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ctrlProps/ctrlProp1.xml" ContentType="application/vnd.ms-excel.controlproperties+xml"/>
  <Override PartName="/xl/drawings/drawing2.xml" ContentType="application/vnd.openxmlformats-officedocument.drawing+xml"/>
  <Override PartName="/xl/ctrlProps/ctrlProp2.xml" ContentType="application/vnd.ms-excel.controlproperties+xml"/>
  <Override PartName="/xl/drawings/drawing3.xml" ContentType="application/vnd.openxmlformats-officedocument.drawing+xml"/>
  <Override PartName="/xl/ctrlProps/ctrlProp3.xml" ContentType="application/vnd.ms-excel.controlproperties+xml"/>
  <Override PartName="/xl/drawings/drawing4.xml" ContentType="application/vnd.openxmlformats-officedocument.drawing+xml"/>
  <Override PartName="/xl/ctrlProps/ctrlProp4.xml" ContentType="application/vnd.ms-excel.controlproperties+xml"/>
  <Override PartName="/xl/drawings/drawing5.xml" ContentType="application/vnd.openxmlformats-officedocument.drawing+xml"/>
  <Override PartName="/xl/ctrlProps/ctrlProp5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12" windowWidth="15480" windowHeight="10932" tabRatio="887" firstSheet="1" activeTab="5"/>
  </bookViews>
  <sheets>
    <sheet name="Instructions" sheetId="5" r:id="rId1"/>
    <sheet name="Top" sheetId="1" r:id="rId2"/>
    <sheet name="Prices" sheetId="2" r:id="rId3"/>
    <sheet name="P2" sheetId="4" r:id="rId4"/>
    <sheet name="Power West Price Peak" sheetId="3" r:id="rId5"/>
    <sheet name="Power West Price Off-Peak" sheetId="6" r:id="rId6"/>
    <sheet name="Power West Price Peak-Tim" sheetId="7" r:id="rId7"/>
    <sheet name="Power West Price Off Peak-Tim" sheetId="8" r:id="rId8"/>
  </sheets>
  <externalReferences>
    <externalReference r:id="rId9"/>
  </externalReferences>
  <definedNames>
    <definedName name="crvDate">Top!$C$3</definedName>
    <definedName name="crvDir">Top!$C$2</definedName>
    <definedName name="nr_pow_west_price" localSheetId="7">'Power West Price Off Peak-Tim'!#REF!</definedName>
    <definedName name="nr_pow_west_price" localSheetId="5">'Power West Price Off-Peak'!$A$2:$Q$36</definedName>
    <definedName name="nr_pow_west_price">'Power West Price Peak'!$A$2:$Q$34</definedName>
    <definedName name="nr_pow_west_price_offpeak">'Power West Price Off-Peak'!$A$2:$Q$33</definedName>
    <definedName name="nr_pow_west_price_peak" localSheetId="7">'Power West Price Off Peak-Tim'!#REF!</definedName>
    <definedName name="nr_pow_west_price_peak">'Power West Price Peak'!$A$2:$Q$34</definedName>
    <definedName name="_xlnm.Print_Area" localSheetId="7">'Power West Price Off Peak-Tim'!$A$1:$R$73</definedName>
    <definedName name="_xlnm.Print_Area" localSheetId="6">'Power West Price Peak-Tim'!$A$1:$R$69</definedName>
    <definedName name="regStart">Top!$A$5</definedName>
  </definedNames>
  <calcPr calcId="0"/>
</workbook>
</file>

<file path=xl/calcChain.xml><?xml version="1.0" encoding="utf-8"?>
<calcChain xmlns="http://schemas.openxmlformats.org/spreadsheetml/2006/main">
  <c r="A1" i="8" l="1"/>
  <c r="D1" i="8"/>
  <c r="P1" i="8"/>
  <c r="B3" i="8"/>
  <c r="B3" i="8" a="1"/>
  <c r="C3" i="8"/>
  <c r="C3" i="8" a="1"/>
  <c r="D3" i="8"/>
  <c r="D3" i="8" a="1"/>
  <c r="E3" i="8"/>
  <c r="E3" i="8" a="1"/>
  <c r="F3" i="8"/>
  <c r="F3" i="8" a="1"/>
  <c r="H3" i="8"/>
  <c r="I3" i="8"/>
  <c r="J3" i="8"/>
  <c r="K3" i="8"/>
  <c r="L3" i="8"/>
  <c r="A4" i="8"/>
  <c r="B4" i="8"/>
  <c r="C4" i="8"/>
  <c r="D4" i="8"/>
  <c r="E4" i="8"/>
  <c r="F4" i="8"/>
  <c r="H4" i="8"/>
  <c r="I4" i="8"/>
  <c r="J4" i="8"/>
  <c r="K4" i="8"/>
  <c r="L4" i="8"/>
  <c r="A5" i="8"/>
  <c r="B5" i="8"/>
  <c r="C5" i="8"/>
  <c r="D5" i="8"/>
  <c r="E5" i="8"/>
  <c r="F5" i="8"/>
  <c r="H5" i="8"/>
  <c r="I5" i="8"/>
  <c r="J5" i="8"/>
  <c r="K5" i="8"/>
  <c r="L5" i="8"/>
  <c r="A6" i="8"/>
  <c r="B6" i="8"/>
  <c r="C6" i="8"/>
  <c r="D6" i="8"/>
  <c r="E6" i="8"/>
  <c r="F6" i="8"/>
  <c r="H6" i="8"/>
  <c r="I6" i="8"/>
  <c r="J6" i="8"/>
  <c r="K6" i="8"/>
  <c r="L6" i="8"/>
  <c r="A7" i="8"/>
  <c r="B7" i="8"/>
  <c r="C7" i="8"/>
  <c r="D7" i="8"/>
  <c r="E7" i="8"/>
  <c r="F7" i="8"/>
  <c r="H7" i="8"/>
  <c r="I7" i="8"/>
  <c r="J7" i="8"/>
  <c r="K7" i="8"/>
  <c r="L7" i="8"/>
  <c r="A8" i="8"/>
  <c r="B8" i="8"/>
  <c r="C8" i="8"/>
  <c r="D8" i="8"/>
  <c r="E8" i="8"/>
  <c r="F8" i="8"/>
  <c r="H8" i="8"/>
  <c r="I8" i="8"/>
  <c r="J8" i="8"/>
  <c r="K8" i="8"/>
  <c r="L8" i="8"/>
  <c r="A9" i="8"/>
  <c r="B9" i="8"/>
  <c r="C9" i="8"/>
  <c r="D9" i="8"/>
  <c r="E9" i="8"/>
  <c r="F9" i="8"/>
  <c r="H9" i="8"/>
  <c r="I9" i="8"/>
  <c r="J9" i="8"/>
  <c r="K9" i="8"/>
  <c r="L9" i="8"/>
  <c r="A10" i="8"/>
  <c r="B10" i="8"/>
  <c r="C10" i="8"/>
  <c r="D10" i="8"/>
  <c r="E10" i="8"/>
  <c r="F10" i="8"/>
  <c r="H10" i="8"/>
  <c r="I10" i="8"/>
  <c r="J10" i="8"/>
  <c r="K10" i="8"/>
  <c r="L10" i="8"/>
  <c r="A11" i="8"/>
  <c r="B11" i="8"/>
  <c r="C11" i="8"/>
  <c r="D11" i="8"/>
  <c r="E11" i="8"/>
  <c r="F11" i="8"/>
  <c r="H11" i="8"/>
  <c r="I11" i="8"/>
  <c r="J11" i="8"/>
  <c r="K11" i="8"/>
  <c r="L11" i="8"/>
  <c r="A12" i="8"/>
  <c r="B12" i="8"/>
  <c r="C12" i="8"/>
  <c r="D12" i="8"/>
  <c r="E12" i="8"/>
  <c r="F12" i="8"/>
  <c r="H12" i="8"/>
  <c r="I12" i="8"/>
  <c r="J12" i="8"/>
  <c r="K12" i="8"/>
  <c r="L12" i="8"/>
  <c r="A13" i="8"/>
  <c r="B13" i="8"/>
  <c r="C13" i="8"/>
  <c r="D13" i="8"/>
  <c r="E13" i="8"/>
  <c r="F13" i="8"/>
  <c r="H13" i="8"/>
  <c r="I13" i="8"/>
  <c r="J13" i="8"/>
  <c r="K13" i="8"/>
  <c r="L13" i="8"/>
  <c r="A14" i="8"/>
  <c r="B14" i="8"/>
  <c r="C14" i="8"/>
  <c r="D14" i="8"/>
  <c r="E14" i="8"/>
  <c r="F14" i="8"/>
  <c r="H14" i="8"/>
  <c r="I14" i="8"/>
  <c r="J14" i="8"/>
  <c r="K14" i="8"/>
  <c r="L14" i="8"/>
  <c r="A15" i="8"/>
  <c r="B15" i="8"/>
  <c r="C15" i="8"/>
  <c r="D15" i="8"/>
  <c r="E15" i="8"/>
  <c r="F15" i="8"/>
  <c r="H15" i="8"/>
  <c r="I15" i="8"/>
  <c r="J15" i="8"/>
  <c r="K15" i="8"/>
  <c r="L15" i="8"/>
  <c r="A16" i="8"/>
  <c r="B16" i="8"/>
  <c r="C16" i="8"/>
  <c r="D16" i="8"/>
  <c r="E16" i="8"/>
  <c r="F16" i="8"/>
  <c r="H16" i="8"/>
  <c r="I16" i="8"/>
  <c r="J16" i="8"/>
  <c r="K16" i="8"/>
  <c r="L16" i="8"/>
  <c r="A17" i="8"/>
  <c r="B17" i="8"/>
  <c r="C17" i="8"/>
  <c r="D17" i="8"/>
  <c r="E17" i="8"/>
  <c r="F17" i="8"/>
  <c r="H17" i="8"/>
  <c r="I17" i="8"/>
  <c r="J17" i="8"/>
  <c r="K17" i="8"/>
  <c r="L17" i="8"/>
  <c r="A18" i="8"/>
  <c r="B18" i="8"/>
  <c r="C18" i="8"/>
  <c r="D18" i="8"/>
  <c r="E18" i="8"/>
  <c r="F18" i="8"/>
  <c r="H18" i="8"/>
  <c r="I18" i="8"/>
  <c r="J18" i="8"/>
  <c r="K18" i="8"/>
  <c r="L18" i="8"/>
  <c r="A19" i="8"/>
  <c r="B19" i="8"/>
  <c r="C19" i="8"/>
  <c r="D19" i="8"/>
  <c r="E19" i="8"/>
  <c r="F19" i="8"/>
  <c r="H19" i="8"/>
  <c r="I19" i="8"/>
  <c r="J19" i="8"/>
  <c r="K19" i="8"/>
  <c r="L19" i="8"/>
  <c r="A20" i="8"/>
  <c r="B20" i="8"/>
  <c r="C20" i="8"/>
  <c r="D20" i="8"/>
  <c r="E20" i="8"/>
  <c r="F20" i="8"/>
  <c r="H20" i="8"/>
  <c r="I20" i="8"/>
  <c r="J20" i="8"/>
  <c r="K20" i="8"/>
  <c r="L20" i="8"/>
  <c r="A21" i="8"/>
  <c r="B21" i="8"/>
  <c r="C21" i="8"/>
  <c r="D21" i="8"/>
  <c r="E21" i="8"/>
  <c r="F21" i="8"/>
  <c r="H21" i="8"/>
  <c r="I21" i="8"/>
  <c r="J21" i="8"/>
  <c r="K21" i="8"/>
  <c r="L21" i="8"/>
  <c r="A22" i="8"/>
  <c r="B22" i="8"/>
  <c r="C22" i="8"/>
  <c r="D22" i="8"/>
  <c r="E22" i="8"/>
  <c r="F22" i="8"/>
  <c r="H22" i="8"/>
  <c r="I22" i="8"/>
  <c r="J22" i="8"/>
  <c r="K22" i="8"/>
  <c r="L22" i="8"/>
  <c r="A23" i="8"/>
  <c r="B23" i="8"/>
  <c r="C23" i="8"/>
  <c r="D23" i="8"/>
  <c r="E23" i="8"/>
  <c r="F23" i="8"/>
  <c r="H23" i="8"/>
  <c r="I23" i="8"/>
  <c r="J23" i="8"/>
  <c r="K23" i="8"/>
  <c r="L23" i="8"/>
  <c r="A24" i="8"/>
  <c r="B24" i="8"/>
  <c r="C24" i="8"/>
  <c r="D24" i="8"/>
  <c r="E24" i="8"/>
  <c r="F24" i="8"/>
  <c r="H24" i="8"/>
  <c r="I24" i="8"/>
  <c r="J24" i="8"/>
  <c r="K24" i="8"/>
  <c r="L24" i="8"/>
  <c r="A25" i="8"/>
  <c r="B25" i="8"/>
  <c r="C25" i="8"/>
  <c r="D25" i="8"/>
  <c r="E25" i="8"/>
  <c r="F25" i="8"/>
  <c r="H25" i="8"/>
  <c r="I25" i="8"/>
  <c r="J25" i="8"/>
  <c r="K25" i="8"/>
  <c r="L25" i="8"/>
  <c r="A26" i="8"/>
  <c r="B26" i="8"/>
  <c r="C26" i="8"/>
  <c r="D26" i="8"/>
  <c r="E26" i="8"/>
  <c r="F26" i="8"/>
  <c r="H26" i="8"/>
  <c r="I26" i="8"/>
  <c r="J26" i="8"/>
  <c r="K26" i="8"/>
  <c r="L26" i="8"/>
  <c r="A27" i="8"/>
  <c r="B27" i="8"/>
  <c r="C27" i="8"/>
  <c r="D27" i="8"/>
  <c r="E27" i="8"/>
  <c r="F27" i="8"/>
  <c r="H27" i="8"/>
  <c r="I27" i="8"/>
  <c r="J27" i="8"/>
  <c r="K27" i="8"/>
  <c r="L27" i="8"/>
  <c r="A28" i="8"/>
  <c r="B28" i="8"/>
  <c r="C28" i="8"/>
  <c r="D28" i="8"/>
  <c r="E28" i="8"/>
  <c r="F28" i="8"/>
  <c r="H28" i="8"/>
  <c r="I28" i="8"/>
  <c r="J28" i="8"/>
  <c r="K28" i="8"/>
  <c r="L28" i="8"/>
  <c r="A29" i="8"/>
  <c r="B29" i="8"/>
  <c r="C29" i="8"/>
  <c r="D29" i="8"/>
  <c r="E29" i="8"/>
  <c r="F29" i="8"/>
  <c r="H29" i="8"/>
  <c r="I29" i="8"/>
  <c r="J29" i="8"/>
  <c r="K29" i="8"/>
  <c r="L29" i="8"/>
  <c r="A30" i="8"/>
  <c r="B30" i="8"/>
  <c r="C30" i="8"/>
  <c r="D30" i="8"/>
  <c r="E30" i="8"/>
  <c r="F30" i="8"/>
  <c r="H30" i="8"/>
  <c r="I30" i="8"/>
  <c r="J30" i="8"/>
  <c r="K30" i="8"/>
  <c r="L30" i="8"/>
  <c r="A31" i="8"/>
  <c r="B31" i="8"/>
  <c r="C31" i="8"/>
  <c r="D31" i="8"/>
  <c r="E31" i="8"/>
  <c r="F31" i="8"/>
  <c r="H31" i="8"/>
  <c r="I31" i="8"/>
  <c r="J31" i="8"/>
  <c r="K31" i="8"/>
  <c r="L31" i="8"/>
  <c r="A32" i="8"/>
  <c r="B32" i="8"/>
  <c r="C32" i="8"/>
  <c r="D32" i="8"/>
  <c r="E32" i="8"/>
  <c r="F32" i="8"/>
  <c r="H32" i="8"/>
  <c r="I32" i="8"/>
  <c r="J32" i="8"/>
  <c r="K32" i="8"/>
  <c r="L32" i="8"/>
  <c r="A33" i="8"/>
  <c r="B33" i="8"/>
  <c r="C33" i="8"/>
  <c r="D33" i="8"/>
  <c r="E33" i="8"/>
  <c r="F33" i="8"/>
  <c r="H33" i="8"/>
  <c r="I33" i="8"/>
  <c r="J33" i="8"/>
  <c r="K33" i="8"/>
  <c r="L33" i="8"/>
  <c r="A34" i="8"/>
  <c r="B34" i="8"/>
  <c r="C34" i="8"/>
  <c r="D34" i="8"/>
  <c r="E34" i="8"/>
  <c r="F34" i="8"/>
  <c r="H34" i="8"/>
  <c r="I34" i="8"/>
  <c r="J34" i="8"/>
  <c r="K34" i="8"/>
  <c r="L34" i="8"/>
  <c r="A35" i="8"/>
  <c r="B35" i="8"/>
  <c r="C35" i="8"/>
  <c r="D35" i="8"/>
  <c r="E35" i="8"/>
  <c r="F35" i="8"/>
  <c r="H35" i="8"/>
  <c r="I35" i="8"/>
  <c r="J35" i="8"/>
  <c r="K35" i="8"/>
  <c r="L35" i="8"/>
  <c r="A36" i="8"/>
  <c r="B36" i="8"/>
  <c r="C36" i="8"/>
  <c r="D36" i="8"/>
  <c r="E36" i="8"/>
  <c r="F36" i="8"/>
  <c r="H36" i="8"/>
  <c r="I36" i="8"/>
  <c r="J36" i="8"/>
  <c r="K36" i="8"/>
  <c r="L36" i="8"/>
  <c r="A37" i="8"/>
  <c r="B37" i="8"/>
  <c r="C37" i="8"/>
  <c r="D37" i="8"/>
  <c r="E37" i="8"/>
  <c r="F37" i="8"/>
  <c r="H37" i="8"/>
  <c r="I37" i="8"/>
  <c r="J37" i="8"/>
  <c r="K37" i="8"/>
  <c r="L37" i="8"/>
  <c r="A38" i="8"/>
  <c r="B38" i="8"/>
  <c r="C38" i="8"/>
  <c r="D38" i="8"/>
  <c r="E38" i="8"/>
  <c r="F38" i="8"/>
  <c r="H38" i="8"/>
  <c r="I38" i="8"/>
  <c r="J38" i="8"/>
  <c r="K38" i="8"/>
  <c r="L38" i="8"/>
  <c r="A39" i="8"/>
  <c r="B39" i="8"/>
  <c r="C39" i="8"/>
  <c r="D39" i="8"/>
  <c r="E39" i="8"/>
  <c r="F39" i="8"/>
  <c r="H39" i="8"/>
  <c r="I39" i="8"/>
  <c r="J39" i="8"/>
  <c r="K39" i="8"/>
  <c r="L39" i="8"/>
  <c r="A40" i="8"/>
  <c r="B40" i="8"/>
  <c r="C40" i="8"/>
  <c r="D40" i="8"/>
  <c r="E40" i="8"/>
  <c r="F40" i="8"/>
  <c r="H40" i="8"/>
  <c r="I40" i="8"/>
  <c r="J40" i="8"/>
  <c r="K40" i="8"/>
  <c r="L40" i="8"/>
  <c r="A41" i="8"/>
  <c r="B41" i="8"/>
  <c r="C41" i="8"/>
  <c r="D41" i="8"/>
  <c r="E41" i="8"/>
  <c r="F41" i="8"/>
  <c r="H41" i="8"/>
  <c r="I41" i="8"/>
  <c r="J41" i="8"/>
  <c r="K41" i="8"/>
  <c r="L41" i="8"/>
  <c r="A42" i="8"/>
  <c r="B42" i="8"/>
  <c r="C42" i="8"/>
  <c r="D42" i="8"/>
  <c r="E42" i="8"/>
  <c r="F42" i="8"/>
  <c r="H42" i="8"/>
  <c r="I42" i="8"/>
  <c r="J42" i="8"/>
  <c r="K42" i="8"/>
  <c r="L42" i="8"/>
  <c r="A43" i="8"/>
  <c r="B43" i="8"/>
  <c r="C43" i="8"/>
  <c r="D43" i="8"/>
  <c r="E43" i="8"/>
  <c r="F43" i="8"/>
  <c r="H43" i="8"/>
  <c r="I43" i="8"/>
  <c r="J43" i="8"/>
  <c r="K43" i="8"/>
  <c r="L43" i="8"/>
  <c r="A44" i="8"/>
  <c r="B44" i="8"/>
  <c r="C44" i="8"/>
  <c r="D44" i="8"/>
  <c r="E44" i="8"/>
  <c r="F44" i="8"/>
  <c r="H44" i="8"/>
  <c r="I44" i="8"/>
  <c r="J44" i="8"/>
  <c r="K44" i="8"/>
  <c r="L44" i="8"/>
  <c r="A45" i="8"/>
  <c r="B45" i="8"/>
  <c r="C45" i="8"/>
  <c r="D45" i="8"/>
  <c r="E45" i="8"/>
  <c r="F45" i="8"/>
  <c r="H45" i="8"/>
  <c r="I45" i="8"/>
  <c r="J45" i="8"/>
  <c r="K45" i="8"/>
  <c r="L45" i="8"/>
  <c r="A46" i="8"/>
  <c r="B46" i="8"/>
  <c r="C46" i="8"/>
  <c r="D46" i="8"/>
  <c r="E46" i="8"/>
  <c r="F46" i="8"/>
  <c r="H46" i="8"/>
  <c r="I46" i="8"/>
  <c r="J46" i="8"/>
  <c r="K46" i="8"/>
  <c r="L46" i="8"/>
  <c r="A47" i="8"/>
  <c r="B47" i="8"/>
  <c r="C47" i="8"/>
  <c r="D47" i="8"/>
  <c r="E47" i="8"/>
  <c r="F47" i="8"/>
  <c r="H47" i="8"/>
  <c r="I47" i="8"/>
  <c r="J47" i="8"/>
  <c r="K47" i="8"/>
  <c r="L47" i="8"/>
  <c r="A48" i="8"/>
  <c r="B48" i="8"/>
  <c r="C48" i="8"/>
  <c r="D48" i="8"/>
  <c r="E48" i="8"/>
  <c r="F48" i="8"/>
  <c r="H48" i="8"/>
  <c r="I48" i="8"/>
  <c r="J48" i="8"/>
  <c r="K48" i="8"/>
  <c r="L48" i="8"/>
  <c r="A49" i="8"/>
  <c r="B49" i="8"/>
  <c r="C49" i="8"/>
  <c r="D49" i="8"/>
  <c r="E49" i="8"/>
  <c r="F49" i="8"/>
  <c r="H49" i="8"/>
  <c r="I49" i="8"/>
  <c r="J49" i="8"/>
  <c r="K49" i="8"/>
  <c r="L49" i="8"/>
  <c r="A50" i="8"/>
  <c r="B50" i="8"/>
  <c r="C50" i="8"/>
  <c r="D50" i="8"/>
  <c r="E50" i="8"/>
  <c r="F50" i="8"/>
  <c r="H50" i="8"/>
  <c r="I50" i="8"/>
  <c r="J50" i="8"/>
  <c r="K50" i="8"/>
  <c r="L50" i="8"/>
  <c r="A51" i="8"/>
  <c r="B51" i="8"/>
  <c r="C51" i="8"/>
  <c r="D51" i="8"/>
  <c r="E51" i="8"/>
  <c r="F51" i="8"/>
  <c r="H51" i="8"/>
  <c r="I51" i="8"/>
  <c r="J51" i="8"/>
  <c r="K51" i="8"/>
  <c r="L51" i="8"/>
  <c r="A52" i="8"/>
  <c r="B52" i="8"/>
  <c r="C52" i="8"/>
  <c r="D52" i="8"/>
  <c r="E52" i="8"/>
  <c r="F52" i="8"/>
  <c r="H52" i="8"/>
  <c r="I52" i="8"/>
  <c r="J52" i="8"/>
  <c r="K52" i="8"/>
  <c r="L52" i="8"/>
  <c r="A53" i="8"/>
  <c r="B53" i="8"/>
  <c r="C53" i="8"/>
  <c r="D53" i="8"/>
  <c r="E53" i="8"/>
  <c r="F53" i="8"/>
  <c r="H53" i="8"/>
  <c r="I53" i="8"/>
  <c r="J53" i="8"/>
  <c r="K53" i="8"/>
  <c r="L53" i="8"/>
  <c r="A54" i="8"/>
  <c r="B54" i="8"/>
  <c r="C54" i="8"/>
  <c r="D54" i="8"/>
  <c r="E54" i="8"/>
  <c r="F54" i="8"/>
  <c r="H54" i="8"/>
  <c r="I54" i="8"/>
  <c r="J54" i="8"/>
  <c r="K54" i="8"/>
  <c r="L54" i="8"/>
  <c r="A55" i="8"/>
  <c r="B55" i="8"/>
  <c r="C55" i="8"/>
  <c r="D55" i="8"/>
  <c r="E55" i="8"/>
  <c r="F55" i="8"/>
  <c r="H55" i="8"/>
  <c r="I55" i="8"/>
  <c r="J55" i="8"/>
  <c r="K55" i="8"/>
  <c r="L55" i="8"/>
  <c r="A56" i="8"/>
  <c r="B56" i="8"/>
  <c r="C56" i="8"/>
  <c r="D56" i="8"/>
  <c r="E56" i="8"/>
  <c r="F56" i="8"/>
  <c r="H56" i="8"/>
  <c r="I56" i="8"/>
  <c r="J56" i="8"/>
  <c r="K56" i="8"/>
  <c r="L56" i="8"/>
  <c r="B58" i="8"/>
  <c r="C58" i="8"/>
  <c r="D58" i="8"/>
  <c r="E58" i="8"/>
  <c r="F58" i="8"/>
  <c r="H58" i="8"/>
  <c r="I58" i="8"/>
  <c r="J58" i="8"/>
  <c r="K58" i="8"/>
  <c r="L58" i="8"/>
  <c r="B59" i="8"/>
  <c r="C59" i="8"/>
  <c r="D59" i="8"/>
  <c r="E59" i="8"/>
  <c r="F59" i="8"/>
  <c r="H59" i="8"/>
  <c r="I59" i="8"/>
  <c r="J59" i="8"/>
  <c r="K59" i="8"/>
  <c r="L59" i="8"/>
  <c r="B60" i="8"/>
  <c r="C60" i="8"/>
  <c r="D60" i="8"/>
  <c r="E60" i="8"/>
  <c r="F60" i="8"/>
  <c r="H60" i="8"/>
  <c r="I60" i="8"/>
  <c r="J60" i="8"/>
  <c r="K60" i="8"/>
  <c r="L60" i="8"/>
  <c r="B61" i="8"/>
  <c r="C61" i="8"/>
  <c r="D61" i="8"/>
  <c r="E61" i="8"/>
  <c r="F61" i="8"/>
  <c r="H61" i="8"/>
  <c r="I61" i="8"/>
  <c r="J61" i="8"/>
  <c r="K61" i="8"/>
  <c r="L61" i="8"/>
  <c r="B62" i="8"/>
  <c r="C62" i="8"/>
  <c r="D62" i="8"/>
  <c r="E62" i="8"/>
  <c r="F62" i="8"/>
  <c r="H62" i="8"/>
  <c r="I62" i="8"/>
  <c r="J62" i="8"/>
  <c r="K62" i="8"/>
  <c r="L62" i="8"/>
  <c r="B63" i="8"/>
  <c r="C63" i="8"/>
  <c r="D63" i="8"/>
  <c r="E63" i="8"/>
  <c r="F63" i="8"/>
  <c r="H63" i="8"/>
  <c r="I63" i="8"/>
  <c r="J63" i="8"/>
  <c r="K63" i="8"/>
  <c r="L63" i="8"/>
  <c r="B64" i="8"/>
  <c r="C64" i="8"/>
  <c r="D64" i="8"/>
  <c r="E64" i="8"/>
  <c r="F64" i="8"/>
  <c r="H64" i="8"/>
  <c r="I64" i="8"/>
  <c r="J64" i="8"/>
  <c r="K64" i="8"/>
  <c r="L64" i="8"/>
  <c r="B65" i="8"/>
  <c r="C65" i="8"/>
  <c r="D65" i="8"/>
  <c r="E65" i="8"/>
  <c r="F65" i="8"/>
  <c r="H65" i="8"/>
  <c r="I65" i="8"/>
  <c r="J65" i="8"/>
  <c r="K65" i="8"/>
  <c r="L65" i="8"/>
  <c r="B66" i="8"/>
  <c r="C66" i="8"/>
  <c r="D66" i="8"/>
  <c r="E66" i="8"/>
  <c r="F66" i="8"/>
  <c r="H66" i="8"/>
  <c r="I66" i="8"/>
  <c r="J66" i="8"/>
  <c r="K66" i="8"/>
  <c r="L66" i="8"/>
  <c r="B67" i="8"/>
  <c r="C67" i="8"/>
  <c r="D67" i="8"/>
  <c r="E67" i="8"/>
  <c r="F67" i="8"/>
  <c r="H67" i="8"/>
  <c r="I67" i="8"/>
  <c r="J67" i="8"/>
  <c r="K67" i="8"/>
  <c r="L67" i="8"/>
  <c r="A2" i="6"/>
  <c r="B4" i="6"/>
  <c r="C4" i="6"/>
  <c r="D4" i="6"/>
  <c r="E4" i="6"/>
  <c r="F4" i="6"/>
  <c r="G4" i="6"/>
  <c r="H4" i="6"/>
  <c r="I4" i="6"/>
  <c r="J4" i="6"/>
  <c r="K4" i="6"/>
  <c r="L4" i="6"/>
  <c r="M4" i="6"/>
  <c r="N4" i="6"/>
  <c r="O4" i="6"/>
  <c r="P4" i="6"/>
  <c r="Q4" i="6"/>
  <c r="B5" i="6"/>
  <c r="C5" i="6"/>
  <c r="D5" i="6"/>
  <c r="E5" i="6"/>
  <c r="F5" i="6"/>
  <c r="G5" i="6"/>
  <c r="H5" i="6"/>
  <c r="I5" i="6"/>
  <c r="J5" i="6"/>
  <c r="K5" i="6"/>
  <c r="L5" i="6"/>
  <c r="M5" i="6"/>
  <c r="N5" i="6"/>
  <c r="O5" i="6"/>
  <c r="P5" i="6"/>
  <c r="Q5" i="6"/>
  <c r="B6" i="6"/>
  <c r="C6" i="6"/>
  <c r="D6" i="6"/>
  <c r="E6" i="6"/>
  <c r="F6" i="6"/>
  <c r="G6" i="6"/>
  <c r="H6" i="6"/>
  <c r="I6" i="6"/>
  <c r="J6" i="6"/>
  <c r="K6" i="6"/>
  <c r="L6" i="6"/>
  <c r="M6" i="6"/>
  <c r="N6" i="6"/>
  <c r="O6" i="6"/>
  <c r="P6" i="6"/>
  <c r="Q6" i="6"/>
  <c r="B7" i="6"/>
  <c r="C7" i="6"/>
  <c r="D7" i="6"/>
  <c r="E7" i="6"/>
  <c r="F7" i="6"/>
  <c r="G7" i="6"/>
  <c r="H7" i="6"/>
  <c r="I7" i="6"/>
  <c r="J7" i="6"/>
  <c r="K7" i="6"/>
  <c r="L7" i="6"/>
  <c r="M7" i="6"/>
  <c r="N7" i="6"/>
  <c r="O7" i="6"/>
  <c r="P7" i="6"/>
  <c r="Q7" i="6"/>
  <c r="B8" i="6"/>
  <c r="C8" i="6"/>
  <c r="D8" i="6"/>
  <c r="E8" i="6"/>
  <c r="F8" i="6"/>
  <c r="G8" i="6"/>
  <c r="H8" i="6"/>
  <c r="I8" i="6"/>
  <c r="J8" i="6"/>
  <c r="K8" i="6"/>
  <c r="L8" i="6"/>
  <c r="M8" i="6"/>
  <c r="N8" i="6"/>
  <c r="O8" i="6"/>
  <c r="P8" i="6"/>
  <c r="Q8" i="6"/>
  <c r="B9" i="6"/>
  <c r="C9" i="6"/>
  <c r="D9" i="6"/>
  <c r="E9" i="6"/>
  <c r="F9" i="6"/>
  <c r="G9" i="6"/>
  <c r="H9" i="6"/>
  <c r="I9" i="6"/>
  <c r="J9" i="6"/>
  <c r="K9" i="6"/>
  <c r="L9" i="6"/>
  <c r="M9" i="6"/>
  <c r="N9" i="6"/>
  <c r="O9" i="6"/>
  <c r="P9" i="6"/>
  <c r="Q9" i="6"/>
  <c r="B10" i="6"/>
  <c r="C10" i="6"/>
  <c r="D10" i="6"/>
  <c r="E10" i="6"/>
  <c r="F10" i="6"/>
  <c r="G10" i="6"/>
  <c r="H10" i="6"/>
  <c r="I10" i="6"/>
  <c r="J10" i="6"/>
  <c r="K10" i="6"/>
  <c r="L10" i="6"/>
  <c r="M10" i="6"/>
  <c r="N10" i="6"/>
  <c r="O10" i="6"/>
  <c r="P10" i="6"/>
  <c r="Q10" i="6"/>
  <c r="B16" i="6"/>
  <c r="C16" i="6"/>
  <c r="D16" i="6"/>
  <c r="E16" i="6"/>
  <c r="F16" i="6"/>
  <c r="G16" i="6"/>
  <c r="H16" i="6"/>
  <c r="I16" i="6"/>
  <c r="J16" i="6"/>
  <c r="K16" i="6"/>
  <c r="L16" i="6"/>
  <c r="M16" i="6"/>
  <c r="N16" i="6"/>
  <c r="O16" i="6"/>
  <c r="P16" i="6"/>
  <c r="Q16" i="6"/>
  <c r="B17" i="6"/>
  <c r="C17" i="6"/>
  <c r="D17" i="6"/>
  <c r="E17" i="6"/>
  <c r="F17" i="6"/>
  <c r="G17" i="6"/>
  <c r="H17" i="6"/>
  <c r="I17" i="6"/>
  <c r="J17" i="6"/>
  <c r="K17" i="6"/>
  <c r="L17" i="6"/>
  <c r="M17" i="6"/>
  <c r="N17" i="6"/>
  <c r="O17" i="6"/>
  <c r="P17" i="6"/>
  <c r="Q17" i="6"/>
  <c r="B18" i="6"/>
  <c r="C18" i="6"/>
  <c r="D18" i="6"/>
  <c r="E18" i="6"/>
  <c r="F18" i="6"/>
  <c r="G18" i="6"/>
  <c r="H18" i="6"/>
  <c r="I18" i="6"/>
  <c r="J18" i="6"/>
  <c r="K18" i="6"/>
  <c r="L18" i="6"/>
  <c r="M18" i="6"/>
  <c r="N18" i="6"/>
  <c r="O18" i="6"/>
  <c r="P18" i="6"/>
  <c r="Q18" i="6"/>
  <c r="B19" i="6"/>
  <c r="C19" i="6"/>
  <c r="D19" i="6"/>
  <c r="E19" i="6"/>
  <c r="F19" i="6"/>
  <c r="G19" i="6"/>
  <c r="H19" i="6"/>
  <c r="I19" i="6"/>
  <c r="J19" i="6"/>
  <c r="K19" i="6"/>
  <c r="L19" i="6"/>
  <c r="M19" i="6"/>
  <c r="N19" i="6"/>
  <c r="O19" i="6"/>
  <c r="P19" i="6"/>
  <c r="Q19" i="6"/>
  <c r="B20" i="6"/>
  <c r="C20" i="6"/>
  <c r="D20" i="6"/>
  <c r="E20" i="6"/>
  <c r="F20" i="6"/>
  <c r="G20" i="6"/>
  <c r="H20" i="6"/>
  <c r="I20" i="6"/>
  <c r="J20" i="6"/>
  <c r="K20" i="6"/>
  <c r="L20" i="6"/>
  <c r="M20" i="6"/>
  <c r="N20" i="6"/>
  <c r="O20" i="6"/>
  <c r="P20" i="6"/>
  <c r="Q20" i="6"/>
  <c r="B21" i="6"/>
  <c r="C21" i="6"/>
  <c r="D21" i="6"/>
  <c r="E21" i="6"/>
  <c r="F21" i="6"/>
  <c r="G21" i="6"/>
  <c r="H21" i="6"/>
  <c r="I21" i="6"/>
  <c r="J21" i="6"/>
  <c r="K21" i="6"/>
  <c r="L21" i="6"/>
  <c r="M21" i="6"/>
  <c r="N21" i="6"/>
  <c r="O21" i="6"/>
  <c r="P21" i="6"/>
  <c r="Q21" i="6"/>
  <c r="B22" i="6"/>
  <c r="C22" i="6"/>
  <c r="D22" i="6"/>
  <c r="E22" i="6"/>
  <c r="F22" i="6"/>
  <c r="G22" i="6"/>
  <c r="H22" i="6"/>
  <c r="I22" i="6"/>
  <c r="J22" i="6"/>
  <c r="K22" i="6"/>
  <c r="L22" i="6"/>
  <c r="M22" i="6"/>
  <c r="N22" i="6"/>
  <c r="O22" i="6"/>
  <c r="P22" i="6"/>
  <c r="Q22" i="6"/>
  <c r="A25" i="6"/>
  <c r="A2" i="3"/>
  <c r="B4" i="3"/>
  <c r="C4" i="3"/>
  <c r="D4" i="3"/>
  <c r="E4" i="3"/>
  <c r="F4" i="3"/>
  <c r="G4" i="3"/>
  <c r="H4" i="3"/>
  <c r="I4" i="3"/>
  <c r="J4" i="3"/>
  <c r="K4" i="3"/>
  <c r="L4" i="3"/>
  <c r="M4" i="3"/>
  <c r="N4" i="3"/>
  <c r="O4" i="3"/>
  <c r="P4" i="3"/>
  <c r="Q4" i="3"/>
  <c r="B5" i="3"/>
  <c r="C5" i="3"/>
  <c r="D5" i="3"/>
  <c r="E5" i="3"/>
  <c r="F5" i="3"/>
  <c r="G5" i="3"/>
  <c r="H5" i="3"/>
  <c r="I5" i="3"/>
  <c r="J5" i="3"/>
  <c r="K5" i="3"/>
  <c r="L5" i="3"/>
  <c r="M5" i="3"/>
  <c r="N5" i="3"/>
  <c r="O5" i="3"/>
  <c r="P5" i="3"/>
  <c r="Q5" i="3"/>
  <c r="B6" i="3"/>
  <c r="C6" i="3"/>
  <c r="D6" i="3"/>
  <c r="E6" i="3"/>
  <c r="F6" i="3"/>
  <c r="G6" i="3"/>
  <c r="H6" i="3"/>
  <c r="I6" i="3"/>
  <c r="J6" i="3"/>
  <c r="K6" i="3"/>
  <c r="L6" i="3"/>
  <c r="M6" i="3"/>
  <c r="N6" i="3"/>
  <c r="O6" i="3"/>
  <c r="P6" i="3"/>
  <c r="Q6" i="3"/>
  <c r="B7" i="3"/>
  <c r="C7" i="3"/>
  <c r="D7" i="3"/>
  <c r="E7" i="3"/>
  <c r="F7" i="3"/>
  <c r="G7" i="3"/>
  <c r="H7" i="3"/>
  <c r="I7" i="3"/>
  <c r="J7" i="3"/>
  <c r="K7" i="3"/>
  <c r="L7" i="3"/>
  <c r="M7" i="3"/>
  <c r="N7" i="3"/>
  <c r="O7" i="3"/>
  <c r="P7" i="3"/>
  <c r="Q7" i="3"/>
  <c r="B8" i="3"/>
  <c r="C8" i="3"/>
  <c r="D8" i="3"/>
  <c r="E8" i="3"/>
  <c r="F8" i="3"/>
  <c r="G8" i="3"/>
  <c r="H8" i="3"/>
  <c r="I8" i="3"/>
  <c r="J8" i="3"/>
  <c r="K8" i="3"/>
  <c r="L8" i="3"/>
  <c r="M8" i="3"/>
  <c r="N8" i="3"/>
  <c r="O8" i="3"/>
  <c r="P8" i="3"/>
  <c r="Q8" i="3"/>
  <c r="B9" i="3"/>
  <c r="C9" i="3"/>
  <c r="D9" i="3"/>
  <c r="E9" i="3"/>
  <c r="F9" i="3"/>
  <c r="G9" i="3"/>
  <c r="H9" i="3"/>
  <c r="I9" i="3"/>
  <c r="J9" i="3"/>
  <c r="K9" i="3"/>
  <c r="L9" i="3"/>
  <c r="M9" i="3"/>
  <c r="N9" i="3"/>
  <c r="O9" i="3"/>
  <c r="P9" i="3"/>
  <c r="Q9" i="3"/>
  <c r="B10" i="3"/>
  <c r="C10" i="3"/>
  <c r="D10" i="3"/>
  <c r="E10" i="3"/>
  <c r="F10" i="3"/>
  <c r="G10" i="3"/>
  <c r="H10" i="3"/>
  <c r="I10" i="3"/>
  <c r="J10" i="3"/>
  <c r="K10" i="3"/>
  <c r="L10" i="3"/>
  <c r="M10" i="3"/>
  <c r="N10" i="3"/>
  <c r="O10" i="3"/>
  <c r="P10" i="3"/>
  <c r="Q10" i="3"/>
  <c r="B15" i="3"/>
  <c r="C15" i="3"/>
  <c r="D15" i="3"/>
  <c r="E15" i="3"/>
  <c r="F15" i="3"/>
  <c r="G15" i="3"/>
  <c r="H15" i="3"/>
  <c r="I15" i="3"/>
  <c r="J15" i="3"/>
  <c r="K15" i="3"/>
  <c r="L15" i="3"/>
  <c r="M15" i="3"/>
  <c r="N15" i="3"/>
  <c r="O15" i="3"/>
  <c r="P15" i="3"/>
  <c r="Q15" i="3"/>
  <c r="B16" i="3"/>
  <c r="C16" i="3"/>
  <c r="D16" i="3"/>
  <c r="E16" i="3"/>
  <c r="F16" i="3"/>
  <c r="G16" i="3"/>
  <c r="H16" i="3"/>
  <c r="I16" i="3"/>
  <c r="J16" i="3"/>
  <c r="K16" i="3"/>
  <c r="L16" i="3"/>
  <c r="M16" i="3"/>
  <c r="N16" i="3"/>
  <c r="O16" i="3"/>
  <c r="P16" i="3"/>
  <c r="Q16" i="3"/>
  <c r="B17" i="3"/>
  <c r="C17" i="3"/>
  <c r="D17" i="3"/>
  <c r="E17" i="3"/>
  <c r="F17" i="3"/>
  <c r="G17" i="3"/>
  <c r="H17" i="3"/>
  <c r="I17" i="3"/>
  <c r="J17" i="3"/>
  <c r="K17" i="3"/>
  <c r="L17" i="3"/>
  <c r="M17" i="3"/>
  <c r="N17" i="3"/>
  <c r="O17" i="3"/>
  <c r="P17" i="3"/>
  <c r="Q17" i="3"/>
  <c r="B18" i="3"/>
  <c r="C18" i="3"/>
  <c r="D18" i="3"/>
  <c r="E18" i="3"/>
  <c r="F18" i="3"/>
  <c r="G18" i="3"/>
  <c r="H18" i="3"/>
  <c r="I18" i="3"/>
  <c r="J18" i="3"/>
  <c r="K18" i="3"/>
  <c r="L18" i="3"/>
  <c r="M18" i="3"/>
  <c r="N18" i="3"/>
  <c r="O18" i="3"/>
  <c r="P18" i="3"/>
  <c r="Q18" i="3"/>
  <c r="B19" i="3"/>
  <c r="C19" i="3"/>
  <c r="D19" i="3"/>
  <c r="E19" i="3"/>
  <c r="F19" i="3"/>
  <c r="G19" i="3"/>
  <c r="H19" i="3"/>
  <c r="I19" i="3"/>
  <c r="J19" i="3"/>
  <c r="K19" i="3"/>
  <c r="L19" i="3"/>
  <c r="M19" i="3"/>
  <c r="N19" i="3"/>
  <c r="O19" i="3"/>
  <c r="P19" i="3"/>
  <c r="Q19" i="3"/>
  <c r="B20" i="3"/>
  <c r="C20" i="3"/>
  <c r="D20" i="3"/>
  <c r="E20" i="3"/>
  <c r="F20" i="3"/>
  <c r="G20" i="3"/>
  <c r="H20" i="3"/>
  <c r="I20" i="3"/>
  <c r="J20" i="3"/>
  <c r="K20" i="3"/>
  <c r="L20" i="3"/>
  <c r="M20" i="3"/>
  <c r="N20" i="3"/>
  <c r="O20" i="3"/>
  <c r="P20" i="3"/>
  <c r="Q20" i="3"/>
  <c r="B21" i="3"/>
  <c r="C21" i="3"/>
  <c r="D21" i="3"/>
  <c r="E21" i="3"/>
  <c r="F21" i="3"/>
  <c r="G21" i="3"/>
  <c r="H21" i="3"/>
  <c r="I21" i="3"/>
  <c r="J21" i="3"/>
  <c r="K21" i="3"/>
  <c r="L21" i="3"/>
  <c r="M21" i="3"/>
  <c r="N21" i="3"/>
  <c r="O21" i="3"/>
  <c r="P21" i="3"/>
  <c r="Q21" i="3"/>
  <c r="A24" i="3"/>
  <c r="A1" i="7"/>
  <c r="D1" i="7"/>
  <c r="P1" i="7"/>
  <c r="B3" i="7"/>
  <c r="B3" i="7" a="1"/>
  <c r="C3" i="7"/>
  <c r="C3" i="7" a="1"/>
  <c r="D3" i="7"/>
  <c r="D3" i="7" a="1"/>
  <c r="E3" i="7"/>
  <c r="E3" i="7" a="1"/>
  <c r="F3" i="7"/>
  <c r="F3" i="7" a="1"/>
  <c r="H3" i="7"/>
  <c r="I3" i="7"/>
  <c r="J3" i="7"/>
  <c r="K3" i="7"/>
  <c r="L3" i="7"/>
  <c r="A4" i="7"/>
  <c r="B4" i="7"/>
  <c r="C4" i="7"/>
  <c r="D4" i="7"/>
  <c r="E4" i="7"/>
  <c r="F4" i="7"/>
  <c r="H4" i="7"/>
  <c r="I4" i="7"/>
  <c r="J4" i="7"/>
  <c r="K4" i="7"/>
  <c r="L4" i="7"/>
  <c r="A5" i="7"/>
  <c r="B5" i="7"/>
  <c r="C5" i="7"/>
  <c r="D5" i="7"/>
  <c r="E5" i="7"/>
  <c r="F5" i="7"/>
  <c r="H5" i="7"/>
  <c r="I5" i="7"/>
  <c r="J5" i="7"/>
  <c r="K5" i="7"/>
  <c r="L5" i="7"/>
  <c r="A6" i="7"/>
  <c r="B6" i="7"/>
  <c r="C6" i="7"/>
  <c r="D6" i="7"/>
  <c r="E6" i="7"/>
  <c r="F6" i="7"/>
  <c r="H6" i="7"/>
  <c r="I6" i="7"/>
  <c r="J6" i="7"/>
  <c r="K6" i="7"/>
  <c r="L6" i="7"/>
  <c r="A7" i="7"/>
  <c r="B7" i="7"/>
  <c r="C7" i="7"/>
  <c r="D7" i="7"/>
  <c r="E7" i="7"/>
  <c r="F7" i="7"/>
  <c r="H7" i="7"/>
  <c r="I7" i="7"/>
  <c r="J7" i="7"/>
  <c r="K7" i="7"/>
  <c r="L7" i="7"/>
  <c r="A8" i="7"/>
  <c r="B8" i="7"/>
  <c r="C8" i="7"/>
  <c r="D8" i="7"/>
  <c r="E8" i="7"/>
  <c r="F8" i="7"/>
  <c r="H8" i="7"/>
  <c r="I8" i="7"/>
  <c r="J8" i="7"/>
  <c r="K8" i="7"/>
  <c r="L8" i="7"/>
  <c r="A9" i="7"/>
  <c r="B9" i="7"/>
  <c r="C9" i="7"/>
  <c r="D9" i="7"/>
  <c r="E9" i="7"/>
  <c r="F9" i="7"/>
  <c r="H9" i="7"/>
  <c r="I9" i="7"/>
  <c r="J9" i="7"/>
  <c r="K9" i="7"/>
  <c r="L9" i="7"/>
  <c r="A10" i="7"/>
  <c r="B10" i="7"/>
  <c r="C10" i="7"/>
  <c r="D10" i="7"/>
  <c r="E10" i="7"/>
  <c r="F10" i="7"/>
  <c r="H10" i="7"/>
  <c r="I10" i="7"/>
  <c r="J10" i="7"/>
  <c r="K10" i="7"/>
  <c r="L10" i="7"/>
  <c r="A11" i="7"/>
  <c r="B11" i="7"/>
  <c r="C11" i="7"/>
  <c r="D11" i="7"/>
  <c r="E11" i="7"/>
  <c r="F11" i="7"/>
  <c r="H11" i="7"/>
  <c r="I11" i="7"/>
  <c r="J11" i="7"/>
  <c r="K11" i="7"/>
  <c r="L11" i="7"/>
  <c r="A12" i="7"/>
  <c r="B12" i="7"/>
  <c r="C12" i="7"/>
  <c r="D12" i="7"/>
  <c r="E12" i="7"/>
  <c r="F12" i="7"/>
  <c r="H12" i="7"/>
  <c r="I12" i="7"/>
  <c r="J12" i="7"/>
  <c r="K12" i="7"/>
  <c r="L12" i="7"/>
  <c r="A13" i="7"/>
  <c r="B13" i="7"/>
  <c r="C13" i="7"/>
  <c r="D13" i="7"/>
  <c r="E13" i="7"/>
  <c r="F13" i="7"/>
  <c r="H13" i="7"/>
  <c r="I13" i="7"/>
  <c r="J13" i="7"/>
  <c r="K13" i="7"/>
  <c r="L13" i="7"/>
  <c r="A14" i="7"/>
  <c r="B14" i="7"/>
  <c r="C14" i="7"/>
  <c r="D14" i="7"/>
  <c r="E14" i="7"/>
  <c r="F14" i="7"/>
  <c r="H14" i="7"/>
  <c r="I14" i="7"/>
  <c r="J14" i="7"/>
  <c r="K14" i="7"/>
  <c r="L14" i="7"/>
  <c r="A15" i="7"/>
  <c r="B15" i="7"/>
  <c r="C15" i="7"/>
  <c r="D15" i="7"/>
  <c r="E15" i="7"/>
  <c r="F15" i="7"/>
  <c r="H15" i="7"/>
  <c r="I15" i="7"/>
  <c r="J15" i="7"/>
  <c r="K15" i="7"/>
  <c r="L15" i="7"/>
  <c r="A16" i="7"/>
  <c r="B16" i="7"/>
  <c r="C16" i="7"/>
  <c r="D16" i="7"/>
  <c r="E16" i="7"/>
  <c r="F16" i="7"/>
  <c r="H16" i="7"/>
  <c r="I16" i="7"/>
  <c r="J16" i="7"/>
  <c r="K16" i="7"/>
  <c r="L16" i="7"/>
  <c r="A17" i="7"/>
  <c r="B17" i="7"/>
  <c r="C17" i="7"/>
  <c r="D17" i="7"/>
  <c r="E17" i="7"/>
  <c r="F17" i="7"/>
  <c r="H17" i="7"/>
  <c r="I17" i="7"/>
  <c r="J17" i="7"/>
  <c r="K17" i="7"/>
  <c r="L17" i="7"/>
  <c r="A18" i="7"/>
  <c r="B18" i="7"/>
  <c r="C18" i="7"/>
  <c r="D18" i="7"/>
  <c r="E18" i="7"/>
  <c r="F18" i="7"/>
  <c r="H18" i="7"/>
  <c r="I18" i="7"/>
  <c r="J18" i="7"/>
  <c r="K18" i="7"/>
  <c r="L18" i="7"/>
  <c r="A19" i="7"/>
  <c r="B19" i="7"/>
  <c r="C19" i="7"/>
  <c r="D19" i="7"/>
  <c r="E19" i="7"/>
  <c r="F19" i="7"/>
  <c r="H19" i="7"/>
  <c r="I19" i="7"/>
  <c r="J19" i="7"/>
  <c r="K19" i="7"/>
  <c r="L19" i="7"/>
  <c r="A20" i="7"/>
  <c r="B20" i="7"/>
  <c r="C20" i="7"/>
  <c r="D20" i="7"/>
  <c r="E20" i="7"/>
  <c r="F20" i="7"/>
  <c r="H20" i="7"/>
  <c r="I20" i="7"/>
  <c r="J20" i="7"/>
  <c r="K20" i="7"/>
  <c r="L20" i="7"/>
  <c r="A21" i="7"/>
  <c r="B21" i="7"/>
  <c r="C21" i="7"/>
  <c r="D21" i="7"/>
  <c r="E21" i="7"/>
  <c r="F21" i="7"/>
  <c r="H21" i="7"/>
  <c r="I21" i="7"/>
  <c r="J21" i="7"/>
  <c r="K21" i="7"/>
  <c r="L21" i="7"/>
  <c r="A22" i="7"/>
  <c r="B22" i="7"/>
  <c r="C22" i="7"/>
  <c r="D22" i="7"/>
  <c r="E22" i="7"/>
  <c r="F22" i="7"/>
  <c r="H22" i="7"/>
  <c r="I22" i="7"/>
  <c r="J22" i="7"/>
  <c r="K22" i="7"/>
  <c r="L22" i="7"/>
  <c r="A23" i="7"/>
  <c r="B23" i="7"/>
  <c r="C23" i="7"/>
  <c r="D23" i="7"/>
  <c r="E23" i="7"/>
  <c r="F23" i="7"/>
  <c r="H23" i="7"/>
  <c r="I23" i="7"/>
  <c r="J23" i="7"/>
  <c r="K23" i="7"/>
  <c r="L23" i="7"/>
  <c r="A24" i="7"/>
  <c r="B24" i="7"/>
  <c r="C24" i="7"/>
  <c r="D24" i="7"/>
  <c r="E24" i="7"/>
  <c r="F24" i="7"/>
  <c r="H24" i="7"/>
  <c r="I24" i="7"/>
  <c r="J24" i="7"/>
  <c r="K24" i="7"/>
  <c r="L24" i="7"/>
  <c r="A25" i="7"/>
  <c r="B25" i="7"/>
  <c r="C25" i="7"/>
  <c r="D25" i="7"/>
  <c r="E25" i="7"/>
  <c r="F25" i="7"/>
  <c r="H25" i="7"/>
  <c r="I25" i="7"/>
  <c r="J25" i="7"/>
  <c r="K25" i="7"/>
  <c r="L25" i="7"/>
  <c r="A26" i="7"/>
  <c r="B26" i="7"/>
  <c r="C26" i="7"/>
  <c r="D26" i="7"/>
  <c r="E26" i="7"/>
  <c r="F26" i="7"/>
  <c r="H26" i="7"/>
  <c r="I26" i="7"/>
  <c r="J26" i="7"/>
  <c r="K26" i="7"/>
  <c r="L26" i="7"/>
  <c r="A27" i="7"/>
  <c r="B27" i="7"/>
  <c r="C27" i="7"/>
  <c r="D27" i="7"/>
  <c r="E27" i="7"/>
  <c r="F27" i="7"/>
  <c r="H27" i="7"/>
  <c r="I27" i="7"/>
  <c r="J27" i="7"/>
  <c r="K27" i="7"/>
  <c r="L27" i="7"/>
  <c r="A28" i="7"/>
  <c r="B28" i="7"/>
  <c r="C28" i="7"/>
  <c r="D28" i="7"/>
  <c r="E28" i="7"/>
  <c r="F28" i="7"/>
  <c r="H28" i="7"/>
  <c r="I28" i="7"/>
  <c r="J28" i="7"/>
  <c r="K28" i="7"/>
  <c r="L28" i="7"/>
  <c r="A29" i="7"/>
  <c r="B29" i="7"/>
  <c r="C29" i="7"/>
  <c r="D29" i="7"/>
  <c r="E29" i="7"/>
  <c r="F29" i="7"/>
  <c r="H29" i="7"/>
  <c r="I29" i="7"/>
  <c r="J29" i="7"/>
  <c r="K29" i="7"/>
  <c r="L29" i="7"/>
  <c r="A30" i="7"/>
  <c r="B30" i="7"/>
  <c r="C30" i="7"/>
  <c r="D30" i="7"/>
  <c r="E30" i="7"/>
  <c r="F30" i="7"/>
  <c r="H30" i="7"/>
  <c r="I30" i="7"/>
  <c r="J30" i="7"/>
  <c r="K30" i="7"/>
  <c r="L30" i="7"/>
  <c r="A31" i="7"/>
  <c r="B31" i="7"/>
  <c r="C31" i="7"/>
  <c r="D31" i="7"/>
  <c r="E31" i="7"/>
  <c r="F31" i="7"/>
  <c r="H31" i="7"/>
  <c r="I31" i="7"/>
  <c r="J31" i="7"/>
  <c r="K31" i="7"/>
  <c r="L31" i="7"/>
  <c r="A32" i="7"/>
  <c r="B32" i="7"/>
  <c r="C32" i="7"/>
  <c r="D32" i="7"/>
  <c r="E32" i="7"/>
  <c r="F32" i="7"/>
  <c r="H32" i="7"/>
  <c r="I32" i="7"/>
  <c r="J32" i="7"/>
  <c r="K32" i="7"/>
  <c r="L32" i="7"/>
  <c r="A33" i="7"/>
  <c r="B33" i="7"/>
  <c r="C33" i="7"/>
  <c r="D33" i="7"/>
  <c r="E33" i="7"/>
  <c r="F33" i="7"/>
  <c r="H33" i="7"/>
  <c r="I33" i="7"/>
  <c r="J33" i="7"/>
  <c r="K33" i="7"/>
  <c r="L33" i="7"/>
  <c r="A34" i="7"/>
  <c r="B34" i="7"/>
  <c r="C34" i="7"/>
  <c r="D34" i="7"/>
  <c r="E34" i="7"/>
  <c r="F34" i="7"/>
  <c r="H34" i="7"/>
  <c r="I34" i="7"/>
  <c r="J34" i="7"/>
  <c r="K34" i="7"/>
  <c r="L34" i="7"/>
  <c r="A35" i="7"/>
  <c r="B35" i="7"/>
  <c r="C35" i="7"/>
  <c r="D35" i="7"/>
  <c r="E35" i="7"/>
  <c r="F35" i="7"/>
  <c r="H35" i="7"/>
  <c r="I35" i="7"/>
  <c r="J35" i="7"/>
  <c r="K35" i="7"/>
  <c r="L35" i="7"/>
  <c r="A36" i="7"/>
  <c r="B36" i="7"/>
  <c r="C36" i="7"/>
  <c r="D36" i="7"/>
  <c r="E36" i="7"/>
  <c r="F36" i="7"/>
  <c r="H36" i="7"/>
  <c r="I36" i="7"/>
  <c r="J36" i="7"/>
  <c r="K36" i="7"/>
  <c r="L36" i="7"/>
  <c r="A37" i="7"/>
  <c r="B37" i="7"/>
  <c r="C37" i="7"/>
  <c r="D37" i="7"/>
  <c r="E37" i="7"/>
  <c r="F37" i="7"/>
  <c r="H37" i="7"/>
  <c r="I37" i="7"/>
  <c r="J37" i="7"/>
  <c r="K37" i="7"/>
  <c r="L37" i="7"/>
  <c r="A38" i="7"/>
  <c r="B38" i="7"/>
  <c r="C38" i="7"/>
  <c r="D38" i="7"/>
  <c r="E38" i="7"/>
  <c r="F38" i="7"/>
  <c r="H38" i="7"/>
  <c r="I38" i="7"/>
  <c r="J38" i="7"/>
  <c r="K38" i="7"/>
  <c r="L38" i="7"/>
  <c r="A39" i="7"/>
  <c r="B39" i="7"/>
  <c r="C39" i="7"/>
  <c r="D39" i="7"/>
  <c r="E39" i="7"/>
  <c r="F39" i="7"/>
  <c r="H39" i="7"/>
  <c r="I39" i="7"/>
  <c r="J39" i="7"/>
  <c r="K39" i="7"/>
  <c r="L39" i="7"/>
  <c r="A40" i="7"/>
  <c r="B40" i="7"/>
  <c r="C40" i="7"/>
  <c r="D40" i="7"/>
  <c r="E40" i="7"/>
  <c r="F40" i="7"/>
  <c r="H40" i="7"/>
  <c r="I40" i="7"/>
  <c r="J40" i="7"/>
  <c r="K40" i="7"/>
  <c r="L40" i="7"/>
  <c r="A41" i="7"/>
  <c r="B41" i="7"/>
  <c r="C41" i="7"/>
  <c r="D41" i="7"/>
  <c r="E41" i="7"/>
  <c r="F41" i="7"/>
  <c r="H41" i="7"/>
  <c r="I41" i="7"/>
  <c r="J41" i="7"/>
  <c r="K41" i="7"/>
  <c r="L41" i="7"/>
  <c r="A42" i="7"/>
  <c r="B42" i="7"/>
  <c r="C42" i="7"/>
  <c r="D42" i="7"/>
  <c r="E42" i="7"/>
  <c r="F42" i="7"/>
  <c r="H42" i="7"/>
  <c r="I42" i="7"/>
  <c r="J42" i="7"/>
  <c r="K42" i="7"/>
  <c r="L42" i="7"/>
  <c r="A43" i="7"/>
  <c r="B43" i="7"/>
  <c r="C43" i="7"/>
  <c r="D43" i="7"/>
  <c r="E43" i="7"/>
  <c r="F43" i="7"/>
  <c r="H43" i="7"/>
  <c r="I43" i="7"/>
  <c r="J43" i="7"/>
  <c r="K43" i="7"/>
  <c r="L43" i="7"/>
  <c r="A44" i="7"/>
  <c r="B44" i="7"/>
  <c r="C44" i="7"/>
  <c r="D44" i="7"/>
  <c r="E44" i="7"/>
  <c r="F44" i="7"/>
  <c r="H44" i="7"/>
  <c r="I44" i="7"/>
  <c r="J44" i="7"/>
  <c r="K44" i="7"/>
  <c r="L44" i="7"/>
  <c r="A45" i="7"/>
  <c r="B45" i="7"/>
  <c r="C45" i="7"/>
  <c r="D45" i="7"/>
  <c r="E45" i="7"/>
  <c r="F45" i="7"/>
  <c r="H45" i="7"/>
  <c r="I45" i="7"/>
  <c r="J45" i="7"/>
  <c r="K45" i="7"/>
  <c r="L45" i="7"/>
  <c r="A46" i="7"/>
  <c r="B46" i="7"/>
  <c r="C46" i="7"/>
  <c r="D46" i="7"/>
  <c r="E46" i="7"/>
  <c r="F46" i="7"/>
  <c r="H46" i="7"/>
  <c r="I46" i="7"/>
  <c r="J46" i="7"/>
  <c r="K46" i="7"/>
  <c r="L46" i="7"/>
  <c r="A47" i="7"/>
  <c r="B47" i="7"/>
  <c r="C47" i="7"/>
  <c r="D47" i="7"/>
  <c r="E47" i="7"/>
  <c r="F47" i="7"/>
  <c r="H47" i="7"/>
  <c r="I47" i="7"/>
  <c r="J47" i="7"/>
  <c r="K47" i="7"/>
  <c r="L47" i="7"/>
  <c r="A48" i="7"/>
  <c r="B48" i="7"/>
  <c r="C48" i="7"/>
  <c r="D48" i="7"/>
  <c r="E48" i="7"/>
  <c r="F48" i="7"/>
  <c r="H48" i="7"/>
  <c r="I48" i="7"/>
  <c r="J48" i="7"/>
  <c r="K48" i="7"/>
  <c r="L48" i="7"/>
  <c r="A49" i="7"/>
  <c r="B49" i="7"/>
  <c r="C49" i="7"/>
  <c r="D49" i="7"/>
  <c r="E49" i="7"/>
  <c r="F49" i="7"/>
  <c r="H49" i="7"/>
  <c r="I49" i="7"/>
  <c r="J49" i="7"/>
  <c r="K49" i="7"/>
  <c r="L49" i="7"/>
  <c r="A50" i="7"/>
  <c r="B50" i="7"/>
  <c r="C50" i="7"/>
  <c r="D50" i="7"/>
  <c r="E50" i="7"/>
  <c r="F50" i="7"/>
  <c r="H50" i="7"/>
  <c r="I50" i="7"/>
  <c r="J50" i="7"/>
  <c r="K50" i="7"/>
  <c r="L50" i="7"/>
  <c r="A51" i="7"/>
  <c r="B51" i="7"/>
  <c r="C51" i="7"/>
  <c r="D51" i="7"/>
  <c r="E51" i="7"/>
  <c r="F51" i="7"/>
  <c r="H51" i="7"/>
  <c r="I51" i="7"/>
  <c r="J51" i="7"/>
  <c r="K51" i="7"/>
  <c r="L51" i="7"/>
  <c r="A52" i="7"/>
  <c r="B52" i="7"/>
  <c r="C52" i="7"/>
  <c r="D52" i="7"/>
  <c r="E52" i="7"/>
  <c r="F52" i="7"/>
  <c r="H52" i="7"/>
  <c r="I52" i="7"/>
  <c r="J52" i="7"/>
  <c r="K52" i="7"/>
  <c r="L52" i="7"/>
  <c r="A53" i="7"/>
  <c r="B53" i="7"/>
  <c r="C53" i="7"/>
  <c r="D53" i="7"/>
  <c r="E53" i="7"/>
  <c r="F53" i="7"/>
  <c r="H53" i="7"/>
  <c r="I53" i="7"/>
  <c r="J53" i="7"/>
  <c r="K53" i="7"/>
  <c r="L53" i="7"/>
  <c r="A54" i="7"/>
  <c r="B54" i="7"/>
  <c r="C54" i="7"/>
  <c r="D54" i="7"/>
  <c r="E54" i="7"/>
  <c r="F54" i="7"/>
  <c r="H54" i="7"/>
  <c r="I54" i="7"/>
  <c r="J54" i="7"/>
  <c r="K54" i="7"/>
  <c r="L54" i="7"/>
  <c r="A55" i="7"/>
  <c r="B55" i="7"/>
  <c r="C55" i="7"/>
  <c r="D55" i="7"/>
  <c r="E55" i="7"/>
  <c r="F55" i="7"/>
  <c r="H55" i="7"/>
  <c r="I55" i="7"/>
  <c r="J55" i="7"/>
  <c r="K55" i="7"/>
  <c r="L55" i="7"/>
  <c r="A56" i="7"/>
  <c r="B56" i="7"/>
  <c r="C56" i="7"/>
  <c r="D56" i="7"/>
  <c r="E56" i="7"/>
  <c r="F56" i="7"/>
  <c r="H56" i="7"/>
  <c r="I56" i="7"/>
  <c r="J56" i="7"/>
  <c r="K56" i="7"/>
  <c r="L56" i="7"/>
  <c r="B58" i="7"/>
  <c r="C58" i="7"/>
  <c r="D58" i="7"/>
  <c r="E58" i="7"/>
  <c r="F58" i="7"/>
  <c r="H58" i="7"/>
  <c r="I58" i="7"/>
  <c r="J58" i="7"/>
  <c r="K58" i="7"/>
  <c r="L58" i="7"/>
  <c r="B59" i="7"/>
  <c r="C59" i="7"/>
  <c r="D59" i="7"/>
  <c r="E59" i="7"/>
  <c r="F59" i="7"/>
  <c r="H59" i="7"/>
  <c r="I59" i="7"/>
  <c r="J59" i="7"/>
  <c r="K59" i="7"/>
  <c r="L59" i="7"/>
  <c r="B60" i="7"/>
  <c r="C60" i="7"/>
  <c r="D60" i="7"/>
  <c r="E60" i="7"/>
  <c r="F60" i="7"/>
  <c r="H60" i="7"/>
  <c r="I60" i="7"/>
  <c r="J60" i="7"/>
  <c r="K60" i="7"/>
  <c r="L60" i="7"/>
  <c r="B61" i="7"/>
  <c r="C61" i="7"/>
  <c r="D61" i="7"/>
  <c r="E61" i="7"/>
  <c r="F61" i="7"/>
  <c r="H61" i="7"/>
  <c r="I61" i="7"/>
  <c r="J61" i="7"/>
  <c r="K61" i="7"/>
  <c r="L61" i="7"/>
  <c r="B62" i="7"/>
  <c r="C62" i="7"/>
  <c r="D62" i="7"/>
  <c r="E62" i="7"/>
  <c r="F62" i="7"/>
  <c r="H62" i="7"/>
  <c r="I62" i="7"/>
  <c r="J62" i="7"/>
  <c r="K62" i="7"/>
  <c r="L62" i="7"/>
  <c r="B63" i="7"/>
  <c r="C63" i="7"/>
  <c r="D63" i="7"/>
  <c r="E63" i="7"/>
  <c r="F63" i="7"/>
  <c r="H63" i="7"/>
  <c r="I63" i="7"/>
  <c r="J63" i="7"/>
  <c r="K63" i="7"/>
  <c r="L63" i="7"/>
  <c r="B64" i="7"/>
  <c r="C64" i="7"/>
  <c r="D64" i="7"/>
  <c r="E64" i="7"/>
  <c r="F64" i="7"/>
  <c r="H64" i="7"/>
  <c r="I64" i="7"/>
  <c r="J64" i="7"/>
  <c r="K64" i="7"/>
  <c r="L64" i="7"/>
  <c r="B65" i="7"/>
  <c r="C65" i="7"/>
  <c r="D65" i="7"/>
  <c r="E65" i="7"/>
  <c r="F65" i="7"/>
  <c r="H65" i="7"/>
  <c r="I65" i="7"/>
  <c r="J65" i="7"/>
  <c r="K65" i="7"/>
  <c r="L65" i="7"/>
  <c r="B66" i="7"/>
  <c r="C66" i="7"/>
  <c r="D66" i="7"/>
  <c r="E66" i="7"/>
  <c r="F66" i="7"/>
  <c r="H66" i="7"/>
  <c r="I66" i="7"/>
  <c r="J66" i="7"/>
  <c r="K66" i="7"/>
  <c r="L66" i="7"/>
  <c r="B67" i="7"/>
  <c r="C67" i="7"/>
  <c r="D67" i="7"/>
  <c r="E67" i="7"/>
  <c r="F67" i="7"/>
  <c r="H67" i="7"/>
  <c r="I67" i="7"/>
  <c r="J67" i="7"/>
  <c r="K67" i="7"/>
  <c r="L67" i="7"/>
  <c r="C3" i="1"/>
</calcChain>
</file>

<file path=xl/sharedStrings.xml><?xml version="1.0" encoding="utf-8"?>
<sst xmlns="http://schemas.openxmlformats.org/spreadsheetml/2006/main" count="270" uniqueCount="63">
  <si>
    <t>Curve Directory</t>
  </si>
  <si>
    <t>Curve Date</t>
  </si>
  <si>
    <t>Regions</t>
  </si>
  <si>
    <t>R7</t>
  </si>
  <si>
    <t>R8</t>
  </si>
  <si>
    <t>R9</t>
  </si>
  <si>
    <t>R7A</t>
  </si>
  <si>
    <t>R11</t>
  </si>
  <si>
    <t>R12</t>
  </si>
  <si>
    <t>R10</t>
  </si>
  <si>
    <t>m:\power2\region\</t>
  </si>
  <si>
    <t>Peak</t>
  </si>
  <si>
    <t>Off-Peak</t>
  </si>
  <si>
    <t>Q4-00</t>
  </si>
  <si>
    <t>Q1-01</t>
  </si>
  <si>
    <t>Q2-01</t>
  </si>
  <si>
    <t>Q3-01</t>
  </si>
  <si>
    <t>Q4-01</t>
  </si>
  <si>
    <t>Q1</t>
  </si>
  <si>
    <t>Q2</t>
  </si>
  <si>
    <t>Q3</t>
  </si>
  <si>
    <t>Q4</t>
  </si>
  <si>
    <t>MID-COLUMBIA</t>
  </si>
  <si>
    <t>COB</t>
  </si>
  <si>
    <t>NP15</t>
  </si>
  <si>
    <t>ZP26</t>
  </si>
  <si>
    <t>SP15</t>
  </si>
  <si>
    <t>Palo Verde</t>
  </si>
  <si>
    <t>ROCKIES</t>
  </si>
  <si>
    <t>Off Peak</t>
  </si>
  <si>
    <t>Price change</t>
  </si>
  <si>
    <t>Cal-00</t>
  </si>
  <si>
    <t>Cal-01</t>
  </si>
  <si>
    <t>Cal-02</t>
  </si>
  <si>
    <t>Cal-03</t>
  </si>
  <si>
    <t>2004-2014</t>
  </si>
  <si>
    <t>Change</t>
  </si>
  <si>
    <t>Cal 04-14</t>
  </si>
  <si>
    <t>Go to the Top sheet and hit the "copy prior day" button</t>
  </si>
  <si>
    <t>Hit the "get prices" button, the date should have changed to today's, if not hit F9</t>
  </si>
  <si>
    <t>Go to the Prices sheet</t>
  </si>
  <si>
    <t>Delete all data in the front 2 months, except the last day of each month, i.e, leave May 31 and June 30.</t>
  </si>
  <si>
    <t>Now, you have only 1 day in each month</t>
  </si>
  <si>
    <t>Copy cells C4 - C17 through GX4 - GX17.  "Paste special" these cells to the P2 sheet</t>
  </si>
  <si>
    <t>Go to Power West Price sheet and check that the prices came in, F9.</t>
  </si>
  <si>
    <t>Save</t>
  </si>
  <si>
    <t>Hit "Publish Power West Price" button, the date box defaults to today's date.</t>
  </si>
  <si>
    <t>File Save As "West prices (mo day)" in the folder "Daily Position and Price Report"</t>
  </si>
  <si>
    <t>Email the west prices mo day workbook to Kimberly Hillis</t>
  </si>
  <si>
    <t>MID-C</t>
  </si>
  <si>
    <t>NP-15</t>
  </si>
  <si>
    <t>SP-15</t>
  </si>
  <si>
    <t>PV</t>
  </si>
  <si>
    <t>Cal01</t>
  </si>
  <si>
    <t>Cal02</t>
  </si>
  <si>
    <t>Cal03</t>
  </si>
  <si>
    <t>Cal04</t>
  </si>
  <si>
    <t>Cal05</t>
  </si>
  <si>
    <t>Cal06</t>
  </si>
  <si>
    <t>Cal07</t>
  </si>
  <si>
    <t>Cal08</t>
  </si>
  <si>
    <t>Cal09</t>
  </si>
  <si>
    <t>Cal10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</si>
</sst>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d\-mmm\-yy"/>
    <numFmt numFmtId="169" formatCode="mm/dd/yy"/>
    <numFmt numFmtId="170" formatCode="0.00_);[Red]\(0.00\)"/>
  </numFmts>
  <fonts count="10" x14ac:knownFonts="1">
    <font>
      <sz val="8"/>
      <name val="Lucida Console"/>
    </font>
    <font>
      <sz val="8"/>
      <name val="Lucida Console"/>
    </font>
    <font>
      <b/>
      <sz val="8"/>
      <name val="Lucida Console"/>
      <family val="3"/>
    </font>
    <font>
      <sz val="10"/>
      <color indexed="8"/>
      <name val="Arial"/>
    </font>
    <font>
      <sz val="8"/>
      <name val="Lucida Console"/>
      <family val="3"/>
    </font>
    <font>
      <sz val="8"/>
      <color indexed="8"/>
      <name val="Lucida Console"/>
      <family val="3"/>
    </font>
    <font>
      <b/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5">
    <xf numFmtId="0" fontId="0" fillId="0" borderId="0" xfId="0"/>
    <xf numFmtId="14" fontId="0" fillId="0" borderId="0" xfId="0" applyNumberFormat="1"/>
    <xf numFmtId="0" fontId="0" fillId="0" borderId="1" xfId="0" applyBorder="1"/>
    <xf numFmtId="0" fontId="2" fillId="2" borderId="1" xfId="0" applyFont="1" applyFill="1" applyBorder="1"/>
    <xf numFmtId="14" fontId="3" fillId="0" borderId="0" xfId="0" applyNumberFormat="1" applyFont="1" applyFill="1" applyBorder="1" applyProtection="1"/>
    <xf numFmtId="0" fontId="4" fillId="0" borderId="0" xfId="0" applyFont="1"/>
    <xf numFmtId="14" fontId="5" fillId="0" borderId="0" xfId="0" applyNumberFormat="1" applyFont="1" applyFill="1" applyBorder="1" applyProtection="1"/>
    <xf numFmtId="164" fontId="4" fillId="0" borderId="0" xfId="0" applyNumberFormat="1" applyFont="1"/>
    <xf numFmtId="164" fontId="5" fillId="0" borderId="0" xfId="0" applyNumberFormat="1" applyFont="1" applyFill="1" applyBorder="1" applyProtection="1"/>
    <xf numFmtId="164" fontId="0" fillId="0" borderId="0" xfId="0" applyNumberFormat="1"/>
    <xf numFmtId="0" fontId="6" fillId="0" borderId="0" xfId="0" applyFont="1" applyBorder="1"/>
    <xf numFmtId="0" fontId="7" fillId="0" borderId="0" xfId="0" applyFont="1"/>
    <xf numFmtId="14" fontId="8" fillId="0" borderId="0" xfId="0" applyNumberFormat="1" applyFont="1"/>
    <xf numFmtId="0" fontId="6" fillId="3" borderId="2" xfId="0" applyFont="1" applyFill="1" applyBorder="1"/>
    <xf numFmtId="0" fontId="6" fillId="3" borderId="3" xfId="0" applyFont="1" applyFill="1" applyBorder="1"/>
    <xf numFmtId="0" fontId="6" fillId="3" borderId="4" xfId="0" applyFont="1" applyFill="1" applyBorder="1"/>
    <xf numFmtId="0" fontId="6" fillId="3" borderId="5" xfId="0" applyFont="1" applyFill="1" applyBorder="1"/>
    <xf numFmtId="0" fontId="6" fillId="4" borderId="6" xfId="0" applyFont="1" applyFill="1" applyBorder="1"/>
    <xf numFmtId="0" fontId="6" fillId="5" borderId="2" xfId="0" applyFont="1" applyFill="1" applyBorder="1"/>
    <xf numFmtId="0" fontId="6" fillId="6" borderId="7" xfId="0" applyFont="1" applyFill="1" applyBorder="1"/>
    <xf numFmtId="0" fontId="6" fillId="7" borderId="6" xfId="0" applyFont="1" applyFill="1" applyBorder="1"/>
    <xf numFmtId="0" fontId="6" fillId="7" borderId="2" xfId="0" applyFont="1" applyFill="1" applyBorder="1"/>
    <xf numFmtId="0" fontId="6" fillId="4" borderId="7" xfId="0" applyFont="1" applyFill="1" applyBorder="1"/>
    <xf numFmtId="0" fontId="6" fillId="4" borderId="8" xfId="0" applyFont="1" applyFill="1" applyBorder="1"/>
    <xf numFmtId="0" fontId="6" fillId="4" borderId="9" xfId="0" applyFont="1" applyFill="1" applyBorder="1"/>
    <xf numFmtId="0" fontId="7" fillId="3" borderId="0" xfId="0" applyFont="1" applyFill="1"/>
    <xf numFmtId="0" fontId="6" fillId="5" borderId="8" xfId="0" applyFont="1" applyFill="1" applyBorder="1"/>
    <xf numFmtId="0" fontId="6" fillId="6" borderId="9" xfId="0" applyFont="1" applyFill="1" applyBorder="1"/>
    <xf numFmtId="0" fontId="6" fillId="7" borderId="4" xfId="0" applyFont="1" applyFill="1" applyBorder="1"/>
    <xf numFmtId="0" fontId="6" fillId="7" borderId="9" xfId="0" applyFont="1" applyFill="1" applyBorder="1"/>
    <xf numFmtId="17" fontId="6" fillId="3" borderId="3" xfId="0" applyNumberFormat="1" applyFont="1" applyFill="1" applyBorder="1"/>
    <xf numFmtId="0" fontId="6" fillId="0" borderId="10" xfId="0" applyFont="1" applyBorder="1"/>
    <xf numFmtId="14" fontId="8" fillId="0" borderId="10" xfId="0" applyNumberFormat="1" applyFont="1" applyBorder="1"/>
    <xf numFmtId="17" fontId="6" fillId="0" borderId="3" xfId="0" applyNumberFormat="1" applyFont="1" applyBorder="1"/>
    <xf numFmtId="0" fontId="6" fillId="3" borderId="2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4" fontId="7" fillId="3" borderId="5" xfId="0" applyNumberFormat="1" applyFont="1" applyFill="1" applyBorder="1"/>
    <xf numFmtId="4" fontId="7" fillId="3" borderId="0" xfId="0" applyNumberFormat="1" applyFont="1" applyFill="1" applyBorder="1"/>
    <xf numFmtId="4" fontId="7" fillId="4" borderId="11" xfId="0" applyNumberFormat="1" applyFont="1" applyFill="1" applyBorder="1"/>
    <xf numFmtId="4" fontId="7" fillId="3" borderId="12" xfId="0" applyNumberFormat="1" applyFont="1" applyFill="1" applyBorder="1"/>
    <xf numFmtId="4" fontId="7" fillId="5" borderId="0" xfId="0" applyNumberFormat="1" applyFont="1" applyFill="1" applyBorder="1"/>
    <xf numFmtId="4" fontId="7" fillId="6" borderId="9" xfId="0" applyNumberFormat="1" applyFont="1" applyFill="1" applyBorder="1"/>
    <xf numFmtId="4" fontId="7" fillId="7" borderId="8" xfId="0" applyNumberFormat="1" applyFont="1" applyFill="1" applyBorder="1"/>
    <xf numFmtId="4" fontId="7" fillId="3" borderId="4" xfId="0" applyNumberFormat="1" applyFont="1" applyFill="1" applyBorder="1"/>
    <xf numFmtId="4" fontId="7" fillId="3" borderId="8" xfId="0" applyNumberFormat="1" applyFont="1" applyFill="1" applyBorder="1"/>
    <xf numFmtId="4" fontId="7" fillId="4" borderId="9" xfId="0" applyNumberFormat="1" applyFont="1" applyFill="1" applyBorder="1"/>
    <xf numFmtId="4" fontId="7" fillId="6" borderId="13" xfId="0" applyNumberFormat="1" applyFont="1" applyFill="1" applyBorder="1"/>
    <xf numFmtId="4" fontId="7" fillId="7" borderId="11" xfId="0" applyNumberFormat="1" applyFont="1" applyFill="1" applyBorder="1"/>
    <xf numFmtId="4" fontId="7" fillId="3" borderId="11" xfId="0" applyNumberFormat="1" applyFont="1" applyFill="1" applyBorder="1"/>
    <xf numFmtId="4" fontId="7" fillId="4" borderId="13" xfId="0" applyNumberFormat="1" applyFont="1" applyFill="1" applyBorder="1"/>
    <xf numFmtId="4" fontId="7" fillId="3" borderId="14" xfId="0" applyNumberFormat="1" applyFont="1" applyFill="1" applyBorder="1"/>
    <xf numFmtId="4" fontId="7" fillId="3" borderId="10" xfId="0" applyNumberFormat="1" applyFont="1" applyFill="1" applyBorder="1"/>
    <xf numFmtId="4" fontId="7" fillId="4" borderId="15" xfId="0" applyNumberFormat="1" applyFont="1" applyFill="1" applyBorder="1"/>
    <xf numFmtId="4" fontId="7" fillId="5" borderId="10" xfId="0" applyNumberFormat="1" applyFont="1" applyFill="1" applyBorder="1"/>
    <xf numFmtId="4" fontId="7" fillId="6" borderId="16" xfId="0" applyNumberFormat="1" applyFont="1" applyFill="1" applyBorder="1"/>
    <xf numFmtId="4" fontId="7" fillId="7" borderId="15" xfId="0" applyNumberFormat="1" applyFont="1" applyFill="1" applyBorder="1"/>
    <xf numFmtId="4" fontId="7" fillId="3" borderId="15" xfId="0" applyNumberFormat="1" applyFont="1" applyFill="1" applyBorder="1"/>
    <xf numFmtId="4" fontId="7" fillId="4" borderId="16" xfId="0" applyNumberFormat="1" applyFont="1" applyFill="1" applyBorder="1"/>
    <xf numFmtId="39" fontId="7" fillId="3" borderId="5" xfId="1" applyNumberFormat="1" applyFont="1" applyFill="1" applyBorder="1"/>
    <xf numFmtId="39" fontId="7" fillId="3" borderId="4" xfId="1" applyNumberFormat="1" applyFont="1" applyFill="1" applyBorder="1"/>
    <xf numFmtId="39" fontId="7" fillId="4" borderId="8" xfId="1" applyNumberFormat="1" applyFont="1" applyFill="1" applyBorder="1"/>
    <xf numFmtId="39" fontId="7" fillId="5" borderId="8" xfId="1" applyNumberFormat="1" applyFont="1" applyFill="1" applyBorder="1"/>
    <xf numFmtId="39" fontId="7" fillId="6" borderId="9" xfId="1" applyNumberFormat="1" applyFont="1" applyFill="1" applyBorder="1"/>
    <xf numFmtId="39" fontId="7" fillId="7" borderId="9" xfId="1" applyNumberFormat="1" applyFont="1" applyFill="1" applyBorder="1"/>
    <xf numFmtId="39" fontId="7" fillId="4" borderId="9" xfId="1" applyNumberFormat="1" applyFont="1" applyFill="1" applyBorder="1"/>
    <xf numFmtId="39" fontId="7" fillId="3" borderId="12" xfId="1" applyNumberFormat="1" applyFont="1" applyFill="1" applyBorder="1"/>
    <xf numFmtId="39" fontId="7" fillId="3" borderId="0" xfId="1" applyNumberFormat="1" applyFont="1" applyFill="1" applyBorder="1"/>
    <xf numFmtId="39" fontId="7" fillId="4" borderId="11" xfId="1" applyNumberFormat="1" applyFont="1" applyFill="1" applyBorder="1"/>
    <xf numFmtId="39" fontId="7" fillId="5" borderId="11" xfId="1" applyNumberFormat="1" applyFont="1" applyFill="1" applyBorder="1"/>
    <xf numFmtId="39" fontId="7" fillId="6" borderId="13" xfId="1" applyNumberFormat="1" applyFont="1" applyFill="1" applyBorder="1"/>
    <xf numFmtId="39" fontId="7" fillId="7" borderId="13" xfId="1" applyNumberFormat="1" applyFont="1" applyFill="1" applyBorder="1"/>
    <xf numFmtId="39" fontId="7" fillId="4" borderId="13" xfId="1" applyNumberFormat="1" applyFont="1" applyFill="1" applyBorder="1"/>
    <xf numFmtId="39" fontId="7" fillId="3" borderId="14" xfId="1" applyNumberFormat="1" applyFont="1" applyFill="1" applyBorder="1"/>
    <xf numFmtId="39" fontId="7" fillId="3" borderId="10" xfId="1" applyNumberFormat="1" applyFont="1" applyFill="1" applyBorder="1"/>
    <xf numFmtId="39" fontId="7" fillId="4" borderId="15" xfId="1" applyNumberFormat="1" applyFont="1" applyFill="1" applyBorder="1"/>
    <xf numFmtId="39" fontId="7" fillId="5" borderId="15" xfId="1" applyNumberFormat="1" applyFont="1" applyFill="1" applyBorder="1"/>
    <xf numFmtId="39" fontId="7" fillId="6" borderId="16" xfId="1" applyNumberFormat="1" applyFont="1" applyFill="1" applyBorder="1"/>
    <xf numFmtId="39" fontId="7" fillId="7" borderId="16" xfId="1" applyNumberFormat="1" applyFont="1" applyFill="1" applyBorder="1"/>
    <xf numFmtId="39" fontId="7" fillId="4" borderId="16" xfId="1" applyNumberFormat="1" applyFont="1" applyFill="1" applyBorder="1"/>
    <xf numFmtId="4" fontId="7" fillId="7" borderId="0" xfId="0" applyNumberFormat="1" applyFont="1" applyFill="1" applyBorder="1"/>
    <xf numFmtId="4" fontId="7" fillId="7" borderId="10" xfId="0" applyNumberFormat="1" applyFont="1" applyFill="1" applyBorder="1"/>
    <xf numFmtId="43" fontId="7" fillId="3" borderId="12" xfId="1" applyNumberFormat="1" applyFont="1" applyFill="1" applyBorder="1"/>
    <xf numFmtId="43" fontId="7" fillId="3" borderId="0" xfId="1" applyNumberFormat="1" applyFont="1" applyFill="1" applyBorder="1"/>
    <xf numFmtId="43" fontId="7" fillId="4" borderId="11" xfId="1" applyNumberFormat="1" applyFont="1" applyFill="1" applyBorder="1"/>
    <xf numFmtId="43" fontId="7" fillId="5" borderId="0" xfId="1" applyNumberFormat="1" applyFont="1" applyFill="1" applyBorder="1"/>
    <xf numFmtId="43" fontId="7" fillId="6" borderId="9" xfId="1" applyNumberFormat="1" applyFont="1" applyFill="1" applyBorder="1"/>
    <xf numFmtId="43" fontId="7" fillId="7" borderId="0" xfId="1" applyNumberFormat="1" applyFont="1" applyFill="1" applyBorder="1"/>
    <xf numFmtId="43" fontId="7" fillId="4" borderId="13" xfId="1" applyNumberFormat="1" applyFont="1" applyFill="1" applyBorder="1"/>
    <xf numFmtId="43" fontId="7" fillId="6" borderId="13" xfId="1" applyNumberFormat="1" applyFont="1" applyFill="1" applyBorder="1"/>
    <xf numFmtId="43" fontId="7" fillId="3" borderId="14" xfId="1" applyNumberFormat="1" applyFont="1" applyFill="1" applyBorder="1"/>
    <xf numFmtId="43" fontId="7" fillId="3" borderId="10" xfId="1" applyNumberFormat="1" applyFont="1" applyFill="1" applyBorder="1"/>
    <xf numFmtId="43" fontId="7" fillId="4" borderId="15" xfId="1" applyNumberFormat="1" applyFont="1" applyFill="1" applyBorder="1"/>
    <xf numFmtId="43" fontId="7" fillId="5" borderId="10" xfId="1" applyNumberFormat="1" applyFont="1" applyFill="1" applyBorder="1"/>
    <xf numFmtId="43" fontId="7" fillId="6" borderId="16" xfId="1" applyNumberFormat="1" applyFont="1" applyFill="1" applyBorder="1"/>
    <xf numFmtId="43" fontId="7" fillId="7" borderId="10" xfId="1" applyNumberFormat="1" applyFont="1" applyFill="1" applyBorder="1"/>
    <xf numFmtId="43" fontId="7" fillId="4" borderId="16" xfId="1" applyNumberFormat="1" applyFont="1" applyFill="1" applyBorder="1"/>
    <xf numFmtId="169" fontId="7" fillId="0" borderId="0" xfId="0" applyNumberFormat="1" applyFont="1"/>
    <xf numFmtId="4" fontId="7" fillId="0" borderId="0" xfId="0" applyNumberFormat="1" applyFont="1"/>
    <xf numFmtId="169" fontId="7" fillId="0" borderId="0" xfId="0" applyNumberFormat="1" applyFont="1" applyAlignment="1">
      <alignment horizontal="right"/>
    </xf>
    <xf numFmtId="4" fontId="7" fillId="0" borderId="0" xfId="0" applyNumberFormat="1" applyFont="1" applyAlignment="1">
      <alignment horizontal="right"/>
    </xf>
    <xf numFmtId="0" fontId="7" fillId="0" borderId="0" xfId="0" applyFont="1" applyAlignment="1">
      <alignment horizontal="right"/>
    </xf>
    <xf numFmtId="17" fontId="7" fillId="0" borderId="0" xfId="0" applyNumberFormat="1" applyFont="1"/>
    <xf numFmtId="170" fontId="7" fillId="0" borderId="0" xfId="0" applyNumberFormat="1" applyFont="1"/>
    <xf numFmtId="17" fontId="7" fillId="0" borderId="0" xfId="0" applyNumberFormat="1" applyFont="1" applyAlignment="1">
      <alignment horizontal="right"/>
    </xf>
    <xf numFmtId="17" fontId="6" fillId="3" borderId="5" xfId="0" applyNumberFormat="1" applyFon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</xdr:row>
          <xdr:rowOff>0</xdr:rowOff>
        </xdr:from>
        <xdr:to>
          <xdr:col>3</xdr:col>
          <xdr:colOff>91440</xdr:colOff>
          <xdr:row>6</xdr:row>
          <xdr:rowOff>38100</xdr:rowOff>
        </xdr:to>
        <xdr:sp macro="" textlink="">
          <xdr:nvSpPr>
            <xdr:cNvPr id="1025" name="CommandButton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7620</xdr:colOff>
          <xdr:row>8</xdr:row>
          <xdr:rowOff>7620</xdr:rowOff>
        </xdr:from>
        <xdr:to>
          <xdr:col>3</xdr:col>
          <xdr:colOff>83820</xdr:colOff>
          <xdr:row>10</xdr:row>
          <xdr:rowOff>114300</xdr:rowOff>
        </xdr:to>
        <xdr:sp macro="" textlink="">
          <xdr:nvSpPr>
            <xdr:cNvPr id="1030" name="Button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Copy prior day prices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160020</xdr:colOff>
          <xdr:row>0</xdr:row>
          <xdr:rowOff>53340</xdr:rowOff>
        </xdr:from>
        <xdr:to>
          <xdr:col>9</xdr:col>
          <xdr:colOff>320040</xdr:colOff>
          <xdr:row>0</xdr:row>
          <xdr:rowOff>480060</xdr:rowOff>
        </xdr:to>
        <xdr:sp macro="" textlink="">
          <xdr:nvSpPr>
            <xdr:cNvPr id="2051" name="Button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West Price Peak</a:t>
              </a:r>
            </a:p>
          </xdr:txBody>
        </xdr:sp>
        <xdr:clientData fPrintsWithSheet="0"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175260</xdr:colOff>
          <xdr:row>0</xdr:row>
          <xdr:rowOff>99060</xdr:rowOff>
        </xdr:from>
        <xdr:to>
          <xdr:col>7</xdr:col>
          <xdr:colOff>335280</xdr:colOff>
          <xdr:row>0</xdr:row>
          <xdr:rowOff>518160</xdr:rowOff>
        </xdr:to>
        <xdr:sp macro="" textlink="">
          <xdr:nvSpPr>
            <xdr:cNvPr id="3074" name="Button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West Price Off-Peak</a:t>
              </a:r>
            </a:p>
          </xdr:txBody>
        </xdr:sp>
        <xdr:clientData fPrintsWithSheet="0"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53340</xdr:rowOff>
        </xdr:from>
        <xdr:to>
          <xdr:col>0</xdr:col>
          <xdr:colOff>0</xdr:colOff>
          <xdr:row>0</xdr:row>
          <xdr:rowOff>472440</xdr:rowOff>
        </xdr:to>
        <xdr:sp macro="" textlink="">
          <xdr:nvSpPr>
            <xdr:cNvPr id="4097" name="Button 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West Price Peak</a:t>
              </a:r>
            </a:p>
          </xdr:txBody>
        </xdr:sp>
        <xdr:clientData fPrintsWithSheet="0"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53340</xdr:rowOff>
        </xdr:from>
        <xdr:to>
          <xdr:col>0</xdr:col>
          <xdr:colOff>0</xdr:colOff>
          <xdr:row>0</xdr:row>
          <xdr:rowOff>472440</xdr:rowOff>
        </xdr:to>
        <xdr:sp macro="" textlink="">
          <xdr:nvSpPr>
            <xdr:cNvPr id="5121" name="Button 1" hidden="1">
              <a:extLst>
                <a:ext uri="{63B3BB69-23CF-44E3-9099-C40C66FF867C}">
                  <a14:compatExt spid="_x0000_s5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West Price Peak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websave2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definedNames>
      <definedName name="PublishPowerWestPriceOffPeak"/>
      <definedName name="PublishPowerWestPricePeak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160000" mc:Ignorable="a14" a14:legacySpreadsheetColorIndex="22"/>
        </a:solidFill>
        <a:ln>
          <a:noFill/>
        </a:ln>
        <a:effectLst>
          <a:outerShdw dist="17961" dir="13500000" algn="ctr" rotWithShape="0">
            <a:srgbClr xmlns:mc="http://schemas.openxmlformats.org/markup-compatibility/2006" xmlns:a14="http://schemas.microsoft.com/office/drawing/2010/main" val="160000" mc:Ignorable="a14" a14:legacySpreadsheetColorIndex="22">
              <a:gamma/>
              <a:shade val="60000"/>
              <a:invGamma/>
            </a:srgbClr>
          </a:outerShdw>
        </a:effectLst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4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160000" mc:Ignorable="a14" a14:legacySpreadsheetColorIndex="22"/>
        </a:solidFill>
        <a:ln>
          <a:noFill/>
        </a:ln>
        <a:effectLst>
          <a:outerShdw dist="17961" dir="13500000" algn="ctr" rotWithShape="0">
            <a:srgbClr xmlns:mc="http://schemas.openxmlformats.org/markup-compatibility/2006" xmlns:a14="http://schemas.microsoft.com/office/drawing/2010/main" val="160000" mc:Ignorable="a14" a14:legacySpreadsheetColorIndex="22">
              <a:gamma/>
              <a:shade val="60000"/>
              <a:invGamma/>
            </a:srgbClr>
          </a:outerShdw>
        </a:effectLst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4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1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Relationship Id="rId4" Type="http://schemas.openxmlformats.org/officeDocument/2006/relationships/ctrlProp" Target="../ctrlProps/ctrlProp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Relationship Id="rId4" Type="http://schemas.openxmlformats.org/officeDocument/2006/relationships/ctrlProp" Target="../ctrlProps/ctrlProp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Relationship Id="rId4" Type="http://schemas.openxmlformats.org/officeDocument/2006/relationships/ctrlProp" Target="../ctrlProps/ctrlProp4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Relationship Id="rId4" Type="http://schemas.openxmlformats.org/officeDocument/2006/relationships/ctrlProp" Target="../ctrlProps/ctrlProp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B8:C18"/>
  <sheetViews>
    <sheetView topLeftCell="A4" workbookViewId="0">
      <selection activeCell="J31" sqref="J31"/>
    </sheetView>
  </sheetViews>
  <sheetFormatPr defaultRowHeight="10.199999999999999" x14ac:dyDescent="0.2"/>
  <sheetData>
    <row r="8" spans="2:3" x14ac:dyDescent="0.2">
      <c r="B8">
        <v>1</v>
      </c>
      <c r="C8" t="s">
        <v>38</v>
      </c>
    </row>
    <row r="9" spans="2:3" x14ac:dyDescent="0.2">
      <c r="B9">
        <v>2</v>
      </c>
      <c r="C9" t="s">
        <v>39</v>
      </c>
    </row>
    <row r="10" spans="2:3" x14ac:dyDescent="0.2">
      <c r="B10">
        <v>3</v>
      </c>
      <c r="C10" t="s">
        <v>40</v>
      </c>
    </row>
    <row r="11" spans="2:3" x14ac:dyDescent="0.2">
      <c r="B11">
        <v>4</v>
      </c>
      <c r="C11" t="s">
        <v>41</v>
      </c>
    </row>
    <row r="12" spans="2:3" x14ac:dyDescent="0.2">
      <c r="C12" t="s">
        <v>42</v>
      </c>
    </row>
    <row r="13" spans="2:3" x14ac:dyDescent="0.2">
      <c r="B13">
        <v>5</v>
      </c>
      <c r="C13" t="s">
        <v>43</v>
      </c>
    </row>
    <row r="14" spans="2:3" x14ac:dyDescent="0.2">
      <c r="B14">
        <v>6</v>
      </c>
      <c r="C14" t="s">
        <v>44</v>
      </c>
    </row>
    <row r="15" spans="2:3" x14ac:dyDescent="0.2">
      <c r="B15">
        <v>7</v>
      </c>
      <c r="C15" t="s">
        <v>45</v>
      </c>
    </row>
    <row r="16" spans="2:3" x14ac:dyDescent="0.2">
      <c r="B16">
        <v>8</v>
      </c>
      <c r="C16" t="s">
        <v>46</v>
      </c>
    </row>
    <row r="17" spans="2:3" x14ac:dyDescent="0.2">
      <c r="B17">
        <v>9</v>
      </c>
      <c r="C17" t="s">
        <v>47</v>
      </c>
    </row>
    <row r="18" spans="2:3" x14ac:dyDescent="0.2">
      <c r="B18">
        <v>10</v>
      </c>
      <c r="C18" t="s">
        <v>48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C11"/>
  <sheetViews>
    <sheetView workbookViewId="0">
      <selection activeCell="B38" sqref="B38"/>
    </sheetView>
  </sheetViews>
  <sheetFormatPr defaultRowHeight="10.199999999999999" x14ac:dyDescent="0.2"/>
  <cols>
    <col min="3" max="3" width="12.125" customWidth="1"/>
  </cols>
  <sheetData>
    <row r="2" spans="1:3" x14ac:dyDescent="0.2">
      <c r="A2" t="s">
        <v>0</v>
      </c>
      <c r="C2" t="s">
        <v>10</v>
      </c>
    </row>
    <row r="3" spans="1:3" x14ac:dyDescent="0.2">
      <c r="A3" t="s">
        <v>1</v>
      </c>
      <c r="C3" s="1">
        <f ca="1">TODAY()</f>
        <v>36788</v>
      </c>
    </row>
    <row r="4" spans="1:3" x14ac:dyDescent="0.2">
      <c r="A4" s="3" t="s">
        <v>2</v>
      </c>
    </row>
    <row r="5" spans="1:3" x14ac:dyDescent="0.2">
      <c r="A5" s="2" t="s">
        <v>5</v>
      </c>
    </row>
    <row r="6" spans="1:3" x14ac:dyDescent="0.2">
      <c r="A6" s="2" t="s">
        <v>4</v>
      </c>
    </row>
    <row r="7" spans="1:3" x14ac:dyDescent="0.2">
      <c r="A7" s="2" t="s">
        <v>9</v>
      </c>
    </row>
    <row r="8" spans="1:3" x14ac:dyDescent="0.2">
      <c r="A8" s="2" t="s">
        <v>8</v>
      </c>
    </row>
    <row r="9" spans="1:3" x14ac:dyDescent="0.2">
      <c r="A9" s="2" t="s">
        <v>7</v>
      </c>
    </row>
    <row r="10" spans="1:3" x14ac:dyDescent="0.2">
      <c r="A10" s="2" t="s">
        <v>3</v>
      </c>
    </row>
    <row r="11" spans="1:3" x14ac:dyDescent="0.2">
      <c r="A11" s="2" t="s">
        <v>6</v>
      </c>
    </row>
  </sheetData>
  <pageMargins left="0.75" right="0.75" top="1" bottom="1" header="0.5" footer="0.5"/>
  <pageSetup orientation="portrait" horizontalDpi="0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1025" r:id="rId4" name="CommandButton1">
          <controlPr autoLine="0" r:id="rId5">
            <anchor moveWithCells="1">
              <from>
                <xdr:col>2</xdr:col>
                <xdr:colOff>0</xdr:colOff>
                <xdr:row>4</xdr:row>
                <xdr:rowOff>0</xdr:rowOff>
              </from>
              <to>
                <xdr:col>3</xdr:col>
                <xdr:colOff>91440</xdr:colOff>
                <xdr:row>6</xdr:row>
                <xdr:rowOff>38100</xdr:rowOff>
              </to>
            </anchor>
          </controlPr>
        </control>
      </mc:Choice>
      <mc:Fallback>
        <control shapeId="1025" r:id="rId4" name="CommandButton1"/>
      </mc:Fallback>
    </mc:AlternateContent>
    <mc:AlternateContent xmlns:mc="http://schemas.openxmlformats.org/markup-compatibility/2006">
      <mc:Choice Requires="x14">
        <control shapeId="1030" r:id="rId6" name="Button 6">
          <controlPr defaultSize="0" print="0" autoFill="0" autoPict="0" macro="[0]!Macro1">
            <anchor moveWithCells="1" sizeWithCells="1">
              <from>
                <xdr:col>2</xdr:col>
                <xdr:colOff>7620</xdr:colOff>
                <xdr:row>8</xdr:row>
                <xdr:rowOff>7620</xdr:rowOff>
              </from>
              <to>
                <xdr:col>3</xdr:col>
                <xdr:colOff>83820</xdr:colOff>
                <xdr:row>10</xdr:row>
                <xdr:rowOff>114300</xdr:rowOff>
              </to>
            </anchor>
          </controlPr>
        </control>
      </mc:Choice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GX310"/>
  <sheetViews>
    <sheetView workbookViewId="0">
      <selection activeCell="C4" sqref="C4:GX17"/>
    </sheetView>
  </sheetViews>
  <sheetFormatPr defaultRowHeight="10.199999999999999" x14ac:dyDescent="0.2"/>
  <cols>
    <col min="1" max="1" width="4" bestFit="1" customWidth="1"/>
    <col min="2" max="2" width="9" bestFit="1" customWidth="1"/>
    <col min="3" max="120" width="12" bestFit="1" customWidth="1"/>
  </cols>
  <sheetData>
    <row r="2" spans="1:206" ht="58.5" customHeight="1" x14ac:dyDescent="0.2"/>
    <row r="3" spans="1:206" s="9" customFormat="1" x14ac:dyDescent="0.2">
      <c r="A3" s="7"/>
      <c r="B3" s="8"/>
      <c r="C3" s="9">
        <v>36799</v>
      </c>
      <c r="D3" s="9">
        <v>36830</v>
      </c>
      <c r="E3" s="9">
        <v>36831</v>
      </c>
      <c r="F3" s="9">
        <v>36861</v>
      </c>
      <c r="G3" s="9">
        <v>36892</v>
      </c>
      <c r="H3" s="9">
        <v>36923</v>
      </c>
      <c r="I3" s="9">
        <v>36951</v>
      </c>
      <c r="J3" s="9">
        <v>36982</v>
      </c>
      <c r="K3" s="9">
        <v>37012</v>
      </c>
      <c r="L3" s="9">
        <v>37043</v>
      </c>
      <c r="M3" s="9">
        <v>37073</v>
      </c>
      <c r="N3" s="9">
        <v>37104</v>
      </c>
      <c r="O3" s="9">
        <v>37135</v>
      </c>
      <c r="P3" s="9">
        <v>37165</v>
      </c>
      <c r="Q3" s="9">
        <v>37196</v>
      </c>
      <c r="R3" s="9">
        <v>37226</v>
      </c>
      <c r="S3" s="9">
        <v>37257</v>
      </c>
      <c r="T3" s="9">
        <v>37288</v>
      </c>
      <c r="U3" s="9">
        <v>37316</v>
      </c>
      <c r="V3" s="9">
        <v>37347</v>
      </c>
      <c r="W3" s="9">
        <v>37377</v>
      </c>
      <c r="X3" s="9">
        <v>37408</v>
      </c>
      <c r="Y3" s="9">
        <v>37438</v>
      </c>
      <c r="Z3" s="9">
        <v>37469</v>
      </c>
      <c r="AA3" s="9">
        <v>37500</v>
      </c>
      <c r="AB3" s="9">
        <v>37530</v>
      </c>
      <c r="AC3" s="9">
        <v>37561</v>
      </c>
      <c r="AD3" s="9">
        <v>37591</v>
      </c>
      <c r="AE3" s="9">
        <v>37622</v>
      </c>
      <c r="AF3" s="9">
        <v>37653</v>
      </c>
      <c r="AG3" s="9">
        <v>37681</v>
      </c>
      <c r="AH3" s="9">
        <v>37712</v>
      </c>
      <c r="AI3" s="9">
        <v>37742</v>
      </c>
      <c r="AJ3" s="9">
        <v>37773</v>
      </c>
      <c r="AK3" s="9">
        <v>37803</v>
      </c>
      <c r="AL3" s="9">
        <v>37834</v>
      </c>
      <c r="AM3" s="9">
        <v>37865</v>
      </c>
      <c r="AN3" s="9">
        <v>37895</v>
      </c>
      <c r="AO3" s="9">
        <v>37926</v>
      </c>
      <c r="AP3" s="9">
        <v>37956</v>
      </c>
      <c r="AQ3" s="9">
        <v>37987</v>
      </c>
      <c r="AR3" s="9">
        <v>38018</v>
      </c>
      <c r="AS3" s="9">
        <v>38047</v>
      </c>
      <c r="AT3" s="9">
        <v>38078</v>
      </c>
      <c r="AU3" s="9">
        <v>38108</v>
      </c>
      <c r="AV3" s="9">
        <v>38139</v>
      </c>
      <c r="AW3" s="9">
        <v>38169</v>
      </c>
      <c r="AX3" s="9">
        <v>38200</v>
      </c>
      <c r="AY3" s="9">
        <v>38231</v>
      </c>
      <c r="AZ3" s="9">
        <v>38261</v>
      </c>
      <c r="BA3" s="9">
        <v>38292</v>
      </c>
      <c r="BB3" s="9">
        <v>38322</v>
      </c>
      <c r="BC3" s="9">
        <v>38353</v>
      </c>
      <c r="BD3" s="9">
        <v>38384</v>
      </c>
      <c r="BE3" s="9">
        <v>38412</v>
      </c>
      <c r="BF3" s="9">
        <v>38443</v>
      </c>
      <c r="BG3" s="9">
        <v>38473</v>
      </c>
      <c r="BH3" s="9">
        <v>38504</v>
      </c>
      <c r="BI3" s="9">
        <v>38534</v>
      </c>
      <c r="BJ3" s="9">
        <v>38565</v>
      </c>
      <c r="BK3" s="9">
        <v>38596</v>
      </c>
      <c r="BL3" s="9">
        <v>38626</v>
      </c>
      <c r="BM3" s="9">
        <v>38657</v>
      </c>
      <c r="BN3" s="9">
        <v>38687</v>
      </c>
      <c r="BO3" s="9">
        <v>38718</v>
      </c>
      <c r="BP3" s="9">
        <v>38749</v>
      </c>
      <c r="BQ3" s="9">
        <v>38777</v>
      </c>
      <c r="BR3" s="9">
        <v>38808</v>
      </c>
      <c r="BS3" s="9">
        <v>38838</v>
      </c>
      <c r="BT3" s="9">
        <v>38869</v>
      </c>
      <c r="BU3" s="9">
        <v>38899</v>
      </c>
      <c r="BV3" s="9">
        <v>38930</v>
      </c>
      <c r="BW3" s="9">
        <v>38961</v>
      </c>
      <c r="BX3" s="9">
        <v>38991</v>
      </c>
      <c r="BY3" s="9">
        <v>39022</v>
      </c>
      <c r="BZ3" s="9">
        <v>39052</v>
      </c>
      <c r="CA3" s="9">
        <v>39083</v>
      </c>
      <c r="CB3" s="9">
        <v>39114</v>
      </c>
      <c r="CC3" s="9">
        <v>39142</v>
      </c>
      <c r="CD3" s="9">
        <v>39173</v>
      </c>
      <c r="CE3" s="9">
        <v>39203</v>
      </c>
      <c r="CF3" s="9">
        <v>39234</v>
      </c>
      <c r="CG3" s="9">
        <v>39264</v>
      </c>
      <c r="CH3" s="9">
        <v>39295</v>
      </c>
      <c r="CI3" s="9">
        <v>39326</v>
      </c>
      <c r="CJ3" s="9">
        <v>39356</v>
      </c>
      <c r="CK3" s="9">
        <v>39387</v>
      </c>
      <c r="CL3" s="9">
        <v>39417</v>
      </c>
      <c r="CM3" s="9">
        <v>39448</v>
      </c>
      <c r="CN3" s="9">
        <v>39479</v>
      </c>
      <c r="CO3" s="9">
        <v>39508</v>
      </c>
      <c r="CP3" s="9">
        <v>39539</v>
      </c>
      <c r="CQ3" s="9">
        <v>39569</v>
      </c>
      <c r="CR3" s="9">
        <v>39600</v>
      </c>
      <c r="CS3" s="9">
        <v>39630</v>
      </c>
      <c r="CT3" s="9">
        <v>39661</v>
      </c>
      <c r="CU3" s="9">
        <v>39692</v>
      </c>
      <c r="CV3" s="9">
        <v>39722</v>
      </c>
      <c r="CW3" s="9">
        <v>39753</v>
      </c>
      <c r="CX3" s="9">
        <v>39783</v>
      </c>
      <c r="CY3" s="9">
        <v>39814</v>
      </c>
      <c r="CZ3" s="9">
        <v>39845</v>
      </c>
      <c r="DA3" s="9">
        <v>39873</v>
      </c>
      <c r="DB3" s="9">
        <v>39904</v>
      </c>
      <c r="DC3" s="9">
        <v>39934</v>
      </c>
      <c r="DD3" s="9">
        <v>39965</v>
      </c>
      <c r="DE3" s="9">
        <v>39995</v>
      </c>
      <c r="DF3" s="9">
        <v>40026</v>
      </c>
      <c r="DG3" s="9">
        <v>40057</v>
      </c>
      <c r="DH3" s="9">
        <v>40087</v>
      </c>
      <c r="DI3" s="9">
        <v>40118</v>
      </c>
      <c r="DJ3" s="9">
        <v>40148</v>
      </c>
      <c r="DK3" s="9">
        <v>40179</v>
      </c>
      <c r="DL3" s="9">
        <v>40210</v>
      </c>
      <c r="DM3" s="9">
        <v>40238</v>
      </c>
      <c r="DN3" s="9">
        <v>40269</v>
      </c>
      <c r="DO3" s="9">
        <v>40299</v>
      </c>
      <c r="DP3" s="9">
        <v>40330</v>
      </c>
      <c r="DQ3" s="9">
        <v>40360</v>
      </c>
      <c r="DR3" s="9">
        <v>40391</v>
      </c>
      <c r="DS3" s="9">
        <v>40422</v>
      </c>
      <c r="DT3" s="9">
        <v>40452</v>
      </c>
      <c r="DU3" s="9">
        <v>40483</v>
      </c>
      <c r="DV3" s="9">
        <v>40513</v>
      </c>
      <c r="DW3" s="9">
        <v>40544</v>
      </c>
      <c r="DX3" s="9">
        <v>40575</v>
      </c>
      <c r="DY3" s="9">
        <v>40603</v>
      </c>
      <c r="DZ3" s="9">
        <v>40634</v>
      </c>
      <c r="EA3" s="9">
        <v>40664</v>
      </c>
      <c r="EB3" s="9">
        <v>40695</v>
      </c>
      <c r="EC3" s="9">
        <v>40725</v>
      </c>
      <c r="ED3" s="9">
        <v>40756</v>
      </c>
      <c r="EE3" s="9">
        <v>40787</v>
      </c>
      <c r="EF3" s="9">
        <v>40817</v>
      </c>
      <c r="EG3" s="9">
        <v>40848</v>
      </c>
      <c r="EH3" s="9">
        <v>40878</v>
      </c>
      <c r="EI3" s="9">
        <v>40909</v>
      </c>
      <c r="EJ3" s="9">
        <v>40940</v>
      </c>
      <c r="EK3" s="9">
        <v>40969</v>
      </c>
      <c r="EL3" s="9">
        <v>41000</v>
      </c>
      <c r="EM3" s="9">
        <v>41030</v>
      </c>
      <c r="EN3" s="9">
        <v>41061</v>
      </c>
      <c r="EO3" s="9">
        <v>41091</v>
      </c>
      <c r="EP3" s="9">
        <v>41122</v>
      </c>
      <c r="EQ3" s="9">
        <v>41153</v>
      </c>
      <c r="ER3" s="9">
        <v>41183</v>
      </c>
      <c r="ES3" s="9">
        <v>41214</v>
      </c>
      <c r="ET3" s="9">
        <v>41244</v>
      </c>
      <c r="EU3" s="9">
        <v>41275</v>
      </c>
      <c r="EV3" s="9">
        <v>41306</v>
      </c>
      <c r="EW3" s="9">
        <v>41334</v>
      </c>
      <c r="EX3" s="9">
        <v>41365</v>
      </c>
      <c r="EY3" s="9">
        <v>41395</v>
      </c>
      <c r="EZ3" s="9">
        <v>41426</v>
      </c>
      <c r="FA3" s="9">
        <v>41456</v>
      </c>
      <c r="FB3" s="9">
        <v>41487</v>
      </c>
      <c r="FC3" s="9">
        <v>41518</v>
      </c>
      <c r="FD3" s="9">
        <v>41548</v>
      </c>
      <c r="FE3" s="9">
        <v>41579</v>
      </c>
      <c r="FF3" s="9">
        <v>41609</v>
      </c>
      <c r="FG3" s="9">
        <v>41640</v>
      </c>
      <c r="FH3" s="9">
        <v>41671</v>
      </c>
      <c r="FI3" s="9">
        <v>41699</v>
      </c>
      <c r="FJ3" s="9">
        <v>41730</v>
      </c>
      <c r="FK3" s="9">
        <v>41760</v>
      </c>
      <c r="FL3" s="9">
        <v>41791</v>
      </c>
      <c r="FM3" s="9">
        <v>41821</v>
      </c>
      <c r="FN3" s="9">
        <v>41852</v>
      </c>
      <c r="FO3" s="9">
        <v>41883</v>
      </c>
      <c r="FP3" s="9">
        <v>41913</v>
      </c>
      <c r="FQ3" s="9">
        <v>41944</v>
      </c>
      <c r="FR3" s="9">
        <v>41974</v>
      </c>
      <c r="FS3" s="9">
        <v>42005</v>
      </c>
      <c r="FT3" s="9">
        <v>42036</v>
      </c>
      <c r="FU3" s="9">
        <v>42064</v>
      </c>
      <c r="FV3" s="9">
        <v>42095</v>
      </c>
      <c r="FW3" s="9">
        <v>42125</v>
      </c>
      <c r="FX3" s="9">
        <v>42156</v>
      </c>
      <c r="FY3" s="9">
        <v>42186</v>
      </c>
      <c r="FZ3" s="9">
        <v>42217</v>
      </c>
      <c r="GA3" s="9">
        <v>42248</v>
      </c>
      <c r="GB3" s="9">
        <v>42278</v>
      </c>
      <c r="GC3" s="9">
        <v>42309</v>
      </c>
      <c r="GD3" s="9">
        <v>42339</v>
      </c>
      <c r="GE3" s="9">
        <v>42370</v>
      </c>
      <c r="GF3" s="9">
        <v>42401</v>
      </c>
      <c r="GG3" s="9">
        <v>42430</v>
      </c>
      <c r="GH3" s="9">
        <v>42461</v>
      </c>
      <c r="GI3" s="9">
        <v>42491</v>
      </c>
      <c r="GJ3" s="9">
        <v>42522</v>
      </c>
      <c r="GK3" s="9">
        <v>42552</v>
      </c>
      <c r="GL3" s="9">
        <v>42583</v>
      </c>
      <c r="GM3" s="9">
        <v>42614</v>
      </c>
      <c r="GN3" s="9">
        <v>42644</v>
      </c>
      <c r="GO3" s="9">
        <v>42675</v>
      </c>
      <c r="GP3" s="9">
        <v>42705</v>
      </c>
      <c r="GQ3" s="9">
        <v>42736</v>
      </c>
      <c r="GR3" s="9">
        <v>42767</v>
      </c>
      <c r="GS3" s="9">
        <v>42795</v>
      </c>
      <c r="GT3" s="9">
        <v>42826</v>
      </c>
      <c r="GU3" s="9">
        <v>42856</v>
      </c>
      <c r="GV3" s="9">
        <v>42887</v>
      </c>
      <c r="GW3" s="9">
        <v>42917</v>
      </c>
      <c r="GX3" s="9">
        <v>42948</v>
      </c>
    </row>
    <row r="4" spans="1:206" x14ac:dyDescent="0.2">
      <c r="A4" s="5" t="s">
        <v>5</v>
      </c>
      <c r="B4" s="6" t="s">
        <v>11</v>
      </c>
      <c r="C4">
        <v>150</v>
      </c>
      <c r="D4">
        <v>119</v>
      </c>
      <c r="E4">
        <v>105</v>
      </c>
      <c r="F4">
        <v>118</v>
      </c>
      <c r="G4">
        <v>106</v>
      </c>
      <c r="H4">
        <v>94</v>
      </c>
      <c r="I4">
        <v>80</v>
      </c>
      <c r="J4">
        <v>62.5</v>
      </c>
      <c r="K4">
        <v>64.5</v>
      </c>
      <c r="L4">
        <v>75.5</v>
      </c>
      <c r="M4">
        <v>150</v>
      </c>
      <c r="N4">
        <v>162</v>
      </c>
      <c r="O4">
        <v>130</v>
      </c>
      <c r="P4">
        <v>90</v>
      </c>
      <c r="Q4">
        <v>80.25</v>
      </c>
      <c r="R4">
        <v>76</v>
      </c>
      <c r="S4">
        <v>59.5</v>
      </c>
      <c r="T4">
        <v>51</v>
      </c>
      <c r="U4">
        <v>45</v>
      </c>
      <c r="V4">
        <v>46</v>
      </c>
      <c r="W4">
        <v>42</v>
      </c>
      <c r="X4">
        <v>43.25</v>
      </c>
      <c r="Y4">
        <v>97</v>
      </c>
      <c r="Z4">
        <v>118</v>
      </c>
      <c r="AA4">
        <v>92.5</v>
      </c>
      <c r="AB4">
        <v>59</v>
      </c>
      <c r="AC4">
        <v>60</v>
      </c>
      <c r="AD4">
        <v>68.895574999999994</v>
      </c>
      <c r="AE4">
        <v>53.541449999999998</v>
      </c>
      <c r="AF4">
        <v>45.041449999999998</v>
      </c>
      <c r="AG4">
        <v>39.041449999999998</v>
      </c>
      <c r="AH4">
        <v>40.041449999999998</v>
      </c>
      <c r="AI4">
        <v>36.041449999999998</v>
      </c>
      <c r="AJ4">
        <v>37.291449999999998</v>
      </c>
      <c r="AK4">
        <v>84.25</v>
      </c>
      <c r="AL4">
        <v>107</v>
      </c>
      <c r="AM4">
        <v>83.5</v>
      </c>
      <c r="AN4">
        <v>53.041449999999998</v>
      </c>
      <c r="AO4">
        <v>54.041449999999998</v>
      </c>
      <c r="AP4">
        <v>62.937024999999991</v>
      </c>
      <c r="AQ4">
        <v>48.499600000000001</v>
      </c>
      <c r="AR4">
        <v>39.999600000000001</v>
      </c>
      <c r="AS4">
        <v>33.999600000000001</v>
      </c>
      <c r="AT4">
        <v>34.999600000000001</v>
      </c>
      <c r="AU4">
        <v>30.999599999999997</v>
      </c>
      <c r="AV4">
        <v>32.249600000000001</v>
      </c>
      <c r="AW4">
        <v>77.375</v>
      </c>
      <c r="AX4">
        <v>100.125</v>
      </c>
      <c r="AY4">
        <v>76.625</v>
      </c>
      <c r="AZ4">
        <v>47.999600000000001</v>
      </c>
      <c r="BA4">
        <v>48.999600000000001</v>
      </c>
      <c r="BB4">
        <v>57.895174999999995</v>
      </c>
      <c r="BC4">
        <v>45.061975000000004</v>
      </c>
      <c r="BD4">
        <v>36.561975000000004</v>
      </c>
      <c r="BE4">
        <v>30.561975</v>
      </c>
      <c r="BF4">
        <v>31.561975</v>
      </c>
      <c r="BG4">
        <v>27.561974999999997</v>
      </c>
      <c r="BH4">
        <v>28.811975</v>
      </c>
      <c r="BI4">
        <v>72.6875</v>
      </c>
      <c r="BJ4">
        <v>95.4375</v>
      </c>
      <c r="BK4">
        <v>71.9375</v>
      </c>
      <c r="BL4">
        <v>44.561975000000004</v>
      </c>
      <c r="BM4">
        <v>45.561975000000004</v>
      </c>
      <c r="BN4">
        <v>54.457549999999998</v>
      </c>
      <c r="BO4">
        <v>42.541050000000006</v>
      </c>
      <c r="BP4">
        <v>34.041050000000006</v>
      </c>
      <c r="BQ4">
        <v>28.041049999999998</v>
      </c>
      <c r="BR4">
        <v>29.041049999999998</v>
      </c>
      <c r="BS4">
        <v>25.041049999999998</v>
      </c>
      <c r="BT4">
        <v>26.291049999999998</v>
      </c>
      <c r="BU4">
        <v>69.25</v>
      </c>
      <c r="BV4">
        <v>92</v>
      </c>
      <c r="BW4">
        <v>68.5</v>
      </c>
      <c r="BX4">
        <v>42.041050000000006</v>
      </c>
      <c r="BY4">
        <v>43.041050000000006</v>
      </c>
      <c r="BZ4">
        <v>51.936624999999999</v>
      </c>
      <c r="CA4">
        <v>41.166000000000004</v>
      </c>
      <c r="CB4">
        <v>32.666000000000004</v>
      </c>
      <c r="CC4">
        <v>26.665999999999997</v>
      </c>
      <c r="CD4">
        <v>27.665999999999997</v>
      </c>
      <c r="CE4">
        <v>23.665999999999997</v>
      </c>
      <c r="CF4">
        <v>24.915999999999997</v>
      </c>
      <c r="CG4">
        <v>67.375</v>
      </c>
      <c r="CH4">
        <v>90.125</v>
      </c>
      <c r="CI4">
        <v>66.625</v>
      </c>
      <c r="CJ4">
        <v>40.666000000000004</v>
      </c>
      <c r="CK4">
        <v>41.666000000000004</v>
      </c>
      <c r="CL4">
        <v>50.561574999999998</v>
      </c>
      <c r="CM4">
        <v>40.020125000000007</v>
      </c>
      <c r="CN4">
        <v>31.520125000000004</v>
      </c>
      <c r="CO4">
        <v>25.520124999999997</v>
      </c>
      <c r="CP4">
        <v>26.520124999999997</v>
      </c>
      <c r="CQ4">
        <v>22.520124999999997</v>
      </c>
      <c r="CR4">
        <v>23.770124999999997</v>
      </c>
      <c r="CS4">
        <v>65.8125</v>
      </c>
      <c r="CT4">
        <v>88.5625</v>
      </c>
      <c r="CU4">
        <v>65.0625</v>
      </c>
      <c r="CV4">
        <v>39.520125000000007</v>
      </c>
      <c r="CW4">
        <v>40.520125000000007</v>
      </c>
      <c r="CX4">
        <v>49.415700000000001</v>
      </c>
      <c r="CY4">
        <v>39.103425000000009</v>
      </c>
      <c r="CZ4">
        <v>30.603425000000005</v>
      </c>
      <c r="DA4">
        <v>24.603424999999998</v>
      </c>
      <c r="DB4">
        <v>25.603424999999998</v>
      </c>
      <c r="DC4">
        <v>21.603424999999998</v>
      </c>
      <c r="DD4">
        <v>22.853424999999998</v>
      </c>
      <c r="DE4">
        <v>64.5625</v>
      </c>
      <c r="DF4">
        <v>87.3125</v>
      </c>
      <c r="DG4">
        <v>63.8125</v>
      </c>
      <c r="DH4">
        <v>38.603425000000009</v>
      </c>
      <c r="DI4">
        <v>39.603425000000009</v>
      </c>
      <c r="DJ4">
        <v>48.499000000000002</v>
      </c>
      <c r="DK4">
        <v>39.103425000000009</v>
      </c>
      <c r="DL4">
        <v>30.603425000000005</v>
      </c>
      <c r="DM4">
        <v>24.603424999999998</v>
      </c>
      <c r="DN4">
        <v>25.603424999999998</v>
      </c>
      <c r="DO4">
        <v>21.603424999999998</v>
      </c>
      <c r="DP4">
        <v>22.853424999999998</v>
      </c>
      <c r="DQ4">
        <v>64.5625</v>
      </c>
      <c r="DR4">
        <v>87.3125</v>
      </c>
      <c r="DS4">
        <v>63.8125</v>
      </c>
      <c r="DT4">
        <v>38.603425000000009</v>
      </c>
      <c r="DU4">
        <v>39.603425000000009</v>
      </c>
      <c r="DV4">
        <v>48.499000000000002</v>
      </c>
      <c r="DW4">
        <v>39.103425000000009</v>
      </c>
      <c r="DX4">
        <v>30.603425000000005</v>
      </c>
      <c r="DY4">
        <v>24.603424999999998</v>
      </c>
      <c r="DZ4">
        <v>25.603424999999998</v>
      </c>
      <c r="EA4">
        <v>21.603424999999998</v>
      </c>
      <c r="EB4">
        <v>22.853424999999998</v>
      </c>
      <c r="EC4">
        <v>64.5625</v>
      </c>
      <c r="ED4">
        <v>87.3125</v>
      </c>
      <c r="EE4">
        <v>63.8125</v>
      </c>
      <c r="EF4">
        <v>38.603425000000009</v>
      </c>
      <c r="EG4">
        <v>39.603425000000009</v>
      </c>
      <c r="EH4">
        <v>48.499000000000002</v>
      </c>
      <c r="EI4">
        <v>39.195095000000009</v>
      </c>
      <c r="EJ4">
        <v>30.695095000000006</v>
      </c>
      <c r="EK4">
        <v>24.695094999999998</v>
      </c>
      <c r="EL4">
        <v>25.695094999999998</v>
      </c>
      <c r="EM4">
        <v>21.695094999999998</v>
      </c>
      <c r="EN4">
        <v>22.945094999999998</v>
      </c>
      <c r="EO4">
        <v>64.6875</v>
      </c>
      <c r="EP4">
        <v>87.4375</v>
      </c>
      <c r="EQ4">
        <v>63.9375</v>
      </c>
      <c r="ER4">
        <v>38.695095000000009</v>
      </c>
      <c r="ES4">
        <v>39.695095000000009</v>
      </c>
      <c r="ET4">
        <v>48.590670000000003</v>
      </c>
      <c r="EU4">
        <v>39.28676500000001</v>
      </c>
      <c r="EV4">
        <v>30.786765000000006</v>
      </c>
      <c r="EW4">
        <v>24.786764999999999</v>
      </c>
      <c r="EX4">
        <v>25.786764999999999</v>
      </c>
      <c r="EY4">
        <v>21.786764999999999</v>
      </c>
      <c r="EZ4">
        <v>23.036764999999999</v>
      </c>
      <c r="FA4">
        <v>64.8125</v>
      </c>
      <c r="FB4">
        <v>87.5625</v>
      </c>
      <c r="FC4">
        <v>64.0625</v>
      </c>
      <c r="FD4">
        <v>38.78676500000001</v>
      </c>
      <c r="FE4">
        <v>39.78676500000001</v>
      </c>
      <c r="FF4">
        <v>48.682340000000003</v>
      </c>
      <c r="FG4">
        <v>39.37843500000001</v>
      </c>
      <c r="FH4">
        <v>30.878435000000007</v>
      </c>
      <c r="FI4">
        <v>24.878435</v>
      </c>
      <c r="FJ4">
        <v>25.878435</v>
      </c>
      <c r="FK4">
        <v>21.878435</v>
      </c>
      <c r="FL4">
        <v>23.128435</v>
      </c>
      <c r="FM4">
        <v>64.9375</v>
      </c>
      <c r="FN4">
        <v>87.6875</v>
      </c>
      <c r="FO4">
        <v>64.1875</v>
      </c>
      <c r="FP4">
        <v>38.87843500000001</v>
      </c>
      <c r="FQ4">
        <v>39.87843500000001</v>
      </c>
      <c r="FR4">
        <v>48.774010000000004</v>
      </c>
      <c r="FS4">
        <v>39.470105000000011</v>
      </c>
      <c r="FT4">
        <v>30.970105000000007</v>
      </c>
      <c r="FU4">
        <v>24.970105</v>
      </c>
      <c r="FV4">
        <v>25.970105</v>
      </c>
      <c r="FW4">
        <v>21.970105</v>
      </c>
      <c r="FX4">
        <v>23.220105</v>
      </c>
      <c r="FY4">
        <v>65.0625</v>
      </c>
      <c r="FZ4">
        <v>87.8125</v>
      </c>
      <c r="GA4">
        <v>64.3125</v>
      </c>
      <c r="GB4">
        <v>38.970105000000011</v>
      </c>
      <c r="GC4">
        <v>39.970105000000011</v>
      </c>
      <c r="GD4">
        <v>48.865680000000005</v>
      </c>
      <c r="GE4">
        <v>39.561775000000011</v>
      </c>
      <c r="GF4">
        <v>31.061775000000008</v>
      </c>
      <c r="GG4">
        <v>25.061775000000001</v>
      </c>
      <c r="GH4">
        <v>26.061775000000001</v>
      </c>
      <c r="GI4">
        <v>22.061775000000001</v>
      </c>
      <c r="GJ4">
        <v>23.311775000000001</v>
      </c>
      <c r="GK4">
        <v>65.1875</v>
      </c>
      <c r="GL4">
        <v>87.9375</v>
      </c>
      <c r="GM4">
        <v>64.4375</v>
      </c>
      <c r="GN4">
        <v>39.061775000000011</v>
      </c>
      <c r="GO4">
        <v>40.061775000000011</v>
      </c>
      <c r="GP4">
        <v>48.957350000000005</v>
      </c>
      <c r="GQ4">
        <v>39.561775000000011</v>
      </c>
      <c r="GR4">
        <v>31.061775000000008</v>
      </c>
      <c r="GS4">
        <v>25.061775000000001</v>
      </c>
      <c r="GT4">
        <v>26.061775000000001</v>
      </c>
      <c r="GU4">
        <v>22.061775000000001</v>
      </c>
      <c r="GV4">
        <v>23.311775000000001</v>
      </c>
      <c r="GW4">
        <v>65.1875</v>
      </c>
      <c r="GX4">
        <v>87.9375</v>
      </c>
    </row>
    <row r="5" spans="1:206" x14ac:dyDescent="0.2">
      <c r="A5" s="5" t="s">
        <v>5</v>
      </c>
      <c r="B5" s="6" t="s">
        <v>12</v>
      </c>
      <c r="C5">
        <v>90</v>
      </c>
      <c r="D5">
        <v>90.241935483870975</v>
      </c>
      <c r="E5">
        <v>89.75</v>
      </c>
      <c r="F5">
        <v>83.645161290322591</v>
      </c>
      <c r="G5">
        <v>82.806451612903231</v>
      </c>
      <c r="H5">
        <v>77.571428571428569</v>
      </c>
      <c r="I5">
        <v>53.709677419354833</v>
      </c>
      <c r="J5">
        <v>54.375</v>
      </c>
      <c r="K5">
        <v>53.83064516129032</v>
      </c>
      <c r="L5">
        <v>53.3</v>
      </c>
      <c r="M5">
        <v>46.612903225806463</v>
      </c>
      <c r="N5">
        <v>71.806451612903217</v>
      </c>
      <c r="O5">
        <v>68.8</v>
      </c>
      <c r="P5">
        <v>56.177419354838705</v>
      </c>
      <c r="Q5">
        <v>53.604166666666657</v>
      </c>
      <c r="R5">
        <v>49.370967741935488</v>
      </c>
      <c r="S5">
        <v>35.201612903225808</v>
      </c>
      <c r="T5">
        <v>30.857142857142854</v>
      </c>
      <c r="U5">
        <v>26.14516129032258</v>
      </c>
      <c r="V5">
        <v>21.516666666666666</v>
      </c>
      <c r="W5">
        <v>20.237951612903224</v>
      </c>
      <c r="X5">
        <v>26.329216666666664</v>
      </c>
      <c r="Y5">
        <v>25.903445161290321</v>
      </c>
      <c r="Z5">
        <v>65.556451612903217</v>
      </c>
      <c r="AA5">
        <v>62.55</v>
      </c>
      <c r="AB5">
        <v>49.927419354838705</v>
      </c>
      <c r="AC5">
        <v>47.354166666666657</v>
      </c>
      <c r="AD5">
        <v>43.120967741935488</v>
      </c>
      <c r="AE5">
        <v>30.451612903225808</v>
      </c>
      <c r="AF5">
        <v>26.107142857142854</v>
      </c>
      <c r="AG5">
        <v>21.39516129032258</v>
      </c>
      <c r="AH5">
        <v>16.766666666666666</v>
      </c>
      <c r="AI5">
        <v>15.487951612903224</v>
      </c>
      <c r="AJ5">
        <v>21.579216666666664</v>
      </c>
      <c r="AK5">
        <v>21.153445161290321</v>
      </c>
      <c r="AL5">
        <v>60.806451612903217</v>
      </c>
      <c r="AM5">
        <v>57.8</v>
      </c>
      <c r="AN5">
        <v>45.177419354838705</v>
      </c>
      <c r="AO5">
        <v>42.604166666666657</v>
      </c>
      <c r="AP5">
        <v>38.370967741935488</v>
      </c>
      <c r="AQ5">
        <v>26.201612903225808</v>
      </c>
      <c r="AR5">
        <v>21.857142857142854</v>
      </c>
      <c r="AS5">
        <v>17.14516129032258</v>
      </c>
      <c r="AT5">
        <v>12.516666666666666</v>
      </c>
      <c r="AU5">
        <v>11.237951612903224</v>
      </c>
      <c r="AV5">
        <v>17.329216666666664</v>
      </c>
      <c r="AW5">
        <v>16.903445161290321</v>
      </c>
      <c r="AX5">
        <v>56.556451612903217</v>
      </c>
      <c r="AY5">
        <v>53.55</v>
      </c>
      <c r="AZ5">
        <v>40.927419354838705</v>
      </c>
      <c r="BA5">
        <v>38.354166666666657</v>
      </c>
      <c r="BB5">
        <v>34.120967741935488</v>
      </c>
      <c r="BC5">
        <v>23.701612903225808</v>
      </c>
      <c r="BD5">
        <v>19.357142857142854</v>
      </c>
      <c r="BE5">
        <v>14.64516129032258</v>
      </c>
      <c r="BF5">
        <v>10.016666666666666</v>
      </c>
      <c r="BG5">
        <v>8.737951612903224</v>
      </c>
      <c r="BH5">
        <v>14.829216666666664</v>
      </c>
      <c r="BI5">
        <v>14.403445161290321</v>
      </c>
      <c r="BJ5">
        <v>54.056451612903217</v>
      </c>
      <c r="BK5">
        <v>51.05</v>
      </c>
      <c r="BL5">
        <v>38.427419354838705</v>
      </c>
      <c r="BM5">
        <v>35.854166666666657</v>
      </c>
      <c r="BN5">
        <v>31.620967741935488</v>
      </c>
      <c r="BO5">
        <v>22.201612903225808</v>
      </c>
      <c r="BP5">
        <v>17.857142857142854</v>
      </c>
      <c r="BQ5">
        <v>13.14516129032258</v>
      </c>
      <c r="BR5">
        <v>8.5166666666666657</v>
      </c>
      <c r="BS5">
        <v>7.237951612903224</v>
      </c>
      <c r="BT5">
        <v>13.329216666666664</v>
      </c>
      <c r="BU5">
        <v>12.903445161290321</v>
      </c>
      <c r="BV5">
        <v>52.556451612903217</v>
      </c>
      <c r="BW5">
        <v>49.55</v>
      </c>
      <c r="BX5">
        <v>36.927419354838705</v>
      </c>
      <c r="BY5">
        <v>34.354166666666657</v>
      </c>
      <c r="BZ5">
        <v>30.120967741935488</v>
      </c>
      <c r="CA5">
        <v>21.201612903225808</v>
      </c>
      <c r="CB5">
        <v>16.857142857142854</v>
      </c>
      <c r="CC5">
        <v>12.14516129032258</v>
      </c>
      <c r="CD5">
        <v>7.5166666666666657</v>
      </c>
      <c r="CE5">
        <v>6.237951612903224</v>
      </c>
      <c r="CF5">
        <v>12.329216666666664</v>
      </c>
      <c r="CG5">
        <v>11.903445161290321</v>
      </c>
      <c r="CH5">
        <v>51.556451612903217</v>
      </c>
      <c r="CI5">
        <v>48.55</v>
      </c>
      <c r="CJ5">
        <v>35.927419354838705</v>
      </c>
      <c r="CK5">
        <v>33.354166666666657</v>
      </c>
      <c r="CL5">
        <v>29.120967741935488</v>
      </c>
      <c r="CM5">
        <v>20.351612903225806</v>
      </c>
      <c r="CN5">
        <v>16.007142857142853</v>
      </c>
      <c r="CO5">
        <v>11.29516129032258</v>
      </c>
      <c r="CP5">
        <v>6.6666666666666661</v>
      </c>
      <c r="CQ5">
        <v>5.3879516129032243</v>
      </c>
      <c r="CR5">
        <v>11.479216666666664</v>
      </c>
      <c r="CS5">
        <v>11.053445161290322</v>
      </c>
      <c r="CT5">
        <v>50.706451612903216</v>
      </c>
      <c r="CU5">
        <v>47.7</v>
      </c>
      <c r="CV5">
        <v>35.077419354838703</v>
      </c>
      <c r="CW5">
        <v>32.504166666666656</v>
      </c>
      <c r="CX5">
        <v>28.270967741935486</v>
      </c>
      <c r="CY5">
        <v>19.801612903225806</v>
      </c>
      <c r="CZ5">
        <v>15.457142857142852</v>
      </c>
      <c r="DA5">
        <v>10.74516129032258</v>
      </c>
      <c r="DB5">
        <v>6.1166666666666663</v>
      </c>
      <c r="DC5">
        <v>4.8379516129032245</v>
      </c>
      <c r="DD5">
        <v>10.929216666666663</v>
      </c>
      <c r="DE5">
        <v>10.503445161290321</v>
      </c>
      <c r="DF5">
        <v>50.156451612903219</v>
      </c>
      <c r="DG5">
        <v>47.15</v>
      </c>
      <c r="DH5">
        <v>34.527419354838706</v>
      </c>
      <c r="DI5">
        <v>31.954166666666655</v>
      </c>
      <c r="DJ5">
        <v>27.720967741935485</v>
      </c>
      <c r="DK5">
        <v>19.801612903225806</v>
      </c>
      <c r="DL5">
        <v>15.457142857142852</v>
      </c>
      <c r="DM5">
        <v>10.74516129032258</v>
      </c>
      <c r="DN5">
        <v>6.1166666666666663</v>
      </c>
      <c r="DO5">
        <v>4.8379516129032245</v>
      </c>
      <c r="DP5">
        <v>10.929216666666663</v>
      </c>
      <c r="DQ5">
        <v>10.503445161290321</v>
      </c>
      <c r="DR5">
        <v>50.156451612903219</v>
      </c>
      <c r="DS5">
        <v>47.15</v>
      </c>
      <c r="DT5">
        <v>34.527419354838706</v>
      </c>
      <c r="DU5">
        <v>31.954166666666655</v>
      </c>
      <c r="DV5">
        <v>27.720967741935485</v>
      </c>
      <c r="DW5">
        <v>19.801612903225806</v>
      </c>
      <c r="DX5">
        <v>15.457142857142852</v>
      </c>
      <c r="DY5">
        <v>10.74516129032258</v>
      </c>
      <c r="DZ5">
        <v>6.1166666666666663</v>
      </c>
      <c r="EA5">
        <v>4.8379516129032245</v>
      </c>
      <c r="EB5">
        <v>10.929216666666663</v>
      </c>
      <c r="EC5">
        <v>10.503445161290321</v>
      </c>
      <c r="ED5">
        <v>50.156451612903219</v>
      </c>
      <c r="EE5">
        <v>47.15</v>
      </c>
      <c r="EF5">
        <v>34.527419354838706</v>
      </c>
      <c r="EG5">
        <v>31.954166666666655</v>
      </c>
      <c r="EH5">
        <v>27.720967741935485</v>
      </c>
      <c r="EI5">
        <v>19.901612903225807</v>
      </c>
      <c r="EJ5">
        <v>15.557142857142852</v>
      </c>
      <c r="EK5">
        <v>10.845161290322579</v>
      </c>
      <c r="EL5">
        <v>6.2166666666666659</v>
      </c>
      <c r="EM5">
        <v>4.9379516129032242</v>
      </c>
      <c r="EN5">
        <v>11.029216666666663</v>
      </c>
      <c r="EO5">
        <v>10.60344516129032</v>
      </c>
      <c r="EP5">
        <v>50.25645161290322</v>
      </c>
      <c r="EQ5">
        <v>47.25</v>
      </c>
      <c r="ER5">
        <v>34.627419354838707</v>
      </c>
      <c r="ES5">
        <v>32.054166666666653</v>
      </c>
      <c r="ET5">
        <v>27.820967741935487</v>
      </c>
      <c r="EU5">
        <v>20.001612903225809</v>
      </c>
      <c r="EV5">
        <v>15.657142857142851</v>
      </c>
      <c r="EW5">
        <v>10.945161290322579</v>
      </c>
      <c r="EX5">
        <v>6.3166666666666655</v>
      </c>
      <c r="EY5">
        <v>5.0379516129032238</v>
      </c>
      <c r="EZ5">
        <v>11.129216666666663</v>
      </c>
      <c r="FA5">
        <v>10.70344516129032</v>
      </c>
      <c r="FB5">
        <v>50.356451612903221</v>
      </c>
      <c r="FC5">
        <v>47.35</v>
      </c>
      <c r="FD5">
        <v>34.727419354838709</v>
      </c>
      <c r="FE5">
        <v>32.154166666666654</v>
      </c>
      <c r="FF5">
        <v>27.920967741935488</v>
      </c>
      <c r="FG5">
        <v>20.10161290322581</v>
      </c>
      <c r="FH5">
        <v>15.757142857142851</v>
      </c>
      <c r="FI5">
        <v>11.045161290322579</v>
      </c>
      <c r="FJ5">
        <v>6.4166666666666652</v>
      </c>
      <c r="FK5">
        <v>5.1379516129032234</v>
      </c>
      <c r="FL5">
        <v>11.229216666666662</v>
      </c>
      <c r="FM5">
        <v>10.80344516129032</v>
      </c>
      <c r="FN5">
        <v>50.456451612903223</v>
      </c>
      <c r="FO5">
        <v>47.45</v>
      </c>
      <c r="FP5">
        <v>34.82741935483871</v>
      </c>
      <c r="FQ5">
        <v>32.254166666666656</v>
      </c>
      <c r="FR5">
        <v>28.02096774193549</v>
      </c>
      <c r="FS5">
        <v>20.201612903225811</v>
      </c>
      <c r="FT5">
        <v>15.857142857142851</v>
      </c>
      <c r="FU5">
        <v>11.145161290322578</v>
      </c>
      <c r="FV5">
        <v>6.5166666666666648</v>
      </c>
      <c r="FW5">
        <v>5.2379516129032231</v>
      </c>
      <c r="FX5">
        <v>11.329216666666662</v>
      </c>
      <c r="FY5">
        <v>10.903445161290319</v>
      </c>
      <c r="FZ5">
        <v>50.556451612903224</v>
      </c>
      <c r="GA5">
        <v>47.55</v>
      </c>
      <c r="GB5">
        <v>34.927419354838712</v>
      </c>
      <c r="GC5">
        <v>32.354166666666657</v>
      </c>
      <c r="GD5">
        <v>28.120967741935491</v>
      </c>
      <c r="GE5">
        <v>20.301612903225813</v>
      </c>
      <c r="GF5">
        <v>15.95714285714285</v>
      </c>
      <c r="GG5">
        <v>11.245161290322578</v>
      </c>
      <c r="GH5">
        <v>6.6166666666666645</v>
      </c>
      <c r="GI5">
        <v>5.3379516129032227</v>
      </c>
      <c r="GJ5">
        <v>11.429216666666662</v>
      </c>
      <c r="GK5">
        <v>11.003445161290319</v>
      </c>
      <c r="GL5">
        <v>50.656451612903226</v>
      </c>
      <c r="GM5">
        <v>47.65</v>
      </c>
      <c r="GN5">
        <v>35.027419354838713</v>
      </c>
      <c r="GO5">
        <v>32.454166666666659</v>
      </c>
      <c r="GP5">
        <v>28.220967741935493</v>
      </c>
      <c r="GQ5">
        <v>20.301612903225813</v>
      </c>
      <c r="GR5">
        <v>15.95714285714285</v>
      </c>
      <c r="GS5">
        <v>11.245161290322578</v>
      </c>
      <c r="GT5">
        <v>6.6166666666666645</v>
      </c>
      <c r="GU5">
        <v>5.3379516129032227</v>
      </c>
      <c r="GV5">
        <v>11.429216666666662</v>
      </c>
      <c r="GW5">
        <v>11.003445161290319</v>
      </c>
      <c r="GX5">
        <v>50.656451612903226</v>
      </c>
    </row>
    <row r="6" spans="1:206" x14ac:dyDescent="0.2">
      <c r="A6" s="5" t="s">
        <v>4</v>
      </c>
      <c r="B6" s="6" t="s">
        <v>11</v>
      </c>
      <c r="C6">
        <v>155</v>
      </c>
      <c r="D6">
        <v>119.5</v>
      </c>
      <c r="E6">
        <v>98</v>
      </c>
      <c r="F6">
        <v>113.5</v>
      </c>
      <c r="G6">
        <v>102</v>
      </c>
      <c r="H6">
        <v>93.5</v>
      </c>
      <c r="I6">
        <v>81</v>
      </c>
      <c r="J6">
        <v>65</v>
      </c>
      <c r="K6">
        <v>65.75</v>
      </c>
      <c r="L6">
        <v>76.5</v>
      </c>
      <c r="M6">
        <v>144</v>
      </c>
      <c r="N6">
        <v>164</v>
      </c>
      <c r="O6">
        <v>140</v>
      </c>
      <c r="P6">
        <v>80</v>
      </c>
      <c r="Q6">
        <v>74.5</v>
      </c>
      <c r="R6">
        <v>75.5</v>
      </c>
      <c r="S6">
        <v>56.5</v>
      </c>
      <c r="T6">
        <v>54.25</v>
      </c>
      <c r="U6">
        <v>49.5</v>
      </c>
      <c r="V6">
        <v>47.5</v>
      </c>
      <c r="W6">
        <v>47.5</v>
      </c>
      <c r="X6">
        <v>50</v>
      </c>
      <c r="Y6">
        <v>101</v>
      </c>
      <c r="Z6">
        <v>113</v>
      </c>
      <c r="AA6">
        <v>98</v>
      </c>
      <c r="AB6">
        <v>59.5</v>
      </c>
      <c r="AC6">
        <v>60.583100000000002</v>
      </c>
      <c r="AD6">
        <v>68.853925000000004</v>
      </c>
      <c r="AE6">
        <v>50.9998</v>
      </c>
      <c r="AF6">
        <v>48.7498</v>
      </c>
      <c r="AG6">
        <v>43.9998</v>
      </c>
      <c r="AH6">
        <v>41.9998</v>
      </c>
      <c r="AI6">
        <v>41.9998</v>
      </c>
      <c r="AJ6">
        <v>44.4998</v>
      </c>
      <c r="AK6">
        <v>88</v>
      </c>
      <c r="AL6">
        <v>103</v>
      </c>
      <c r="AM6">
        <v>90</v>
      </c>
      <c r="AN6">
        <v>53.9998</v>
      </c>
      <c r="AO6">
        <v>55.082900000000002</v>
      </c>
      <c r="AP6">
        <v>63.353725000000004</v>
      </c>
      <c r="AQ6">
        <v>47.103825000000001</v>
      </c>
      <c r="AR6">
        <v>44.853825000000001</v>
      </c>
      <c r="AS6">
        <v>40.103825000000001</v>
      </c>
      <c r="AT6">
        <v>38.103825000000001</v>
      </c>
      <c r="AU6">
        <v>38.103825000000001</v>
      </c>
      <c r="AV6">
        <v>40.603825000000001</v>
      </c>
      <c r="AW6">
        <v>83.75</v>
      </c>
      <c r="AX6">
        <v>98.75</v>
      </c>
      <c r="AY6">
        <v>85.75</v>
      </c>
      <c r="AZ6">
        <v>50.103825000000001</v>
      </c>
      <c r="BA6">
        <v>51.186925000000002</v>
      </c>
      <c r="BB6">
        <v>59.457750000000004</v>
      </c>
      <c r="BC6">
        <v>44.353724999999997</v>
      </c>
      <c r="BD6">
        <v>42.103724999999997</v>
      </c>
      <c r="BE6">
        <v>37.353724999999997</v>
      </c>
      <c r="BF6">
        <v>35.353724999999997</v>
      </c>
      <c r="BG6">
        <v>35.353724999999997</v>
      </c>
      <c r="BH6">
        <v>37.853724999999997</v>
      </c>
      <c r="BI6">
        <v>80.75</v>
      </c>
      <c r="BJ6">
        <v>95.75</v>
      </c>
      <c r="BK6">
        <v>82.75</v>
      </c>
      <c r="BL6">
        <v>47.353724999999997</v>
      </c>
      <c r="BM6">
        <v>48.436824999999999</v>
      </c>
      <c r="BN6">
        <v>56.707650000000001</v>
      </c>
      <c r="BO6">
        <v>43.482859999999995</v>
      </c>
      <c r="BP6">
        <v>41.232859999999995</v>
      </c>
      <c r="BQ6">
        <v>36.482859999999995</v>
      </c>
      <c r="BR6">
        <v>34.482859999999995</v>
      </c>
      <c r="BS6">
        <v>34.482859999999995</v>
      </c>
      <c r="BT6">
        <v>36.982859999999995</v>
      </c>
      <c r="BU6">
        <v>79.8</v>
      </c>
      <c r="BV6">
        <v>94.8</v>
      </c>
      <c r="BW6">
        <v>81.8</v>
      </c>
      <c r="BX6">
        <v>46.482859999999995</v>
      </c>
      <c r="BY6">
        <v>47.565959999999997</v>
      </c>
      <c r="BZ6">
        <v>55.836784999999999</v>
      </c>
      <c r="CA6">
        <v>43.024509999999992</v>
      </c>
      <c r="CB6">
        <v>40.774509999999992</v>
      </c>
      <c r="CC6">
        <v>36.024509999999992</v>
      </c>
      <c r="CD6">
        <v>34.024509999999992</v>
      </c>
      <c r="CE6">
        <v>34.024509999999992</v>
      </c>
      <c r="CF6">
        <v>36.524509999999992</v>
      </c>
      <c r="CG6">
        <v>79.3</v>
      </c>
      <c r="CH6">
        <v>94.3</v>
      </c>
      <c r="CI6">
        <v>81.3</v>
      </c>
      <c r="CJ6">
        <v>46.024509999999992</v>
      </c>
      <c r="CK6">
        <v>47.107609999999994</v>
      </c>
      <c r="CL6">
        <v>55.378434999999996</v>
      </c>
      <c r="CM6">
        <v>43.528694999999992</v>
      </c>
      <c r="CN6">
        <v>41.278694999999992</v>
      </c>
      <c r="CO6">
        <v>36.528694999999992</v>
      </c>
      <c r="CP6">
        <v>34.528694999999992</v>
      </c>
      <c r="CQ6">
        <v>34.528694999999992</v>
      </c>
      <c r="CR6">
        <v>37.028694999999992</v>
      </c>
      <c r="CS6">
        <v>79.849999999999994</v>
      </c>
      <c r="CT6">
        <v>94.85</v>
      </c>
      <c r="CU6">
        <v>81.849999999999994</v>
      </c>
      <c r="CV6">
        <v>46.528694999999992</v>
      </c>
      <c r="CW6">
        <v>47.611794999999994</v>
      </c>
      <c r="CX6">
        <v>55.882619999999996</v>
      </c>
      <c r="CY6">
        <v>44.170384999999989</v>
      </c>
      <c r="CZ6">
        <v>41.920384999999989</v>
      </c>
      <c r="DA6">
        <v>37.170384999999989</v>
      </c>
      <c r="DB6">
        <v>35.170384999999989</v>
      </c>
      <c r="DC6">
        <v>35.170384999999989</v>
      </c>
      <c r="DD6">
        <v>37.670384999999989</v>
      </c>
      <c r="DE6">
        <v>80.55</v>
      </c>
      <c r="DF6">
        <v>95.55</v>
      </c>
      <c r="DG6">
        <v>82.55</v>
      </c>
      <c r="DH6">
        <v>47.170384999999989</v>
      </c>
      <c r="DI6">
        <v>48.253484999999991</v>
      </c>
      <c r="DJ6">
        <v>56.524309999999993</v>
      </c>
      <c r="DK6">
        <v>44.85790999999999</v>
      </c>
      <c r="DL6">
        <v>42.60790999999999</v>
      </c>
      <c r="DM6">
        <v>37.85790999999999</v>
      </c>
      <c r="DN6">
        <v>35.85790999999999</v>
      </c>
      <c r="DO6">
        <v>35.85790999999999</v>
      </c>
      <c r="DP6">
        <v>38.35790999999999</v>
      </c>
      <c r="DQ6">
        <v>81.3</v>
      </c>
      <c r="DR6">
        <v>96.3</v>
      </c>
      <c r="DS6">
        <v>83.3</v>
      </c>
      <c r="DT6">
        <v>47.85790999999999</v>
      </c>
      <c r="DU6">
        <v>48.941009999999991</v>
      </c>
      <c r="DV6">
        <v>57.211834999999994</v>
      </c>
      <c r="DW6">
        <v>45.545434999999991</v>
      </c>
      <c r="DX6">
        <v>43.295434999999991</v>
      </c>
      <c r="DY6">
        <v>38.545434999999991</v>
      </c>
      <c r="DZ6">
        <v>36.545434999999991</v>
      </c>
      <c r="EA6">
        <v>36.545434999999991</v>
      </c>
      <c r="EB6">
        <v>39.045434999999991</v>
      </c>
      <c r="EC6">
        <v>82.05</v>
      </c>
      <c r="ED6">
        <v>97.05</v>
      </c>
      <c r="EE6">
        <v>84.05</v>
      </c>
      <c r="EF6">
        <v>48.545434999999991</v>
      </c>
      <c r="EG6">
        <v>49.628534999999992</v>
      </c>
      <c r="EH6">
        <v>57.899359999999994</v>
      </c>
      <c r="EI6">
        <v>46.232959999999991</v>
      </c>
      <c r="EJ6">
        <v>43.982959999999991</v>
      </c>
      <c r="EK6">
        <v>39.232959999999991</v>
      </c>
      <c r="EL6">
        <v>37.232959999999991</v>
      </c>
      <c r="EM6">
        <v>37.232959999999991</v>
      </c>
      <c r="EN6">
        <v>39.732959999999991</v>
      </c>
      <c r="EO6">
        <v>82.8</v>
      </c>
      <c r="EP6">
        <v>97.8</v>
      </c>
      <c r="EQ6">
        <v>84.8</v>
      </c>
      <c r="ER6">
        <v>49.232959999999991</v>
      </c>
      <c r="ES6">
        <v>50.316059999999993</v>
      </c>
      <c r="ET6">
        <v>58.586884999999995</v>
      </c>
      <c r="EU6">
        <v>46.920484999999992</v>
      </c>
      <c r="EV6">
        <v>44.670484999999992</v>
      </c>
      <c r="EW6">
        <v>39.920484999999992</v>
      </c>
      <c r="EX6">
        <v>37.920484999999992</v>
      </c>
      <c r="EY6">
        <v>37.920484999999992</v>
      </c>
      <c r="EZ6">
        <v>40.420484999999992</v>
      </c>
      <c r="FA6">
        <v>83.55</v>
      </c>
      <c r="FB6">
        <v>98.55</v>
      </c>
      <c r="FC6">
        <v>85.55</v>
      </c>
      <c r="FD6">
        <v>49.920484999999992</v>
      </c>
      <c r="FE6">
        <v>51.003584999999994</v>
      </c>
      <c r="FF6">
        <v>59.274409999999996</v>
      </c>
      <c r="FG6">
        <v>47.608009999999993</v>
      </c>
      <c r="FH6">
        <v>45.358009999999993</v>
      </c>
      <c r="FI6">
        <v>40.608009999999993</v>
      </c>
      <c r="FJ6">
        <v>38.608009999999993</v>
      </c>
      <c r="FK6">
        <v>38.608009999999993</v>
      </c>
      <c r="FL6">
        <v>41.108009999999993</v>
      </c>
      <c r="FM6">
        <v>84.3</v>
      </c>
      <c r="FN6">
        <v>99.3</v>
      </c>
      <c r="FO6">
        <v>86.3</v>
      </c>
      <c r="FP6">
        <v>50.608009999999993</v>
      </c>
      <c r="FQ6">
        <v>51.691109999999995</v>
      </c>
      <c r="FR6">
        <v>59.961934999999997</v>
      </c>
      <c r="FS6">
        <v>48.295534999999994</v>
      </c>
      <c r="FT6">
        <v>46.045534999999994</v>
      </c>
      <c r="FU6">
        <v>41.295534999999994</v>
      </c>
      <c r="FV6">
        <v>39.295534999999994</v>
      </c>
      <c r="FW6">
        <v>39.295534999999994</v>
      </c>
      <c r="FX6">
        <v>41.795534999999994</v>
      </c>
      <c r="FY6">
        <v>85.05</v>
      </c>
      <c r="FZ6">
        <v>100.05</v>
      </c>
      <c r="GA6">
        <v>87.05</v>
      </c>
      <c r="GB6">
        <v>51.295534999999994</v>
      </c>
      <c r="GC6">
        <v>52.378634999999996</v>
      </c>
      <c r="GD6">
        <v>60.649459999999998</v>
      </c>
      <c r="GE6">
        <v>48.295534999999994</v>
      </c>
      <c r="GF6">
        <v>46.045534999999994</v>
      </c>
      <c r="GG6">
        <v>41.295534999999994</v>
      </c>
      <c r="GH6">
        <v>39.295534999999994</v>
      </c>
      <c r="GI6">
        <v>39.295534999999994</v>
      </c>
      <c r="GJ6">
        <v>41.795534999999994</v>
      </c>
      <c r="GK6">
        <v>85.05</v>
      </c>
      <c r="GL6">
        <v>100.05</v>
      </c>
      <c r="GM6">
        <v>87.05</v>
      </c>
      <c r="GN6">
        <v>51.295534999999994</v>
      </c>
      <c r="GO6">
        <v>52.378634999999996</v>
      </c>
      <c r="GP6">
        <v>60.649459999999998</v>
      </c>
      <c r="GQ6">
        <v>48.295534999999994</v>
      </c>
      <c r="GR6">
        <v>46.045534999999994</v>
      </c>
      <c r="GS6">
        <v>41.295534999999994</v>
      </c>
      <c r="GT6">
        <v>39.295534999999994</v>
      </c>
      <c r="GU6">
        <v>39.295534999999994</v>
      </c>
      <c r="GV6">
        <v>41.795534999999994</v>
      </c>
      <c r="GW6">
        <v>85.05</v>
      </c>
      <c r="GX6">
        <v>100.05</v>
      </c>
    </row>
    <row r="7" spans="1:206" x14ac:dyDescent="0.2">
      <c r="A7" s="5" t="s">
        <v>4</v>
      </c>
      <c r="B7" s="6" t="s">
        <v>12</v>
      </c>
      <c r="C7">
        <v>90</v>
      </c>
      <c r="D7">
        <v>90.120967741935488</v>
      </c>
      <c r="E7">
        <v>84.833333333333329</v>
      </c>
      <c r="F7">
        <v>80.790322580645167</v>
      </c>
      <c r="G7">
        <v>77.822580645161295</v>
      </c>
      <c r="H7">
        <v>60.321428571428562</v>
      </c>
      <c r="I7">
        <v>49.741935483870968</v>
      </c>
      <c r="J7">
        <v>43.75</v>
      </c>
      <c r="K7">
        <v>43.608870967741936</v>
      </c>
      <c r="L7">
        <v>49.933333333333337</v>
      </c>
      <c r="M7">
        <v>46.967741935483879</v>
      </c>
      <c r="N7">
        <v>69.846774193548384</v>
      </c>
      <c r="O7">
        <v>64.400000000000006</v>
      </c>
      <c r="P7">
        <v>57.798387096774192</v>
      </c>
      <c r="Q7">
        <v>51.375</v>
      </c>
      <c r="R7">
        <v>46.741935483870975</v>
      </c>
      <c r="S7">
        <v>40.887096774193544</v>
      </c>
      <c r="T7">
        <v>34.339285714285708</v>
      </c>
      <c r="U7">
        <v>23.403225806451609</v>
      </c>
      <c r="V7">
        <v>21.216666666666665</v>
      </c>
      <c r="W7">
        <v>20.911290322580641</v>
      </c>
      <c r="X7">
        <v>22.916449999999994</v>
      </c>
      <c r="Y7">
        <v>31.564767741935484</v>
      </c>
      <c r="Z7">
        <v>65.846774193548384</v>
      </c>
      <c r="AA7">
        <v>60.4</v>
      </c>
      <c r="AB7">
        <v>53.798387096774192</v>
      </c>
      <c r="AC7">
        <v>47.375</v>
      </c>
      <c r="AD7">
        <v>42.741935483870975</v>
      </c>
      <c r="AE7">
        <v>37.387096774193544</v>
      </c>
      <c r="AF7">
        <v>30.839285714285708</v>
      </c>
      <c r="AG7">
        <v>19.903225806451609</v>
      </c>
      <c r="AH7">
        <v>17.716666666666665</v>
      </c>
      <c r="AI7">
        <v>17.411290322580641</v>
      </c>
      <c r="AJ7">
        <v>19.416449999999994</v>
      </c>
      <c r="AK7">
        <v>28.064767741935484</v>
      </c>
      <c r="AL7">
        <v>62.346774193548384</v>
      </c>
      <c r="AM7">
        <v>56.9</v>
      </c>
      <c r="AN7">
        <v>50.298387096774192</v>
      </c>
      <c r="AO7">
        <v>43.875</v>
      </c>
      <c r="AP7">
        <v>39.241935483870975</v>
      </c>
      <c r="AQ7">
        <v>34.137096774193544</v>
      </c>
      <c r="AR7">
        <v>27.589285714285708</v>
      </c>
      <c r="AS7">
        <v>16.653225806451609</v>
      </c>
      <c r="AT7">
        <v>14.466666666666665</v>
      </c>
      <c r="AU7">
        <v>14.161290322580641</v>
      </c>
      <c r="AV7">
        <v>16.166449999999994</v>
      </c>
      <c r="AW7">
        <v>24.814767741935484</v>
      </c>
      <c r="AX7">
        <v>59.096774193548384</v>
      </c>
      <c r="AY7">
        <v>53.65</v>
      </c>
      <c r="AZ7">
        <v>47.048387096774192</v>
      </c>
      <c r="BA7">
        <v>40.625</v>
      </c>
      <c r="BB7">
        <v>35.991935483870975</v>
      </c>
      <c r="BC7">
        <v>32.137096774193544</v>
      </c>
      <c r="BD7">
        <v>25.589285714285708</v>
      </c>
      <c r="BE7">
        <v>14.653225806451609</v>
      </c>
      <c r="BF7">
        <v>12.466666666666665</v>
      </c>
      <c r="BG7">
        <v>12.161290322580641</v>
      </c>
      <c r="BH7">
        <v>14.166449999999994</v>
      </c>
      <c r="BI7">
        <v>22.814767741935484</v>
      </c>
      <c r="BJ7">
        <v>57.096774193548384</v>
      </c>
      <c r="BK7">
        <v>51.65</v>
      </c>
      <c r="BL7">
        <v>45.048387096774192</v>
      </c>
      <c r="BM7">
        <v>38.625</v>
      </c>
      <c r="BN7">
        <v>33.991935483870975</v>
      </c>
      <c r="BO7">
        <v>31.387096774193544</v>
      </c>
      <c r="BP7">
        <v>24.839285714285708</v>
      </c>
      <c r="BQ7">
        <v>13.903225806451609</v>
      </c>
      <c r="BR7">
        <v>11.716666666666665</v>
      </c>
      <c r="BS7">
        <v>11.411290322580641</v>
      </c>
      <c r="BT7">
        <v>13.416449999999994</v>
      </c>
      <c r="BU7">
        <v>22.064767741935484</v>
      </c>
      <c r="BV7">
        <v>56.346774193548384</v>
      </c>
      <c r="BW7">
        <v>50.9</v>
      </c>
      <c r="BX7">
        <v>44.298387096774192</v>
      </c>
      <c r="BY7">
        <v>37.875</v>
      </c>
      <c r="BZ7">
        <v>33.241935483870975</v>
      </c>
      <c r="CA7">
        <v>31.387096774193544</v>
      </c>
      <c r="CB7">
        <v>24.839285714285708</v>
      </c>
      <c r="CC7">
        <v>13.903225806451609</v>
      </c>
      <c r="CD7">
        <v>11.716666666666665</v>
      </c>
      <c r="CE7">
        <v>11.411290322580641</v>
      </c>
      <c r="CF7">
        <v>13.416449999999994</v>
      </c>
      <c r="CG7">
        <v>22.064767741935484</v>
      </c>
      <c r="CH7">
        <v>56.346774193548384</v>
      </c>
      <c r="CI7">
        <v>50.9</v>
      </c>
      <c r="CJ7">
        <v>44.298387096774192</v>
      </c>
      <c r="CK7">
        <v>37.875</v>
      </c>
      <c r="CL7">
        <v>33.241935483870975</v>
      </c>
      <c r="CM7">
        <v>31.937096774193545</v>
      </c>
      <c r="CN7">
        <v>25.389285714285709</v>
      </c>
      <c r="CO7">
        <v>14.453225806451609</v>
      </c>
      <c r="CP7">
        <v>12.266666666666666</v>
      </c>
      <c r="CQ7">
        <v>11.961290322580641</v>
      </c>
      <c r="CR7">
        <v>13.966449999999995</v>
      </c>
      <c r="CS7">
        <v>22.614767741935484</v>
      </c>
      <c r="CT7">
        <v>56.896774193548382</v>
      </c>
      <c r="CU7">
        <v>51.45</v>
      </c>
      <c r="CV7">
        <v>44.848387096774189</v>
      </c>
      <c r="CW7">
        <v>38.424999999999997</v>
      </c>
      <c r="CX7">
        <v>33.791935483870972</v>
      </c>
      <c r="CY7">
        <v>32.587096774193547</v>
      </c>
      <c r="CZ7">
        <v>26.039285714285707</v>
      </c>
      <c r="DA7">
        <v>15.10322580645161</v>
      </c>
      <c r="DB7">
        <v>12.916666666666666</v>
      </c>
      <c r="DC7">
        <v>12.611290322580642</v>
      </c>
      <c r="DD7">
        <v>14.616449999999995</v>
      </c>
      <c r="DE7">
        <v>23.264767741935483</v>
      </c>
      <c r="DF7">
        <v>57.54677419354838</v>
      </c>
      <c r="DG7">
        <v>52.1</v>
      </c>
      <c r="DH7">
        <v>45.498387096774188</v>
      </c>
      <c r="DI7">
        <v>39.075000000000003</v>
      </c>
      <c r="DJ7">
        <v>34.441935483870971</v>
      </c>
      <c r="DK7">
        <v>33.237096774193546</v>
      </c>
      <c r="DL7">
        <v>26.689285714285706</v>
      </c>
      <c r="DM7">
        <v>15.75322580645161</v>
      </c>
      <c r="DN7">
        <v>13.566666666666666</v>
      </c>
      <c r="DO7">
        <v>13.261290322580642</v>
      </c>
      <c r="DP7">
        <v>15.266449999999995</v>
      </c>
      <c r="DQ7">
        <v>23.914767741935481</v>
      </c>
      <c r="DR7">
        <v>58.196774193548379</v>
      </c>
      <c r="DS7">
        <v>52.75</v>
      </c>
      <c r="DT7">
        <v>46.148387096774186</v>
      </c>
      <c r="DU7">
        <v>39.725000000000001</v>
      </c>
      <c r="DV7">
        <v>35.091935483870969</v>
      </c>
      <c r="DW7">
        <v>33.937096774193549</v>
      </c>
      <c r="DX7">
        <v>27.389285714285705</v>
      </c>
      <c r="DY7">
        <v>16.453225806451609</v>
      </c>
      <c r="DZ7">
        <v>14.266666666666666</v>
      </c>
      <c r="EA7">
        <v>13.961290322580641</v>
      </c>
      <c r="EB7">
        <v>15.966449999999995</v>
      </c>
      <c r="EC7">
        <v>24.614767741935481</v>
      </c>
      <c r="ED7">
        <v>58.896774193548382</v>
      </c>
      <c r="EE7">
        <v>53.45</v>
      </c>
      <c r="EF7">
        <v>46.848387096774189</v>
      </c>
      <c r="EG7">
        <v>40.424999999999997</v>
      </c>
      <c r="EH7">
        <v>35.791935483870972</v>
      </c>
      <c r="EI7">
        <v>34.637096774193552</v>
      </c>
      <c r="EJ7">
        <v>28.089285714285705</v>
      </c>
      <c r="EK7">
        <v>17.153225806451609</v>
      </c>
      <c r="EL7">
        <v>14.966666666666665</v>
      </c>
      <c r="EM7">
        <v>14.661290322580641</v>
      </c>
      <c r="EN7">
        <v>16.666449999999994</v>
      </c>
      <c r="EO7">
        <v>25.31476774193548</v>
      </c>
      <c r="EP7">
        <v>59.596774193548384</v>
      </c>
      <c r="EQ7">
        <v>54.15</v>
      </c>
      <c r="ER7">
        <v>47.548387096774192</v>
      </c>
      <c r="ES7">
        <v>41.125</v>
      </c>
      <c r="ET7">
        <v>36.491935483870975</v>
      </c>
      <c r="EU7">
        <v>35.337096774193554</v>
      </c>
      <c r="EV7">
        <v>28.789285714285704</v>
      </c>
      <c r="EW7">
        <v>17.853225806451608</v>
      </c>
      <c r="EX7">
        <v>15.666666666666664</v>
      </c>
      <c r="EY7">
        <v>15.36129032258064</v>
      </c>
      <c r="EZ7">
        <v>17.366449999999993</v>
      </c>
      <c r="FA7">
        <v>26.014767741935479</v>
      </c>
      <c r="FB7">
        <v>60.296774193548387</v>
      </c>
      <c r="FC7">
        <v>54.85</v>
      </c>
      <c r="FD7">
        <v>48.248387096774195</v>
      </c>
      <c r="FE7">
        <v>41.825000000000003</v>
      </c>
      <c r="FF7">
        <v>37.191935483870978</v>
      </c>
      <c r="FG7">
        <v>36.037096774193557</v>
      </c>
      <c r="FH7">
        <v>29.489285714285703</v>
      </c>
      <c r="FI7">
        <v>18.553225806451607</v>
      </c>
      <c r="FJ7">
        <v>16.366666666666664</v>
      </c>
      <c r="FK7">
        <v>16.061290322580639</v>
      </c>
      <c r="FL7">
        <v>18.066449999999993</v>
      </c>
      <c r="FM7">
        <v>26.714767741935479</v>
      </c>
      <c r="FN7">
        <v>60.99677419354839</v>
      </c>
      <c r="FO7">
        <v>55.55</v>
      </c>
      <c r="FP7">
        <v>48.948387096774198</v>
      </c>
      <c r="FQ7">
        <v>42.524999999999999</v>
      </c>
      <c r="FR7">
        <v>37.891935483870981</v>
      </c>
      <c r="FS7">
        <v>36.73709677419356</v>
      </c>
      <c r="FT7">
        <v>30.189285714285703</v>
      </c>
      <c r="FU7">
        <v>19.253225806451606</v>
      </c>
      <c r="FV7">
        <v>17.066666666666663</v>
      </c>
      <c r="FW7">
        <v>16.761290322580638</v>
      </c>
      <c r="FX7">
        <v>18.766449999999992</v>
      </c>
      <c r="FY7">
        <v>27.414767741935478</v>
      </c>
      <c r="FZ7">
        <v>61.696774193548393</v>
      </c>
      <c r="GA7">
        <v>56.25</v>
      </c>
      <c r="GB7">
        <v>49.648387096774201</v>
      </c>
      <c r="GC7">
        <v>43.225000000000001</v>
      </c>
      <c r="GD7">
        <v>38.591935483870984</v>
      </c>
      <c r="GE7">
        <v>36.73709677419356</v>
      </c>
      <c r="GF7">
        <v>30.189285714285703</v>
      </c>
      <c r="GG7">
        <v>19.253225806451606</v>
      </c>
      <c r="GH7">
        <v>17.066666666666663</v>
      </c>
      <c r="GI7">
        <v>16.761290322580638</v>
      </c>
      <c r="GJ7">
        <v>18.766449999999992</v>
      </c>
      <c r="GK7">
        <v>27.414767741935478</v>
      </c>
      <c r="GL7">
        <v>61.696774193548393</v>
      </c>
      <c r="GM7">
        <v>56.25</v>
      </c>
      <c r="GN7">
        <v>49.648387096774201</v>
      </c>
      <c r="GO7">
        <v>43.225000000000001</v>
      </c>
      <c r="GP7">
        <v>38.591935483870984</v>
      </c>
      <c r="GQ7">
        <v>36.73709677419356</v>
      </c>
      <c r="GR7">
        <v>30.189285714285703</v>
      </c>
      <c r="GS7">
        <v>19.253225806451606</v>
      </c>
      <c r="GT7">
        <v>17.066666666666663</v>
      </c>
      <c r="GU7">
        <v>16.761290322580638</v>
      </c>
      <c r="GV7">
        <v>18.766449999999992</v>
      </c>
      <c r="GW7">
        <v>27.414767741935478</v>
      </c>
      <c r="GX7">
        <v>61.696774193548393</v>
      </c>
    </row>
    <row r="8" spans="1:206" x14ac:dyDescent="0.2">
      <c r="A8" s="5" t="s">
        <v>9</v>
      </c>
      <c r="B8" s="6" t="s">
        <v>11</v>
      </c>
      <c r="C8">
        <v>140</v>
      </c>
      <c r="D8">
        <v>113</v>
      </c>
      <c r="E8">
        <v>86.5</v>
      </c>
      <c r="F8">
        <v>86.75</v>
      </c>
      <c r="G8">
        <v>90</v>
      </c>
      <c r="H8">
        <v>79</v>
      </c>
      <c r="I8">
        <v>69</v>
      </c>
      <c r="J8">
        <v>60.75</v>
      </c>
      <c r="K8">
        <v>61.25</v>
      </c>
      <c r="L8">
        <v>70.5</v>
      </c>
      <c r="M8">
        <v>123</v>
      </c>
      <c r="N8">
        <v>130</v>
      </c>
      <c r="O8">
        <v>120</v>
      </c>
      <c r="P8">
        <v>74</v>
      </c>
      <c r="Q8">
        <v>66</v>
      </c>
      <c r="R8">
        <v>67</v>
      </c>
      <c r="S8">
        <v>57.5</v>
      </c>
      <c r="T8">
        <v>50.5</v>
      </c>
      <c r="U8">
        <v>43</v>
      </c>
      <c r="V8">
        <v>43</v>
      </c>
      <c r="W8">
        <v>44</v>
      </c>
      <c r="X8">
        <v>48</v>
      </c>
      <c r="Y8">
        <v>94</v>
      </c>
      <c r="Z8">
        <v>109</v>
      </c>
      <c r="AA8">
        <v>95</v>
      </c>
      <c r="AB8">
        <v>55</v>
      </c>
      <c r="AC8">
        <v>47</v>
      </c>
      <c r="AD8">
        <v>48</v>
      </c>
      <c r="AE8">
        <v>48.8</v>
      </c>
      <c r="AF8">
        <v>41.2</v>
      </c>
      <c r="AG8">
        <v>39</v>
      </c>
      <c r="AH8">
        <v>39.54</v>
      </c>
      <c r="AI8">
        <v>40.840000000000003</v>
      </c>
      <c r="AJ8">
        <v>48.84</v>
      </c>
      <c r="AK8">
        <v>88.26</v>
      </c>
      <c r="AL8">
        <v>101.5</v>
      </c>
      <c r="AM8">
        <v>89.26</v>
      </c>
      <c r="AN8">
        <v>49.25</v>
      </c>
      <c r="AO8">
        <v>47.25</v>
      </c>
      <c r="AP8">
        <v>45</v>
      </c>
      <c r="AQ8">
        <v>43.3</v>
      </c>
      <c r="AR8">
        <v>35.700000000000003</v>
      </c>
      <c r="AS8">
        <v>33.5</v>
      </c>
      <c r="AT8">
        <v>33.29</v>
      </c>
      <c r="AU8">
        <v>34.590000000000003</v>
      </c>
      <c r="AV8">
        <v>42.59</v>
      </c>
      <c r="AW8">
        <v>74.760000000000005</v>
      </c>
      <c r="AX8">
        <v>88</v>
      </c>
      <c r="AY8">
        <v>75.760000000000005</v>
      </c>
      <c r="AZ8">
        <v>43.75</v>
      </c>
      <c r="BA8">
        <v>41.75</v>
      </c>
      <c r="BB8">
        <v>39.5</v>
      </c>
      <c r="BC8">
        <v>40.299999999999997</v>
      </c>
      <c r="BD8">
        <v>35.299999999999997</v>
      </c>
      <c r="BE8">
        <v>33.1</v>
      </c>
      <c r="BF8">
        <v>32.29</v>
      </c>
      <c r="BG8">
        <v>33.590000000000003</v>
      </c>
      <c r="BH8">
        <v>41.59</v>
      </c>
      <c r="BI8">
        <v>69.260000000000005</v>
      </c>
      <c r="BJ8">
        <v>82.5</v>
      </c>
      <c r="BK8">
        <v>70.260000000000005</v>
      </c>
      <c r="BL8">
        <v>43.65</v>
      </c>
      <c r="BM8">
        <v>41.65</v>
      </c>
      <c r="BN8">
        <v>39.4</v>
      </c>
      <c r="BO8">
        <v>39.549999999999997</v>
      </c>
      <c r="BP8">
        <v>34.82</v>
      </c>
      <c r="BQ8">
        <v>32.619999999999997</v>
      </c>
      <c r="BR8">
        <v>31.46</v>
      </c>
      <c r="BS8">
        <v>32.76</v>
      </c>
      <c r="BT8">
        <v>40.76</v>
      </c>
      <c r="BU8">
        <v>65.760000000000005</v>
      </c>
      <c r="BV8">
        <v>79</v>
      </c>
      <c r="BW8">
        <v>66.760000000000005</v>
      </c>
      <c r="BX8">
        <v>43.47</v>
      </c>
      <c r="BY8">
        <v>41.47</v>
      </c>
      <c r="BZ8">
        <v>39.22</v>
      </c>
      <c r="CA8">
        <v>39</v>
      </c>
      <c r="CB8">
        <v>34.340000000000003</v>
      </c>
      <c r="CC8">
        <v>32.14</v>
      </c>
      <c r="CD8">
        <v>30.63</v>
      </c>
      <c r="CE8">
        <v>31.93</v>
      </c>
      <c r="CF8">
        <v>39.93</v>
      </c>
      <c r="CG8">
        <v>62.26</v>
      </c>
      <c r="CH8">
        <v>75.5</v>
      </c>
      <c r="CI8">
        <v>63.26</v>
      </c>
      <c r="CJ8">
        <v>43.29</v>
      </c>
      <c r="CK8">
        <v>41.29</v>
      </c>
      <c r="CL8">
        <v>39.04</v>
      </c>
      <c r="CM8">
        <v>39.5</v>
      </c>
      <c r="CN8">
        <v>34.340000000000003</v>
      </c>
      <c r="CO8">
        <v>32.14</v>
      </c>
      <c r="CP8">
        <v>30.13</v>
      </c>
      <c r="CQ8">
        <v>31.43</v>
      </c>
      <c r="CR8">
        <v>39.43</v>
      </c>
      <c r="CS8">
        <v>59.51</v>
      </c>
      <c r="CT8">
        <v>72.75</v>
      </c>
      <c r="CU8">
        <v>60.51</v>
      </c>
      <c r="CV8">
        <v>43.490092268771448</v>
      </c>
      <c r="CW8">
        <v>41.490092268771448</v>
      </c>
      <c r="CX8">
        <v>39.240092268771448</v>
      </c>
      <c r="CY8">
        <v>40.049999999999997</v>
      </c>
      <c r="CZ8">
        <v>34.89</v>
      </c>
      <c r="DA8">
        <v>32.69</v>
      </c>
      <c r="DB8">
        <v>30.68</v>
      </c>
      <c r="DC8">
        <v>31.98</v>
      </c>
      <c r="DD8">
        <v>39.979999999999997</v>
      </c>
      <c r="DE8">
        <v>60.06</v>
      </c>
      <c r="DF8">
        <v>73.3</v>
      </c>
      <c r="DG8">
        <v>61.06</v>
      </c>
      <c r="DH8">
        <v>44.040092268771446</v>
      </c>
      <c r="DI8">
        <v>42.040092268771446</v>
      </c>
      <c r="DJ8">
        <v>39.790092268771446</v>
      </c>
      <c r="DK8">
        <v>40.799999999999997</v>
      </c>
      <c r="DL8">
        <v>35.64</v>
      </c>
      <c r="DM8">
        <v>33.44</v>
      </c>
      <c r="DN8">
        <v>31.43</v>
      </c>
      <c r="DO8">
        <v>32.729999999999997</v>
      </c>
      <c r="DP8">
        <v>40.729999999999997</v>
      </c>
      <c r="DQ8">
        <v>60.81</v>
      </c>
      <c r="DR8">
        <v>74.05</v>
      </c>
      <c r="DS8">
        <v>61.81</v>
      </c>
      <c r="DT8">
        <v>44.790092268771446</v>
      </c>
      <c r="DU8">
        <v>42.790092268771446</v>
      </c>
      <c r="DV8">
        <v>40.540092268771446</v>
      </c>
      <c r="DW8">
        <v>41.55</v>
      </c>
      <c r="DX8">
        <v>36.39</v>
      </c>
      <c r="DY8">
        <v>34.19</v>
      </c>
      <c r="DZ8">
        <v>32.18</v>
      </c>
      <c r="EA8">
        <v>33.479999999999997</v>
      </c>
      <c r="EB8">
        <v>41.48</v>
      </c>
      <c r="EC8">
        <v>61.56</v>
      </c>
      <c r="ED8">
        <v>74.8</v>
      </c>
      <c r="EE8">
        <v>62.56</v>
      </c>
      <c r="EF8">
        <v>45.540092268771446</v>
      </c>
      <c r="EG8">
        <v>43.540092268771446</v>
      </c>
      <c r="EH8">
        <v>41.290092268771446</v>
      </c>
      <c r="EI8">
        <v>42.3</v>
      </c>
      <c r="EJ8">
        <v>37.14</v>
      </c>
      <c r="EK8">
        <v>34.94</v>
      </c>
      <c r="EL8">
        <v>32.93</v>
      </c>
      <c r="EM8">
        <v>34.229999999999997</v>
      </c>
      <c r="EN8">
        <v>42.23</v>
      </c>
      <c r="EO8">
        <v>62.31</v>
      </c>
      <c r="EP8">
        <v>75.55</v>
      </c>
      <c r="EQ8">
        <v>63.31</v>
      </c>
      <c r="ER8">
        <v>46.290092268771446</v>
      </c>
      <c r="ES8">
        <v>44.290092268771446</v>
      </c>
      <c r="ET8">
        <v>42.040092268771446</v>
      </c>
      <c r="EU8">
        <v>43.05</v>
      </c>
      <c r="EV8">
        <v>37.89</v>
      </c>
      <c r="EW8">
        <v>35.69</v>
      </c>
      <c r="EX8">
        <v>33.68</v>
      </c>
      <c r="EY8">
        <v>34.979999999999997</v>
      </c>
      <c r="EZ8">
        <v>42.98</v>
      </c>
      <c r="FA8">
        <v>63.06</v>
      </c>
      <c r="FB8">
        <v>76.3</v>
      </c>
      <c r="FC8">
        <v>64.06</v>
      </c>
      <c r="FD8">
        <v>47.040092268771446</v>
      </c>
      <c r="FE8">
        <v>45.040092268771446</v>
      </c>
      <c r="FF8">
        <v>42.790092268771446</v>
      </c>
      <c r="FG8">
        <v>43.8</v>
      </c>
      <c r="FH8">
        <v>38.64</v>
      </c>
      <c r="FI8">
        <v>36.44</v>
      </c>
      <c r="FJ8">
        <v>34.43</v>
      </c>
      <c r="FK8">
        <v>35.729999999999997</v>
      </c>
      <c r="FL8">
        <v>43.73</v>
      </c>
      <c r="FM8">
        <v>63.81</v>
      </c>
      <c r="FN8">
        <v>77.05</v>
      </c>
      <c r="FO8">
        <v>64.81</v>
      </c>
      <c r="FP8">
        <v>47.790092268771446</v>
      </c>
      <c r="FQ8">
        <v>45.790092268771446</v>
      </c>
      <c r="FR8">
        <v>43.540092268771446</v>
      </c>
      <c r="FS8">
        <v>44.55</v>
      </c>
      <c r="FT8">
        <v>39.39</v>
      </c>
      <c r="FU8">
        <v>37.19</v>
      </c>
      <c r="FV8">
        <v>35.18</v>
      </c>
      <c r="FW8">
        <v>36.479999999999997</v>
      </c>
      <c r="FX8">
        <v>44.48</v>
      </c>
      <c r="FY8">
        <v>64.56</v>
      </c>
      <c r="FZ8">
        <v>77.8</v>
      </c>
      <c r="GA8">
        <v>65.56</v>
      </c>
      <c r="GB8">
        <v>48.540092268771446</v>
      </c>
      <c r="GC8">
        <v>46.540092268771446</v>
      </c>
      <c r="GD8">
        <v>44.290092268771446</v>
      </c>
      <c r="GE8">
        <v>44.6</v>
      </c>
      <c r="GF8">
        <v>39.44</v>
      </c>
      <c r="GG8">
        <v>37.24</v>
      </c>
      <c r="GH8">
        <v>35.229999999999997</v>
      </c>
      <c r="GI8">
        <v>36.53</v>
      </c>
      <c r="GJ8">
        <v>44.53</v>
      </c>
      <c r="GK8">
        <v>64.61</v>
      </c>
      <c r="GL8">
        <v>77.849999999999994</v>
      </c>
      <c r="GM8">
        <v>65.61</v>
      </c>
      <c r="GN8">
        <v>48.590092268771443</v>
      </c>
      <c r="GO8">
        <v>46.590092268771443</v>
      </c>
      <c r="GP8">
        <v>44.340092268771443</v>
      </c>
      <c r="GQ8">
        <v>44.65</v>
      </c>
      <c r="GR8">
        <v>39.49</v>
      </c>
      <c r="GS8">
        <v>37.29</v>
      </c>
      <c r="GT8">
        <v>35.28</v>
      </c>
      <c r="GU8">
        <v>36.58</v>
      </c>
      <c r="GV8">
        <v>44.58</v>
      </c>
      <c r="GW8">
        <v>64.66</v>
      </c>
      <c r="GX8">
        <v>77.900000000000006</v>
      </c>
    </row>
    <row r="9" spans="1:206" x14ac:dyDescent="0.2">
      <c r="A9" s="5" t="s">
        <v>9</v>
      </c>
      <c r="B9" s="6" t="s">
        <v>12</v>
      </c>
      <c r="C9">
        <v>98</v>
      </c>
      <c r="D9">
        <v>94.338709677419345</v>
      </c>
      <c r="E9">
        <v>77.041666666666657</v>
      </c>
      <c r="F9">
        <v>83.008064516129039</v>
      </c>
      <c r="G9">
        <v>64.524193548387103</v>
      </c>
      <c r="H9">
        <v>61.5</v>
      </c>
      <c r="I9">
        <v>55.524193548387089</v>
      </c>
      <c r="J9">
        <v>49.612499999999997</v>
      </c>
      <c r="K9">
        <v>48.400806451612894</v>
      </c>
      <c r="L9">
        <v>46.446666666666658</v>
      </c>
      <c r="M9">
        <v>53.203225806451606</v>
      </c>
      <c r="N9">
        <v>61.959677419354847</v>
      </c>
      <c r="O9">
        <v>60.95</v>
      </c>
      <c r="P9">
        <v>60.217741935483879</v>
      </c>
      <c r="Q9">
        <v>54.833333333333329</v>
      </c>
      <c r="R9">
        <v>54.758064516129039</v>
      </c>
      <c r="S9">
        <v>53.87096774193548</v>
      </c>
      <c r="T9">
        <v>49.607142857142854</v>
      </c>
      <c r="U9">
        <v>43.491935483870961</v>
      </c>
      <c r="V9">
        <v>35.226666666666667</v>
      </c>
      <c r="W9">
        <v>34.058064516129022</v>
      </c>
      <c r="X9">
        <v>33.066666666666663</v>
      </c>
      <c r="Y9">
        <v>43.519354838709667</v>
      </c>
      <c r="Z9">
        <v>51.701612903225801</v>
      </c>
      <c r="AA9">
        <v>51.55</v>
      </c>
      <c r="AB9">
        <v>44.733870967741936</v>
      </c>
      <c r="AC9">
        <v>38.916666666666664</v>
      </c>
      <c r="AD9">
        <v>38.532258064516135</v>
      </c>
      <c r="AE9">
        <v>35.65</v>
      </c>
      <c r="AF9">
        <v>34.15</v>
      </c>
      <c r="AG9">
        <v>32.15</v>
      </c>
      <c r="AH9">
        <v>31.1</v>
      </c>
      <c r="AI9">
        <v>26.12</v>
      </c>
      <c r="AJ9">
        <v>29.43</v>
      </c>
      <c r="AK9">
        <v>34.65</v>
      </c>
      <c r="AL9">
        <v>37.51</v>
      </c>
      <c r="AM9">
        <v>35.270000000000003</v>
      </c>
      <c r="AN9">
        <v>35.17</v>
      </c>
      <c r="AO9">
        <v>32.1</v>
      </c>
      <c r="AP9">
        <v>32.35</v>
      </c>
      <c r="AQ9">
        <v>33.15</v>
      </c>
      <c r="AR9">
        <v>31.2</v>
      </c>
      <c r="AS9">
        <v>29.2</v>
      </c>
      <c r="AT9">
        <v>28.15</v>
      </c>
      <c r="AU9">
        <v>23.17</v>
      </c>
      <c r="AV9">
        <v>26.48</v>
      </c>
      <c r="AW9">
        <v>31.7</v>
      </c>
      <c r="AX9">
        <v>34.56</v>
      </c>
      <c r="AY9">
        <v>32.32</v>
      </c>
      <c r="AZ9">
        <v>32.22</v>
      </c>
      <c r="BA9">
        <v>29.15</v>
      </c>
      <c r="BB9">
        <v>29.4</v>
      </c>
      <c r="BC9">
        <v>30.65</v>
      </c>
      <c r="BD9">
        <v>28.7</v>
      </c>
      <c r="BE9">
        <v>26.7</v>
      </c>
      <c r="BF9">
        <v>25.65</v>
      </c>
      <c r="BG9">
        <v>20.67</v>
      </c>
      <c r="BH9">
        <v>23.98</v>
      </c>
      <c r="BI9">
        <v>29.2</v>
      </c>
      <c r="BJ9">
        <v>32.06</v>
      </c>
      <c r="BK9">
        <v>29.82</v>
      </c>
      <c r="BL9">
        <v>29.72</v>
      </c>
      <c r="BM9">
        <v>26.65</v>
      </c>
      <c r="BN9">
        <v>26.9</v>
      </c>
      <c r="BO9">
        <v>30.3</v>
      </c>
      <c r="BP9">
        <v>28.35</v>
      </c>
      <c r="BQ9">
        <v>26.35</v>
      </c>
      <c r="BR9">
        <v>25.3</v>
      </c>
      <c r="BS9">
        <v>20.32</v>
      </c>
      <c r="BT9">
        <v>23.63</v>
      </c>
      <c r="BU9">
        <v>25.2</v>
      </c>
      <c r="BV9">
        <v>28.06</v>
      </c>
      <c r="BW9">
        <v>25.82</v>
      </c>
      <c r="BX9">
        <v>29.37</v>
      </c>
      <c r="BY9">
        <v>26.3</v>
      </c>
      <c r="BZ9">
        <v>26.55</v>
      </c>
      <c r="CA9">
        <v>29.95</v>
      </c>
      <c r="CB9">
        <v>28</v>
      </c>
      <c r="CC9">
        <v>26</v>
      </c>
      <c r="CD9">
        <v>24.95</v>
      </c>
      <c r="CE9">
        <v>19.97</v>
      </c>
      <c r="CF9">
        <v>23.28</v>
      </c>
      <c r="CG9">
        <v>23.7</v>
      </c>
      <c r="CH9">
        <v>26.56</v>
      </c>
      <c r="CI9">
        <v>24.32</v>
      </c>
      <c r="CJ9">
        <v>29.02</v>
      </c>
      <c r="CK9">
        <v>25.95</v>
      </c>
      <c r="CL9">
        <v>26.2</v>
      </c>
      <c r="CM9">
        <v>30.45</v>
      </c>
      <c r="CN9">
        <v>28.5</v>
      </c>
      <c r="CO9">
        <v>26.5</v>
      </c>
      <c r="CP9">
        <v>25.45</v>
      </c>
      <c r="CQ9">
        <v>20.47</v>
      </c>
      <c r="CR9">
        <v>23.78</v>
      </c>
      <c r="CS9">
        <v>24.2</v>
      </c>
      <c r="CT9">
        <v>27.06</v>
      </c>
      <c r="CU9">
        <v>24.82</v>
      </c>
      <c r="CV9">
        <v>29.52</v>
      </c>
      <c r="CW9">
        <v>26.45</v>
      </c>
      <c r="CX9">
        <v>26.7</v>
      </c>
      <c r="CY9">
        <v>30.95</v>
      </c>
      <c r="CZ9">
        <v>29</v>
      </c>
      <c r="DA9">
        <v>27</v>
      </c>
      <c r="DB9">
        <v>25.95</v>
      </c>
      <c r="DC9">
        <v>20.97</v>
      </c>
      <c r="DD9">
        <v>24.28</v>
      </c>
      <c r="DE9">
        <v>24.7</v>
      </c>
      <c r="DF9">
        <v>27.56</v>
      </c>
      <c r="DG9">
        <v>25.32</v>
      </c>
      <c r="DH9">
        <v>30.02</v>
      </c>
      <c r="DI9">
        <v>26.95</v>
      </c>
      <c r="DJ9">
        <v>27.2</v>
      </c>
      <c r="DK9">
        <v>31.45</v>
      </c>
      <c r="DL9">
        <v>29.5</v>
      </c>
      <c r="DM9">
        <v>27.5</v>
      </c>
      <c r="DN9">
        <v>26.45</v>
      </c>
      <c r="DO9">
        <v>21.47</v>
      </c>
      <c r="DP9">
        <v>24.78</v>
      </c>
      <c r="DQ9">
        <v>25.2</v>
      </c>
      <c r="DR9">
        <v>28.06</v>
      </c>
      <c r="DS9">
        <v>25.82</v>
      </c>
      <c r="DT9">
        <v>30.52</v>
      </c>
      <c r="DU9">
        <v>27.45</v>
      </c>
      <c r="DV9">
        <v>27.7</v>
      </c>
      <c r="DW9">
        <v>31.95</v>
      </c>
      <c r="DX9">
        <v>30</v>
      </c>
      <c r="DY9">
        <v>28</v>
      </c>
      <c r="DZ9">
        <v>26.95</v>
      </c>
      <c r="EA9">
        <v>21.97</v>
      </c>
      <c r="EB9">
        <v>25.28</v>
      </c>
      <c r="EC9">
        <v>25.7</v>
      </c>
      <c r="ED9">
        <v>28.56</v>
      </c>
      <c r="EE9">
        <v>26.32</v>
      </c>
      <c r="EF9">
        <v>31.02</v>
      </c>
      <c r="EG9">
        <v>27.95</v>
      </c>
      <c r="EH9">
        <v>28.2</v>
      </c>
      <c r="EI9">
        <v>32.450000000000003</v>
      </c>
      <c r="EJ9">
        <v>30.5</v>
      </c>
      <c r="EK9">
        <v>28.5</v>
      </c>
      <c r="EL9">
        <v>27.45</v>
      </c>
      <c r="EM9">
        <v>22.47</v>
      </c>
      <c r="EN9">
        <v>25.78</v>
      </c>
      <c r="EO9">
        <v>26.2</v>
      </c>
      <c r="EP9">
        <v>29.06</v>
      </c>
      <c r="EQ9">
        <v>26.82</v>
      </c>
      <c r="ER9">
        <v>31.52</v>
      </c>
      <c r="ES9">
        <v>28.45</v>
      </c>
      <c r="ET9">
        <v>28.7</v>
      </c>
      <c r="EU9">
        <v>32.950000000000003</v>
      </c>
      <c r="EV9">
        <v>31</v>
      </c>
      <c r="EW9">
        <v>29</v>
      </c>
      <c r="EX9">
        <v>27.95</v>
      </c>
      <c r="EY9">
        <v>22.97</v>
      </c>
      <c r="EZ9">
        <v>26.28</v>
      </c>
      <c r="FA9">
        <v>26.7</v>
      </c>
      <c r="FB9">
        <v>29.56</v>
      </c>
      <c r="FC9">
        <v>27.32</v>
      </c>
      <c r="FD9">
        <v>32.020000000000003</v>
      </c>
      <c r="FE9">
        <v>28.95</v>
      </c>
      <c r="FF9">
        <v>29.2</v>
      </c>
      <c r="FG9">
        <v>33.450000000000003</v>
      </c>
      <c r="FH9">
        <v>31.5</v>
      </c>
      <c r="FI9">
        <v>29.5</v>
      </c>
      <c r="FJ9">
        <v>28.45</v>
      </c>
      <c r="FK9">
        <v>23.47</v>
      </c>
      <c r="FL9">
        <v>26.78</v>
      </c>
      <c r="FM9">
        <v>27.2</v>
      </c>
      <c r="FN9">
        <v>30.06</v>
      </c>
      <c r="FO9">
        <v>27.82</v>
      </c>
      <c r="FP9">
        <v>32.520000000000003</v>
      </c>
      <c r="FQ9">
        <v>29.45</v>
      </c>
      <c r="FR9">
        <v>29.7</v>
      </c>
      <c r="FS9">
        <v>33.950000000000003</v>
      </c>
      <c r="FT9">
        <v>32</v>
      </c>
      <c r="FU9">
        <v>30</v>
      </c>
      <c r="FV9">
        <v>28.95</v>
      </c>
      <c r="FW9">
        <v>23.97</v>
      </c>
      <c r="FX9">
        <v>27.28</v>
      </c>
      <c r="FY9">
        <v>27.7</v>
      </c>
      <c r="FZ9">
        <v>30.56</v>
      </c>
      <c r="GA9">
        <v>28.32</v>
      </c>
      <c r="GB9">
        <v>33.020000000000003</v>
      </c>
      <c r="GC9">
        <v>29.95</v>
      </c>
      <c r="GD9">
        <v>30.2</v>
      </c>
      <c r="GE9">
        <v>33.950000000000003</v>
      </c>
      <c r="GF9">
        <v>32</v>
      </c>
      <c r="GG9">
        <v>30</v>
      </c>
      <c r="GH9">
        <v>28.95</v>
      </c>
      <c r="GI9">
        <v>23.97</v>
      </c>
      <c r="GJ9">
        <v>27.28</v>
      </c>
      <c r="GK9">
        <v>27.7</v>
      </c>
      <c r="GL9">
        <v>30.56</v>
      </c>
      <c r="GM9">
        <v>28.32</v>
      </c>
      <c r="GN9">
        <v>33.020000000000003</v>
      </c>
      <c r="GO9">
        <v>29.95</v>
      </c>
      <c r="GP9">
        <v>30.2</v>
      </c>
      <c r="GQ9">
        <v>33.950000000000003</v>
      </c>
      <c r="GR9">
        <v>32</v>
      </c>
      <c r="GS9">
        <v>30</v>
      </c>
      <c r="GT9">
        <v>28.95</v>
      </c>
      <c r="GU9">
        <v>23.97</v>
      </c>
      <c r="GV9">
        <v>27.28</v>
      </c>
      <c r="GW9">
        <v>27.7</v>
      </c>
      <c r="GX9">
        <v>30.56</v>
      </c>
    </row>
    <row r="10" spans="1:206" x14ac:dyDescent="0.2">
      <c r="A10" s="5" t="s">
        <v>8</v>
      </c>
      <c r="B10" s="6" t="s">
        <v>11</v>
      </c>
      <c r="C10">
        <v>140</v>
      </c>
      <c r="D10">
        <v>105</v>
      </c>
      <c r="E10">
        <v>79.75</v>
      </c>
      <c r="F10">
        <v>78</v>
      </c>
      <c r="G10">
        <v>73</v>
      </c>
      <c r="H10">
        <v>67</v>
      </c>
      <c r="I10">
        <v>67.25</v>
      </c>
      <c r="J10">
        <v>60.75</v>
      </c>
      <c r="K10">
        <v>61</v>
      </c>
      <c r="L10">
        <v>70.5</v>
      </c>
      <c r="M10">
        <v>123</v>
      </c>
      <c r="N10">
        <v>130</v>
      </c>
      <c r="O10">
        <v>118.5</v>
      </c>
      <c r="P10">
        <v>73</v>
      </c>
      <c r="Q10">
        <v>52.5</v>
      </c>
      <c r="R10">
        <v>50</v>
      </c>
      <c r="S10">
        <v>46.5</v>
      </c>
      <c r="T10">
        <v>42</v>
      </c>
      <c r="U10">
        <v>41.5</v>
      </c>
      <c r="V10">
        <v>40</v>
      </c>
      <c r="W10">
        <v>41</v>
      </c>
      <c r="X10">
        <v>48</v>
      </c>
      <c r="Y10">
        <v>94</v>
      </c>
      <c r="Z10">
        <v>102.5</v>
      </c>
      <c r="AA10">
        <v>93.1</v>
      </c>
      <c r="AB10">
        <v>52</v>
      </c>
      <c r="AC10">
        <v>41</v>
      </c>
      <c r="AD10">
        <v>40</v>
      </c>
      <c r="AE10">
        <v>36.15</v>
      </c>
      <c r="AF10">
        <v>33.799999999999997</v>
      </c>
      <c r="AG10">
        <v>33.450000000000003</v>
      </c>
      <c r="AH10">
        <v>31.65</v>
      </c>
      <c r="AI10">
        <v>32.229999999999997</v>
      </c>
      <c r="AJ10">
        <v>48.84</v>
      </c>
      <c r="AK10">
        <v>77.98</v>
      </c>
      <c r="AL10">
        <v>82.78</v>
      </c>
      <c r="AM10">
        <v>77.7</v>
      </c>
      <c r="AN10">
        <v>44.68</v>
      </c>
      <c r="AO10">
        <v>32.75</v>
      </c>
      <c r="AP10">
        <v>32.270000000000003</v>
      </c>
      <c r="AQ10">
        <v>33.9</v>
      </c>
      <c r="AR10">
        <v>31.55</v>
      </c>
      <c r="AS10">
        <v>31.2</v>
      </c>
      <c r="AT10">
        <v>29.14</v>
      </c>
      <c r="AU10">
        <v>29.72</v>
      </c>
      <c r="AV10">
        <v>42.59</v>
      </c>
      <c r="AW10">
        <v>69.48</v>
      </c>
      <c r="AX10">
        <v>74.28</v>
      </c>
      <c r="AY10">
        <v>69.2</v>
      </c>
      <c r="AZ10">
        <v>42.18</v>
      </c>
      <c r="BA10">
        <v>30.25</v>
      </c>
      <c r="BB10">
        <v>29.77</v>
      </c>
      <c r="BC10">
        <v>33.162333628199789</v>
      </c>
      <c r="BD10">
        <v>30.812333628199788</v>
      </c>
      <c r="BE10">
        <v>30.462333628199794</v>
      </c>
      <c r="BF10">
        <v>28.311076593332722</v>
      </c>
      <c r="BG10">
        <v>28.89107659333272</v>
      </c>
      <c r="BH10">
        <v>41.59</v>
      </c>
      <c r="BI10">
        <v>64.012148838701776</v>
      </c>
      <c r="BJ10">
        <v>68.812148838701773</v>
      </c>
      <c r="BK10">
        <v>63.732148838701775</v>
      </c>
      <c r="BL10">
        <v>41.618180190717894</v>
      </c>
      <c r="BM10">
        <v>29.688180190717894</v>
      </c>
      <c r="BN10">
        <v>29.208180190717897</v>
      </c>
      <c r="BO10">
        <v>32.963083922009844</v>
      </c>
      <c r="BP10">
        <v>30.613083922009846</v>
      </c>
      <c r="BQ10">
        <v>30.263083922009852</v>
      </c>
      <c r="BR10">
        <v>28.030427390705675</v>
      </c>
      <c r="BS10">
        <v>28.610427390705674</v>
      </c>
      <c r="BT10">
        <v>40.76</v>
      </c>
      <c r="BU10">
        <v>60.817444819471937</v>
      </c>
      <c r="BV10">
        <v>65.617444819471928</v>
      </c>
      <c r="BW10">
        <v>60.537444819471936</v>
      </c>
      <c r="BX10">
        <v>41.465584775806569</v>
      </c>
      <c r="BY10">
        <v>29.535584775806569</v>
      </c>
      <c r="BZ10">
        <v>29.055584775806572</v>
      </c>
      <c r="CA10">
        <v>32.963083922009844</v>
      </c>
      <c r="CB10">
        <v>30.613083922009846</v>
      </c>
      <c r="CC10">
        <v>30.263083922009852</v>
      </c>
      <c r="CD10">
        <v>28.030427390705675</v>
      </c>
      <c r="CE10">
        <v>28.610427390705674</v>
      </c>
      <c r="CF10">
        <v>39.93</v>
      </c>
      <c r="CG10">
        <v>58.58525066164232</v>
      </c>
      <c r="CH10">
        <v>63.38525066164231</v>
      </c>
      <c r="CI10">
        <v>58.305250661642319</v>
      </c>
      <c r="CJ10">
        <v>41.465584775806569</v>
      </c>
      <c r="CK10">
        <v>29.535584775806569</v>
      </c>
      <c r="CL10">
        <v>29.055584775806572</v>
      </c>
      <c r="CM10">
        <v>33.476459754227974</v>
      </c>
      <c r="CN10">
        <v>31.126459754227973</v>
      </c>
      <c r="CO10">
        <v>30.776459754227979</v>
      </c>
      <c r="CP10">
        <v>28.485809529798985</v>
      </c>
      <c r="CQ10">
        <v>29.065809529798983</v>
      </c>
      <c r="CR10">
        <v>39.43</v>
      </c>
      <c r="CS10">
        <v>57.176537717521242</v>
      </c>
      <c r="CT10">
        <v>61.976537717521232</v>
      </c>
      <c r="CU10">
        <v>56.896537717521241</v>
      </c>
      <c r="CV10">
        <v>41.983877015950377</v>
      </c>
      <c r="CW10">
        <v>30.053877015950377</v>
      </c>
      <c r="CX10">
        <v>29.57387701595038</v>
      </c>
      <c r="CY10">
        <v>34.220412322777761</v>
      </c>
      <c r="CZ10">
        <v>31.870412322777764</v>
      </c>
      <c r="DA10">
        <v>31.520412322777769</v>
      </c>
      <c r="DB10">
        <v>29.136224632190363</v>
      </c>
      <c r="DC10">
        <v>29.716224632190361</v>
      </c>
      <c r="DD10">
        <v>39.979999999999997</v>
      </c>
      <c r="DE10">
        <v>56.175892761455934</v>
      </c>
      <c r="DF10">
        <v>60.975892761455924</v>
      </c>
      <c r="DG10">
        <v>55.895892761455933</v>
      </c>
      <c r="DH10">
        <v>42.59988028579648</v>
      </c>
      <c r="DI10">
        <v>30.669880285796481</v>
      </c>
      <c r="DJ10">
        <v>30.189880285796484</v>
      </c>
      <c r="DK10">
        <v>34.928092612814901</v>
      </c>
      <c r="DL10">
        <v>32.578092612814899</v>
      </c>
      <c r="DM10">
        <v>32.228092612814905</v>
      </c>
      <c r="DN10">
        <v>29.757232574205794</v>
      </c>
      <c r="DO10">
        <v>30.337232574205792</v>
      </c>
      <c r="DP10">
        <v>40.729999999999997</v>
      </c>
      <c r="DQ10">
        <v>55.267115014750409</v>
      </c>
      <c r="DR10">
        <v>60.067115014750399</v>
      </c>
      <c r="DS10">
        <v>54.987115014750408</v>
      </c>
      <c r="DT10">
        <v>43.188993519085635</v>
      </c>
      <c r="DU10">
        <v>31.258993519085635</v>
      </c>
      <c r="DV10">
        <v>30.778993519085638</v>
      </c>
      <c r="DW10">
        <v>35.602142892462695</v>
      </c>
      <c r="DX10">
        <v>33.252142892462693</v>
      </c>
      <c r="DY10">
        <v>32.902142892462699</v>
      </c>
      <c r="DZ10">
        <v>30.35097584485014</v>
      </c>
      <c r="EA10">
        <v>30.930975844850138</v>
      </c>
      <c r="EB10">
        <v>41.48</v>
      </c>
      <c r="EC10">
        <v>54.443509851625905</v>
      </c>
      <c r="ED10">
        <v>59.243509851625895</v>
      </c>
      <c r="EE10">
        <v>54.163509851625903</v>
      </c>
      <c r="EF10">
        <v>43.753176700739949</v>
      </c>
      <c r="EG10">
        <v>31.82317670073995</v>
      </c>
      <c r="EH10">
        <v>31.343176700739953</v>
      </c>
      <c r="EI10">
        <v>36.261600328576968</v>
      </c>
      <c r="EJ10">
        <v>33.911600328576966</v>
      </c>
      <c r="EK10">
        <v>33.561600328576972</v>
      </c>
      <c r="EL10">
        <v>30.945271592765366</v>
      </c>
      <c r="EM10">
        <v>31.525271592765364</v>
      </c>
      <c r="EN10">
        <v>42.23</v>
      </c>
      <c r="EO10">
        <v>53.736864111092345</v>
      </c>
      <c r="EP10">
        <v>58.536864111092335</v>
      </c>
      <c r="EQ10">
        <v>53.456864111092344</v>
      </c>
      <c r="ER10">
        <v>44.320423714671676</v>
      </c>
      <c r="ES10">
        <v>32.390423714671677</v>
      </c>
      <c r="ET10">
        <v>31.91042371467168</v>
      </c>
      <c r="EU10">
        <v>36.488696718531344</v>
      </c>
      <c r="EV10">
        <v>34.138696718531342</v>
      </c>
      <c r="EW10">
        <v>33.788696718531348</v>
      </c>
      <c r="EX10">
        <v>31.16987643649604</v>
      </c>
      <c r="EY10">
        <v>31.749876436496038</v>
      </c>
      <c r="EZ10">
        <v>42.98</v>
      </c>
      <c r="FA10">
        <v>54.066771110026494</v>
      </c>
      <c r="FB10">
        <v>58.866771110026484</v>
      </c>
      <c r="FC10">
        <v>53.786771110026493</v>
      </c>
      <c r="FD10">
        <v>44.547325658158627</v>
      </c>
      <c r="FE10">
        <v>32.617325658158627</v>
      </c>
      <c r="FF10">
        <v>32.13732565815863</v>
      </c>
      <c r="FG10">
        <v>36.715381107074577</v>
      </c>
      <c r="FH10">
        <v>34.365381107074576</v>
      </c>
      <c r="FI10">
        <v>34.015381107074582</v>
      </c>
      <c r="FJ10">
        <v>31.396713481031689</v>
      </c>
      <c r="FK10">
        <v>31.976713481031688</v>
      </c>
      <c r="FL10">
        <v>43.73</v>
      </c>
      <c r="FM10">
        <v>54.398610173181261</v>
      </c>
      <c r="FN10">
        <v>59.198610173181251</v>
      </c>
      <c r="FO10">
        <v>54.11861017318126</v>
      </c>
      <c r="FP10">
        <v>44.770239062218742</v>
      </c>
      <c r="FQ10">
        <v>32.840239062218743</v>
      </c>
      <c r="FR10">
        <v>32.360239062218746</v>
      </c>
      <c r="FS10">
        <v>36.942065495617811</v>
      </c>
      <c r="FT10">
        <v>34.59206549561781</v>
      </c>
      <c r="FU10">
        <v>34.242065495617815</v>
      </c>
      <c r="FV10">
        <v>31.623550525567339</v>
      </c>
      <c r="FW10">
        <v>32.203550525567337</v>
      </c>
      <c r="FX10">
        <v>44.48</v>
      </c>
      <c r="FY10">
        <v>54.730449236336028</v>
      </c>
      <c r="FZ10">
        <v>59.530449236336018</v>
      </c>
      <c r="GA10">
        <v>54.450449236336027</v>
      </c>
      <c r="GB10">
        <v>44.993152466278858</v>
      </c>
      <c r="GC10">
        <v>33.063152466278858</v>
      </c>
      <c r="GD10">
        <v>32.583152466278861</v>
      </c>
      <c r="GE10">
        <v>37.168749884161045</v>
      </c>
      <c r="GF10">
        <v>34.818749884161043</v>
      </c>
      <c r="GG10">
        <v>34.468749884161049</v>
      </c>
      <c r="GH10">
        <v>31.850387570102988</v>
      </c>
      <c r="GI10">
        <v>32.430387570102987</v>
      </c>
      <c r="GJ10">
        <v>44.53</v>
      </c>
      <c r="GK10">
        <v>55.062288299490795</v>
      </c>
      <c r="GL10">
        <v>59.862288299490785</v>
      </c>
      <c r="GM10">
        <v>54.782288299490794</v>
      </c>
      <c r="GN10">
        <v>45.216065870338973</v>
      </c>
      <c r="GO10">
        <v>33.286065870338973</v>
      </c>
      <c r="GP10">
        <v>32.806065870338976</v>
      </c>
      <c r="GQ10">
        <v>37.395434272704279</v>
      </c>
      <c r="GR10">
        <v>35.045434272704277</v>
      </c>
      <c r="GS10">
        <v>34.695434272704283</v>
      </c>
      <c r="GT10">
        <v>32.077224614638638</v>
      </c>
      <c r="GU10">
        <v>32.657224614638636</v>
      </c>
      <c r="GV10">
        <v>44.58</v>
      </c>
      <c r="GW10">
        <v>55.394127362645563</v>
      </c>
      <c r="GX10">
        <v>60.194127362645553</v>
      </c>
    </row>
    <row r="11" spans="1:206" x14ac:dyDescent="0.2">
      <c r="A11" s="5" t="s">
        <v>8</v>
      </c>
      <c r="B11" s="6" t="s">
        <v>12</v>
      </c>
      <c r="C11">
        <v>65</v>
      </c>
      <c r="D11">
        <v>57.919354838709666</v>
      </c>
      <c r="E11">
        <v>58.729166666666657</v>
      </c>
      <c r="F11">
        <v>56.419354838709694</v>
      </c>
      <c r="G11">
        <v>44.5</v>
      </c>
      <c r="H11">
        <v>46.071428571428569</v>
      </c>
      <c r="I11">
        <v>46.112903225806448</v>
      </c>
      <c r="J11">
        <v>38.083333333333329</v>
      </c>
      <c r="K11">
        <v>38.145161290322577</v>
      </c>
      <c r="L11">
        <v>33.066666666666663</v>
      </c>
      <c r="M11">
        <v>47.774193548387096</v>
      </c>
      <c r="N11">
        <v>50.177419354838705</v>
      </c>
      <c r="O11">
        <v>49.15</v>
      </c>
      <c r="P11">
        <v>38.08064516129032</v>
      </c>
      <c r="Q11">
        <v>40.875</v>
      </c>
      <c r="R11">
        <v>40.274193548387103</v>
      </c>
      <c r="S11">
        <v>42.975806451612904</v>
      </c>
      <c r="T11">
        <v>43.714285714285708</v>
      </c>
      <c r="U11">
        <v>43.491935483870961</v>
      </c>
      <c r="V11">
        <v>35.066666666666663</v>
      </c>
      <c r="W11">
        <v>34.058064516129022</v>
      </c>
      <c r="X11">
        <v>28.708333333333329</v>
      </c>
      <c r="Y11">
        <v>43.519354838709667</v>
      </c>
      <c r="Z11">
        <v>49.636922076123668</v>
      </c>
      <c r="AA11">
        <v>51.55</v>
      </c>
      <c r="AB11">
        <v>33.64250872236827</v>
      </c>
      <c r="AC11">
        <v>36.892407099725681</v>
      </c>
      <c r="AD11">
        <v>36.616988890004016</v>
      </c>
      <c r="AE11">
        <v>31.21</v>
      </c>
      <c r="AF11">
        <v>30.15</v>
      </c>
      <c r="AG11">
        <v>30.35</v>
      </c>
      <c r="AH11">
        <v>28</v>
      </c>
      <c r="AI11">
        <v>26.12</v>
      </c>
      <c r="AJ11">
        <v>25.77</v>
      </c>
      <c r="AK11">
        <v>34.65</v>
      </c>
      <c r="AL11">
        <v>37.51</v>
      </c>
      <c r="AM11">
        <v>35.270000000000003</v>
      </c>
      <c r="AN11">
        <v>34.479999999999997</v>
      </c>
      <c r="AO11">
        <v>28.75</v>
      </c>
      <c r="AP11">
        <v>28.75</v>
      </c>
      <c r="AQ11">
        <v>29.71</v>
      </c>
      <c r="AR11">
        <v>28.65</v>
      </c>
      <c r="AS11">
        <v>28.85</v>
      </c>
      <c r="AT11">
        <v>26.5</v>
      </c>
      <c r="AU11">
        <v>23.17</v>
      </c>
      <c r="AV11">
        <v>24.27</v>
      </c>
      <c r="AW11">
        <v>31.7</v>
      </c>
      <c r="AX11">
        <v>34.56</v>
      </c>
      <c r="AY11">
        <v>32.32</v>
      </c>
      <c r="AZ11">
        <v>32.22</v>
      </c>
      <c r="BA11">
        <v>27.25</v>
      </c>
      <c r="BB11">
        <v>27.25</v>
      </c>
      <c r="BC11">
        <v>28.72</v>
      </c>
      <c r="BD11">
        <v>27.66</v>
      </c>
      <c r="BE11">
        <v>26.7</v>
      </c>
      <c r="BF11">
        <v>25.51</v>
      </c>
      <c r="BG11">
        <v>20.67</v>
      </c>
      <c r="BH11">
        <v>23.28</v>
      </c>
      <c r="BI11">
        <v>29.2</v>
      </c>
      <c r="BJ11">
        <v>32.06</v>
      </c>
      <c r="BK11">
        <v>29.82</v>
      </c>
      <c r="BL11">
        <v>29.72</v>
      </c>
      <c r="BM11">
        <v>26.26</v>
      </c>
      <c r="BN11">
        <v>26.26</v>
      </c>
      <c r="BO11">
        <v>28.32</v>
      </c>
      <c r="BP11">
        <v>27.26</v>
      </c>
      <c r="BQ11">
        <v>26.35</v>
      </c>
      <c r="BR11">
        <v>25.11</v>
      </c>
      <c r="BS11">
        <v>20.32</v>
      </c>
      <c r="BT11">
        <v>22.88</v>
      </c>
      <c r="BU11">
        <v>25.2</v>
      </c>
      <c r="BV11">
        <v>28.06</v>
      </c>
      <c r="BW11">
        <v>25.82</v>
      </c>
      <c r="BX11">
        <v>29.37</v>
      </c>
      <c r="BY11">
        <v>25.86</v>
      </c>
      <c r="BZ11">
        <v>25.86</v>
      </c>
      <c r="CA11">
        <v>28.32</v>
      </c>
      <c r="CB11">
        <v>27.26</v>
      </c>
      <c r="CC11">
        <v>26</v>
      </c>
      <c r="CD11">
        <v>24.95</v>
      </c>
      <c r="CE11">
        <v>19.97</v>
      </c>
      <c r="CF11">
        <v>22.88</v>
      </c>
      <c r="CG11">
        <v>23.7</v>
      </c>
      <c r="CH11">
        <v>26.56</v>
      </c>
      <c r="CI11">
        <v>24.32</v>
      </c>
      <c r="CJ11">
        <v>29.02</v>
      </c>
      <c r="CK11">
        <v>25.86</v>
      </c>
      <c r="CL11">
        <v>25.86</v>
      </c>
      <c r="CM11">
        <v>28.57</v>
      </c>
      <c r="CN11">
        <v>27.51</v>
      </c>
      <c r="CO11">
        <v>26.5</v>
      </c>
      <c r="CP11">
        <v>25.36</v>
      </c>
      <c r="CQ11">
        <v>20.47</v>
      </c>
      <c r="CR11">
        <v>23.13</v>
      </c>
      <c r="CS11">
        <v>24.2</v>
      </c>
      <c r="CT11">
        <v>27.06</v>
      </c>
      <c r="CU11">
        <v>24.82</v>
      </c>
      <c r="CV11">
        <v>29.52</v>
      </c>
      <c r="CW11">
        <v>26.11</v>
      </c>
      <c r="CX11">
        <v>26.11</v>
      </c>
      <c r="CY11">
        <v>28.87</v>
      </c>
      <c r="CZ11">
        <v>27.81</v>
      </c>
      <c r="DA11">
        <v>27</v>
      </c>
      <c r="DB11">
        <v>25.66</v>
      </c>
      <c r="DC11">
        <v>20.97</v>
      </c>
      <c r="DD11">
        <v>23.43</v>
      </c>
      <c r="DE11">
        <v>24.7</v>
      </c>
      <c r="DF11">
        <v>27.56</v>
      </c>
      <c r="DG11">
        <v>25.32</v>
      </c>
      <c r="DH11">
        <v>30.02</v>
      </c>
      <c r="DI11">
        <v>26.41</v>
      </c>
      <c r="DJ11">
        <v>26.41</v>
      </c>
      <c r="DK11">
        <v>29.12</v>
      </c>
      <c r="DL11">
        <v>28.06</v>
      </c>
      <c r="DM11">
        <v>27.5</v>
      </c>
      <c r="DN11">
        <v>25.91</v>
      </c>
      <c r="DO11">
        <v>21.47</v>
      </c>
      <c r="DP11">
        <v>23.68</v>
      </c>
      <c r="DQ11">
        <v>25.2</v>
      </c>
      <c r="DR11">
        <v>28.06</v>
      </c>
      <c r="DS11">
        <v>25.82</v>
      </c>
      <c r="DT11">
        <v>30.52</v>
      </c>
      <c r="DU11">
        <v>26.66</v>
      </c>
      <c r="DV11">
        <v>26.66</v>
      </c>
      <c r="DW11">
        <v>29.37</v>
      </c>
      <c r="DX11">
        <v>28.31</v>
      </c>
      <c r="DY11">
        <v>28</v>
      </c>
      <c r="DZ11">
        <v>26.16</v>
      </c>
      <c r="EA11">
        <v>21.97</v>
      </c>
      <c r="EB11">
        <v>23.93</v>
      </c>
      <c r="EC11">
        <v>25.7</v>
      </c>
      <c r="ED11">
        <v>28.56</v>
      </c>
      <c r="EE11">
        <v>26.32</v>
      </c>
      <c r="EF11">
        <v>31.02</v>
      </c>
      <c r="EG11">
        <v>26.91</v>
      </c>
      <c r="EH11">
        <v>26.91</v>
      </c>
      <c r="EI11">
        <v>29.648283716920012</v>
      </c>
      <c r="EJ11">
        <v>28.58828371692001</v>
      </c>
      <c r="EK11">
        <v>28.5</v>
      </c>
      <c r="EL11">
        <v>26.632009006767671</v>
      </c>
      <c r="EM11">
        <v>22.47</v>
      </c>
      <c r="EN11">
        <v>24.40200900676767</v>
      </c>
      <c r="EO11">
        <v>26.2</v>
      </c>
      <c r="EP11">
        <v>29.06</v>
      </c>
      <c r="EQ11">
        <v>26.82</v>
      </c>
      <c r="ER11">
        <v>31.52</v>
      </c>
      <c r="ES11">
        <v>27.197030986099413</v>
      </c>
      <c r="ET11">
        <v>27.197030986099413</v>
      </c>
      <c r="EU11">
        <v>29.925078134571663</v>
      </c>
      <c r="EV11">
        <v>28.865078134571661</v>
      </c>
      <c r="EW11">
        <v>29</v>
      </c>
      <c r="EX11">
        <v>27.092324685025471</v>
      </c>
      <c r="EY11">
        <v>22.97</v>
      </c>
      <c r="EZ11">
        <v>24.86232468502547</v>
      </c>
      <c r="FA11">
        <v>26.7</v>
      </c>
      <c r="FB11">
        <v>29.56</v>
      </c>
      <c r="FC11">
        <v>27.32</v>
      </c>
      <c r="FD11">
        <v>32.020000000000003</v>
      </c>
      <c r="FE11">
        <v>27.482110491052005</v>
      </c>
      <c r="FF11">
        <v>27.482110491052005</v>
      </c>
      <c r="FG11">
        <v>30.175078134571663</v>
      </c>
      <c r="FH11">
        <v>29.115078134571661</v>
      </c>
      <c r="FI11">
        <v>29.315078134571664</v>
      </c>
      <c r="FJ11">
        <v>27.342324685025471</v>
      </c>
      <c r="FK11">
        <v>23.47</v>
      </c>
      <c r="FL11">
        <v>25.11232468502547</v>
      </c>
      <c r="FM11">
        <v>27.2</v>
      </c>
      <c r="FN11">
        <v>30.06</v>
      </c>
      <c r="FO11">
        <v>27.82</v>
      </c>
      <c r="FP11">
        <v>32.520000000000003</v>
      </c>
      <c r="FQ11">
        <v>27.732110491052005</v>
      </c>
      <c r="FR11">
        <v>27.732110491052005</v>
      </c>
      <c r="FS11">
        <v>30.425078134571663</v>
      </c>
      <c r="FT11">
        <v>29.365078134571661</v>
      </c>
      <c r="FU11">
        <v>29.565078134571664</v>
      </c>
      <c r="FV11">
        <v>27.592324685025471</v>
      </c>
      <c r="FW11">
        <v>23.97</v>
      </c>
      <c r="FX11">
        <v>25.36232468502547</v>
      </c>
      <c r="FY11">
        <v>27.7</v>
      </c>
      <c r="FZ11">
        <v>30.56</v>
      </c>
      <c r="GA11">
        <v>28.32</v>
      </c>
      <c r="GB11">
        <v>33.020000000000003</v>
      </c>
      <c r="GC11">
        <v>27.982110491052005</v>
      </c>
      <c r="GD11">
        <v>27.982110491052005</v>
      </c>
      <c r="GE11">
        <v>30.675078134571663</v>
      </c>
      <c r="GF11">
        <v>29.615078134571661</v>
      </c>
      <c r="GG11">
        <v>29.815078134571664</v>
      </c>
      <c r="GH11">
        <v>27.842324685025471</v>
      </c>
      <c r="GI11">
        <v>23.97</v>
      </c>
      <c r="GJ11">
        <v>25.61232468502547</v>
      </c>
      <c r="GK11">
        <v>27.7</v>
      </c>
      <c r="GL11">
        <v>30.56</v>
      </c>
      <c r="GM11">
        <v>28.32</v>
      </c>
      <c r="GN11">
        <v>33.020000000000003</v>
      </c>
      <c r="GO11">
        <v>28.232110491052005</v>
      </c>
      <c r="GP11">
        <v>28.232110491052005</v>
      </c>
      <c r="GQ11">
        <v>30.925078134571663</v>
      </c>
      <c r="GR11">
        <v>29.865078134571661</v>
      </c>
      <c r="GS11">
        <v>30</v>
      </c>
      <c r="GT11">
        <v>28.092324685025471</v>
      </c>
      <c r="GU11">
        <v>23.97</v>
      </c>
      <c r="GV11">
        <v>25.86232468502547</v>
      </c>
      <c r="GW11">
        <v>27.7</v>
      </c>
      <c r="GX11">
        <v>30.56</v>
      </c>
    </row>
    <row r="12" spans="1:206" x14ac:dyDescent="0.2">
      <c r="A12" s="5" t="s">
        <v>7</v>
      </c>
      <c r="B12" s="6" t="s">
        <v>11</v>
      </c>
      <c r="C12">
        <v>140</v>
      </c>
      <c r="D12">
        <v>105</v>
      </c>
      <c r="E12">
        <v>79.75</v>
      </c>
      <c r="F12">
        <v>78</v>
      </c>
      <c r="G12">
        <v>73</v>
      </c>
      <c r="H12">
        <v>67</v>
      </c>
      <c r="I12">
        <v>67.25</v>
      </c>
      <c r="J12">
        <v>61</v>
      </c>
      <c r="K12">
        <v>61</v>
      </c>
      <c r="L12">
        <v>88</v>
      </c>
      <c r="M12">
        <v>124.5</v>
      </c>
      <c r="N12">
        <v>134</v>
      </c>
      <c r="O12">
        <v>118.5</v>
      </c>
      <c r="P12">
        <v>73</v>
      </c>
      <c r="Q12">
        <v>52.5</v>
      </c>
      <c r="R12">
        <v>50</v>
      </c>
      <c r="S12">
        <v>46.5</v>
      </c>
      <c r="T12">
        <v>42</v>
      </c>
      <c r="U12">
        <v>41.5</v>
      </c>
      <c r="V12">
        <v>40</v>
      </c>
      <c r="W12">
        <v>41</v>
      </c>
      <c r="X12">
        <v>66.5</v>
      </c>
      <c r="Y12">
        <v>96</v>
      </c>
      <c r="Z12">
        <v>102.5</v>
      </c>
      <c r="AA12">
        <v>93.1</v>
      </c>
      <c r="AB12">
        <v>52</v>
      </c>
      <c r="AC12">
        <v>41</v>
      </c>
      <c r="AD12">
        <v>40</v>
      </c>
      <c r="AE12">
        <v>36.15</v>
      </c>
      <c r="AF12">
        <v>33.799999999999997</v>
      </c>
      <c r="AG12">
        <v>33.450000000000003</v>
      </c>
      <c r="AH12">
        <v>31.65</v>
      </c>
      <c r="AI12">
        <v>32.229999999999997</v>
      </c>
      <c r="AJ12">
        <v>49.05</v>
      </c>
      <c r="AK12">
        <v>77.98</v>
      </c>
      <c r="AL12">
        <v>82.78</v>
      </c>
      <c r="AM12">
        <v>77.7</v>
      </c>
      <c r="AN12">
        <v>44.68</v>
      </c>
      <c r="AO12">
        <v>32.75</v>
      </c>
      <c r="AP12">
        <v>32.270000000000003</v>
      </c>
      <c r="AQ12">
        <v>33.9</v>
      </c>
      <c r="AR12">
        <v>31.55</v>
      </c>
      <c r="AS12">
        <v>31.2</v>
      </c>
      <c r="AT12">
        <v>29.14</v>
      </c>
      <c r="AU12">
        <v>29.72</v>
      </c>
      <c r="AV12">
        <v>46.54</v>
      </c>
      <c r="AW12">
        <v>69.48</v>
      </c>
      <c r="AX12">
        <v>74.28</v>
      </c>
      <c r="AY12">
        <v>69.2</v>
      </c>
      <c r="AZ12">
        <v>42.18</v>
      </c>
      <c r="BA12">
        <v>30.25</v>
      </c>
      <c r="BB12">
        <v>29.77</v>
      </c>
      <c r="BC12">
        <v>33.162333628199789</v>
      </c>
      <c r="BD12">
        <v>30.812333628199788</v>
      </c>
      <c r="BE12">
        <v>30.462333628199794</v>
      </c>
      <c r="BF12">
        <v>28.311076593332722</v>
      </c>
      <c r="BG12">
        <v>28.89107659333272</v>
      </c>
      <c r="BH12">
        <v>45.71107659333272</v>
      </c>
      <c r="BI12">
        <v>64.012148838701776</v>
      </c>
      <c r="BJ12">
        <v>68.812148838701773</v>
      </c>
      <c r="BK12">
        <v>63.732148838701775</v>
      </c>
      <c r="BL12">
        <v>41.618180190717894</v>
      </c>
      <c r="BM12">
        <v>29.688180190717894</v>
      </c>
      <c r="BN12">
        <v>29.208180190717897</v>
      </c>
      <c r="BO12">
        <v>32.963083922009844</v>
      </c>
      <c r="BP12">
        <v>30.613083922009846</v>
      </c>
      <c r="BQ12">
        <v>30.263083922009852</v>
      </c>
      <c r="BR12">
        <v>28.030427390705675</v>
      </c>
      <c r="BS12">
        <v>28.610427390705674</v>
      </c>
      <c r="BT12">
        <v>45.430427390705674</v>
      </c>
      <c r="BU12">
        <v>60.817444819471937</v>
      </c>
      <c r="BV12">
        <v>65.617444819471928</v>
      </c>
      <c r="BW12">
        <v>60.537444819471936</v>
      </c>
      <c r="BX12">
        <v>41.465584775806569</v>
      </c>
      <c r="BY12">
        <v>29.535584775806569</v>
      </c>
      <c r="BZ12">
        <v>29.055584775806572</v>
      </c>
      <c r="CA12">
        <v>32.963083922009844</v>
      </c>
      <c r="CB12">
        <v>30.613083922009846</v>
      </c>
      <c r="CC12">
        <v>30.263083922009852</v>
      </c>
      <c r="CD12">
        <v>28.030427390705675</v>
      </c>
      <c r="CE12">
        <v>28.610427390705674</v>
      </c>
      <c r="CF12">
        <v>45.430427390705674</v>
      </c>
      <c r="CG12">
        <v>58.58525066164232</v>
      </c>
      <c r="CH12">
        <v>63.38525066164231</v>
      </c>
      <c r="CI12">
        <v>58.305250661642319</v>
      </c>
      <c r="CJ12">
        <v>41.465584775806569</v>
      </c>
      <c r="CK12">
        <v>29.535584775806569</v>
      </c>
      <c r="CL12">
        <v>29.055584775806572</v>
      </c>
      <c r="CM12">
        <v>33.476459754227974</v>
      </c>
      <c r="CN12">
        <v>31.126459754227973</v>
      </c>
      <c r="CO12">
        <v>30.776459754227979</v>
      </c>
      <c r="CP12">
        <v>28.485809529798985</v>
      </c>
      <c r="CQ12">
        <v>29.065809529798983</v>
      </c>
      <c r="CR12">
        <v>45.885809529798983</v>
      </c>
      <c r="CS12">
        <v>57.176537717521242</v>
      </c>
      <c r="CT12">
        <v>61.976537717521232</v>
      </c>
      <c r="CU12">
        <v>56.896537717521241</v>
      </c>
      <c r="CV12">
        <v>41.983877015950377</v>
      </c>
      <c r="CW12">
        <v>30.053877015950377</v>
      </c>
      <c r="CX12">
        <v>29.57387701595038</v>
      </c>
      <c r="CY12">
        <v>34.220412322777761</v>
      </c>
      <c r="CZ12">
        <v>31.870412322777764</v>
      </c>
      <c r="DA12">
        <v>31.520412322777769</v>
      </c>
      <c r="DB12">
        <v>29.136224632190363</v>
      </c>
      <c r="DC12">
        <v>29.716224632190361</v>
      </c>
      <c r="DD12">
        <v>46.536224632190361</v>
      </c>
      <c r="DE12">
        <v>56.175892761455934</v>
      </c>
      <c r="DF12">
        <v>60.975892761455924</v>
      </c>
      <c r="DG12">
        <v>55.895892761455933</v>
      </c>
      <c r="DH12">
        <v>42.59988028579648</v>
      </c>
      <c r="DI12">
        <v>30.669880285796481</v>
      </c>
      <c r="DJ12">
        <v>30.189880285796484</v>
      </c>
      <c r="DK12">
        <v>34.928092612814901</v>
      </c>
      <c r="DL12">
        <v>32.578092612814899</v>
      </c>
      <c r="DM12">
        <v>32.228092612814905</v>
      </c>
      <c r="DN12">
        <v>29.757232574205794</v>
      </c>
      <c r="DO12">
        <v>30.337232574205792</v>
      </c>
      <c r="DP12">
        <v>47.157232574205793</v>
      </c>
      <c r="DQ12">
        <v>55.267115014750409</v>
      </c>
      <c r="DR12">
        <v>60.067115014750399</v>
      </c>
      <c r="DS12">
        <v>54.987115014750408</v>
      </c>
      <c r="DT12">
        <v>43.188993519085635</v>
      </c>
      <c r="DU12">
        <v>31.258993519085635</v>
      </c>
      <c r="DV12">
        <v>30.778993519085638</v>
      </c>
      <c r="DW12">
        <v>35.602142892462695</v>
      </c>
      <c r="DX12">
        <v>33.252142892462693</v>
      </c>
      <c r="DY12">
        <v>32.902142892462699</v>
      </c>
      <c r="DZ12">
        <v>30.35097584485014</v>
      </c>
      <c r="EA12">
        <v>30.930975844850138</v>
      </c>
      <c r="EB12">
        <v>47.750975844850139</v>
      </c>
      <c r="EC12">
        <v>54.443509851625905</v>
      </c>
      <c r="ED12">
        <v>59.243509851625895</v>
      </c>
      <c r="EE12">
        <v>54.163509851625903</v>
      </c>
      <c r="EF12">
        <v>43.753176700739949</v>
      </c>
      <c r="EG12">
        <v>31.82317670073995</v>
      </c>
      <c r="EH12">
        <v>31.343176700739953</v>
      </c>
      <c r="EI12">
        <v>36.261600328576968</v>
      </c>
      <c r="EJ12">
        <v>33.911600328576966</v>
      </c>
      <c r="EK12">
        <v>33.561600328576972</v>
      </c>
      <c r="EL12">
        <v>30.945271592765366</v>
      </c>
      <c r="EM12">
        <v>31.525271592765364</v>
      </c>
      <c r="EN12">
        <v>48.345271592765364</v>
      </c>
      <c r="EO12">
        <v>53.736864111092345</v>
      </c>
      <c r="EP12">
        <v>58.536864111092335</v>
      </c>
      <c r="EQ12">
        <v>53.456864111092344</v>
      </c>
      <c r="ER12">
        <v>44.320423714671676</v>
      </c>
      <c r="ES12">
        <v>32.390423714671677</v>
      </c>
      <c r="ET12">
        <v>31.91042371467168</v>
      </c>
      <c r="EU12">
        <v>36.488696718531344</v>
      </c>
      <c r="EV12">
        <v>34.138696718531342</v>
      </c>
      <c r="EW12">
        <v>33.788696718531348</v>
      </c>
      <c r="EX12">
        <v>31.16987643649604</v>
      </c>
      <c r="EY12">
        <v>31.749876436496038</v>
      </c>
      <c r="EZ12">
        <v>48.569876436496038</v>
      </c>
      <c r="FA12">
        <v>54.066771110026494</v>
      </c>
      <c r="FB12">
        <v>58.866771110026484</v>
      </c>
      <c r="FC12">
        <v>53.786771110026493</v>
      </c>
      <c r="FD12">
        <v>44.547325658158627</v>
      </c>
      <c r="FE12">
        <v>32.617325658158627</v>
      </c>
      <c r="FF12">
        <v>32.13732565815863</v>
      </c>
      <c r="FG12">
        <v>36.715381107074577</v>
      </c>
      <c r="FH12">
        <v>34.365381107074576</v>
      </c>
      <c r="FI12">
        <v>34.015381107074582</v>
      </c>
      <c r="FJ12">
        <v>31.396713481031689</v>
      </c>
      <c r="FK12">
        <v>31.976713481031688</v>
      </c>
      <c r="FL12">
        <v>48.796713481031688</v>
      </c>
      <c r="FM12">
        <v>54.398610173181261</v>
      </c>
      <c r="FN12">
        <v>59.198610173181251</v>
      </c>
      <c r="FO12">
        <v>54.11861017318126</v>
      </c>
      <c r="FP12">
        <v>44.770239062218742</v>
      </c>
      <c r="FQ12">
        <v>32.840239062218743</v>
      </c>
      <c r="FR12">
        <v>32.360239062218746</v>
      </c>
      <c r="FS12">
        <v>36.942065495617811</v>
      </c>
      <c r="FT12">
        <v>34.59206549561781</v>
      </c>
      <c r="FU12">
        <v>34.242065495617815</v>
      </c>
      <c r="FV12">
        <v>31.623550525567339</v>
      </c>
      <c r="FW12">
        <v>32.203550525567337</v>
      </c>
      <c r="FX12">
        <v>49.023550525567337</v>
      </c>
      <c r="FY12">
        <v>54.730449236336028</v>
      </c>
      <c r="FZ12">
        <v>59.530449236336018</v>
      </c>
      <c r="GA12">
        <v>54.450449236336027</v>
      </c>
      <c r="GB12">
        <v>44.993152466278858</v>
      </c>
      <c r="GC12">
        <v>33.063152466278858</v>
      </c>
      <c r="GD12">
        <v>32.583152466278861</v>
      </c>
      <c r="GE12">
        <v>37.168749884161045</v>
      </c>
      <c r="GF12">
        <v>34.818749884161043</v>
      </c>
      <c r="GG12">
        <v>34.468749884161049</v>
      </c>
      <c r="GH12">
        <v>31.850387570102988</v>
      </c>
      <c r="GI12">
        <v>32.430387570102987</v>
      </c>
      <c r="GJ12">
        <v>49.250387570102987</v>
      </c>
      <c r="GK12">
        <v>55.062288299490795</v>
      </c>
      <c r="GL12">
        <v>59.862288299490785</v>
      </c>
      <c r="GM12">
        <v>54.782288299490794</v>
      </c>
      <c r="GN12">
        <v>45.216065870338973</v>
      </c>
      <c r="GO12">
        <v>33.286065870338973</v>
      </c>
      <c r="GP12">
        <v>32.806065870338976</v>
      </c>
      <c r="GQ12">
        <v>37.395434272704279</v>
      </c>
      <c r="GR12">
        <v>35.045434272704277</v>
      </c>
      <c r="GS12">
        <v>34.695434272704283</v>
      </c>
      <c r="GT12">
        <v>32.077224614638638</v>
      </c>
      <c r="GU12">
        <v>32.657224614638636</v>
      </c>
      <c r="GV12">
        <v>49.477224614638637</v>
      </c>
      <c r="GW12">
        <v>55.394127362645563</v>
      </c>
      <c r="GX12">
        <v>60.194127362645553</v>
      </c>
    </row>
    <row r="13" spans="1:206" x14ac:dyDescent="0.2">
      <c r="A13" s="5" t="s">
        <v>7</v>
      </c>
      <c r="B13" s="6" t="s">
        <v>12</v>
      </c>
      <c r="C13">
        <v>65</v>
      </c>
      <c r="D13">
        <v>57.919354838709666</v>
      </c>
      <c r="E13">
        <v>58.729166666666657</v>
      </c>
      <c r="F13">
        <v>56.419354838709694</v>
      </c>
      <c r="G13">
        <v>44.5</v>
      </c>
      <c r="H13">
        <v>46.071428571428569</v>
      </c>
      <c r="I13">
        <v>46.112903225806448</v>
      </c>
      <c r="J13">
        <v>38.083333333333329</v>
      </c>
      <c r="K13">
        <v>38.145161290322577</v>
      </c>
      <c r="L13">
        <v>33.066666666666663</v>
      </c>
      <c r="M13">
        <v>47.774193548387096</v>
      </c>
      <c r="N13">
        <v>50.177419354838705</v>
      </c>
      <c r="O13">
        <v>49.15</v>
      </c>
      <c r="P13">
        <v>38.08064516129032</v>
      </c>
      <c r="Q13">
        <v>40.875</v>
      </c>
      <c r="R13">
        <v>40.274193548387103</v>
      </c>
      <c r="S13">
        <v>42.975806451612904</v>
      </c>
      <c r="T13">
        <v>43.714285714285708</v>
      </c>
      <c r="U13">
        <v>44.185483870967744</v>
      </c>
      <c r="V13">
        <v>35.066666666666663</v>
      </c>
      <c r="W13">
        <v>35.048387096774192</v>
      </c>
      <c r="X13">
        <v>28.708333333333329</v>
      </c>
      <c r="Y13">
        <v>48.854838709677416</v>
      </c>
      <c r="Z13">
        <v>49.636922076123668</v>
      </c>
      <c r="AA13">
        <v>51.61222921799169</v>
      </c>
      <c r="AB13">
        <v>33.64250872236827</v>
      </c>
      <c r="AC13">
        <v>36.892407099725681</v>
      </c>
      <c r="AD13">
        <v>36.616988890004016</v>
      </c>
      <c r="AE13">
        <v>31.21</v>
      </c>
      <c r="AF13">
        <v>30.15</v>
      </c>
      <c r="AG13">
        <v>30.35</v>
      </c>
      <c r="AH13">
        <v>28</v>
      </c>
      <c r="AI13">
        <v>28</v>
      </c>
      <c r="AJ13">
        <v>25.77</v>
      </c>
      <c r="AK13">
        <v>38.42</v>
      </c>
      <c r="AL13">
        <v>42.03</v>
      </c>
      <c r="AM13">
        <v>39.42</v>
      </c>
      <c r="AN13">
        <v>34.479999999999997</v>
      </c>
      <c r="AO13">
        <v>28.75</v>
      </c>
      <c r="AP13">
        <v>28.75</v>
      </c>
      <c r="AQ13">
        <v>29.71</v>
      </c>
      <c r="AR13">
        <v>28.65</v>
      </c>
      <c r="AS13">
        <v>28.85</v>
      </c>
      <c r="AT13">
        <v>26.5</v>
      </c>
      <c r="AU13">
        <v>26.5</v>
      </c>
      <c r="AV13">
        <v>24.27</v>
      </c>
      <c r="AW13">
        <v>36.92</v>
      </c>
      <c r="AX13">
        <v>40.53</v>
      </c>
      <c r="AY13">
        <v>37.92</v>
      </c>
      <c r="AZ13">
        <v>32.979999999999997</v>
      </c>
      <c r="BA13">
        <v>27.25</v>
      </c>
      <c r="BB13">
        <v>27.25</v>
      </c>
      <c r="BC13">
        <v>28.72</v>
      </c>
      <c r="BD13">
        <v>27.66</v>
      </c>
      <c r="BE13">
        <v>27.86</v>
      </c>
      <c r="BF13">
        <v>25.51</v>
      </c>
      <c r="BG13">
        <v>25.51</v>
      </c>
      <c r="BH13">
        <v>23.28</v>
      </c>
      <c r="BI13">
        <v>35.93</v>
      </c>
      <c r="BJ13">
        <v>39.54</v>
      </c>
      <c r="BK13">
        <v>36.93</v>
      </c>
      <c r="BL13">
        <v>31.99</v>
      </c>
      <c r="BM13">
        <v>26.26</v>
      </c>
      <c r="BN13">
        <v>26.26</v>
      </c>
      <c r="BO13">
        <v>28.32</v>
      </c>
      <c r="BP13">
        <v>27.26</v>
      </c>
      <c r="BQ13">
        <v>27.46</v>
      </c>
      <c r="BR13">
        <v>25.11</v>
      </c>
      <c r="BS13">
        <v>25.11</v>
      </c>
      <c r="BT13">
        <v>22.88</v>
      </c>
      <c r="BU13">
        <v>35.53</v>
      </c>
      <c r="BV13">
        <v>39.14</v>
      </c>
      <c r="BW13">
        <v>36.53</v>
      </c>
      <c r="BX13">
        <v>31.59</v>
      </c>
      <c r="BY13">
        <v>25.86</v>
      </c>
      <c r="BZ13">
        <v>25.86</v>
      </c>
      <c r="CA13">
        <v>28.32</v>
      </c>
      <c r="CB13">
        <v>27.26</v>
      </c>
      <c r="CC13">
        <v>27.46</v>
      </c>
      <c r="CD13">
        <v>25.11</v>
      </c>
      <c r="CE13">
        <v>25.11</v>
      </c>
      <c r="CF13">
        <v>22.88</v>
      </c>
      <c r="CG13">
        <v>35.53</v>
      </c>
      <c r="CH13">
        <v>39.14</v>
      </c>
      <c r="CI13">
        <v>36.53</v>
      </c>
      <c r="CJ13">
        <v>31.59</v>
      </c>
      <c r="CK13">
        <v>25.86</v>
      </c>
      <c r="CL13">
        <v>25.86</v>
      </c>
      <c r="CM13">
        <v>28.57</v>
      </c>
      <c r="CN13">
        <v>27.51</v>
      </c>
      <c r="CO13">
        <v>27.71</v>
      </c>
      <c r="CP13">
        <v>25.36</v>
      </c>
      <c r="CQ13">
        <v>25.36</v>
      </c>
      <c r="CR13">
        <v>23.13</v>
      </c>
      <c r="CS13">
        <v>35.78</v>
      </c>
      <c r="CT13">
        <v>39.39</v>
      </c>
      <c r="CU13">
        <v>36.78</v>
      </c>
      <c r="CV13">
        <v>31.84</v>
      </c>
      <c r="CW13">
        <v>26.11</v>
      </c>
      <c r="CX13">
        <v>26.11</v>
      </c>
      <c r="CY13">
        <v>28.87</v>
      </c>
      <c r="CZ13">
        <v>27.81</v>
      </c>
      <c r="DA13">
        <v>28.01</v>
      </c>
      <c r="DB13">
        <v>25.66</v>
      </c>
      <c r="DC13">
        <v>25.66</v>
      </c>
      <c r="DD13">
        <v>23.43</v>
      </c>
      <c r="DE13">
        <v>36.08</v>
      </c>
      <c r="DF13">
        <v>39.69</v>
      </c>
      <c r="DG13">
        <v>37.08</v>
      </c>
      <c r="DH13">
        <v>32.14</v>
      </c>
      <c r="DI13">
        <v>26.41</v>
      </c>
      <c r="DJ13">
        <v>26.41</v>
      </c>
      <c r="DK13">
        <v>29.12</v>
      </c>
      <c r="DL13">
        <v>28.06</v>
      </c>
      <c r="DM13">
        <v>28.26</v>
      </c>
      <c r="DN13">
        <v>25.91</v>
      </c>
      <c r="DO13">
        <v>25.91</v>
      </c>
      <c r="DP13">
        <v>23.68</v>
      </c>
      <c r="DQ13">
        <v>36.33</v>
      </c>
      <c r="DR13">
        <v>39.94</v>
      </c>
      <c r="DS13">
        <v>37.33</v>
      </c>
      <c r="DT13">
        <v>32.39</v>
      </c>
      <c r="DU13">
        <v>26.66</v>
      </c>
      <c r="DV13">
        <v>26.66</v>
      </c>
      <c r="DW13">
        <v>29.37</v>
      </c>
      <c r="DX13">
        <v>28.31</v>
      </c>
      <c r="DY13">
        <v>28.51</v>
      </c>
      <c r="DZ13">
        <v>26.16</v>
      </c>
      <c r="EA13">
        <v>26.16</v>
      </c>
      <c r="EB13">
        <v>23.93</v>
      </c>
      <c r="EC13">
        <v>36.58</v>
      </c>
      <c r="ED13">
        <v>40.19</v>
      </c>
      <c r="EE13">
        <v>37.58</v>
      </c>
      <c r="EF13">
        <v>32.64</v>
      </c>
      <c r="EG13">
        <v>26.91</v>
      </c>
      <c r="EH13">
        <v>26.91</v>
      </c>
      <c r="EI13">
        <v>29.648283716920012</v>
      </c>
      <c r="EJ13">
        <v>28.58828371692001</v>
      </c>
      <c r="EK13">
        <v>28.788283716920013</v>
      </c>
      <c r="EL13">
        <v>26.632009006767671</v>
      </c>
      <c r="EM13">
        <v>26.632009006767671</v>
      </c>
      <c r="EN13">
        <v>24.40200900676767</v>
      </c>
      <c r="EO13">
        <v>36.526811354002326</v>
      </c>
      <c r="EP13">
        <v>40.136811354002326</v>
      </c>
      <c r="EQ13">
        <v>37.526811354002326</v>
      </c>
      <c r="ER13">
        <v>32.92703098609941</v>
      </c>
      <c r="ES13">
        <v>27.197030986099413</v>
      </c>
      <c r="ET13">
        <v>27.197030986099413</v>
      </c>
      <c r="EU13">
        <v>29.925078134571663</v>
      </c>
      <c r="EV13">
        <v>28.865078134571661</v>
      </c>
      <c r="EW13">
        <v>29.065078134571664</v>
      </c>
      <c r="EX13">
        <v>27.092324685025471</v>
      </c>
      <c r="EY13">
        <v>27.092324685025471</v>
      </c>
      <c r="EZ13">
        <v>24.86232468502547</v>
      </c>
      <c r="FA13">
        <v>36.489596171617549</v>
      </c>
      <c r="FB13">
        <v>40.099596171617549</v>
      </c>
      <c r="FC13">
        <v>37.489596171617549</v>
      </c>
      <c r="FD13">
        <v>33.212110491052002</v>
      </c>
      <c r="FE13">
        <v>27.482110491052005</v>
      </c>
      <c r="FF13">
        <v>27.482110491052005</v>
      </c>
      <c r="FG13">
        <v>30.175078134571663</v>
      </c>
      <c r="FH13">
        <v>29.115078134571661</v>
      </c>
      <c r="FI13">
        <v>29.315078134571664</v>
      </c>
      <c r="FJ13">
        <v>27.342324685025471</v>
      </c>
      <c r="FK13">
        <v>27.342324685025471</v>
      </c>
      <c r="FL13">
        <v>25.11232468502547</v>
      </c>
      <c r="FM13">
        <v>36.739596171617549</v>
      </c>
      <c r="FN13">
        <v>40.349596171617549</v>
      </c>
      <c r="FO13">
        <v>37.739596171617549</v>
      </c>
      <c r="FP13">
        <v>33.462110491052002</v>
      </c>
      <c r="FQ13">
        <v>27.732110491052005</v>
      </c>
      <c r="FR13">
        <v>27.732110491052005</v>
      </c>
      <c r="FS13">
        <v>30.425078134571663</v>
      </c>
      <c r="FT13">
        <v>29.365078134571661</v>
      </c>
      <c r="FU13">
        <v>29.565078134571664</v>
      </c>
      <c r="FV13">
        <v>27.592324685025471</v>
      </c>
      <c r="FW13">
        <v>27.592324685025471</v>
      </c>
      <c r="FX13">
        <v>25.36232468502547</v>
      </c>
      <c r="FY13">
        <v>36.989596171617549</v>
      </c>
      <c r="FZ13">
        <v>40.599596171617549</v>
      </c>
      <c r="GA13">
        <v>37.989596171617549</v>
      </c>
      <c r="GB13">
        <v>33.712110491052002</v>
      </c>
      <c r="GC13">
        <v>27.982110491052005</v>
      </c>
      <c r="GD13">
        <v>27.982110491052005</v>
      </c>
      <c r="GE13">
        <v>30.675078134571663</v>
      </c>
      <c r="GF13">
        <v>29.615078134571661</v>
      </c>
      <c r="GG13">
        <v>29.815078134571664</v>
      </c>
      <c r="GH13">
        <v>27.842324685025471</v>
      </c>
      <c r="GI13">
        <v>27.842324685025471</v>
      </c>
      <c r="GJ13">
        <v>25.61232468502547</v>
      </c>
      <c r="GK13">
        <v>37.239596171617549</v>
      </c>
      <c r="GL13">
        <v>40.849596171617549</v>
      </c>
      <c r="GM13">
        <v>38.239596171617549</v>
      </c>
      <c r="GN13">
        <v>33.962110491052002</v>
      </c>
      <c r="GO13">
        <v>28.232110491052005</v>
      </c>
      <c r="GP13">
        <v>28.232110491052005</v>
      </c>
      <c r="GQ13">
        <v>30.925078134571663</v>
      </c>
      <c r="GR13">
        <v>29.865078134571661</v>
      </c>
      <c r="GS13">
        <v>30.065078134571664</v>
      </c>
      <c r="GT13">
        <v>28.092324685025471</v>
      </c>
      <c r="GU13">
        <v>28.092324685025471</v>
      </c>
      <c r="GV13">
        <v>25.86232468502547</v>
      </c>
      <c r="GW13">
        <v>37.489596171617549</v>
      </c>
      <c r="GX13">
        <v>41.099596171617549</v>
      </c>
    </row>
    <row r="14" spans="1:206" x14ac:dyDescent="0.2">
      <c r="A14" s="5" t="s">
        <v>3</v>
      </c>
      <c r="B14" s="6" t="s">
        <v>11</v>
      </c>
      <c r="C14">
        <v>150</v>
      </c>
      <c r="D14">
        <v>110</v>
      </c>
      <c r="E14">
        <v>80</v>
      </c>
      <c r="F14">
        <v>78</v>
      </c>
      <c r="G14">
        <v>76</v>
      </c>
      <c r="H14">
        <v>65</v>
      </c>
      <c r="I14">
        <v>65</v>
      </c>
      <c r="J14">
        <v>63</v>
      </c>
      <c r="K14">
        <v>63</v>
      </c>
      <c r="L14">
        <v>100</v>
      </c>
      <c r="M14">
        <v>144</v>
      </c>
      <c r="N14">
        <v>159</v>
      </c>
      <c r="O14">
        <v>139</v>
      </c>
      <c r="P14">
        <v>75</v>
      </c>
      <c r="Q14">
        <v>53</v>
      </c>
      <c r="R14">
        <v>50</v>
      </c>
      <c r="S14">
        <v>47.191709855884092</v>
      </c>
      <c r="T14">
        <v>40.525066363849326</v>
      </c>
      <c r="U14">
        <v>41.073549001665633</v>
      </c>
      <c r="V14">
        <v>40.292368754260643</v>
      </c>
      <c r="W14">
        <v>35.957547880622037</v>
      </c>
      <c r="X14">
        <v>72.95754788062203</v>
      </c>
      <c r="Y14">
        <v>104.44375063605757</v>
      </c>
      <c r="Z14">
        <v>119.44375063605757</v>
      </c>
      <c r="AA14">
        <v>99.443750636057572</v>
      </c>
      <c r="AB14">
        <v>56.452416597853421</v>
      </c>
      <c r="AC14">
        <v>34.452416597853421</v>
      </c>
      <c r="AD14">
        <v>31.452416597853421</v>
      </c>
      <c r="AE14">
        <v>43.116058251133275</v>
      </c>
      <c r="AF14">
        <v>36.449414759098509</v>
      </c>
      <c r="AG14">
        <v>36.997897396914816</v>
      </c>
      <c r="AH14">
        <v>34.175402515286272</v>
      </c>
      <c r="AI14">
        <v>29.840581641647667</v>
      </c>
      <c r="AJ14">
        <v>66.84058164164766</v>
      </c>
      <c r="AK14">
        <v>83.970719968498628</v>
      </c>
      <c r="AL14">
        <v>98.970719968498628</v>
      </c>
      <c r="AM14">
        <v>78.970719968498628</v>
      </c>
      <c r="AN14">
        <v>51.49924588673192</v>
      </c>
      <c r="AO14">
        <v>29.49924588673192</v>
      </c>
      <c r="AP14">
        <v>26.49924588673192</v>
      </c>
      <c r="AQ14">
        <v>35.943237490075347</v>
      </c>
      <c r="AR14">
        <v>29.276593998040578</v>
      </c>
      <c r="AS14">
        <v>29.825076635856885</v>
      </c>
      <c r="AT14">
        <v>27.076469474413202</v>
      </c>
      <c r="AU14">
        <v>22.741648600774596</v>
      </c>
      <c r="AV14">
        <v>59.741648600774589</v>
      </c>
      <c r="AW14">
        <v>71.483100425364327</v>
      </c>
      <c r="AX14">
        <v>86.483100425364327</v>
      </c>
      <c r="AY14">
        <v>66.483100425364327</v>
      </c>
      <c r="AZ14">
        <v>47.371745088232849</v>
      </c>
      <c r="BA14">
        <v>25.371745088232849</v>
      </c>
      <c r="BB14">
        <v>22.371745088232849</v>
      </c>
      <c r="BC14">
        <v>36.074669137579335</v>
      </c>
      <c r="BD14">
        <v>29.408025645544566</v>
      </c>
      <c r="BE14">
        <v>29.956508283360872</v>
      </c>
      <c r="BF14">
        <v>26.578934035209237</v>
      </c>
      <c r="BG14">
        <v>22.244113161570631</v>
      </c>
      <c r="BH14">
        <v>59.244113161570624</v>
      </c>
      <c r="BI14">
        <v>65.961251487366241</v>
      </c>
      <c r="BJ14">
        <v>80.961251487366241</v>
      </c>
      <c r="BK14">
        <v>60.961251487366241</v>
      </c>
      <c r="BL14">
        <v>47.505468755939702</v>
      </c>
      <c r="BM14">
        <v>25.505468755939706</v>
      </c>
      <c r="BN14">
        <v>22.505468755939706</v>
      </c>
      <c r="BO14">
        <v>36.415274300546805</v>
      </c>
      <c r="BP14">
        <v>29.748630808512036</v>
      </c>
      <c r="BQ14">
        <v>30.297113446328343</v>
      </c>
      <c r="BR14">
        <v>26.480737599732826</v>
      </c>
      <c r="BS14">
        <v>22.145916726094221</v>
      </c>
      <c r="BT14">
        <v>59.145916726094214</v>
      </c>
      <c r="BU14">
        <v>62.570927071893735</v>
      </c>
      <c r="BV14">
        <v>77.570927071893735</v>
      </c>
      <c r="BW14">
        <v>57.570927071893735</v>
      </c>
      <c r="BX14">
        <v>47.733258643703294</v>
      </c>
      <c r="BY14">
        <v>25.733258643703302</v>
      </c>
      <c r="BZ14">
        <v>22.733258643703302</v>
      </c>
      <c r="CA14">
        <v>36.770265203582113</v>
      </c>
      <c r="CB14">
        <v>30.103621711547344</v>
      </c>
      <c r="CC14">
        <v>30.65210434936365</v>
      </c>
      <c r="CD14">
        <v>26.51845999019735</v>
      </c>
      <c r="CE14">
        <v>22.183639116558744</v>
      </c>
      <c r="CF14">
        <v>59.183639116558737</v>
      </c>
      <c r="CG14">
        <v>59.889771405735218</v>
      </c>
      <c r="CH14">
        <v>74.889771405735218</v>
      </c>
      <c r="CI14">
        <v>54.889771405735218</v>
      </c>
      <c r="CJ14">
        <v>48.165639402223398</v>
      </c>
      <c r="CK14">
        <v>26.165639402223405</v>
      </c>
      <c r="CL14">
        <v>23.165639402223405</v>
      </c>
      <c r="CM14">
        <v>37.549389197543491</v>
      </c>
      <c r="CN14">
        <v>30.882745705508725</v>
      </c>
      <c r="CO14">
        <v>31.431228343325031</v>
      </c>
      <c r="CP14">
        <v>26.970435527539308</v>
      </c>
      <c r="CQ14">
        <v>22.635614653900703</v>
      </c>
      <c r="CR14">
        <v>59.635614653900696</v>
      </c>
      <c r="CS14">
        <v>58.045256359943068</v>
      </c>
      <c r="CT14">
        <v>73.045256359943068</v>
      </c>
      <c r="CU14">
        <v>53.045256359943068</v>
      </c>
      <c r="CV14">
        <v>48.779054916712191</v>
      </c>
      <c r="CW14">
        <v>26.779054916712198</v>
      </c>
      <c r="CX14">
        <v>23.779054916712198</v>
      </c>
      <c r="CY14">
        <v>38.23954800691034</v>
      </c>
      <c r="CZ14">
        <v>31.572904514875578</v>
      </c>
      <c r="DA14">
        <v>32.121387152691881</v>
      </c>
      <c r="DB14">
        <v>27.379736782644592</v>
      </c>
      <c r="DC14">
        <v>23.044915909005987</v>
      </c>
      <c r="DD14">
        <v>60.044915909005979</v>
      </c>
      <c r="DE14">
        <v>56.373127594946901</v>
      </c>
      <c r="DF14">
        <v>71.373127594946908</v>
      </c>
      <c r="DG14">
        <v>51.373127594946901</v>
      </c>
      <c r="DH14">
        <v>49.377828769331451</v>
      </c>
      <c r="DI14">
        <v>27.377828769331458</v>
      </c>
      <c r="DJ14">
        <v>24.377828769331458</v>
      </c>
      <c r="DK14">
        <v>38.938825509755858</v>
      </c>
      <c r="DL14">
        <v>32.2721820177211</v>
      </c>
      <c r="DM14">
        <v>32.820664655537399</v>
      </c>
      <c r="DN14">
        <v>27.841198363435716</v>
      </c>
      <c r="DO14">
        <v>23.50637748979711</v>
      </c>
      <c r="DP14">
        <v>60.506377489797103</v>
      </c>
      <c r="DQ14">
        <v>54.992234180473979</v>
      </c>
      <c r="DR14">
        <v>69.992234180473986</v>
      </c>
      <c r="DS14">
        <v>49.992234180473979</v>
      </c>
      <c r="DT14">
        <v>50.035253131224898</v>
      </c>
      <c r="DU14">
        <v>28.035253131224906</v>
      </c>
      <c r="DV14">
        <v>25.035253131224906</v>
      </c>
      <c r="DW14">
        <v>39.752372783492291</v>
      </c>
      <c r="DX14">
        <v>33.085729291457532</v>
      </c>
      <c r="DY14">
        <v>33.634211929273832</v>
      </c>
      <c r="DZ14">
        <v>28.418496870706001</v>
      </c>
      <c r="EA14">
        <v>24.083675997067395</v>
      </c>
      <c r="EB14">
        <v>61.083675997067388</v>
      </c>
      <c r="EC14">
        <v>53.903661275399628</v>
      </c>
      <c r="ED14">
        <v>68.903661275399628</v>
      </c>
      <c r="EE14">
        <v>48.903661275399628</v>
      </c>
      <c r="EF14">
        <v>50.731243573973707</v>
      </c>
      <c r="EG14">
        <v>28.731243573973714</v>
      </c>
      <c r="EH14">
        <v>25.731243573973714</v>
      </c>
      <c r="EI14">
        <v>40.524310293654949</v>
      </c>
      <c r="EJ14">
        <v>33.857666801620191</v>
      </c>
      <c r="EK14">
        <v>34.40614943943649</v>
      </c>
      <c r="EL14">
        <v>28.971626800878333</v>
      </c>
      <c r="EM14">
        <v>24.636805927239728</v>
      </c>
      <c r="EN14">
        <v>61.63680592723972</v>
      </c>
      <c r="EO14">
        <v>52.913949736382136</v>
      </c>
      <c r="EP14">
        <v>67.913949736382136</v>
      </c>
      <c r="EQ14">
        <v>47.913949736382136</v>
      </c>
      <c r="ER14">
        <v>51.394289925842862</v>
      </c>
      <c r="ES14">
        <v>29.39428992584287</v>
      </c>
      <c r="ET14">
        <v>26.39428992584287</v>
      </c>
      <c r="EU14">
        <v>40.734359082915716</v>
      </c>
      <c r="EV14">
        <v>34.067715590880958</v>
      </c>
      <c r="EW14">
        <v>34.616198228697257</v>
      </c>
      <c r="EX14">
        <v>29.198450810816048</v>
      </c>
      <c r="EY14">
        <v>24.863629937177443</v>
      </c>
      <c r="EZ14">
        <v>61.863629937177436</v>
      </c>
      <c r="FA14">
        <v>53.258531099396585</v>
      </c>
      <c r="FB14">
        <v>68.258531099396578</v>
      </c>
      <c r="FC14">
        <v>48.258531099396585</v>
      </c>
      <c r="FD14">
        <v>51.61283576362991</v>
      </c>
      <c r="FE14">
        <v>29.612835763629917</v>
      </c>
      <c r="FF14">
        <v>26.612835763629917</v>
      </c>
      <c r="FG14">
        <v>40.960144531886584</v>
      </c>
      <c r="FH14">
        <v>34.293501039851826</v>
      </c>
      <c r="FI14">
        <v>34.841983677668125</v>
      </c>
      <c r="FJ14">
        <v>29.428673339502019</v>
      </c>
      <c r="FK14">
        <v>25.093852465863414</v>
      </c>
      <c r="FL14">
        <v>62.093852465863407</v>
      </c>
      <c r="FM14">
        <v>53.598173511417698</v>
      </c>
      <c r="FN14">
        <v>68.598173511417684</v>
      </c>
      <c r="FO14">
        <v>48.598173511417698</v>
      </c>
      <c r="FP14">
        <v>51.828298391759986</v>
      </c>
      <c r="FQ14">
        <v>29.828298391759994</v>
      </c>
      <c r="FR14">
        <v>26.828298391759994</v>
      </c>
      <c r="FS14">
        <v>41.185929980857452</v>
      </c>
      <c r="FT14">
        <v>34.519286488822694</v>
      </c>
      <c r="FU14">
        <v>35.067769126638993</v>
      </c>
      <c r="FV14">
        <v>29.65889586818799</v>
      </c>
      <c r="FW14">
        <v>25.324074994549385</v>
      </c>
      <c r="FX14">
        <v>62.324074994549377</v>
      </c>
      <c r="FY14">
        <v>53.937815923438812</v>
      </c>
      <c r="FZ14">
        <v>68.937815923438791</v>
      </c>
      <c r="GA14">
        <v>48.937815923438812</v>
      </c>
      <c r="GB14">
        <v>52.043761019890063</v>
      </c>
      <c r="GC14">
        <v>30.04376101989007</v>
      </c>
      <c r="GD14">
        <v>27.04376101989007</v>
      </c>
      <c r="GE14">
        <v>41.41171542982832</v>
      </c>
      <c r="GF14">
        <v>34.745071937793561</v>
      </c>
      <c r="GG14">
        <v>35.293554575609861</v>
      </c>
      <c r="GH14">
        <v>29.889118396873961</v>
      </c>
      <c r="GI14">
        <v>25.554297523235356</v>
      </c>
      <c r="GJ14">
        <v>62.554297523235348</v>
      </c>
      <c r="GK14">
        <v>54.277458335459926</v>
      </c>
      <c r="GL14">
        <v>69.277458335459897</v>
      </c>
      <c r="GM14">
        <v>49.277458335459926</v>
      </c>
      <c r="GN14">
        <v>52.259223648020139</v>
      </c>
      <c r="GO14">
        <v>30.259223648020146</v>
      </c>
      <c r="GP14">
        <v>27.259223648020146</v>
      </c>
      <c r="GQ14">
        <v>41.637500878799187</v>
      </c>
      <c r="GR14">
        <v>34.970857386764429</v>
      </c>
      <c r="GS14">
        <v>35.519340024580728</v>
      </c>
      <c r="GT14">
        <v>30.119340925559932</v>
      </c>
      <c r="GU14">
        <v>25.784520051921326</v>
      </c>
      <c r="GV14">
        <v>62.784520051921319</v>
      </c>
      <c r="GW14">
        <v>54.617100747481039</v>
      </c>
      <c r="GX14">
        <v>69.617100747481004</v>
      </c>
    </row>
    <row r="15" spans="1:206" x14ac:dyDescent="0.2">
      <c r="A15" s="5" t="s">
        <v>3</v>
      </c>
      <c r="B15" s="6" t="s">
        <v>12</v>
      </c>
      <c r="C15">
        <v>50</v>
      </c>
      <c r="D15">
        <v>65.967741935483872</v>
      </c>
      <c r="E15">
        <v>62.666666666666657</v>
      </c>
      <c r="F15">
        <v>63.354838709677423</v>
      </c>
      <c r="G15">
        <v>39.806451612903217</v>
      </c>
      <c r="H15">
        <v>42.642857142857139</v>
      </c>
      <c r="I15">
        <v>42.774193548387096</v>
      </c>
      <c r="J15">
        <v>26.916666666666664</v>
      </c>
      <c r="K15">
        <v>27.08064516129032</v>
      </c>
      <c r="L15">
        <v>20.533333333333331</v>
      </c>
      <c r="M15">
        <v>45.580645161290327</v>
      </c>
      <c r="N15">
        <v>48.483870967741929</v>
      </c>
      <c r="O15">
        <v>46.5</v>
      </c>
      <c r="P15">
        <v>37.064516129032256</v>
      </c>
      <c r="Q15">
        <v>41.416666666666664</v>
      </c>
      <c r="R15">
        <v>42.354838709677423</v>
      </c>
      <c r="S15">
        <v>39.387742905263551</v>
      </c>
      <c r="T15">
        <v>40.867485779175141</v>
      </c>
      <c r="U15">
        <v>41.204989234557786</v>
      </c>
      <c r="V15">
        <v>26.984089885511501</v>
      </c>
      <c r="W15">
        <v>19.252423222477532</v>
      </c>
      <c r="X15">
        <v>12.705111394520543</v>
      </c>
      <c r="Y15">
        <v>36.277660385390611</v>
      </c>
      <c r="Z15">
        <v>39.180886191842212</v>
      </c>
      <c r="AA15">
        <v>37.197015224100269</v>
      </c>
      <c r="AB15">
        <v>31.13153895227174</v>
      </c>
      <c r="AC15">
        <v>35.483689489906148</v>
      </c>
      <c r="AD15">
        <v>36.421861532916907</v>
      </c>
      <c r="AE15">
        <v>36.623430785303455</v>
      </c>
      <c r="AF15">
        <v>38.103173659215045</v>
      </c>
      <c r="AG15">
        <v>38.44067711459769</v>
      </c>
      <c r="AH15">
        <v>25.382398743531297</v>
      </c>
      <c r="AI15">
        <v>17.650732080497328</v>
      </c>
      <c r="AJ15">
        <v>11.103420252540339</v>
      </c>
      <c r="AK15">
        <v>30.696340588252184</v>
      </c>
      <c r="AL15">
        <v>33.599566394703785</v>
      </c>
      <c r="AM15">
        <v>31.615695426961842</v>
      </c>
      <c r="AN15">
        <v>28.877745754246597</v>
      </c>
      <c r="AO15">
        <v>33.229896291881005</v>
      </c>
      <c r="AP15">
        <v>34.168068334891764</v>
      </c>
      <c r="AQ15">
        <v>34.32581815288296</v>
      </c>
      <c r="AR15">
        <v>35.80556102679455</v>
      </c>
      <c r="AS15">
        <v>36.143064482177195</v>
      </c>
      <c r="AT15">
        <v>24.163330356960483</v>
      </c>
      <c r="AU15">
        <v>16.431663693926513</v>
      </c>
      <c r="AV15">
        <v>9.8843518659695242</v>
      </c>
      <c r="AW15">
        <v>25.828775434612993</v>
      </c>
      <c r="AX15">
        <v>28.732001241064594</v>
      </c>
      <c r="AY15">
        <v>26.748130273322651</v>
      </c>
      <c r="AZ15">
        <v>27.081471421202956</v>
      </c>
      <c r="BA15">
        <v>31.433621958837364</v>
      </c>
      <c r="BB15">
        <v>32.371794001848123</v>
      </c>
      <c r="BC15">
        <v>32.181306900318383</v>
      </c>
      <c r="BD15">
        <v>33.661049774229973</v>
      </c>
      <c r="BE15">
        <v>33.998553229612618</v>
      </c>
      <c r="BF15">
        <v>22.738821822009772</v>
      </c>
      <c r="BG15">
        <v>15.007155158975802</v>
      </c>
      <c r="BH15">
        <v>8.4598433310188135</v>
      </c>
      <c r="BI15">
        <v>22.808758291759254</v>
      </c>
      <c r="BJ15">
        <v>25.711984098210856</v>
      </c>
      <c r="BK15">
        <v>23.728113130468913</v>
      </c>
      <c r="BL15">
        <v>25.731407113955427</v>
      </c>
      <c r="BM15">
        <v>30.083557651589835</v>
      </c>
      <c r="BN15">
        <v>31.021729694600594</v>
      </c>
      <c r="BO15">
        <v>31.308291157569691</v>
      </c>
      <c r="BP15">
        <v>32.788034031481281</v>
      </c>
      <c r="BQ15">
        <v>33.125537486863927</v>
      </c>
      <c r="BR15">
        <v>22.202491679879362</v>
      </c>
      <c r="BS15">
        <v>14.470825016845392</v>
      </c>
      <c r="BT15">
        <v>7.9235131888884034</v>
      </c>
      <c r="BU15">
        <v>20.933101959237675</v>
      </c>
      <c r="BV15">
        <v>23.836327765689276</v>
      </c>
      <c r="BW15">
        <v>21.852456797947333</v>
      </c>
      <c r="BX15">
        <v>24.911569761932842</v>
      </c>
      <c r="BY15">
        <v>29.26372029956725</v>
      </c>
      <c r="BZ15">
        <v>30.201892342578009</v>
      </c>
      <c r="CA15">
        <v>30.257437830607454</v>
      </c>
      <c r="CB15">
        <v>31.737180704519044</v>
      </c>
      <c r="CC15">
        <v>32.074684159901693</v>
      </c>
      <c r="CD15">
        <v>21.57218065490725</v>
      </c>
      <c r="CE15">
        <v>13.84051399187328</v>
      </c>
      <c r="CF15">
        <v>7.2932021639162912</v>
      </c>
      <c r="CG15">
        <v>19.261215279323416</v>
      </c>
      <c r="CH15">
        <v>22.164441085775017</v>
      </c>
      <c r="CI15">
        <v>20.180570118033074</v>
      </c>
      <c r="CJ15">
        <v>24.27119171020712</v>
      </c>
      <c r="CK15">
        <v>28.623342247841528</v>
      </c>
      <c r="CL15">
        <v>29.561514290852287</v>
      </c>
      <c r="CM15">
        <v>29.585094868952087</v>
      </c>
      <c r="CN15">
        <v>31.064837742863677</v>
      </c>
      <c r="CO15">
        <v>31.402341198246326</v>
      </c>
      <c r="CP15">
        <v>21.27810641727465</v>
      </c>
      <c r="CQ15">
        <v>13.54643975424068</v>
      </c>
      <c r="CR15">
        <v>6.9991279262836912</v>
      </c>
      <c r="CS15">
        <v>18.407694099174194</v>
      </c>
      <c r="CT15">
        <v>21.310919905625795</v>
      </c>
      <c r="CU15">
        <v>19.327048937883852</v>
      </c>
      <c r="CV15">
        <v>24.176769440928307</v>
      </c>
      <c r="CW15">
        <v>28.528919978562715</v>
      </c>
      <c r="CX15">
        <v>29.467092021573475</v>
      </c>
      <c r="CY15">
        <v>29.884629427455994</v>
      </c>
      <c r="CZ15">
        <v>31.364372301367585</v>
      </c>
      <c r="DA15">
        <v>31.701875756750233</v>
      </c>
      <c r="DB15">
        <v>21.710515439043345</v>
      </c>
      <c r="DC15">
        <v>13.978848776009375</v>
      </c>
      <c r="DD15">
        <v>7.4315369480523863</v>
      </c>
      <c r="DE15">
        <v>18.310319322985571</v>
      </c>
      <c r="DF15">
        <v>21.213545129437172</v>
      </c>
      <c r="DG15">
        <v>19.229674161695229</v>
      </c>
      <c r="DH15">
        <v>24.498787062712257</v>
      </c>
      <c r="DI15">
        <v>28.850937600346665</v>
      </c>
      <c r="DJ15">
        <v>29.789109643357424</v>
      </c>
      <c r="DK15">
        <v>30.180607566239768</v>
      </c>
      <c r="DL15">
        <v>31.660350440151358</v>
      </c>
      <c r="DM15">
        <v>31.997853895534007</v>
      </c>
      <c r="DN15">
        <v>22.129824598600838</v>
      </c>
      <c r="DO15">
        <v>14.398157935566868</v>
      </c>
      <c r="DP15">
        <v>7.850846107609879</v>
      </c>
      <c r="DQ15">
        <v>18.237898064451343</v>
      </c>
      <c r="DR15">
        <v>21.141123870902945</v>
      </c>
      <c r="DS15">
        <v>19.157252903161002</v>
      </c>
      <c r="DT15">
        <v>24.815630110481312</v>
      </c>
      <c r="DU15">
        <v>29.16778064811572</v>
      </c>
      <c r="DV15">
        <v>30.105952691126479</v>
      </c>
      <c r="DW15">
        <v>30.461444618262583</v>
      </c>
      <c r="DX15">
        <v>31.941187492174173</v>
      </c>
      <c r="DY15">
        <v>32.278690947556825</v>
      </c>
      <c r="DZ15">
        <v>22.493386020621823</v>
      </c>
      <c r="EA15">
        <v>14.761719357587854</v>
      </c>
      <c r="EB15">
        <v>8.214407529630865</v>
      </c>
      <c r="EC15">
        <v>18.27162507086566</v>
      </c>
      <c r="ED15">
        <v>21.174850877317262</v>
      </c>
      <c r="EE15">
        <v>19.190979909575319</v>
      </c>
      <c r="EF15">
        <v>25.11046957737668</v>
      </c>
      <c r="EG15">
        <v>29.462620115011088</v>
      </c>
      <c r="EH15">
        <v>30.400792158021847</v>
      </c>
      <c r="EI15">
        <v>30.740695002505195</v>
      </c>
      <c r="EJ15">
        <v>32.220437876416781</v>
      </c>
      <c r="EK15">
        <v>32.557941331799441</v>
      </c>
      <c r="EL15">
        <v>22.851102026012892</v>
      </c>
      <c r="EM15">
        <v>15.119435362978923</v>
      </c>
      <c r="EN15">
        <v>8.5721235350219338</v>
      </c>
      <c r="EO15">
        <v>18.316488726058878</v>
      </c>
      <c r="EP15">
        <v>21.21971453251048</v>
      </c>
      <c r="EQ15">
        <v>19.235843564768537</v>
      </c>
      <c r="ER15">
        <v>25.402999297911393</v>
      </c>
      <c r="ES15">
        <v>29.755149835545801</v>
      </c>
      <c r="ET15">
        <v>30.69332187855656</v>
      </c>
      <c r="EU15">
        <v>31.018438105713958</v>
      </c>
      <c r="EV15">
        <v>32.498180979625545</v>
      </c>
      <c r="EW15">
        <v>32.835684435008204</v>
      </c>
      <c r="EX15">
        <v>23.203265243650371</v>
      </c>
      <c r="EY15">
        <v>15.471598580616401</v>
      </c>
      <c r="EZ15">
        <v>8.9242867526594125</v>
      </c>
      <c r="FA15">
        <v>18.371931214954444</v>
      </c>
      <c r="FB15">
        <v>21.275157021406045</v>
      </c>
      <c r="FC15">
        <v>19.291286053664102</v>
      </c>
      <c r="FD15">
        <v>25.693335019567893</v>
      </c>
      <c r="FE15">
        <v>30.045485557202301</v>
      </c>
      <c r="FF15">
        <v>30.983657600213061</v>
      </c>
      <c r="FG15">
        <v>31.296181208922722</v>
      </c>
      <c r="FH15">
        <v>32.775924082834308</v>
      </c>
      <c r="FI15">
        <v>33.113427538216968</v>
      </c>
      <c r="FJ15">
        <v>23.55542846128785</v>
      </c>
      <c r="FK15">
        <v>15.82376179825388</v>
      </c>
      <c r="FL15">
        <v>9.2764499702968912</v>
      </c>
      <c r="FM15">
        <v>18.427373703850009</v>
      </c>
      <c r="FN15">
        <v>21.33059951030161</v>
      </c>
      <c r="FO15">
        <v>19.346728542559667</v>
      </c>
      <c r="FP15">
        <v>25.983670741224394</v>
      </c>
      <c r="FQ15">
        <v>30.335821278858802</v>
      </c>
      <c r="FR15">
        <v>31.273993321869561</v>
      </c>
      <c r="FS15">
        <v>31.573924312131485</v>
      </c>
      <c r="FT15">
        <v>33.053667186043072</v>
      </c>
      <c r="FU15">
        <v>33.391170641425731</v>
      </c>
      <c r="FV15">
        <v>23.907591678925328</v>
      </c>
      <c r="FW15">
        <v>16.175925015891359</v>
      </c>
      <c r="FX15">
        <v>9.6286131879343699</v>
      </c>
      <c r="FY15">
        <v>18.482816192745574</v>
      </c>
      <c r="FZ15">
        <v>21.386041999197175</v>
      </c>
      <c r="GA15">
        <v>19.402171031455232</v>
      </c>
      <c r="GB15">
        <v>26.274006462880894</v>
      </c>
      <c r="GC15">
        <v>30.626157000515303</v>
      </c>
      <c r="GD15">
        <v>31.564329043526062</v>
      </c>
      <c r="GE15">
        <v>31.851667415340248</v>
      </c>
      <c r="GF15">
        <v>33.331410289251835</v>
      </c>
      <c r="GG15">
        <v>33.668913744634494</v>
      </c>
      <c r="GH15">
        <v>24.259754896562807</v>
      </c>
      <c r="GI15">
        <v>16.528088233528837</v>
      </c>
      <c r="GJ15">
        <v>9.9807764055718486</v>
      </c>
      <c r="GK15">
        <v>18.538258681641139</v>
      </c>
      <c r="GL15">
        <v>21.44148448809274</v>
      </c>
      <c r="GM15">
        <v>19.457613520350797</v>
      </c>
      <c r="GN15">
        <v>26.564342184537395</v>
      </c>
      <c r="GO15">
        <v>30.916492722171803</v>
      </c>
      <c r="GP15">
        <v>31.854664765182562</v>
      </c>
      <c r="GQ15">
        <v>32.129410518549008</v>
      </c>
      <c r="GR15">
        <v>33.609153392460598</v>
      </c>
      <c r="GS15">
        <v>33.946656847843258</v>
      </c>
      <c r="GT15">
        <v>24.611918114200286</v>
      </c>
      <c r="GU15">
        <v>16.880251451166316</v>
      </c>
      <c r="GV15">
        <v>10.332939623209327</v>
      </c>
      <c r="GW15">
        <v>18.593701170536704</v>
      </c>
      <c r="GX15">
        <v>21.496926976988306</v>
      </c>
    </row>
    <row r="16" spans="1:206" x14ac:dyDescent="0.2">
      <c r="A16" s="5" t="s">
        <v>6</v>
      </c>
      <c r="B16" s="6" t="s">
        <v>11</v>
      </c>
      <c r="C16">
        <v>140</v>
      </c>
      <c r="D16">
        <v>100</v>
      </c>
      <c r="E16">
        <v>80</v>
      </c>
      <c r="F16">
        <v>78</v>
      </c>
      <c r="G16">
        <v>76</v>
      </c>
      <c r="H16">
        <v>65</v>
      </c>
      <c r="I16">
        <v>65</v>
      </c>
      <c r="J16">
        <v>63</v>
      </c>
      <c r="K16">
        <v>63</v>
      </c>
      <c r="L16">
        <v>100</v>
      </c>
      <c r="M16">
        <v>144</v>
      </c>
      <c r="N16">
        <v>159</v>
      </c>
      <c r="O16">
        <v>139</v>
      </c>
      <c r="P16">
        <v>75</v>
      </c>
      <c r="Q16">
        <v>53</v>
      </c>
      <c r="R16">
        <v>50</v>
      </c>
      <c r="S16">
        <v>47.191709855884092</v>
      </c>
      <c r="T16">
        <v>40.525066363849326</v>
      </c>
      <c r="U16">
        <v>41.073549001665633</v>
      </c>
      <c r="V16">
        <v>40.292368754260643</v>
      </c>
      <c r="W16">
        <v>35.957547880622037</v>
      </c>
      <c r="X16">
        <v>72.95754788062203</v>
      </c>
      <c r="Y16">
        <v>104.44375063605757</v>
      </c>
      <c r="Z16">
        <v>119.44375063605757</v>
      </c>
      <c r="AA16">
        <v>99.443750636057572</v>
      </c>
      <c r="AB16">
        <v>56.452416597853421</v>
      </c>
      <c r="AC16">
        <v>34.452416597853421</v>
      </c>
      <c r="AD16">
        <v>31.452416597853421</v>
      </c>
      <c r="AE16">
        <v>43.116058251133275</v>
      </c>
      <c r="AF16">
        <v>36.449414759098509</v>
      </c>
      <c r="AG16">
        <v>36.997897396914816</v>
      </c>
      <c r="AH16">
        <v>34.175402515286272</v>
      </c>
      <c r="AI16">
        <v>29.840581641647667</v>
      </c>
      <c r="AJ16">
        <v>66.84058164164766</v>
      </c>
      <c r="AK16">
        <v>83.970719968498628</v>
      </c>
      <c r="AL16">
        <v>98.970719968498628</v>
      </c>
      <c r="AM16">
        <v>78.970719968498628</v>
      </c>
      <c r="AN16">
        <v>51.49924588673192</v>
      </c>
      <c r="AO16">
        <v>29.49924588673192</v>
      </c>
      <c r="AP16">
        <v>26.49924588673192</v>
      </c>
      <c r="AQ16">
        <v>35.943237490075347</v>
      </c>
      <c r="AR16">
        <v>29.276593998040578</v>
      </c>
      <c r="AS16">
        <v>29.825076635856885</v>
      </c>
      <c r="AT16">
        <v>27.076469474413202</v>
      </c>
      <c r="AU16">
        <v>22.741648600774596</v>
      </c>
      <c r="AV16">
        <v>59.741648600774589</v>
      </c>
      <c r="AW16">
        <v>71.483100425364327</v>
      </c>
      <c r="AX16">
        <v>86.483100425364327</v>
      </c>
      <c r="AY16">
        <v>66.483100425364327</v>
      </c>
      <c r="AZ16">
        <v>47.371745088232849</v>
      </c>
      <c r="BA16">
        <v>25.371745088232849</v>
      </c>
      <c r="BB16">
        <v>22.371745088232849</v>
      </c>
      <c r="BC16">
        <v>36.074669137579335</v>
      </c>
      <c r="BD16">
        <v>29.408025645544566</v>
      </c>
      <c r="BE16">
        <v>29.956508283360872</v>
      </c>
      <c r="BF16">
        <v>26.578934035209237</v>
      </c>
      <c r="BG16">
        <v>22.244113161570631</v>
      </c>
      <c r="BH16">
        <v>59.244113161570624</v>
      </c>
      <c r="BI16">
        <v>65.961251487366241</v>
      </c>
      <c r="BJ16">
        <v>80.961251487366241</v>
      </c>
      <c r="BK16">
        <v>60.961251487366241</v>
      </c>
      <c r="BL16">
        <v>47.505468755939702</v>
      </c>
      <c r="BM16">
        <v>25.505468755939706</v>
      </c>
      <c r="BN16">
        <v>22.505468755939706</v>
      </c>
      <c r="BO16">
        <v>36.415274300546805</v>
      </c>
      <c r="BP16">
        <v>29.748630808512036</v>
      </c>
      <c r="BQ16">
        <v>30.297113446328343</v>
      </c>
      <c r="BR16">
        <v>26.480737599732826</v>
      </c>
      <c r="BS16">
        <v>22.145916726094221</v>
      </c>
      <c r="BT16">
        <v>59.145916726094214</v>
      </c>
      <c r="BU16">
        <v>62.570927071893735</v>
      </c>
      <c r="BV16">
        <v>77.570927071893735</v>
      </c>
      <c r="BW16">
        <v>57.570927071893735</v>
      </c>
      <c r="BX16">
        <v>47.733258643703294</v>
      </c>
      <c r="BY16">
        <v>25.733258643703302</v>
      </c>
      <c r="BZ16">
        <v>22.733258643703302</v>
      </c>
      <c r="CA16">
        <v>36.770265203582113</v>
      </c>
      <c r="CB16">
        <v>30.103621711547344</v>
      </c>
      <c r="CC16">
        <v>30.65210434936365</v>
      </c>
      <c r="CD16">
        <v>26.51845999019735</v>
      </c>
      <c r="CE16">
        <v>22.183639116558744</v>
      </c>
      <c r="CF16">
        <v>59.183639116558737</v>
      </c>
      <c r="CG16">
        <v>59.889771405735218</v>
      </c>
      <c r="CH16">
        <v>74.889771405735218</v>
      </c>
      <c r="CI16">
        <v>54.889771405735218</v>
      </c>
      <c r="CJ16">
        <v>48.165639402223398</v>
      </c>
      <c r="CK16">
        <v>26.165639402223405</v>
      </c>
      <c r="CL16">
        <v>23.165639402223405</v>
      </c>
      <c r="CM16">
        <v>37.549389197543491</v>
      </c>
      <c r="CN16">
        <v>30.882745705508725</v>
      </c>
      <c r="CO16">
        <v>31.431228343325031</v>
      </c>
      <c r="CP16">
        <v>26.970435527539308</v>
      </c>
      <c r="CQ16">
        <v>22.635614653900703</v>
      </c>
      <c r="CR16">
        <v>59.635614653900696</v>
      </c>
      <c r="CS16">
        <v>58.045256359943068</v>
      </c>
      <c r="CT16">
        <v>73.045256359943068</v>
      </c>
      <c r="CU16">
        <v>53.045256359943068</v>
      </c>
      <c r="CV16">
        <v>48.779054916712191</v>
      </c>
      <c r="CW16">
        <v>26.779054916712198</v>
      </c>
      <c r="CX16">
        <v>23.779054916712198</v>
      </c>
      <c r="CY16">
        <v>38.23954800691034</v>
      </c>
      <c r="CZ16">
        <v>31.572904514875578</v>
      </c>
      <c r="DA16">
        <v>32.121387152691881</v>
      </c>
      <c r="DB16">
        <v>27.379736782644592</v>
      </c>
      <c r="DC16">
        <v>23.044915909005987</v>
      </c>
      <c r="DD16">
        <v>60.044915909005979</v>
      </c>
      <c r="DE16">
        <v>56.373127594946901</v>
      </c>
      <c r="DF16">
        <v>71.373127594946908</v>
      </c>
      <c r="DG16">
        <v>51.373127594946901</v>
      </c>
      <c r="DH16">
        <v>49.377828769331451</v>
      </c>
      <c r="DI16">
        <v>27.377828769331458</v>
      </c>
      <c r="DJ16">
        <v>24.377828769331458</v>
      </c>
      <c r="DK16">
        <v>38.938825509755858</v>
      </c>
      <c r="DL16">
        <v>32.2721820177211</v>
      </c>
      <c r="DM16">
        <v>32.820664655537399</v>
      </c>
      <c r="DN16">
        <v>27.841198363435716</v>
      </c>
      <c r="DO16">
        <v>23.50637748979711</v>
      </c>
      <c r="DP16">
        <v>60.506377489797103</v>
      </c>
      <c r="DQ16">
        <v>54.992234180473979</v>
      </c>
      <c r="DR16">
        <v>69.992234180473986</v>
      </c>
      <c r="DS16">
        <v>49.992234180473979</v>
      </c>
      <c r="DT16">
        <v>50.035253131224898</v>
      </c>
      <c r="DU16">
        <v>28.035253131224906</v>
      </c>
      <c r="DV16">
        <v>25.035253131224906</v>
      </c>
      <c r="DW16">
        <v>39.752372783492291</v>
      </c>
      <c r="DX16">
        <v>33.085729291457532</v>
      </c>
      <c r="DY16">
        <v>33.634211929273832</v>
      </c>
      <c r="DZ16">
        <v>28.418496870706001</v>
      </c>
      <c r="EA16">
        <v>24.083675997067395</v>
      </c>
      <c r="EB16">
        <v>61.083675997067388</v>
      </c>
      <c r="EC16">
        <v>53.903661275399628</v>
      </c>
      <c r="ED16">
        <v>68.903661275399628</v>
      </c>
      <c r="EE16">
        <v>48.903661275399628</v>
      </c>
      <c r="EF16">
        <v>50.731243573973707</v>
      </c>
      <c r="EG16">
        <v>28.731243573973714</v>
      </c>
      <c r="EH16">
        <v>25.731243573973714</v>
      </c>
      <c r="EI16">
        <v>40.524310293654949</v>
      </c>
      <c r="EJ16">
        <v>33.857666801620191</v>
      </c>
      <c r="EK16">
        <v>34.40614943943649</v>
      </c>
      <c r="EL16">
        <v>28.971626800878333</v>
      </c>
      <c r="EM16">
        <v>24.636805927239728</v>
      </c>
      <c r="EN16">
        <v>61.63680592723972</v>
      </c>
      <c r="EO16">
        <v>52.913949736382136</v>
      </c>
      <c r="EP16">
        <v>67.913949736382136</v>
      </c>
      <c r="EQ16">
        <v>47.913949736382136</v>
      </c>
      <c r="ER16">
        <v>51.394289925842862</v>
      </c>
      <c r="ES16">
        <v>29.39428992584287</v>
      </c>
      <c r="ET16">
        <v>26.39428992584287</v>
      </c>
      <c r="EU16">
        <v>40.734359082915716</v>
      </c>
      <c r="EV16">
        <v>34.067715590880958</v>
      </c>
      <c r="EW16">
        <v>34.616198228697257</v>
      </c>
      <c r="EX16">
        <v>29.198450810816048</v>
      </c>
      <c r="EY16">
        <v>24.863629937177443</v>
      </c>
      <c r="EZ16">
        <v>61.863629937177436</v>
      </c>
      <c r="FA16">
        <v>53.258531099396585</v>
      </c>
      <c r="FB16">
        <v>68.258531099396578</v>
      </c>
      <c r="FC16">
        <v>48.258531099396585</v>
      </c>
      <c r="FD16">
        <v>51.61283576362991</v>
      </c>
      <c r="FE16">
        <v>29.612835763629917</v>
      </c>
      <c r="FF16">
        <v>26.612835763629917</v>
      </c>
      <c r="FG16">
        <v>40.960144531886584</v>
      </c>
      <c r="FH16">
        <v>34.293501039851826</v>
      </c>
      <c r="FI16">
        <v>34.841983677668125</v>
      </c>
      <c r="FJ16">
        <v>29.428673339502019</v>
      </c>
      <c r="FK16">
        <v>25.093852465863414</v>
      </c>
      <c r="FL16">
        <v>62.093852465863407</v>
      </c>
      <c r="FM16">
        <v>53.598173511417698</v>
      </c>
      <c r="FN16">
        <v>68.598173511417684</v>
      </c>
      <c r="FO16">
        <v>48.598173511417698</v>
      </c>
      <c r="FP16">
        <v>51.828298391759986</v>
      </c>
      <c r="FQ16">
        <v>29.828298391759994</v>
      </c>
      <c r="FR16">
        <v>26.828298391759994</v>
      </c>
      <c r="FS16">
        <v>41.185929980857452</v>
      </c>
      <c r="FT16">
        <v>34.519286488822694</v>
      </c>
      <c r="FU16">
        <v>35.067769126638993</v>
      </c>
      <c r="FV16">
        <v>29.65889586818799</v>
      </c>
      <c r="FW16">
        <v>25.324074994549385</v>
      </c>
      <c r="FX16">
        <v>62.324074994549377</v>
      </c>
      <c r="FY16">
        <v>53.937815923438812</v>
      </c>
      <c r="FZ16">
        <v>68.937815923438791</v>
      </c>
      <c r="GA16">
        <v>48.937815923438812</v>
      </c>
      <c r="GB16">
        <v>52.043761019890063</v>
      </c>
      <c r="GC16">
        <v>30.04376101989007</v>
      </c>
      <c r="GD16">
        <v>27.04376101989007</v>
      </c>
      <c r="GE16">
        <v>41.41171542982832</v>
      </c>
      <c r="GF16">
        <v>34.745071937793561</v>
      </c>
      <c r="GG16">
        <v>35.293554575609861</v>
      </c>
      <c r="GH16">
        <v>29.889118396873961</v>
      </c>
      <c r="GI16">
        <v>25.554297523235356</v>
      </c>
      <c r="GJ16">
        <v>62.554297523235348</v>
      </c>
      <c r="GK16">
        <v>54.277458335459926</v>
      </c>
      <c r="GL16">
        <v>69.277458335459897</v>
      </c>
      <c r="GM16">
        <v>49.277458335459926</v>
      </c>
      <c r="GN16">
        <v>52.259223648020139</v>
      </c>
      <c r="GO16">
        <v>30.259223648020146</v>
      </c>
      <c r="GP16">
        <v>27.259223648020146</v>
      </c>
      <c r="GQ16">
        <v>41.637500878799187</v>
      </c>
      <c r="GR16">
        <v>34.970857386764429</v>
      </c>
      <c r="GS16">
        <v>35.519340024580728</v>
      </c>
      <c r="GT16">
        <v>30.119340925559932</v>
      </c>
      <c r="GU16">
        <v>25.784520051921326</v>
      </c>
      <c r="GV16">
        <v>62.784520051921319</v>
      </c>
      <c r="GW16">
        <v>54.617100747481039</v>
      </c>
      <c r="GX16">
        <v>69.617100747481004</v>
      </c>
    </row>
    <row r="17" spans="1:206" x14ac:dyDescent="0.2">
      <c r="A17" s="5" t="s">
        <v>6</v>
      </c>
      <c r="B17" s="6" t="s">
        <v>12</v>
      </c>
      <c r="C17">
        <v>40</v>
      </c>
      <c r="D17">
        <v>65.967741935483872</v>
      </c>
      <c r="E17">
        <v>62.666666666666657</v>
      </c>
      <c r="F17">
        <v>63.354838709677423</v>
      </c>
      <c r="G17">
        <v>39.806451612903217</v>
      </c>
      <c r="H17">
        <v>42.642857142857139</v>
      </c>
      <c r="I17">
        <v>42.774193548387096</v>
      </c>
      <c r="J17">
        <v>26.916666666666664</v>
      </c>
      <c r="K17">
        <v>27.08064516129032</v>
      </c>
      <c r="L17">
        <v>20.533333333333331</v>
      </c>
      <c r="M17">
        <v>45.580645161290327</v>
      </c>
      <c r="N17">
        <v>48.483870967741929</v>
      </c>
      <c r="O17">
        <v>46.5</v>
      </c>
      <c r="P17">
        <v>37.064516129032256</v>
      </c>
      <c r="Q17">
        <v>41.416666666666664</v>
      </c>
      <c r="R17">
        <v>42.354838709677423</v>
      </c>
      <c r="S17">
        <v>39.387742905263551</v>
      </c>
      <c r="T17">
        <v>40.867485779175141</v>
      </c>
      <c r="U17">
        <v>41.204989234557786</v>
      </c>
      <c r="V17">
        <v>26.984089885511501</v>
      </c>
      <c r="W17">
        <v>19.252423222477532</v>
      </c>
      <c r="X17">
        <v>12.705111394520543</v>
      </c>
      <c r="Y17">
        <v>36.277660385390611</v>
      </c>
      <c r="Z17">
        <v>39.180886191842212</v>
      </c>
      <c r="AA17">
        <v>37.197015224100269</v>
      </c>
      <c r="AB17">
        <v>31.13153895227174</v>
      </c>
      <c r="AC17">
        <v>35.483689489906148</v>
      </c>
      <c r="AD17">
        <v>36.421861532916907</v>
      </c>
      <c r="AE17">
        <v>36.623430785303455</v>
      </c>
      <c r="AF17">
        <v>38.103173659215045</v>
      </c>
      <c r="AG17">
        <v>38.44067711459769</v>
      </c>
      <c r="AH17">
        <v>25.382398743531297</v>
      </c>
      <c r="AI17">
        <v>17.650732080497328</v>
      </c>
      <c r="AJ17">
        <v>11.103420252540339</v>
      </c>
      <c r="AK17">
        <v>30.696340588252184</v>
      </c>
      <c r="AL17">
        <v>33.599566394703785</v>
      </c>
      <c r="AM17">
        <v>31.615695426961842</v>
      </c>
      <c r="AN17">
        <v>28.877745754246597</v>
      </c>
      <c r="AO17">
        <v>33.229896291881005</v>
      </c>
      <c r="AP17">
        <v>34.168068334891764</v>
      </c>
      <c r="AQ17">
        <v>34.32581815288296</v>
      </c>
      <c r="AR17">
        <v>35.80556102679455</v>
      </c>
      <c r="AS17">
        <v>36.143064482177195</v>
      </c>
      <c r="AT17">
        <v>24.163330356960483</v>
      </c>
      <c r="AU17">
        <v>16.431663693926513</v>
      </c>
      <c r="AV17">
        <v>9.8843518659695242</v>
      </c>
      <c r="AW17">
        <v>25.828775434612993</v>
      </c>
      <c r="AX17">
        <v>28.732001241064594</v>
      </c>
      <c r="AY17">
        <v>26.748130273322651</v>
      </c>
      <c r="AZ17">
        <v>27.081471421202956</v>
      </c>
      <c r="BA17">
        <v>31.433621958837364</v>
      </c>
      <c r="BB17">
        <v>32.371794001848123</v>
      </c>
      <c r="BC17">
        <v>32.181306900318383</v>
      </c>
      <c r="BD17">
        <v>33.661049774229973</v>
      </c>
      <c r="BE17">
        <v>33.998553229612618</v>
      </c>
      <c r="BF17">
        <v>22.738821822009772</v>
      </c>
      <c r="BG17">
        <v>15.007155158975802</v>
      </c>
      <c r="BH17">
        <v>8.4598433310188135</v>
      </c>
      <c r="BI17">
        <v>22.808758291759254</v>
      </c>
      <c r="BJ17">
        <v>25.711984098210856</v>
      </c>
      <c r="BK17">
        <v>23.728113130468913</v>
      </c>
      <c r="BL17">
        <v>25.731407113955427</v>
      </c>
      <c r="BM17">
        <v>30.083557651589835</v>
      </c>
      <c r="BN17">
        <v>31.021729694600594</v>
      </c>
      <c r="BO17">
        <v>31.308291157569691</v>
      </c>
      <c r="BP17">
        <v>32.788034031481281</v>
      </c>
      <c r="BQ17">
        <v>33.125537486863927</v>
      </c>
      <c r="BR17">
        <v>22.202491679879362</v>
      </c>
      <c r="BS17">
        <v>14.470825016845392</v>
      </c>
      <c r="BT17">
        <v>7.9235131888884034</v>
      </c>
      <c r="BU17">
        <v>20.933101959237675</v>
      </c>
      <c r="BV17">
        <v>23.836327765689276</v>
      </c>
      <c r="BW17">
        <v>21.852456797947333</v>
      </c>
      <c r="BX17">
        <v>24.911569761932842</v>
      </c>
      <c r="BY17">
        <v>29.26372029956725</v>
      </c>
      <c r="BZ17">
        <v>30.201892342578009</v>
      </c>
      <c r="CA17">
        <v>30.257437830607454</v>
      </c>
      <c r="CB17">
        <v>31.737180704519044</v>
      </c>
      <c r="CC17">
        <v>32.074684159901693</v>
      </c>
      <c r="CD17">
        <v>21.57218065490725</v>
      </c>
      <c r="CE17">
        <v>13.84051399187328</v>
      </c>
      <c r="CF17">
        <v>7.2932021639162912</v>
      </c>
      <c r="CG17">
        <v>19.261215279323416</v>
      </c>
      <c r="CH17">
        <v>22.164441085775017</v>
      </c>
      <c r="CI17">
        <v>20.180570118033074</v>
      </c>
      <c r="CJ17">
        <v>24.27119171020712</v>
      </c>
      <c r="CK17">
        <v>28.623342247841528</v>
      </c>
      <c r="CL17">
        <v>29.561514290852287</v>
      </c>
      <c r="CM17">
        <v>29.585094868952087</v>
      </c>
      <c r="CN17">
        <v>31.064837742863677</v>
      </c>
      <c r="CO17">
        <v>31.402341198246326</v>
      </c>
      <c r="CP17">
        <v>21.27810641727465</v>
      </c>
      <c r="CQ17">
        <v>13.54643975424068</v>
      </c>
      <c r="CR17">
        <v>6.9991279262836912</v>
      </c>
      <c r="CS17">
        <v>18.407694099174194</v>
      </c>
      <c r="CT17">
        <v>21.310919905625795</v>
      </c>
      <c r="CU17">
        <v>19.327048937883852</v>
      </c>
      <c r="CV17">
        <v>24.176769440928307</v>
      </c>
      <c r="CW17">
        <v>28.528919978562715</v>
      </c>
      <c r="CX17">
        <v>29.467092021573475</v>
      </c>
      <c r="CY17">
        <v>29.884629427455994</v>
      </c>
      <c r="CZ17">
        <v>31.364372301367585</v>
      </c>
      <c r="DA17">
        <v>31.701875756750233</v>
      </c>
      <c r="DB17">
        <v>21.710515439043345</v>
      </c>
      <c r="DC17">
        <v>13.978848776009375</v>
      </c>
      <c r="DD17">
        <v>7.4315369480523863</v>
      </c>
      <c r="DE17">
        <v>18.310319322985571</v>
      </c>
      <c r="DF17">
        <v>21.213545129437172</v>
      </c>
      <c r="DG17">
        <v>19.229674161695229</v>
      </c>
      <c r="DH17">
        <v>24.498787062712257</v>
      </c>
      <c r="DI17">
        <v>28.850937600346665</v>
      </c>
      <c r="DJ17">
        <v>29.789109643357424</v>
      </c>
      <c r="DK17">
        <v>30.180607566239768</v>
      </c>
      <c r="DL17">
        <v>31.660350440151358</v>
      </c>
      <c r="DM17">
        <v>31.997853895534007</v>
      </c>
      <c r="DN17">
        <v>22.129824598600838</v>
      </c>
      <c r="DO17">
        <v>14.398157935566868</v>
      </c>
      <c r="DP17">
        <v>7.850846107609879</v>
      </c>
      <c r="DQ17">
        <v>18.237898064451343</v>
      </c>
      <c r="DR17">
        <v>21.141123870902945</v>
      </c>
      <c r="DS17">
        <v>19.157252903161002</v>
      </c>
      <c r="DT17">
        <v>24.815630110481312</v>
      </c>
      <c r="DU17">
        <v>29.16778064811572</v>
      </c>
      <c r="DV17">
        <v>30.105952691126479</v>
      </c>
      <c r="DW17">
        <v>30.461444618262583</v>
      </c>
      <c r="DX17">
        <v>31.941187492174173</v>
      </c>
      <c r="DY17">
        <v>32.278690947556825</v>
      </c>
      <c r="DZ17">
        <v>22.493386020621823</v>
      </c>
      <c r="EA17">
        <v>14.761719357587854</v>
      </c>
      <c r="EB17">
        <v>8.214407529630865</v>
      </c>
      <c r="EC17">
        <v>18.27162507086566</v>
      </c>
      <c r="ED17">
        <v>21.174850877317262</v>
      </c>
      <c r="EE17">
        <v>19.190979909575319</v>
      </c>
      <c r="EF17">
        <v>25.11046957737668</v>
      </c>
      <c r="EG17">
        <v>29.462620115011088</v>
      </c>
      <c r="EH17">
        <v>30.400792158021847</v>
      </c>
      <c r="EI17">
        <v>30.740695002505195</v>
      </c>
      <c r="EJ17">
        <v>32.220437876416781</v>
      </c>
      <c r="EK17">
        <v>32.557941331799441</v>
      </c>
      <c r="EL17">
        <v>22.851102026012892</v>
      </c>
      <c r="EM17">
        <v>15.119435362978923</v>
      </c>
      <c r="EN17">
        <v>8.5721235350219338</v>
      </c>
      <c r="EO17">
        <v>18.316488726058878</v>
      </c>
      <c r="EP17">
        <v>21.21971453251048</v>
      </c>
      <c r="EQ17">
        <v>19.235843564768537</v>
      </c>
      <c r="ER17">
        <v>25.402999297911393</v>
      </c>
      <c r="ES17">
        <v>29.755149835545801</v>
      </c>
      <c r="ET17">
        <v>30.69332187855656</v>
      </c>
      <c r="EU17">
        <v>31.018438105713958</v>
      </c>
      <c r="EV17">
        <v>32.498180979625545</v>
      </c>
      <c r="EW17">
        <v>32.835684435008204</v>
      </c>
      <c r="EX17">
        <v>23.203265243650371</v>
      </c>
      <c r="EY17">
        <v>15.471598580616401</v>
      </c>
      <c r="EZ17">
        <v>8.9242867526594125</v>
      </c>
      <c r="FA17">
        <v>18.371931214954444</v>
      </c>
      <c r="FB17">
        <v>21.275157021406045</v>
      </c>
      <c r="FC17">
        <v>19.291286053664102</v>
      </c>
      <c r="FD17">
        <v>25.693335019567893</v>
      </c>
      <c r="FE17">
        <v>30.045485557202301</v>
      </c>
      <c r="FF17">
        <v>30.983657600213061</v>
      </c>
      <c r="FG17">
        <v>31.296181208922722</v>
      </c>
      <c r="FH17">
        <v>32.775924082834308</v>
      </c>
      <c r="FI17">
        <v>33.113427538216968</v>
      </c>
      <c r="FJ17">
        <v>23.55542846128785</v>
      </c>
      <c r="FK17">
        <v>15.82376179825388</v>
      </c>
      <c r="FL17">
        <v>9.2764499702968912</v>
      </c>
      <c r="FM17">
        <v>18.427373703850009</v>
      </c>
      <c r="FN17">
        <v>21.33059951030161</v>
      </c>
      <c r="FO17">
        <v>19.346728542559667</v>
      </c>
      <c r="FP17">
        <v>25.983670741224394</v>
      </c>
      <c r="FQ17">
        <v>30.335821278858802</v>
      </c>
      <c r="FR17">
        <v>31.273993321869561</v>
      </c>
      <c r="FS17">
        <v>31.573924312131485</v>
      </c>
      <c r="FT17">
        <v>33.053667186043072</v>
      </c>
      <c r="FU17">
        <v>33.391170641425731</v>
      </c>
      <c r="FV17">
        <v>23.907591678925328</v>
      </c>
      <c r="FW17">
        <v>16.175925015891359</v>
      </c>
      <c r="FX17">
        <v>9.6286131879343699</v>
      </c>
      <c r="FY17">
        <v>18.482816192745574</v>
      </c>
      <c r="FZ17">
        <v>21.386041999197175</v>
      </c>
      <c r="GA17">
        <v>19.402171031455232</v>
      </c>
      <c r="GB17">
        <v>26.274006462880894</v>
      </c>
      <c r="GC17">
        <v>30.626157000515303</v>
      </c>
      <c r="GD17">
        <v>31.564329043526062</v>
      </c>
      <c r="GE17">
        <v>31.851667415340248</v>
      </c>
      <c r="GF17">
        <v>33.331410289251835</v>
      </c>
      <c r="GG17">
        <v>33.668913744634494</v>
      </c>
      <c r="GH17">
        <v>24.259754896562807</v>
      </c>
      <c r="GI17">
        <v>16.528088233528837</v>
      </c>
      <c r="GJ17">
        <v>9.9807764055718486</v>
      </c>
      <c r="GK17">
        <v>18.538258681641139</v>
      </c>
      <c r="GL17">
        <v>21.44148448809274</v>
      </c>
      <c r="GM17">
        <v>19.457613520350797</v>
      </c>
      <c r="GN17">
        <v>26.564342184537395</v>
      </c>
      <c r="GO17">
        <v>30.916492722171803</v>
      </c>
      <c r="GP17">
        <v>31.854664765182562</v>
      </c>
      <c r="GQ17">
        <v>32.129410518549008</v>
      </c>
      <c r="GR17">
        <v>33.609153392460598</v>
      </c>
      <c r="GS17">
        <v>33.946656847843258</v>
      </c>
      <c r="GT17">
        <v>24.611918114200286</v>
      </c>
      <c r="GU17">
        <v>16.880251451166316</v>
      </c>
      <c r="GV17">
        <v>10.332939623209327</v>
      </c>
      <c r="GW17">
        <v>18.593701170536704</v>
      </c>
      <c r="GX17">
        <v>21.496926976988306</v>
      </c>
    </row>
    <row r="18" spans="1:206" ht="13.2" x14ac:dyDescent="0.25">
      <c r="B18" s="4"/>
    </row>
    <row r="19" spans="1:206" ht="13.2" x14ac:dyDescent="0.25">
      <c r="B19" s="4"/>
    </row>
    <row r="20" spans="1:206" ht="13.2" x14ac:dyDescent="0.25">
      <c r="B20" s="4"/>
    </row>
    <row r="21" spans="1:206" ht="13.2" x14ac:dyDescent="0.25">
      <c r="B21" s="4"/>
    </row>
    <row r="22" spans="1:206" ht="13.2" x14ac:dyDescent="0.25">
      <c r="B22" s="4"/>
    </row>
    <row r="23" spans="1:206" ht="13.2" x14ac:dyDescent="0.25">
      <c r="B23" s="4"/>
    </row>
    <row r="24" spans="1:206" ht="13.2" x14ac:dyDescent="0.25">
      <c r="B24" s="4"/>
    </row>
    <row r="25" spans="1:206" ht="13.2" x14ac:dyDescent="0.25">
      <c r="B25" s="4"/>
    </row>
    <row r="26" spans="1:206" ht="13.2" x14ac:dyDescent="0.25">
      <c r="B26" s="4"/>
    </row>
    <row r="27" spans="1:206" ht="13.2" x14ac:dyDescent="0.25">
      <c r="B27" s="4"/>
    </row>
    <row r="28" spans="1:206" ht="13.2" x14ac:dyDescent="0.25">
      <c r="B28" s="4"/>
    </row>
    <row r="29" spans="1:206" ht="13.2" x14ac:dyDescent="0.25">
      <c r="B29" s="4"/>
    </row>
    <row r="30" spans="1:206" ht="13.2" x14ac:dyDescent="0.25">
      <c r="B30" s="4"/>
    </row>
    <row r="31" spans="1:206" ht="13.2" x14ac:dyDescent="0.25">
      <c r="B31" s="4"/>
    </row>
    <row r="32" spans="1:206" ht="13.2" x14ac:dyDescent="0.25">
      <c r="B32" s="4"/>
    </row>
    <row r="33" spans="2:2" ht="13.2" x14ac:dyDescent="0.25">
      <c r="B33" s="4"/>
    </row>
    <row r="34" spans="2:2" ht="13.2" x14ac:dyDescent="0.25">
      <c r="B34" s="4"/>
    </row>
    <row r="35" spans="2:2" ht="13.2" x14ac:dyDescent="0.25">
      <c r="B35" s="4"/>
    </row>
    <row r="36" spans="2:2" ht="13.2" x14ac:dyDescent="0.25">
      <c r="B36" s="4"/>
    </row>
    <row r="37" spans="2:2" ht="13.2" x14ac:dyDescent="0.25">
      <c r="B37" s="4"/>
    </row>
    <row r="38" spans="2:2" ht="13.2" x14ac:dyDescent="0.25">
      <c r="B38" s="4"/>
    </row>
    <row r="39" spans="2:2" ht="13.2" x14ac:dyDescent="0.25">
      <c r="B39" s="4"/>
    </row>
    <row r="40" spans="2:2" ht="13.2" x14ac:dyDescent="0.25">
      <c r="B40" s="4"/>
    </row>
    <row r="41" spans="2:2" ht="13.2" x14ac:dyDescent="0.25">
      <c r="B41" s="4"/>
    </row>
    <row r="42" spans="2:2" ht="13.2" x14ac:dyDescent="0.25">
      <c r="B42" s="4"/>
    </row>
    <row r="43" spans="2:2" ht="13.2" x14ac:dyDescent="0.25">
      <c r="B43" s="4"/>
    </row>
    <row r="44" spans="2:2" ht="13.2" x14ac:dyDescent="0.25">
      <c r="B44" s="4"/>
    </row>
    <row r="45" spans="2:2" ht="13.2" x14ac:dyDescent="0.25">
      <c r="B45" s="4"/>
    </row>
    <row r="46" spans="2:2" ht="13.2" x14ac:dyDescent="0.25">
      <c r="B46" s="4"/>
    </row>
    <row r="47" spans="2:2" ht="13.2" x14ac:dyDescent="0.25">
      <c r="B47" s="4"/>
    </row>
    <row r="48" spans="2:2" ht="13.2" x14ac:dyDescent="0.25">
      <c r="B48" s="4"/>
    </row>
    <row r="49" spans="2:2" ht="13.2" x14ac:dyDescent="0.25">
      <c r="B49" s="4"/>
    </row>
    <row r="50" spans="2:2" ht="13.2" x14ac:dyDescent="0.25">
      <c r="B50" s="4"/>
    </row>
    <row r="51" spans="2:2" ht="13.2" x14ac:dyDescent="0.25">
      <c r="B51" s="4"/>
    </row>
    <row r="52" spans="2:2" ht="13.2" x14ac:dyDescent="0.25">
      <c r="B52" s="4"/>
    </row>
    <row r="53" spans="2:2" ht="13.2" x14ac:dyDescent="0.25">
      <c r="B53" s="4"/>
    </row>
    <row r="54" spans="2:2" ht="13.2" x14ac:dyDescent="0.25">
      <c r="B54" s="4"/>
    </row>
    <row r="55" spans="2:2" ht="13.2" x14ac:dyDescent="0.25">
      <c r="B55" s="4"/>
    </row>
    <row r="56" spans="2:2" ht="13.2" x14ac:dyDescent="0.25">
      <c r="B56" s="4"/>
    </row>
    <row r="57" spans="2:2" ht="13.2" x14ac:dyDescent="0.25">
      <c r="B57" s="4"/>
    </row>
    <row r="58" spans="2:2" ht="13.2" x14ac:dyDescent="0.25">
      <c r="B58" s="4"/>
    </row>
    <row r="59" spans="2:2" ht="13.2" x14ac:dyDescent="0.25">
      <c r="B59" s="4"/>
    </row>
    <row r="60" spans="2:2" ht="13.2" x14ac:dyDescent="0.25">
      <c r="B60" s="4"/>
    </row>
    <row r="61" spans="2:2" ht="13.2" x14ac:dyDescent="0.25">
      <c r="B61" s="4"/>
    </row>
    <row r="62" spans="2:2" ht="13.2" x14ac:dyDescent="0.25">
      <c r="B62" s="4"/>
    </row>
    <row r="63" spans="2:2" ht="13.2" x14ac:dyDescent="0.25">
      <c r="B63" s="4"/>
    </row>
    <row r="64" spans="2:2" ht="13.2" x14ac:dyDescent="0.25">
      <c r="B64" s="4"/>
    </row>
    <row r="65" spans="2:2" ht="13.2" x14ac:dyDescent="0.25">
      <c r="B65" s="4"/>
    </row>
    <row r="66" spans="2:2" ht="13.2" x14ac:dyDescent="0.25">
      <c r="B66" s="4"/>
    </row>
    <row r="67" spans="2:2" ht="13.2" x14ac:dyDescent="0.25">
      <c r="B67" s="4"/>
    </row>
    <row r="68" spans="2:2" ht="13.2" x14ac:dyDescent="0.25">
      <c r="B68" s="4"/>
    </row>
    <row r="69" spans="2:2" ht="13.2" x14ac:dyDescent="0.25">
      <c r="B69" s="4"/>
    </row>
    <row r="70" spans="2:2" ht="13.2" x14ac:dyDescent="0.25">
      <c r="B70" s="4"/>
    </row>
    <row r="71" spans="2:2" ht="13.2" x14ac:dyDescent="0.25">
      <c r="B71" s="4"/>
    </row>
    <row r="72" spans="2:2" ht="13.2" x14ac:dyDescent="0.25">
      <c r="B72" s="4"/>
    </row>
    <row r="73" spans="2:2" ht="13.2" x14ac:dyDescent="0.25">
      <c r="B73" s="4"/>
    </row>
    <row r="74" spans="2:2" ht="13.2" x14ac:dyDescent="0.25">
      <c r="B74" s="4"/>
    </row>
    <row r="75" spans="2:2" ht="13.2" x14ac:dyDescent="0.25">
      <c r="B75" s="4"/>
    </row>
    <row r="76" spans="2:2" ht="13.2" x14ac:dyDescent="0.25">
      <c r="B76" s="4"/>
    </row>
    <row r="77" spans="2:2" ht="13.2" x14ac:dyDescent="0.25">
      <c r="B77" s="4"/>
    </row>
    <row r="78" spans="2:2" ht="13.2" x14ac:dyDescent="0.25">
      <c r="B78" s="4"/>
    </row>
    <row r="79" spans="2:2" ht="13.2" x14ac:dyDescent="0.25">
      <c r="B79" s="4"/>
    </row>
    <row r="80" spans="2:2" ht="13.2" x14ac:dyDescent="0.25">
      <c r="B80" s="4"/>
    </row>
    <row r="81" spans="2:2" ht="13.2" x14ac:dyDescent="0.25">
      <c r="B81" s="4"/>
    </row>
    <row r="82" spans="2:2" ht="13.2" x14ac:dyDescent="0.25">
      <c r="B82" s="4"/>
    </row>
    <row r="83" spans="2:2" ht="13.2" x14ac:dyDescent="0.25">
      <c r="B83" s="4"/>
    </row>
    <row r="84" spans="2:2" ht="13.2" x14ac:dyDescent="0.25">
      <c r="B84" s="4"/>
    </row>
    <row r="85" spans="2:2" ht="13.2" x14ac:dyDescent="0.25">
      <c r="B85" s="4"/>
    </row>
    <row r="86" spans="2:2" ht="13.2" x14ac:dyDescent="0.25">
      <c r="B86" s="4"/>
    </row>
    <row r="87" spans="2:2" ht="13.2" x14ac:dyDescent="0.25">
      <c r="B87" s="4"/>
    </row>
    <row r="88" spans="2:2" ht="13.2" x14ac:dyDescent="0.25">
      <c r="B88" s="4"/>
    </row>
    <row r="89" spans="2:2" ht="13.2" x14ac:dyDescent="0.25">
      <c r="B89" s="4"/>
    </row>
    <row r="90" spans="2:2" ht="13.2" x14ac:dyDescent="0.25">
      <c r="B90" s="4"/>
    </row>
    <row r="91" spans="2:2" ht="13.2" x14ac:dyDescent="0.25">
      <c r="B91" s="4"/>
    </row>
    <row r="92" spans="2:2" ht="13.2" x14ac:dyDescent="0.25">
      <c r="B92" s="4"/>
    </row>
    <row r="93" spans="2:2" ht="13.2" x14ac:dyDescent="0.25">
      <c r="B93" s="4"/>
    </row>
    <row r="94" spans="2:2" ht="13.2" x14ac:dyDescent="0.25">
      <c r="B94" s="4"/>
    </row>
    <row r="95" spans="2:2" ht="13.2" x14ac:dyDescent="0.25">
      <c r="B95" s="4"/>
    </row>
    <row r="96" spans="2:2" ht="13.2" x14ac:dyDescent="0.25">
      <c r="B96" s="4"/>
    </row>
    <row r="97" spans="2:2" ht="13.2" x14ac:dyDescent="0.25">
      <c r="B97" s="4"/>
    </row>
    <row r="98" spans="2:2" ht="13.2" x14ac:dyDescent="0.25">
      <c r="B98" s="4"/>
    </row>
    <row r="99" spans="2:2" ht="13.2" x14ac:dyDescent="0.25">
      <c r="B99" s="4"/>
    </row>
    <row r="100" spans="2:2" ht="13.2" x14ac:dyDescent="0.25">
      <c r="B100" s="4"/>
    </row>
    <row r="101" spans="2:2" ht="13.2" x14ac:dyDescent="0.25">
      <c r="B101" s="4"/>
    </row>
    <row r="102" spans="2:2" ht="13.2" x14ac:dyDescent="0.25">
      <c r="B102" s="4"/>
    </row>
    <row r="103" spans="2:2" ht="13.2" x14ac:dyDescent="0.25">
      <c r="B103" s="4"/>
    </row>
    <row r="104" spans="2:2" ht="13.2" x14ac:dyDescent="0.25">
      <c r="B104" s="4"/>
    </row>
    <row r="105" spans="2:2" ht="13.2" x14ac:dyDescent="0.25">
      <c r="B105" s="4"/>
    </row>
    <row r="106" spans="2:2" ht="13.2" x14ac:dyDescent="0.25">
      <c r="B106" s="4"/>
    </row>
    <row r="107" spans="2:2" ht="13.2" x14ac:dyDescent="0.25">
      <c r="B107" s="4"/>
    </row>
    <row r="108" spans="2:2" ht="13.2" x14ac:dyDescent="0.25">
      <c r="B108" s="4"/>
    </row>
    <row r="109" spans="2:2" ht="13.2" x14ac:dyDescent="0.25">
      <c r="B109" s="4"/>
    </row>
    <row r="110" spans="2:2" ht="13.2" x14ac:dyDescent="0.25">
      <c r="B110" s="4"/>
    </row>
    <row r="111" spans="2:2" ht="13.2" x14ac:dyDescent="0.25">
      <c r="B111" s="4"/>
    </row>
    <row r="112" spans="2:2" ht="13.2" x14ac:dyDescent="0.25">
      <c r="B112" s="4"/>
    </row>
    <row r="113" spans="2:2" ht="13.2" x14ac:dyDescent="0.25">
      <c r="B113" s="4"/>
    </row>
    <row r="114" spans="2:2" ht="13.2" x14ac:dyDescent="0.25">
      <c r="B114" s="4"/>
    </row>
    <row r="115" spans="2:2" ht="13.2" x14ac:dyDescent="0.25">
      <c r="B115" s="4"/>
    </row>
    <row r="116" spans="2:2" ht="13.2" x14ac:dyDescent="0.25">
      <c r="B116" s="4"/>
    </row>
    <row r="117" spans="2:2" ht="13.2" x14ac:dyDescent="0.25">
      <c r="B117" s="4"/>
    </row>
    <row r="118" spans="2:2" ht="13.2" x14ac:dyDescent="0.25">
      <c r="B118" s="4"/>
    </row>
    <row r="119" spans="2:2" ht="13.2" x14ac:dyDescent="0.25">
      <c r="B119" s="4"/>
    </row>
    <row r="120" spans="2:2" ht="13.2" x14ac:dyDescent="0.25">
      <c r="B120" s="4"/>
    </row>
    <row r="121" spans="2:2" ht="13.2" x14ac:dyDescent="0.25">
      <c r="B121" s="4"/>
    </row>
    <row r="122" spans="2:2" ht="13.2" x14ac:dyDescent="0.25">
      <c r="B122" s="4"/>
    </row>
    <row r="123" spans="2:2" ht="13.2" x14ac:dyDescent="0.25">
      <c r="B123" s="4"/>
    </row>
    <row r="124" spans="2:2" ht="13.2" x14ac:dyDescent="0.25">
      <c r="B124" s="4"/>
    </row>
    <row r="125" spans="2:2" ht="13.2" x14ac:dyDescent="0.25">
      <c r="B125" s="4"/>
    </row>
    <row r="126" spans="2:2" ht="13.2" x14ac:dyDescent="0.25">
      <c r="B126" s="4"/>
    </row>
    <row r="127" spans="2:2" ht="13.2" x14ac:dyDescent="0.25">
      <c r="B127" s="4"/>
    </row>
    <row r="128" spans="2:2" ht="13.2" x14ac:dyDescent="0.25">
      <c r="B128" s="4"/>
    </row>
    <row r="129" spans="2:2" ht="13.2" x14ac:dyDescent="0.25">
      <c r="B129" s="4"/>
    </row>
    <row r="130" spans="2:2" ht="13.2" x14ac:dyDescent="0.25">
      <c r="B130" s="4"/>
    </row>
    <row r="131" spans="2:2" ht="13.2" x14ac:dyDescent="0.25">
      <c r="B131" s="4"/>
    </row>
    <row r="132" spans="2:2" ht="13.2" x14ac:dyDescent="0.25">
      <c r="B132" s="4"/>
    </row>
    <row r="133" spans="2:2" ht="13.2" x14ac:dyDescent="0.25">
      <c r="B133" s="4"/>
    </row>
    <row r="134" spans="2:2" ht="13.2" x14ac:dyDescent="0.25">
      <c r="B134" s="4"/>
    </row>
    <row r="135" spans="2:2" ht="13.2" x14ac:dyDescent="0.25">
      <c r="B135" s="4"/>
    </row>
    <row r="136" spans="2:2" ht="13.2" x14ac:dyDescent="0.25">
      <c r="B136" s="4"/>
    </row>
    <row r="137" spans="2:2" ht="13.2" x14ac:dyDescent="0.25">
      <c r="B137" s="4"/>
    </row>
    <row r="138" spans="2:2" ht="13.2" x14ac:dyDescent="0.25">
      <c r="B138" s="4"/>
    </row>
    <row r="139" spans="2:2" ht="13.2" x14ac:dyDescent="0.25">
      <c r="B139" s="4"/>
    </row>
    <row r="140" spans="2:2" ht="13.2" x14ac:dyDescent="0.25">
      <c r="B140" s="4"/>
    </row>
    <row r="141" spans="2:2" ht="13.2" x14ac:dyDescent="0.25">
      <c r="B141" s="4"/>
    </row>
    <row r="142" spans="2:2" ht="13.2" x14ac:dyDescent="0.25">
      <c r="B142" s="4"/>
    </row>
    <row r="143" spans="2:2" ht="13.2" x14ac:dyDescent="0.25">
      <c r="B143" s="4"/>
    </row>
    <row r="144" spans="2:2" ht="13.2" x14ac:dyDescent="0.25">
      <c r="B144" s="4"/>
    </row>
    <row r="145" spans="2:2" ht="13.2" x14ac:dyDescent="0.25">
      <c r="B145" s="4"/>
    </row>
    <row r="146" spans="2:2" ht="13.2" x14ac:dyDescent="0.25">
      <c r="B146" s="4"/>
    </row>
    <row r="147" spans="2:2" ht="13.2" x14ac:dyDescent="0.25">
      <c r="B147" s="4"/>
    </row>
    <row r="148" spans="2:2" ht="13.2" x14ac:dyDescent="0.25">
      <c r="B148" s="4"/>
    </row>
    <row r="149" spans="2:2" ht="13.2" x14ac:dyDescent="0.25">
      <c r="B149" s="4"/>
    </row>
    <row r="150" spans="2:2" ht="13.2" x14ac:dyDescent="0.25">
      <c r="B150" s="4"/>
    </row>
    <row r="151" spans="2:2" ht="13.2" x14ac:dyDescent="0.25">
      <c r="B151" s="4"/>
    </row>
    <row r="152" spans="2:2" ht="13.2" x14ac:dyDescent="0.25">
      <c r="B152" s="4"/>
    </row>
    <row r="153" spans="2:2" ht="13.2" x14ac:dyDescent="0.25">
      <c r="B153" s="4"/>
    </row>
    <row r="154" spans="2:2" ht="13.2" x14ac:dyDescent="0.25">
      <c r="B154" s="4"/>
    </row>
    <row r="155" spans="2:2" ht="13.2" x14ac:dyDescent="0.25">
      <c r="B155" s="4"/>
    </row>
    <row r="156" spans="2:2" ht="13.2" x14ac:dyDescent="0.25">
      <c r="B156" s="4"/>
    </row>
    <row r="157" spans="2:2" ht="13.2" x14ac:dyDescent="0.25">
      <c r="B157" s="4"/>
    </row>
    <row r="158" spans="2:2" ht="13.2" x14ac:dyDescent="0.25">
      <c r="B158" s="4"/>
    </row>
    <row r="159" spans="2:2" ht="13.2" x14ac:dyDescent="0.25">
      <c r="B159" s="4"/>
    </row>
    <row r="160" spans="2:2" ht="13.2" x14ac:dyDescent="0.25">
      <c r="B160" s="4"/>
    </row>
    <row r="161" spans="2:2" ht="13.2" x14ac:dyDescent="0.25">
      <c r="B161" s="4"/>
    </row>
    <row r="162" spans="2:2" ht="13.2" x14ac:dyDescent="0.25">
      <c r="B162" s="4"/>
    </row>
    <row r="163" spans="2:2" ht="13.2" x14ac:dyDescent="0.25">
      <c r="B163" s="4"/>
    </row>
    <row r="164" spans="2:2" ht="13.2" x14ac:dyDescent="0.25">
      <c r="B164" s="4"/>
    </row>
    <row r="165" spans="2:2" ht="13.2" x14ac:dyDescent="0.25">
      <c r="B165" s="4"/>
    </row>
    <row r="166" spans="2:2" ht="13.2" x14ac:dyDescent="0.25">
      <c r="B166" s="4"/>
    </row>
    <row r="167" spans="2:2" ht="13.2" x14ac:dyDescent="0.25">
      <c r="B167" s="4"/>
    </row>
    <row r="168" spans="2:2" ht="13.2" x14ac:dyDescent="0.25">
      <c r="B168" s="4"/>
    </row>
    <row r="169" spans="2:2" ht="13.2" x14ac:dyDescent="0.25">
      <c r="B169" s="4"/>
    </row>
    <row r="170" spans="2:2" ht="13.2" x14ac:dyDescent="0.25">
      <c r="B170" s="4"/>
    </row>
    <row r="171" spans="2:2" ht="13.2" x14ac:dyDescent="0.25">
      <c r="B171" s="4"/>
    </row>
    <row r="172" spans="2:2" ht="13.2" x14ac:dyDescent="0.25">
      <c r="B172" s="4"/>
    </row>
    <row r="173" spans="2:2" ht="13.2" x14ac:dyDescent="0.25">
      <c r="B173" s="4"/>
    </row>
    <row r="174" spans="2:2" ht="13.2" x14ac:dyDescent="0.25">
      <c r="B174" s="4"/>
    </row>
    <row r="175" spans="2:2" ht="13.2" x14ac:dyDescent="0.25">
      <c r="B175" s="4"/>
    </row>
    <row r="176" spans="2:2" ht="13.2" x14ac:dyDescent="0.25">
      <c r="B176" s="4"/>
    </row>
    <row r="177" spans="2:2" ht="13.2" x14ac:dyDescent="0.25">
      <c r="B177" s="4"/>
    </row>
    <row r="178" spans="2:2" ht="13.2" x14ac:dyDescent="0.25">
      <c r="B178" s="4"/>
    </row>
    <row r="179" spans="2:2" ht="13.2" x14ac:dyDescent="0.25">
      <c r="B179" s="4"/>
    </row>
    <row r="180" spans="2:2" ht="13.2" x14ac:dyDescent="0.25">
      <c r="B180" s="4"/>
    </row>
    <row r="181" spans="2:2" ht="13.2" x14ac:dyDescent="0.25">
      <c r="B181" s="4"/>
    </row>
    <row r="182" spans="2:2" ht="13.2" x14ac:dyDescent="0.25">
      <c r="B182" s="4"/>
    </row>
    <row r="183" spans="2:2" ht="13.2" x14ac:dyDescent="0.25">
      <c r="B183" s="4"/>
    </row>
    <row r="184" spans="2:2" ht="13.2" x14ac:dyDescent="0.25">
      <c r="B184" s="4"/>
    </row>
    <row r="185" spans="2:2" ht="13.2" x14ac:dyDescent="0.25">
      <c r="B185" s="4"/>
    </row>
    <row r="186" spans="2:2" ht="13.2" x14ac:dyDescent="0.25">
      <c r="B186" s="4"/>
    </row>
    <row r="187" spans="2:2" ht="13.2" x14ac:dyDescent="0.25">
      <c r="B187" s="4"/>
    </row>
    <row r="188" spans="2:2" ht="13.2" x14ac:dyDescent="0.25">
      <c r="B188" s="4"/>
    </row>
    <row r="189" spans="2:2" ht="13.2" x14ac:dyDescent="0.25">
      <c r="B189" s="4"/>
    </row>
    <row r="190" spans="2:2" ht="13.2" x14ac:dyDescent="0.25">
      <c r="B190" s="4"/>
    </row>
    <row r="191" spans="2:2" ht="13.2" x14ac:dyDescent="0.25">
      <c r="B191" s="4"/>
    </row>
    <row r="192" spans="2:2" ht="13.2" x14ac:dyDescent="0.25">
      <c r="B192" s="4"/>
    </row>
    <row r="193" spans="2:2" ht="13.2" x14ac:dyDescent="0.25">
      <c r="B193" s="4"/>
    </row>
    <row r="194" spans="2:2" ht="13.2" x14ac:dyDescent="0.25">
      <c r="B194" s="4"/>
    </row>
    <row r="195" spans="2:2" ht="13.2" x14ac:dyDescent="0.25">
      <c r="B195" s="4"/>
    </row>
    <row r="196" spans="2:2" ht="13.2" x14ac:dyDescent="0.25">
      <c r="B196" s="4"/>
    </row>
    <row r="197" spans="2:2" ht="13.2" x14ac:dyDescent="0.25">
      <c r="B197" s="4"/>
    </row>
    <row r="198" spans="2:2" ht="13.2" x14ac:dyDescent="0.25">
      <c r="B198" s="4"/>
    </row>
    <row r="199" spans="2:2" ht="13.2" x14ac:dyDescent="0.25">
      <c r="B199" s="4"/>
    </row>
    <row r="200" spans="2:2" ht="13.2" x14ac:dyDescent="0.25">
      <c r="B200" s="4"/>
    </row>
    <row r="201" spans="2:2" ht="13.2" x14ac:dyDescent="0.25">
      <c r="B201" s="4"/>
    </row>
    <row r="202" spans="2:2" ht="13.2" x14ac:dyDescent="0.25">
      <c r="B202" s="4"/>
    </row>
    <row r="203" spans="2:2" ht="13.2" x14ac:dyDescent="0.25">
      <c r="B203" s="4"/>
    </row>
    <row r="204" spans="2:2" ht="13.2" x14ac:dyDescent="0.25">
      <c r="B204" s="4"/>
    </row>
    <row r="205" spans="2:2" ht="13.2" x14ac:dyDescent="0.25">
      <c r="B205" s="4"/>
    </row>
    <row r="206" spans="2:2" ht="13.2" x14ac:dyDescent="0.25">
      <c r="B206" s="4"/>
    </row>
    <row r="207" spans="2:2" ht="13.2" x14ac:dyDescent="0.25">
      <c r="B207" s="4"/>
    </row>
    <row r="208" spans="2:2" ht="13.2" x14ac:dyDescent="0.25">
      <c r="B208" s="4"/>
    </row>
    <row r="209" spans="2:2" ht="13.2" x14ac:dyDescent="0.25">
      <c r="B209" s="4"/>
    </row>
    <row r="210" spans="2:2" ht="13.2" x14ac:dyDescent="0.25">
      <c r="B210" s="4"/>
    </row>
    <row r="211" spans="2:2" ht="13.2" x14ac:dyDescent="0.25">
      <c r="B211" s="4"/>
    </row>
    <row r="212" spans="2:2" ht="13.2" x14ac:dyDescent="0.25">
      <c r="B212" s="4"/>
    </row>
    <row r="213" spans="2:2" ht="13.2" x14ac:dyDescent="0.25">
      <c r="B213" s="4"/>
    </row>
    <row r="214" spans="2:2" ht="13.2" x14ac:dyDescent="0.25">
      <c r="B214" s="4"/>
    </row>
    <row r="215" spans="2:2" ht="13.2" x14ac:dyDescent="0.25">
      <c r="B215" s="4"/>
    </row>
    <row r="216" spans="2:2" ht="13.2" x14ac:dyDescent="0.25">
      <c r="B216" s="4"/>
    </row>
    <row r="217" spans="2:2" ht="13.2" x14ac:dyDescent="0.25">
      <c r="B217" s="4"/>
    </row>
    <row r="218" spans="2:2" ht="13.2" x14ac:dyDescent="0.25">
      <c r="B218" s="4"/>
    </row>
    <row r="219" spans="2:2" ht="13.2" x14ac:dyDescent="0.25">
      <c r="B219" s="4"/>
    </row>
    <row r="220" spans="2:2" ht="13.2" x14ac:dyDescent="0.25">
      <c r="B220" s="4"/>
    </row>
    <row r="221" spans="2:2" ht="13.2" x14ac:dyDescent="0.25">
      <c r="B221" s="4"/>
    </row>
    <row r="222" spans="2:2" ht="13.2" x14ac:dyDescent="0.25">
      <c r="B222" s="4"/>
    </row>
    <row r="223" spans="2:2" ht="13.2" x14ac:dyDescent="0.25">
      <c r="B223" s="4"/>
    </row>
    <row r="224" spans="2:2" ht="13.2" x14ac:dyDescent="0.25">
      <c r="B224" s="4"/>
    </row>
    <row r="225" spans="2:2" ht="13.2" x14ac:dyDescent="0.25">
      <c r="B225" s="4"/>
    </row>
    <row r="226" spans="2:2" ht="13.2" x14ac:dyDescent="0.25">
      <c r="B226" s="4"/>
    </row>
    <row r="227" spans="2:2" ht="13.2" x14ac:dyDescent="0.25">
      <c r="B227" s="4"/>
    </row>
    <row r="228" spans="2:2" ht="13.2" x14ac:dyDescent="0.25">
      <c r="B228" s="4"/>
    </row>
    <row r="229" spans="2:2" ht="13.2" x14ac:dyDescent="0.25">
      <c r="B229" s="4"/>
    </row>
    <row r="230" spans="2:2" ht="13.2" x14ac:dyDescent="0.25">
      <c r="B230" s="4"/>
    </row>
    <row r="231" spans="2:2" ht="13.2" x14ac:dyDescent="0.25">
      <c r="B231" s="4"/>
    </row>
    <row r="232" spans="2:2" ht="13.2" x14ac:dyDescent="0.25">
      <c r="B232" s="4"/>
    </row>
    <row r="233" spans="2:2" ht="13.2" x14ac:dyDescent="0.25">
      <c r="B233" s="4"/>
    </row>
    <row r="234" spans="2:2" ht="13.2" x14ac:dyDescent="0.25">
      <c r="B234" s="4"/>
    </row>
    <row r="235" spans="2:2" ht="13.2" x14ac:dyDescent="0.25">
      <c r="B235" s="4"/>
    </row>
    <row r="236" spans="2:2" ht="13.2" x14ac:dyDescent="0.25">
      <c r="B236" s="4"/>
    </row>
    <row r="237" spans="2:2" ht="13.2" x14ac:dyDescent="0.25">
      <c r="B237" s="4"/>
    </row>
    <row r="238" spans="2:2" ht="13.2" x14ac:dyDescent="0.25">
      <c r="B238" s="4"/>
    </row>
    <row r="239" spans="2:2" ht="13.2" x14ac:dyDescent="0.25">
      <c r="B239" s="4"/>
    </row>
    <row r="240" spans="2:2" ht="13.2" x14ac:dyDescent="0.25">
      <c r="B240" s="4"/>
    </row>
    <row r="241" spans="2:2" ht="13.2" x14ac:dyDescent="0.25">
      <c r="B241" s="4"/>
    </row>
    <row r="242" spans="2:2" ht="13.2" x14ac:dyDescent="0.25">
      <c r="B242" s="4"/>
    </row>
    <row r="243" spans="2:2" ht="13.2" x14ac:dyDescent="0.25">
      <c r="B243" s="4"/>
    </row>
    <row r="244" spans="2:2" ht="13.2" x14ac:dyDescent="0.25">
      <c r="B244" s="4"/>
    </row>
    <row r="245" spans="2:2" ht="13.2" x14ac:dyDescent="0.25">
      <c r="B245" s="4"/>
    </row>
    <row r="246" spans="2:2" ht="13.2" x14ac:dyDescent="0.25">
      <c r="B246" s="4"/>
    </row>
    <row r="247" spans="2:2" ht="13.2" x14ac:dyDescent="0.25">
      <c r="B247" s="4"/>
    </row>
    <row r="248" spans="2:2" ht="13.2" x14ac:dyDescent="0.25">
      <c r="B248" s="4"/>
    </row>
    <row r="249" spans="2:2" ht="13.2" x14ac:dyDescent="0.25">
      <c r="B249" s="4"/>
    </row>
    <row r="250" spans="2:2" ht="13.2" x14ac:dyDescent="0.25">
      <c r="B250" s="4"/>
    </row>
    <row r="251" spans="2:2" ht="13.2" x14ac:dyDescent="0.25">
      <c r="B251" s="4"/>
    </row>
    <row r="252" spans="2:2" ht="13.2" x14ac:dyDescent="0.25">
      <c r="B252" s="4"/>
    </row>
    <row r="253" spans="2:2" ht="13.2" x14ac:dyDescent="0.25">
      <c r="B253" s="4"/>
    </row>
    <row r="254" spans="2:2" ht="13.2" x14ac:dyDescent="0.25">
      <c r="B254" s="4"/>
    </row>
    <row r="255" spans="2:2" ht="13.2" x14ac:dyDescent="0.25">
      <c r="B255" s="4"/>
    </row>
    <row r="256" spans="2:2" ht="13.2" x14ac:dyDescent="0.25">
      <c r="B256" s="4"/>
    </row>
    <row r="257" spans="2:2" ht="13.2" x14ac:dyDescent="0.25">
      <c r="B257" s="4"/>
    </row>
    <row r="258" spans="2:2" ht="13.2" x14ac:dyDescent="0.25">
      <c r="B258" s="4"/>
    </row>
    <row r="259" spans="2:2" ht="13.2" x14ac:dyDescent="0.25">
      <c r="B259" s="4"/>
    </row>
    <row r="260" spans="2:2" ht="13.2" x14ac:dyDescent="0.25">
      <c r="B260" s="4"/>
    </row>
    <row r="261" spans="2:2" ht="13.2" x14ac:dyDescent="0.25">
      <c r="B261" s="4"/>
    </row>
    <row r="262" spans="2:2" ht="13.2" x14ac:dyDescent="0.25">
      <c r="B262" s="4"/>
    </row>
    <row r="263" spans="2:2" ht="13.2" x14ac:dyDescent="0.25">
      <c r="B263" s="4"/>
    </row>
    <row r="264" spans="2:2" ht="13.2" x14ac:dyDescent="0.25">
      <c r="B264" s="4"/>
    </row>
    <row r="265" spans="2:2" ht="13.2" x14ac:dyDescent="0.25">
      <c r="B265" s="4"/>
    </row>
    <row r="266" spans="2:2" ht="13.2" x14ac:dyDescent="0.25">
      <c r="B266" s="4"/>
    </row>
    <row r="267" spans="2:2" ht="13.2" x14ac:dyDescent="0.25">
      <c r="B267" s="4"/>
    </row>
    <row r="268" spans="2:2" ht="13.2" x14ac:dyDescent="0.25">
      <c r="B268" s="4"/>
    </row>
    <row r="269" spans="2:2" ht="13.2" x14ac:dyDescent="0.25">
      <c r="B269" s="4"/>
    </row>
    <row r="270" spans="2:2" ht="13.2" x14ac:dyDescent="0.25">
      <c r="B270" s="4"/>
    </row>
    <row r="271" spans="2:2" ht="13.2" x14ac:dyDescent="0.25">
      <c r="B271" s="4"/>
    </row>
    <row r="272" spans="2:2" ht="13.2" x14ac:dyDescent="0.25">
      <c r="B272" s="4"/>
    </row>
    <row r="273" spans="2:2" ht="13.2" x14ac:dyDescent="0.25">
      <c r="B273" s="4"/>
    </row>
    <row r="274" spans="2:2" ht="13.2" x14ac:dyDescent="0.25">
      <c r="B274" s="4"/>
    </row>
    <row r="275" spans="2:2" ht="13.2" x14ac:dyDescent="0.25">
      <c r="B275" s="4"/>
    </row>
    <row r="276" spans="2:2" ht="13.2" x14ac:dyDescent="0.25">
      <c r="B276" s="4"/>
    </row>
    <row r="277" spans="2:2" ht="13.2" x14ac:dyDescent="0.25">
      <c r="B277" s="4"/>
    </row>
    <row r="278" spans="2:2" ht="13.2" x14ac:dyDescent="0.25">
      <c r="B278" s="4"/>
    </row>
    <row r="279" spans="2:2" ht="13.2" x14ac:dyDescent="0.25">
      <c r="B279" s="4"/>
    </row>
    <row r="280" spans="2:2" ht="13.2" x14ac:dyDescent="0.25">
      <c r="B280" s="4"/>
    </row>
    <row r="281" spans="2:2" ht="13.2" x14ac:dyDescent="0.25">
      <c r="B281" s="4"/>
    </row>
    <row r="282" spans="2:2" ht="13.2" x14ac:dyDescent="0.25">
      <c r="B282" s="4"/>
    </row>
    <row r="283" spans="2:2" ht="13.2" x14ac:dyDescent="0.25">
      <c r="B283" s="4"/>
    </row>
    <row r="284" spans="2:2" ht="13.2" x14ac:dyDescent="0.25">
      <c r="B284" s="4"/>
    </row>
    <row r="285" spans="2:2" ht="13.2" x14ac:dyDescent="0.25">
      <c r="B285" s="4"/>
    </row>
    <row r="286" spans="2:2" ht="13.2" x14ac:dyDescent="0.25">
      <c r="B286" s="4"/>
    </row>
    <row r="287" spans="2:2" ht="13.2" x14ac:dyDescent="0.25">
      <c r="B287" s="4"/>
    </row>
    <row r="288" spans="2:2" ht="13.2" x14ac:dyDescent="0.25">
      <c r="B288" s="4"/>
    </row>
    <row r="289" spans="2:2" ht="13.2" x14ac:dyDescent="0.25">
      <c r="B289" s="4"/>
    </row>
    <row r="290" spans="2:2" ht="13.2" x14ac:dyDescent="0.25">
      <c r="B290" s="4"/>
    </row>
    <row r="291" spans="2:2" ht="13.2" x14ac:dyDescent="0.25">
      <c r="B291" s="4"/>
    </row>
    <row r="292" spans="2:2" ht="13.2" x14ac:dyDescent="0.25">
      <c r="B292" s="4"/>
    </row>
    <row r="293" spans="2:2" ht="13.2" x14ac:dyDescent="0.25">
      <c r="B293" s="4"/>
    </row>
    <row r="294" spans="2:2" ht="13.2" x14ac:dyDescent="0.25">
      <c r="B294" s="4"/>
    </row>
    <row r="295" spans="2:2" ht="13.2" x14ac:dyDescent="0.25">
      <c r="B295" s="4"/>
    </row>
    <row r="296" spans="2:2" ht="13.2" x14ac:dyDescent="0.25">
      <c r="B296" s="4"/>
    </row>
    <row r="297" spans="2:2" ht="13.2" x14ac:dyDescent="0.25">
      <c r="B297" s="4"/>
    </row>
    <row r="298" spans="2:2" ht="13.2" x14ac:dyDescent="0.25">
      <c r="B298" s="4"/>
    </row>
    <row r="299" spans="2:2" ht="13.2" x14ac:dyDescent="0.25">
      <c r="B299" s="4"/>
    </row>
    <row r="300" spans="2:2" ht="13.2" x14ac:dyDescent="0.25">
      <c r="B300" s="4"/>
    </row>
    <row r="301" spans="2:2" ht="13.2" x14ac:dyDescent="0.25">
      <c r="B301" s="4"/>
    </row>
    <row r="302" spans="2:2" ht="13.2" x14ac:dyDescent="0.25">
      <c r="B302" s="4"/>
    </row>
    <row r="303" spans="2:2" ht="13.2" x14ac:dyDescent="0.25">
      <c r="B303" s="4"/>
    </row>
    <row r="304" spans="2:2" ht="13.2" x14ac:dyDescent="0.25">
      <c r="B304" s="4"/>
    </row>
    <row r="305" spans="2:2" ht="13.2" x14ac:dyDescent="0.25">
      <c r="B305" s="4"/>
    </row>
    <row r="306" spans="2:2" ht="13.2" x14ac:dyDescent="0.25">
      <c r="B306" s="4"/>
    </row>
    <row r="307" spans="2:2" ht="13.2" x14ac:dyDescent="0.25">
      <c r="B307" s="4"/>
    </row>
    <row r="308" spans="2:2" ht="13.2" x14ac:dyDescent="0.25">
      <c r="B308" s="4"/>
    </row>
    <row r="309" spans="2:2" ht="13.2" x14ac:dyDescent="0.25">
      <c r="B309" s="4"/>
    </row>
    <row r="310" spans="2:2" ht="13.2" x14ac:dyDescent="0.25">
      <c r="B310" s="4"/>
    </row>
  </sheetData>
  <pageMargins left="0.75" right="0.75" top="1" bottom="1" header="0.5" footer="0.5"/>
  <pageSetup orientation="portrait" horizont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3:HB310"/>
  <sheetViews>
    <sheetView workbookViewId="0">
      <selection activeCell="G4" sqref="G4:HB17"/>
    </sheetView>
  </sheetViews>
  <sheetFormatPr defaultRowHeight="10.199999999999999" x14ac:dyDescent="0.2"/>
  <cols>
    <col min="1" max="1" width="10" bestFit="1" customWidth="1"/>
    <col min="3" max="3" width="10.125" bestFit="1" customWidth="1"/>
    <col min="4" max="4" width="11" customWidth="1"/>
    <col min="5" max="166" width="10.125" bestFit="1" customWidth="1"/>
    <col min="167" max="206" width="10" bestFit="1" customWidth="1"/>
    <col min="207" max="207" width="12.125" customWidth="1"/>
    <col min="208" max="208" width="11.125" customWidth="1"/>
    <col min="209" max="209" width="11" customWidth="1"/>
    <col min="210" max="210" width="12" bestFit="1" customWidth="1"/>
  </cols>
  <sheetData>
    <row r="3" spans="1:210" s="9" customFormat="1" x14ac:dyDescent="0.2">
      <c r="A3" s="7"/>
      <c r="B3" s="8"/>
      <c r="C3" s="8">
        <v>36647</v>
      </c>
      <c r="D3" s="8">
        <v>36678</v>
      </c>
      <c r="E3" s="8">
        <v>36708</v>
      </c>
      <c r="F3" s="9">
        <v>36739</v>
      </c>
      <c r="G3" s="9">
        <v>36799</v>
      </c>
      <c r="H3" s="9">
        <v>36830</v>
      </c>
      <c r="I3" s="9">
        <v>36831</v>
      </c>
      <c r="J3" s="9">
        <v>36861</v>
      </c>
      <c r="K3" s="9">
        <v>36892</v>
      </c>
      <c r="L3" s="9">
        <v>36923</v>
      </c>
      <c r="M3" s="9">
        <v>36951</v>
      </c>
      <c r="N3" s="9">
        <v>36982</v>
      </c>
      <c r="O3" s="9">
        <v>37012</v>
      </c>
      <c r="P3" s="9">
        <v>37043</v>
      </c>
      <c r="Q3" s="9">
        <v>37073</v>
      </c>
      <c r="R3" s="9">
        <v>37104</v>
      </c>
      <c r="S3" s="9">
        <v>37135</v>
      </c>
      <c r="T3" s="9">
        <v>37165</v>
      </c>
      <c r="U3" s="9">
        <v>37196</v>
      </c>
      <c r="V3" s="9">
        <v>37226</v>
      </c>
      <c r="W3" s="9">
        <v>37257</v>
      </c>
      <c r="X3" s="9">
        <v>37288</v>
      </c>
      <c r="Y3" s="9">
        <v>37316</v>
      </c>
      <c r="Z3" s="9">
        <v>37347</v>
      </c>
      <c r="AA3" s="9">
        <v>37377</v>
      </c>
      <c r="AB3" s="9">
        <v>37408</v>
      </c>
      <c r="AC3" s="9">
        <v>37438</v>
      </c>
      <c r="AD3" s="9">
        <v>37469</v>
      </c>
      <c r="AE3" s="9">
        <v>37500</v>
      </c>
      <c r="AF3" s="9">
        <v>37530</v>
      </c>
      <c r="AG3" s="9">
        <v>37561</v>
      </c>
      <c r="AH3" s="9">
        <v>37591</v>
      </c>
      <c r="AI3" s="9">
        <v>37622</v>
      </c>
      <c r="AJ3" s="9">
        <v>37653</v>
      </c>
      <c r="AK3" s="9">
        <v>37681</v>
      </c>
      <c r="AL3" s="9">
        <v>37712</v>
      </c>
      <c r="AM3" s="9">
        <v>37742</v>
      </c>
      <c r="AN3" s="9">
        <v>37773</v>
      </c>
      <c r="AO3" s="9">
        <v>37803</v>
      </c>
      <c r="AP3" s="9">
        <v>37834</v>
      </c>
      <c r="AQ3" s="9">
        <v>37865</v>
      </c>
      <c r="AR3" s="9">
        <v>37895</v>
      </c>
      <c r="AS3" s="9">
        <v>37926</v>
      </c>
      <c r="AT3" s="9">
        <v>37956</v>
      </c>
      <c r="AU3" s="9">
        <v>37987</v>
      </c>
      <c r="AV3" s="9">
        <v>38018</v>
      </c>
      <c r="AW3" s="9">
        <v>38047</v>
      </c>
      <c r="AX3" s="9">
        <v>38078</v>
      </c>
      <c r="AY3" s="9">
        <v>38108</v>
      </c>
      <c r="AZ3" s="9">
        <v>38139</v>
      </c>
      <c r="BA3" s="9">
        <v>38169</v>
      </c>
      <c r="BB3" s="9">
        <v>38200</v>
      </c>
      <c r="BC3" s="9">
        <v>38231</v>
      </c>
      <c r="BD3" s="9">
        <v>38261</v>
      </c>
      <c r="BE3" s="9">
        <v>38292</v>
      </c>
      <c r="BF3" s="9">
        <v>38322</v>
      </c>
      <c r="BG3" s="9">
        <v>38353</v>
      </c>
      <c r="BH3" s="9">
        <v>38384</v>
      </c>
      <c r="BI3" s="9">
        <v>38412</v>
      </c>
      <c r="BJ3" s="9">
        <v>38443</v>
      </c>
      <c r="BK3" s="9">
        <v>38473</v>
      </c>
      <c r="BL3" s="9">
        <v>38504</v>
      </c>
      <c r="BM3" s="9">
        <v>38534</v>
      </c>
      <c r="BN3" s="9">
        <v>38565</v>
      </c>
      <c r="BO3" s="9">
        <v>38596</v>
      </c>
      <c r="BP3" s="9">
        <v>38626</v>
      </c>
      <c r="BQ3" s="9">
        <v>38657</v>
      </c>
      <c r="BR3" s="9">
        <v>38687</v>
      </c>
      <c r="BS3" s="9">
        <v>38718</v>
      </c>
      <c r="BT3" s="9">
        <v>38749</v>
      </c>
      <c r="BU3" s="9">
        <v>38777</v>
      </c>
      <c r="BV3" s="9">
        <v>38808</v>
      </c>
      <c r="BW3" s="9">
        <v>38838</v>
      </c>
      <c r="BX3" s="9">
        <v>38869</v>
      </c>
      <c r="BY3" s="9">
        <v>38899</v>
      </c>
      <c r="BZ3" s="9">
        <v>38930</v>
      </c>
      <c r="CA3" s="9">
        <v>38961</v>
      </c>
      <c r="CB3" s="9">
        <v>38991</v>
      </c>
      <c r="CC3" s="9">
        <v>39022</v>
      </c>
      <c r="CD3" s="9">
        <v>39052</v>
      </c>
      <c r="CE3" s="9">
        <v>39083</v>
      </c>
      <c r="CF3" s="9">
        <v>39114</v>
      </c>
      <c r="CG3" s="9">
        <v>39142</v>
      </c>
      <c r="CH3" s="9">
        <v>39173</v>
      </c>
      <c r="CI3" s="9">
        <v>39203</v>
      </c>
      <c r="CJ3" s="9">
        <v>39234</v>
      </c>
      <c r="CK3" s="9">
        <v>39264</v>
      </c>
      <c r="CL3" s="9">
        <v>39295</v>
      </c>
      <c r="CM3" s="9">
        <v>39326</v>
      </c>
      <c r="CN3" s="9">
        <v>39356</v>
      </c>
      <c r="CO3" s="9">
        <v>39387</v>
      </c>
      <c r="CP3" s="9">
        <v>39417</v>
      </c>
      <c r="CQ3" s="9">
        <v>39448</v>
      </c>
      <c r="CR3" s="9">
        <v>39479</v>
      </c>
      <c r="CS3" s="9">
        <v>39508</v>
      </c>
      <c r="CT3" s="9">
        <v>39539</v>
      </c>
      <c r="CU3" s="9">
        <v>39569</v>
      </c>
      <c r="CV3" s="9">
        <v>39600</v>
      </c>
      <c r="CW3" s="9">
        <v>39630</v>
      </c>
      <c r="CX3" s="9">
        <v>39661</v>
      </c>
      <c r="CY3" s="9">
        <v>39692</v>
      </c>
      <c r="CZ3" s="9">
        <v>39722</v>
      </c>
      <c r="DA3" s="9">
        <v>39753</v>
      </c>
      <c r="DB3" s="9">
        <v>39783</v>
      </c>
      <c r="DC3" s="9">
        <v>39814</v>
      </c>
      <c r="DD3" s="9">
        <v>39845</v>
      </c>
      <c r="DE3" s="9">
        <v>39873</v>
      </c>
      <c r="DF3" s="9">
        <v>39904</v>
      </c>
      <c r="DG3" s="9">
        <v>39934</v>
      </c>
      <c r="DH3" s="9">
        <v>39965</v>
      </c>
      <c r="DI3" s="9">
        <v>39995</v>
      </c>
      <c r="DJ3" s="9">
        <v>40026</v>
      </c>
      <c r="DK3" s="9">
        <v>40057</v>
      </c>
      <c r="DL3" s="9">
        <v>40087</v>
      </c>
      <c r="DM3" s="9">
        <v>40118</v>
      </c>
      <c r="DN3" s="9">
        <v>40148</v>
      </c>
      <c r="DO3" s="9">
        <v>40179</v>
      </c>
      <c r="DP3" s="9">
        <v>40210</v>
      </c>
      <c r="DQ3" s="9">
        <v>40238</v>
      </c>
      <c r="DR3" s="9">
        <v>40269</v>
      </c>
      <c r="DS3" s="9">
        <v>40299</v>
      </c>
      <c r="DT3" s="9">
        <v>40330</v>
      </c>
      <c r="DU3" s="9">
        <v>40360</v>
      </c>
      <c r="DV3" s="9">
        <v>40391</v>
      </c>
      <c r="DW3" s="9">
        <v>40422</v>
      </c>
      <c r="DX3" s="9">
        <v>40452</v>
      </c>
      <c r="DY3" s="9">
        <v>40483</v>
      </c>
      <c r="DZ3" s="9">
        <v>40513</v>
      </c>
      <c r="EA3" s="9">
        <v>40544</v>
      </c>
      <c r="EB3" s="9">
        <v>40575</v>
      </c>
      <c r="EC3" s="9">
        <v>40603</v>
      </c>
      <c r="ED3" s="9">
        <v>40634</v>
      </c>
      <c r="EE3" s="9">
        <v>40664</v>
      </c>
      <c r="EF3" s="9">
        <v>40695</v>
      </c>
      <c r="EG3" s="9">
        <v>40725</v>
      </c>
      <c r="EH3" s="9">
        <v>40756</v>
      </c>
      <c r="EI3" s="9">
        <v>40787</v>
      </c>
      <c r="EJ3" s="9">
        <v>40817</v>
      </c>
      <c r="EK3" s="9">
        <v>40848</v>
      </c>
      <c r="EL3" s="9">
        <v>40878</v>
      </c>
      <c r="EM3" s="9">
        <v>40909</v>
      </c>
      <c r="EN3" s="9">
        <v>40940</v>
      </c>
      <c r="EO3" s="9">
        <v>40969</v>
      </c>
      <c r="EP3" s="9">
        <v>41000</v>
      </c>
      <c r="EQ3" s="9">
        <v>41030</v>
      </c>
      <c r="ER3" s="9">
        <v>41061</v>
      </c>
      <c r="ES3" s="9">
        <v>41091</v>
      </c>
      <c r="ET3" s="9">
        <v>41122</v>
      </c>
      <c r="EU3" s="9">
        <v>41153</v>
      </c>
      <c r="EV3" s="9">
        <v>41183</v>
      </c>
      <c r="EW3" s="9">
        <v>41214</v>
      </c>
      <c r="EX3" s="9">
        <v>41244</v>
      </c>
      <c r="EY3" s="9">
        <v>41275</v>
      </c>
      <c r="EZ3" s="9">
        <v>41306</v>
      </c>
      <c r="FA3" s="9">
        <v>41334</v>
      </c>
      <c r="FB3" s="9">
        <v>41365</v>
      </c>
      <c r="FC3" s="9">
        <v>41395</v>
      </c>
      <c r="FD3" s="9">
        <v>41426</v>
      </c>
      <c r="FE3" s="9">
        <v>41456</v>
      </c>
      <c r="FF3" s="9">
        <v>41487</v>
      </c>
      <c r="FG3" s="9">
        <v>41518</v>
      </c>
      <c r="FH3" s="9">
        <v>41548</v>
      </c>
      <c r="FI3" s="9">
        <v>41579</v>
      </c>
      <c r="FJ3" s="9">
        <v>41609</v>
      </c>
      <c r="FK3" s="9">
        <v>41640</v>
      </c>
      <c r="FL3" s="9">
        <v>41671</v>
      </c>
      <c r="FM3" s="9">
        <v>41699</v>
      </c>
      <c r="FN3" s="9">
        <v>41730</v>
      </c>
      <c r="FO3" s="9">
        <v>41760</v>
      </c>
      <c r="FP3" s="9">
        <v>41791</v>
      </c>
      <c r="FQ3" s="9">
        <v>41821</v>
      </c>
      <c r="FR3" s="9">
        <v>41852</v>
      </c>
      <c r="FS3" s="9">
        <v>41883</v>
      </c>
      <c r="FT3" s="9">
        <v>41913</v>
      </c>
      <c r="FU3" s="9">
        <v>41944</v>
      </c>
      <c r="FV3" s="9">
        <v>41974</v>
      </c>
      <c r="FW3" s="9">
        <v>42005</v>
      </c>
      <c r="FX3" s="9">
        <v>42036</v>
      </c>
      <c r="FY3" s="9">
        <v>42064</v>
      </c>
      <c r="FZ3" s="9">
        <v>42095</v>
      </c>
      <c r="GA3" s="9">
        <v>42125</v>
      </c>
      <c r="GB3" s="9">
        <v>42156</v>
      </c>
      <c r="GC3" s="9">
        <v>42186</v>
      </c>
      <c r="GD3" s="9">
        <v>42217</v>
      </c>
      <c r="GE3" s="9">
        <v>42248</v>
      </c>
      <c r="GF3" s="9">
        <v>42278</v>
      </c>
      <c r="GG3" s="9">
        <v>42309</v>
      </c>
      <c r="GH3" s="9">
        <v>42339</v>
      </c>
      <c r="GI3" s="9">
        <v>42370</v>
      </c>
      <c r="GJ3" s="9">
        <v>42401</v>
      </c>
      <c r="GK3" s="9">
        <v>42430</v>
      </c>
      <c r="GL3" s="9">
        <v>42461</v>
      </c>
      <c r="GM3" s="9">
        <v>42491</v>
      </c>
      <c r="GN3" s="9">
        <v>42522</v>
      </c>
      <c r="GO3" s="9">
        <v>42552</v>
      </c>
      <c r="GP3" s="9">
        <v>42583</v>
      </c>
      <c r="GQ3" s="9">
        <v>42614</v>
      </c>
      <c r="GR3" s="9">
        <v>42644</v>
      </c>
      <c r="GS3" s="9">
        <v>42675</v>
      </c>
      <c r="GT3" s="9">
        <v>42705</v>
      </c>
      <c r="GU3" s="9">
        <v>42736</v>
      </c>
      <c r="GV3" s="9">
        <v>42767</v>
      </c>
      <c r="GW3" s="9">
        <v>42795</v>
      </c>
      <c r="GX3" s="9">
        <v>42826</v>
      </c>
      <c r="GY3" s="9">
        <v>42856</v>
      </c>
      <c r="GZ3" s="9">
        <v>42887</v>
      </c>
      <c r="HA3" s="9">
        <v>42917</v>
      </c>
      <c r="HB3" s="9">
        <v>42948</v>
      </c>
    </row>
    <row r="4" spans="1:210" x14ac:dyDescent="0.2">
      <c r="A4" s="5" t="s">
        <v>5</v>
      </c>
      <c r="B4" s="6" t="s">
        <v>11</v>
      </c>
      <c r="C4" s="6"/>
      <c r="D4" s="6"/>
      <c r="E4" s="6"/>
      <c r="F4" s="6"/>
      <c r="G4">
        <v>150</v>
      </c>
      <c r="H4">
        <v>119</v>
      </c>
      <c r="I4">
        <v>105</v>
      </c>
      <c r="J4">
        <v>118</v>
      </c>
      <c r="K4">
        <v>106</v>
      </c>
      <c r="L4">
        <v>94</v>
      </c>
      <c r="M4">
        <v>80</v>
      </c>
      <c r="N4">
        <v>62.5</v>
      </c>
      <c r="O4">
        <v>64.5</v>
      </c>
      <c r="P4">
        <v>75.5</v>
      </c>
      <c r="Q4">
        <v>150</v>
      </c>
      <c r="R4">
        <v>162</v>
      </c>
      <c r="S4">
        <v>130</v>
      </c>
      <c r="T4">
        <v>90</v>
      </c>
      <c r="U4">
        <v>80.25</v>
      </c>
      <c r="V4">
        <v>76</v>
      </c>
      <c r="W4">
        <v>59.5</v>
      </c>
      <c r="X4">
        <v>51</v>
      </c>
      <c r="Y4">
        <v>45</v>
      </c>
      <c r="Z4">
        <v>46</v>
      </c>
      <c r="AA4">
        <v>42</v>
      </c>
      <c r="AB4">
        <v>43.25</v>
      </c>
      <c r="AC4">
        <v>97</v>
      </c>
      <c r="AD4">
        <v>118</v>
      </c>
      <c r="AE4">
        <v>92.5</v>
      </c>
      <c r="AF4">
        <v>59</v>
      </c>
      <c r="AG4">
        <v>60</v>
      </c>
      <c r="AH4">
        <v>68.895574999999994</v>
      </c>
      <c r="AI4">
        <v>53.541449999999998</v>
      </c>
      <c r="AJ4">
        <v>45.041449999999998</v>
      </c>
      <c r="AK4">
        <v>39.041449999999998</v>
      </c>
      <c r="AL4">
        <v>40.041449999999998</v>
      </c>
      <c r="AM4">
        <v>36.041449999999998</v>
      </c>
      <c r="AN4">
        <v>37.291449999999998</v>
      </c>
      <c r="AO4">
        <v>84.25</v>
      </c>
      <c r="AP4">
        <v>107</v>
      </c>
      <c r="AQ4">
        <v>83.5</v>
      </c>
      <c r="AR4">
        <v>53.041449999999998</v>
      </c>
      <c r="AS4">
        <v>54.041449999999998</v>
      </c>
      <c r="AT4">
        <v>62.937024999999991</v>
      </c>
      <c r="AU4">
        <v>48.499600000000001</v>
      </c>
      <c r="AV4">
        <v>39.999600000000001</v>
      </c>
      <c r="AW4">
        <v>33.999600000000001</v>
      </c>
      <c r="AX4">
        <v>34.999600000000001</v>
      </c>
      <c r="AY4">
        <v>30.999599999999997</v>
      </c>
      <c r="AZ4">
        <v>32.249600000000001</v>
      </c>
      <c r="BA4">
        <v>77.375</v>
      </c>
      <c r="BB4">
        <v>100.125</v>
      </c>
      <c r="BC4">
        <v>76.625</v>
      </c>
      <c r="BD4">
        <v>47.999600000000001</v>
      </c>
      <c r="BE4">
        <v>48.999600000000001</v>
      </c>
      <c r="BF4">
        <v>57.895174999999995</v>
      </c>
      <c r="BG4">
        <v>45.061975000000004</v>
      </c>
      <c r="BH4">
        <v>36.561975000000004</v>
      </c>
      <c r="BI4">
        <v>30.561975</v>
      </c>
      <c r="BJ4">
        <v>31.561975</v>
      </c>
      <c r="BK4">
        <v>27.561974999999997</v>
      </c>
      <c r="BL4">
        <v>28.811975</v>
      </c>
      <c r="BM4">
        <v>72.6875</v>
      </c>
      <c r="BN4">
        <v>95.4375</v>
      </c>
      <c r="BO4">
        <v>71.9375</v>
      </c>
      <c r="BP4">
        <v>44.561975000000004</v>
      </c>
      <c r="BQ4">
        <v>45.561975000000004</v>
      </c>
      <c r="BR4">
        <v>54.457549999999998</v>
      </c>
      <c r="BS4">
        <v>42.541050000000006</v>
      </c>
      <c r="BT4">
        <v>34.041050000000006</v>
      </c>
      <c r="BU4">
        <v>28.041049999999998</v>
      </c>
      <c r="BV4">
        <v>29.041049999999998</v>
      </c>
      <c r="BW4">
        <v>25.041049999999998</v>
      </c>
      <c r="BX4">
        <v>26.291049999999998</v>
      </c>
      <c r="BY4">
        <v>69.25</v>
      </c>
      <c r="BZ4">
        <v>92</v>
      </c>
      <c r="CA4">
        <v>68.5</v>
      </c>
      <c r="CB4">
        <v>42.041050000000006</v>
      </c>
      <c r="CC4">
        <v>43.041050000000006</v>
      </c>
      <c r="CD4">
        <v>51.936624999999999</v>
      </c>
      <c r="CE4">
        <v>41.166000000000004</v>
      </c>
      <c r="CF4">
        <v>32.666000000000004</v>
      </c>
      <c r="CG4">
        <v>26.665999999999997</v>
      </c>
      <c r="CH4">
        <v>27.665999999999997</v>
      </c>
      <c r="CI4">
        <v>23.665999999999997</v>
      </c>
      <c r="CJ4">
        <v>24.915999999999997</v>
      </c>
      <c r="CK4">
        <v>67.375</v>
      </c>
      <c r="CL4">
        <v>90.125</v>
      </c>
      <c r="CM4">
        <v>66.625</v>
      </c>
      <c r="CN4">
        <v>40.666000000000004</v>
      </c>
      <c r="CO4">
        <v>41.666000000000004</v>
      </c>
      <c r="CP4">
        <v>50.561574999999998</v>
      </c>
      <c r="CQ4">
        <v>40.020125000000007</v>
      </c>
      <c r="CR4">
        <v>31.520125000000004</v>
      </c>
      <c r="CS4">
        <v>25.520124999999997</v>
      </c>
      <c r="CT4">
        <v>26.520124999999997</v>
      </c>
      <c r="CU4">
        <v>22.520124999999997</v>
      </c>
      <c r="CV4">
        <v>23.770124999999997</v>
      </c>
      <c r="CW4">
        <v>65.8125</v>
      </c>
      <c r="CX4">
        <v>88.5625</v>
      </c>
      <c r="CY4">
        <v>65.0625</v>
      </c>
      <c r="CZ4">
        <v>39.520125000000007</v>
      </c>
      <c r="DA4">
        <v>40.520125000000007</v>
      </c>
      <c r="DB4">
        <v>49.415700000000001</v>
      </c>
      <c r="DC4">
        <v>39.103425000000009</v>
      </c>
      <c r="DD4">
        <v>30.603425000000005</v>
      </c>
      <c r="DE4">
        <v>24.603424999999998</v>
      </c>
      <c r="DF4">
        <v>25.603424999999998</v>
      </c>
      <c r="DG4">
        <v>21.603424999999998</v>
      </c>
      <c r="DH4">
        <v>22.853424999999998</v>
      </c>
      <c r="DI4">
        <v>64.5625</v>
      </c>
      <c r="DJ4">
        <v>87.3125</v>
      </c>
      <c r="DK4">
        <v>63.8125</v>
      </c>
      <c r="DL4">
        <v>38.603425000000009</v>
      </c>
      <c r="DM4">
        <v>39.603425000000009</v>
      </c>
      <c r="DN4">
        <v>48.499000000000002</v>
      </c>
      <c r="DO4">
        <v>39.103425000000009</v>
      </c>
      <c r="DP4">
        <v>30.603425000000005</v>
      </c>
      <c r="DQ4">
        <v>24.603424999999998</v>
      </c>
      <c r="DR4">
        <v>25.603424999999998</v>
      </c>
      <c r="DS4">
        <v>21.603424999999998</v>
      </c>
      <c r="DT4">
        <v>22.853424999999998</v>
      </c>
      <c r="DU4">
        <v>64.5625</v>
      </c>
      <c r="DV4">
        <v>87.3125</v>
      </c>
      <c r="DW4">
        <v>63.8125</v>
      </c>
      <c r="DX4">
        <v>38.603425000000009</v>
      </c>
      <c r="DY4">
        <v>39.603425000000009</v>
      </c>
      <c r="DZ4">
        <v>48.499000000000002</v>
      </c>
      <c r="EA4">
        <v>39.103425000000009</v>
      </c>
      <c r="EB4">
        <v>30.603425000000005</v>
      </c>
      <c r="EC4">
        <v>24.603424999999998</v>
      </c>
      <c r="ED4">
        <v>25.603424999999998</v>
      </c>
      <c r="EE4">
        <v>21.603424999999998</v>
      </c>
      <c r="EF4">
        <v>22.853424999999998</v>
      </c>
      <c r="EG4">
        <v>64.5625</v>
      </c>
      <c r="EH4">
        <v>87.3125</v>
      </c>
      <c r="EI4">
        <v>63.8125</v>
      </c>
      <c r="EJ4">
        <v>38.603425000000009</v>
      </c>
      <c r="EK4">
        <v>39.603425000000009</v>
      </c>
      <c r="EL4">
        <v>48.499000000000002</v>
      </c>
      <c r="EM4">
        <v>39.195095000000009</v>
      </c>
      <c r="EN4">
        <v>30.695095000000006</v>
      </c>
      <c r="EO4">
        <v>24.695094999999998</v>
      </c>
      <c r="EP4">
        <v>25.695094999999998</v>
      </c>
      <c r="EQ4">
        <v>21.695094999999998</v>
      </c>
      <c r="ER4">
        <v>22.945094999999998</v>
      </c>
      <c r="ES4">
        <v>64.6875</v>
      </c>
      <c r="ET4">
        <v>87.4375</v>
      </c>
      <c r="EU4">
        <v>63.9375</v>
      </c>
      <c r="EV4">
        <v>38.695095000000009</v>
      </c>
      <c r="EW4">
        <v>39.695095000000009</v>
      </c>
      <c r="EX4">
        <v>48.590670000000003</v>
      </c>
      <c r="EY4">
        <v>39.28676500000001</v>
      </c>
      <c r="EZ4">
        <v>30.786765000000006</v>
      </c>
      <c r="FA4">
        <v>24.786764999999999</v>
      </c>
      <c r="FB4">
        <v>25.786764999999999</v>
      </c>
      <c r="FC4">
        <v>21.786764999999999</v>
      </c>
      <c r="FD4">
        <v>23.036764999999999</v>
      </c>
      <c r="FE4">
        <v>64.8125</v>
      </c>
      <c r="FF4">
        <v>87.5625</v>
      </c>
      <c r="FG4">
        <v>64.0625</v>
      </c>
      <c r="FH4">
        <v>38.78676500000001</v>
      </c>
      <c r="FI4">
        <v>39.78676500000001</v>
      </c>
      <c r="FJ4">
        <v>48.682340000000003</v>
      </c>
      <c r="FK4">
        <v>39.37843500000001</v>
      </c>
      <c r="FL4">
        <v>30.878435000000007</v>
      </c>
      <c r="FM4">
        <v>24.878435</v>
      </c>
      <c r="FN4">
        <v>25.878435</v>
      </c>
      <c r="FO4">
        <v>21.878435</v>
      </c>
      <c r="FP4">
        <v>23.128435</v>
      </c>
      <c r="FQ4">
        <v>64.9375</v>
      </c>
      <c r="FR4">
        <v>87.6875</v>
      </c>
      <c r="FS4">
        <v>64.1875</v>
      </c>
      <c r="FT4">
        <v>38.87843500000001</v>
      </c>
      <c r="FU4">
        <v>39.87843500000001</v>
      </c>
      <c r="FV4">
        <v>48.774010000000004</v>
      </c>
      <c r="FW4">
        <v>39.470105000000011</v>
      </c>
      <c r="FX4">
        <v>30.970105000000007</v>
      </c>
      <c r="FY4">
        <v>24.970105</v>
      </c>
      <c r="FZ4">
        <v>25.970105</v>
      </c>
      <c r="GA4">
        <v>21.970105</v>
      </c>
      <c r="GB4">
        <v>23.220105</v>
      </c>
      <c r="GC4">
        <v>65.0625</v>
      </c>
      <c r="GD4">
        <v>87.8125</v>
      </c>
      <c r="GE4">
        <v>64.3125</v>
      </c>
      <c r="GF4">
        <v>38.970105000000011</v>
      </c>
      <c r="GG4">
        <v>39.970105000000011</v>
      </c>
      <c r="GH4">
        <v>48.865680000000005</v>
      </c>
      <c r="GI4">
        <v>39.561775000000011</v>
      </c>
      <c r="GJ4">
        <v>31.061775000000008</v>
      </c>
      <c r="GK4">
        <v>25.061775000000001</v>
      </c>
      <c r="GL4">
        <v>26.061775000000001</v>
      </c>
      <c r="GM4">
        <v>22.061775000000001</v>
      </c>
      <c r="GN4">
        <v>23.311775000000001</v>
      </c>
      <c r="GO4">
        <v>65.1875</v>
      </c>
      <c r="GP4">
        <v>87.9375</v>
      </c>
      <c r="GQ4">
        <v>64.4375</v>
      </c>
      <c r="GR4">
        <v>39.061775000000011</v>
      </c>
      <c r="GS4">
        <v>40.061775000000011</v>
      </c>
      <c r="GT4">
        <v>48.957350000000005</v>
      </c>
      <c r="GU4">
        <v>39.561775000000011</v>
      </c>
      <c r="GV4">
        <v>31.061775000000008</v>
      </c>
      <c r="GW4">
        <v>25.061775000000001</v>
      </c>
      <c r="GX4">
        <v>26.061775000000001</v>
      </c>
      <c r="GY4">
        <v>22.061775000000001</v>
      </c>
      <c r="GZ4">
        <v>23.311775000000001</v>
      </c>
      <c r="HA4">
        <v>65.1875</v>
      </c>
      <c r="HB4">
        <v>87.9375</v>
      </c>
    </row>
    <row r="5" spans="1:210" x14ac:dyDescent="0.2">
      <c r="A5" s="5" t="s">
        <v>5</v>
      </c>
      <c r="B5" s="6" t="s">
        <v>12</v>
      </c>
      <c r="C5" s="6"/>
      <c r="D5" s="6"/>
      <c r="E5" s="6"/>
      <c r="F5" s="6"/>
      <c r="G5">
        <v>90</v>
      </c>
      <c r="H5">
        <v>90.241935483870975</v>
      </c>
      <c r="I5">
        <v>89.75</v>
      </c>
      <c r="J5">
        <v>83.645161290322591</v>
      </c>
      <c r="K5">
        <v>82.806451612903231</v>
      </c>
      <c r="L5">
        <v>77.571428571428569</v>
      </c>
      <c r="M5">
        <v>53.709677419354833</v>
      </c>
      <c r="N5">
        <v>54.375</v>
      </c>
      <c r="O5">
        <v>53.83064516129032</v>
      </c>
      <c r="P5">
        <v>53.3</v>
      </c>
      <c r="Q5">
        <v>46.612903225806463</v>
      </c>
      <c r="R5">
        <v>71.806451612903217</v>
      </c>
      <c r="S5">
        <v>68.8</v>
      </c>
      <c r="T5">
        <v>56.177419354838705</v>
      </c>
      <c r="U5">
        <v>53.604166666666657</v>
      </c>
      <c r="V5">
        <v>49.370967741935488</v>
      </c>
      <c r="W5">
        <v>35.201612903225808</v>
      </c>
      <c r="X5">
        <v>30.857142857142854</v>
      </c>
      <c r="Y5">
        <v>26.14516129032258</v>
      </c>
      <c r="Z5">
        <v>21.516666666666666</v>
      </c>
      <c r="AA5">
        <v>20.237951612903224</v>
      </c>
      <c r="AB5">
        <v>26.329216666666664</v>
      </c>
      <c r="AC5">
        <v>25.903445161290321</v>
      </c>
      <c r="AD5">
        <v>65.556451612903217</v>
      </c>
      <c r="AE5">
        <v>62.55</v>
      </c>
      <c r="AF5">
        <v>49.927419354838705</v>
      </c>
      <c r="AG5">
        <v>47.354166666666657</v>
      </c>
      <c r="AH5">
        <v>43.120967741935488</v>
      </c>
      <c r="AI5">
        <v>30.451612903225808</v>
      </c>
      <c r="AJ5">
        <v>26.107142857142854</v>
      </c>
      <c r="AK5">
        <v>21.39516129032258</v>
      </c>
      <c r="AL5">
        <v>16.766666666666666</v>
      </c>
      <c r="AM5">
        <v>15.487951612903224</v>
      </c>
      <c r="AN5">
        <v>21.579216666666664</v>
      </c>
      <c r="AO5">
        <v>21.153445161290321</v>
      </c>
      <c r="AP5">
        <v>60.806451612903217</v>
      </c>
      <c r="AQ5">
        <v>57.8</v>
      </c>
      <c r="AR5">
        <v>45.177419354838705</v>
      </c>
      <c r="AS5">
        <v>42.604166666666657</v>
      </c>
      <c r="AT5">
        <v>38.370967741935488</v>
      </c>
      <c r="AU5">
        <v>26.201612903225808</v>
      </c>
      <c r="AV5">
        <v>21.857142857142854</v>
      </c>
      <c r="AW5">
        <v>17.14516129032258</v>
      </c>
      <c r="AX5">
        <v>12.516666666666666</v>
      </c>
      <c r="AY5">
        <v>11.237951612903224</v>
      </c>
      <c r="AZ5">
        <v>17.329216666666664</v>
      </c>
      <c r="BA5">
        <v>16.903445161290321</v>
      </c>
      <c r="BB5">
        <v>56.556451612903217</v>
      </c>
      <c r="BC5">
        <v>53.55</v>
      </c>
      <c r="BD5">
        <v>40.927419354838705</v>
      </c>
      <c r="BE5">
        <v>38.354166666666657</v>
      </c>
      <c r="BF5">
        <v>34.120967741935488</v>
      </c>
      <c r="BG5">
        <v>23.701612903225808</v>
      </c>
      <c r="BH5">
        <v>19.357142857142854</v>
      </c>
      <c r="BI5">
        <v>14.64516129032258</v>
      </c>
      <c r="BJ5">
        <v>10.016666666666666</v>
      </c>
      <c r="BK5">
        <v>8.737951612903224</v>
      </c>
      <c r="BL5">
        <v>14.829216666666664</v>
      </c>
      <c r="BM5">
        <v>14.403445161290321</v>
      </c>
      <c r="BN5">
        <v>54.056451612903217</v>
      </c>
      <c r="BO5">
        <v>51.05</v>
      </c>
      <c r="BP5">
        <v>38.427419354838705</v>
      </c>
      <c r="BQ5">
        <v>35.854166666666657</v>
      </c>
      <c r="BR5">
        <v>31.620967741935488</v>
      </c>
      <c r="BS5">
        <v>22.201612903225808</v>
      </c>
      <c r="BT5">
        <v>17.857142857142854</v>
      </c>
      <c r="BU5">
        <v>13.14516129032258</v>
      </c>
      <c r="BV5">
        <v>8.5166666666666657</v>
      </c>
      <c r="BW5">
        <v>7.237951612903224</v>
      </c>
      <c r="BX5">
        <v>13.329216666666664</v>
      </c>
      <c r="BY5">
        <v>12.903445161290321</v>
      </c>
      <c r="BZ5">
        <v>52.556451612903217</v>
      </c>
      <c r="CA5">
        <v>49.55</v>
      </c>
      <c r="CB5">
        <v>36.927419354838705</v>
      </c>
      <c r="CC5">
        <v>34.354166666666657</v>
      </c>
      <c r="CD5">
        <v>30.120967741935488</v>
      </c>
      <c r="CE5">
        <v>21.201612903225808</v>
      </c>
      <c r="CF5">
        <v>16.857142857142854</v>
      </c>
      <c r="CG5">
        <v>12.14516129032258</v>
      </c>
      <c r="CH5">
        <v>7.5166666666666657</v>
      </c>
      <c r="CI5">
        <v>6.237951612903224</v>
      </c>
      <c r="CJ5">
        <v>12.329216666666664</v>
      </c>
      <c r="CK5">
        <v>11.903445161290321</v>
      </c>
      <c r="CL5">
        <v>51.556451612903217</v>
      </c>
      <c r="CM5">
        <v>48.55</v>
      </c>
      <c r="CN5">
        <v>35.927419354838705</v>
      </c>
      <c r="CO5">
        <v>33.354166666666657</v>
      </c>
      <c r="CP5">
        <v>29.120967741935488</v>
      </c>
      <c r="CQ5">
        <v>20.351612903225806</v>
      </c>
      <c r="CR5">
        <v>16.007142857142853</v>
      </c>
      <c r="CS5">
        <v>11.29516129032258</v>
      </c>
      <c r="CT5">
        <v>6.6666666666666661</v>
      </c>
      <c r="CU5">
        <v>5.3879516129032243</v>
      </c>
      <c r="CV5">
        <v>11.479216666666664</v>
      </c>
      <c r="CW5">
        <v>11.053445161290322</v>
      </c>
      <c r="CX5">
        <v>50.706451612903216</v>
      </c>
      <c r="CY5">
        <v>47.7</v>
      </c>
      <c r="CZ5">
        <v>35.077419354838703</v>
      </c>
      <c r="DA5">
        <v>32.504166666666656</v>
      </c>
      <c r="DB5">
        <v>28.270967741935486</v>
      </c>
      <c r="DC5">
        <v>19.801612903225806</v>
      </c>
      <c r="DD5">
        <v>15.457142857142852</v>
      </c>
      <c r="DE5">
        <v>10.74516129032258</v>
      </c>
      <c r="DF5">
        <v>6.1166666666666663</v>
      </c>
      <c r="DG5">
        <v>4.8379516129032245</v>
      </c>
      <c r="DH5">
        <v>10.929216666666663</v>
      </c>
      <c r="DI5">
        <v>10.503445161290321</v>
      </c>
      <c r="DJ5">
        <v>50.156451612903219</v>
      </c>
      <c r="DK5">
        <v>47.15</v>
      </c>
      <c r="DL5">
        <v>34.527419354838706</v>
      </c>
      <c r="DM5">
        <v>31.954166666666655</v>
      </c>
      <c r="DN5">
        <v>27.720967741935485</v>
      </c>
      <c r="DO5">
        <v>19.801612903225806</v>
      </c>
      <c r="DP5">
        <v>15.457142857142852</v>
      </c>
      <c r="DQ5">
        <v>10.74516129032258</v>
      </c>
      <c r="DR5">
        <v>6.1166666666666663</v>
      </c>
      <c r="DS5">
        <v>4.8379516129032245</v>
      </c>
      <c r="DT5">
        <v>10.929216666666663</v>
      </c>
      <c r="DU5">
        <v>10.503445161290321</v>
      </c>
      <c r="DV5">
        <v>50.156451612903219</v>
      </c>
      <c r="DW5">
        <v>47.15</v>
      </c>
      <c r="DX5">
        <v>34.527419354838706</v>
      </c>
      <c r="DY5">
        <v>31.954166666666655</v>
      </c>
      <c r="DZ5">
        <v>27.720967741935485</v>
      </c>
      <c r="EA5">
        <v>19.801612903225806</v>
      </c>
      <c r="EB5">
        <v>15.457142857142852</v>
      </c>
      <c r="EC5">
        <v>10.74516129032258</v>
      </c>
      <c r="ED5">
        <v>6.1166666666666663</v>
      </c>
      <c r="EE5">
        <v>4.8379516129032245</v>
      </c>
      <c r="EF5">
        <v>10.929216666666663</v>
      </c>
      <c r="EG5">
        <v>10.503445161290321</v>
      </c>
      <c r="EH5">
        <v>50.156451612903219</v>
      </c>
      <c r="EI5">
        <v>47.15</v>
      </c>
      <c r="EJ5">
        <v>34.527419354838706</v>
      </c>
      <c r="EK5">
        <v>31.954166666666655</v>
      </c>
      <c r="EL5">
        <v>27.720967741935485</v>
      </c>
      <c r="EM5">
        <v>19.901612903225807</v>
      </c>
      <c r="EN5">
        <v>15.557142857142852</v>
      </c>
      <c r="EO5">
        <v>10.845161290322579</v>
      </c>
      <c r="EP5">
        <v>6.2166666666666659</v>
      </c>
      <c r="EQ5">
        <v>4.9379516129032242</v>
      </c>
      <c r="ER5">
        <v>11.029216666666663</v>
      </c>
      <c r="ES5">
        <v>10.60344516129032</v>
      </c>
      <c r="ET5">
        <v>50.25645161290322</v>
      </c>
      <c r="EU5">
        <v>47.25</v>
      </c>
      <c r="EV5">
        <v>34.627419354838707</v>
      </c>
      <c r="EW5">
        <v>32.054166666666653</v>
      </c>
      <c r="EX5">
        <v>27.820967741935487</v>
      </c>
      <c r="EY5">
        <v>20.001612903225809</v>
      </c>
      <c r="EZ5">
        <v>15.657142857142851</v>
      </c>
      <c r="FA5">
        <v>10.945161290322579</v>
      </c>
      <c r="FB5">
        <v>6.3166666666666655</v>
      </c>
      <c r="FC5">
        <v>5.0379516129032238</v>
      </c>
      <c r="FD5">
        <v>11.129216666666663</v>
      </c>
      <c r="FE5">
        <v>10.70344516129032</v>
      </c>
      <c r="FF5">
        <v>50.356451612903221</v>
      </c>
      <c r="FG5">
        <v>47.35</v>
      </c>
      <c r="FH5">
        <v>34.727419354838709</v>
      </c>
      <c r="FI5">
        <v>32.154166666666654</v>
      </c>
      <c r="FJ5">
        <v>27.920967741935488</v>
      </c>
      <c r="FK5">
        <v>20.10161290322581</v>
      </c>
      <c r="FL5">
        <v>15.757142857142851</v>
      </c>
      <c r="FM5">
        <v>11.045161290322579</v>
      </c>
      <c r="FN5">
        <v>6.4166666666666652</v>
      </c>
      <c r="FO5">
        <v>5.1379516129032234</v>
      </c>
      <c r="FP5">
        <v>11.229216666666662</v>
      </c>
      <c r="FQ5">
        <v>10.80344516129032</v>
      </c>
      <c r="FR5">
        <v>50.456451612903223</v>
      </c>
      <c r="FS5">
        <v>47.45</v>
      </c>
      <c r="FT5">
        <v>34.82741935483871</v>
      </c>
      <c r="FU5">
        <v>32.254166666666656</v>
      </c>
      <c r="FV5">
        <v>28.02096774193549</v>
      </c>
      <c r="FW5">
        <v>20.201612903225811</v>
      </c>
      <c r="FX5">
        <v>15.857142857142851</v>
      </c>
      <c r="FY5">
        <v>11.145161290322578</v>
      </c>
      <c r="FZ5">
        <v>6.5166666666666648</v>
      </c>
      <c r="GA5">
        <v>5.2379516129032231</v>
      </c>
      <c r="GB5">
        <v>11.329216666666662</v>
      </c>
      <c r="GC5">
        <v>10.903445161290319</v>
      </c>
      <c r="GD5">
        <v>50.556451612903224</v>
      </c>
      <c r="GE5">
        <v>47.55</v>
      </c>
      <c r="GF5">
        <v>34.927419354838712</v>
      </c>
      <c r="GG5">
        <v>32.354166666666657</v>
      </c>
      <c r="GH5">
        <v>28.120967741935491</v>
      </c>
      <c r="GI5">
        <v>20.301612903225813</v>
      </c>
      <c r="GJ5">
        <v>15.95714285714285</v>
      </c>
      <c r="GK5">
        <v>11.245161290322578</v>
      </c>
      <c r="GL5">
        <v>6.6166666666666645</v>
      </c>
      <c r="GM5">
        <v>5.3379516129032227</v>
      </c>
      <c r="GN5">
        <v>11.429216666666662</v>
      </c>
      <c r="GO5">
        <v>11.003445161290319</v>
      </c>
      <c r="GP5">
        <v>50.656451612903226</v>
      </c>
      <c r="GQ5">
        <v>47.65</v>
      </c>
      <c r="GR5">
        <v>35.027419354838713</v>
      </c>
      <c r="GS5">
        <v>32.454166666666659</v>
      </c>
      <c r="GT5">
        <v>28.220967741935493</v>
      </c>
      <c r="GU5">
        <v>20.301612903225813</v>
      </c>
      <c r="GV5">
        <v>15.95714285714285</v>
      </c>
      <c r="GW5">
        <v>11.245161290322578</v>
      </c>
      <c r="GX5">
        <v>6.6166666666666645</v>
      </c>
      <c r="GY5">
        <v>5.3379516129032227</v>
      </c>
      <c r="GZ5">
        <v>11.429216666666662</v>
      </c>
      <c r="HA5">
        <v>11.003445161290319</v>
      </c>
      <c r="HB5">
        <v>50.656451612903226</v>
      </c>
    </row>
    <row r="6" spans="1:210" x14ac:dyDescent="0.2">
      <c r="A6" s="5" t="s">
        <v>4</v>
      </c>
      <c r="B6" s="6" t="s">
        <v>11</v>
      </c>
      <c r="C6" s="6"/>
      <c r="D6" s="6"/>
      <c r="E6" s="6"/>
      <c r="F6" s="6"/>
      <c r="G6">
        <v>155</v>
      </c>
      <c r="H6">
        <v>119.5</v>
      </c>
      <c r="I6">
        <v>98</v>
      </c>
      <c r="J6">
        <v>113.5</v>
      </c>
      <c r="K6">
        <v>102</v>
      </c>
      <c r="L6">
        <v>93.5</v>
      </c>
      <c r="M6">
        <v>81</v>
      </c>
      <c r="N6">
        <v>65</v>
      </c>
      <c r="O6">
        <v>65.75</v>
      </c>
      <c r="P6">
        <v>76.5</v>
      </c>
      <c r="Q6">
        <v>144</v>
      </c>
      <c r="R6">
        <v>164</v>
      </c>
      <c r="S6">
        <v>140</v>
      </c>
      <c r="T6">
        <v>80</v>
      </c>
      <c r="U6">
        <v>74.5</v>
      </c>
      <c r="V6">
        <v>75.5</v>
      </c>
      <c r="W6">
        <v>56.5</v>
      </c>
      <c r="X6">
        <v>54.25</v>
      </c>
      <c r="Y6">
        <v>49.5</v>
      </c>
      <c r="Z6">
        <v>47.5</v>
      </c>
      <c r="AA6">
        <v>47.5</v>
      </c>
      <c r="AB6">
        <v>50</v>
      </c>
      <c r="AC6">
        <v>101</v>
      </c>
      <c r="AD6">
        <v>113</v>
      </c>
      <c r="AE6">
        <v>98</v>
      </c>
      <c r="AF6">
        <v>59.5</v>
      </c>
      <c r="AG6">
        <v>60.583100000000002</v>
      </c>
      <c r="AH6">
        <v>68.853925000000004</v>
      </c>
      <c r="AI6">
        <v>50.9998</v>
      </c>
      <c r="AJ6">
        <v>48.7498</v>
      </c>
      <c r="AK6">
        <v>43.9998</v>
      </c>
      <c r="AL6">
        <v>41.9998</v>
      </c>
      <c r="AM6">
        <v>41.9998</v>
      </c>
      <c r="AN6">
        <v>44.4998</v>
      </c>
      <c r="AO6">
        <v>88</v>
      </c>
      <c r="AP6">
        <v>103</v>
      </c>
      <c r="AQ6">
        <v>90</v>
      </c>
      <c r="AR6">
        <v>53.9998</v>
      </c>
      <c r="AS6">
        <v>55.082900000000002</v>
      </c>
      <c r="AT6">
        <v>63.353725000000004</v>
      </c>
      <c r="AU6">
        <v>47.103825000000001</v>
      </c>
      <c r="AV6">
        <v>44.853825000000001</v>
      </c>
      <c r="AW6">
        <v>40.103825000000001</v>
      </c>
      <c r="AX6">
        <v>38.103825000000001</v>
      </c>
      <c r="AY6">
        <v>38.103825000000001</v>
      </c>
      <c r="AZ6">
        <v>40.603825000000001</v>
      </c>
      <c r="BA6">
        <v>83.75</v>
      </c>
      <c r="BB6">
        <v>98.75</v>
      </c>
      <c r="BC6">
        <v>85.75</v>
      </c>
      <c r="BD6">
        <v>50.103825000000001</v>
      </c>
      <c r="BE6">
        <v>51.186925000000002</v>
      </c>
      <c r="BF6">
        <v>59.457750000000004</v>
      </c>
      <c r="BG6">
        <v>44.353724999999997</v>
      </c>
      <c r="BH6">
        <v>42.103724999999997</v>
      </c>
      <c r="BI6">
        <v>37.353724999999997</v>
      </c>
      <c r="BJ6">
        <v>35.353724999999997</v>
      </c>
      <c r="BK6">
        <v>35.353724999999997</v>
      </c>
      <c r="BL6">
        <v>37.853724999999997</v>
      </c>
      <c r="BM6">
        <v>80.75</v>
      </c>
      <c r="BN6">
        <v>95.75</v>
      </c>
      <c r="BO6">
        <v>82.75</v>
      </c>
      <c r="BP6">
        <v>47.353724999999997</v>
      </c>
      <c r="BQ6">
        <v>48.436824999999999</v>
      </c>
      <c r="BR6">
        <v>56.707650000000001</v>
      </c>
      <c r="BS6">
        <v>43.482859999999995</v>
      </c>
      <c r="BT6">
        <v>41.232859999999995</v>
      </c>
      <c r="BU6">
        <v>36.482859999999995</v>
      </c>
      <c r="BV6">
        <v>34.482859999999995</v>
      </c>
      <c r="BW6">
        <v>34.482859999999995</v>
      </c>
      <c r="BX6">
        <v>36.982859999999995</v>
      </c>
      <c r="BY6">
        <v>79.8</v>
      </c>
      <c r="BZ6">
        <v>94.8</v>
      </c>
      <c r="CA6">
        <v>81.8</v>
      </c>
      <c r="CB6">
        <v>46.482859999999995</v>
      </c>
      <c r="CC6">
        <v>47.565959999999997</v>
      </c>
      <c r="CD6">
        <v>55.836784999999999</v>
      </c>
      <c r="CE6">
        <v>43.024509999999992</v>
      </c>
      <c r="CF6">
        <v>40.774509999999992</v>
      </c>
      <c r="CG6">
        <v>36.024509999999992</v>
      </c>
      <c r="CH6">
        <v>34.024509999999992</v>
      </c>
      <c r="CI6">
        <v>34.024509999999992</v>
      </c>
      <c r="CJ6">
        <v>36.524509999999992</v>
      </c>
      <c r="CK6">
        <v>79.3</v>
      </c>
      <c r="CL6">
        <v>94.3</v>
      </c>
      <c r="CM6">
        <v>81.3</v>
      </c>
      <c r="CN6">
        <v>46.024509999999992</v>
      </c>
      <c r="CO6">
        <v>47.107609999999994</v>
      </c>
      <c r="CP6">
        <v>55.378434999999996</v>
      </c>
      <c r="CQ6">
        <v>43.528694999999992</v>
      </c>
      <c r="CR6">
        <v>41.278694999999992</v>
      </c>
      <c r="CS6">
        <v>36.528694999999992</v>
      </c>
      <c r="CT6">
        <v>34.528694999999992</v>
      </c>
      <c r="CU6">
        <v>34.528694999999992</v>
      </c>
      <c r="CV6">
        <v>37.028694999999992</v>
      </c>
      <c r="CW6">
        <v>79.849999999999994</v>
      </c>
      <c r="CX6">
        <v>94.85</v>
      </c>
      <c r="CY6">
        <v>81.849999999999994</v>
      </c>
      <c r="CZ6">
        <v>46.528694999999992</v>
      </c>
      <c r="DA6">
        <v>47.611794999999994</v>
      </c>
      <c r="DB6">
        <v>55.882619999999996</v>
      </c>
      <c r="DC6">
        <v>44.170384999999989</v>
      </c>
      <c r="DD6">
        <v>41.920384999999989</v>
      </c>
      <c r="DE6">
        <v>37.170384999999989</v>
      </c>
      <c r="DF6">
        <v>35.170384999999989</v>
      </c>
      <c r="DG6">
        <v>35.170384999999989</v>
      </c>
      <c r="DH6">
        <v>37.670384999999989</v>
      </c>
      <c r="DI6">
        <v>80.55</v>
      </c>
      <c r="DJ6">
        <v>95.55</v>
      </c>
      <c r="DK6">
        <v>82.55</v>
      </c>
      <c r="DL6">
        <v>47.170384999999989</v>
      </c>
      <c r="DM6">
        <v>48.253484999999991</v>
      </c>
      <c r="DN6">
        <v>56.524309999999993</v>
      </c>
      <c r="DO6">
        <v>44.85790999999999</v>
      </c>
      <c r="DP6">
        <v>42.60790999999999</v>
      </c>
      <c r="DQ6">
        <v>37.85790999999999</v>
      </c>
      <c r="DR6">
        <v>35.85790999999999</v>
      </c>
      <c r="DS6">
        <v>35.85790999999999</v>
      </c>
      <c r="DT6">
        <v>38.35790999999999</v>
      </c>
      <c r="DU6">
        <v>81.3</v>
      </c>
      <c r="DV6">
        <v>96.3</v>
      </c>
      <c r="DW6">
        <v>83.3</v>
      </c>
      <c r="DX6">
        <v>47.85790999999999</v>
      </c>
      <c r="DY6">
        <v>48.941009999999991</v>
      </c>
      <c r="DZ6">
        <v>57.211834999999994</v>
      </c>
      <c r="EA6">
        <v>45.545434999999991</v>
      </c>
      <c r="EB6">
        <v>43.295434999999991</v>
      </c>
      <c r="EC6">
        <v>38.545434999999991</v>
      </c>
      <c r="ED6">
        <v>36.545434999999991</v>
      </c>
      <c r="EE6">
        <v>36.545434999999991</v>
      </c>
      <c r="EF6">
        <v>39.045434999999991</v>
      </c>
      <c r="EG6">
        <v>82.05</v>
      </c>
      <c r="EH6">
        <v>97.05</v>
      </c>
      <c r="EI6">
        <v>84.05</v>
      </c>
      <c r="EJ6">
        <v>48.545434999999991</v>
      </c>
      <c r="EK6">
        <v>49.628534999999992</v>
      </c>
      <c r="EL6">
        <v>57.899359999999994</v>
      </c>
      <c r="EM6">
        <v>46.232959999999991</v>
      </c>
      <c r="EN6">
        <v>43.982959999999991</v>
      </c>
      <c r="EO6">
        <v>39.232959999999991</v>
      </c>
      <c r="EP6">
        <v>37.232959999999991</v>
      </c>
      <c r="EQ6">
        <v>37.232959999999991</v>
      </c>
      <c r="ER6">
        <v>39.732959999999991</v>
      </c>
      <c r="ES6">
        <v>82.8</v>
      </c>
      <c r="ET6">
        <v>97.8</v>
      </c>
      <c r="EU6">
        <v>84.8</v>
      </c>
      <c r="EV6">
        <v>49.232959999999991</v>
      </c>
      <c r="EW6">
        <v>50.316059999999993</v>
      </c>
      <c r="EX6">
        <v>58.586884999999995</v>
      </c>
      <c r="EY6">
        <v>46.920484999999992</v>
      </c>
      <c r="EZ6">
        <v>44.670484999999992</v>
      </c>
      <c r="FA6">
        <v>39.920484999999992</v>
      </c>
      <c r="FB6">
        <v>37.920484999999992</v>
      </c>
      <c r="FC6">
        <v>37.920484999999992</v>
      </c>
      <c r="FD6">
        <v>40.420484999999992</v>
      </c>
      <c r="FE6">
        <v>83.55</v>
      </c>
      <c r="FF6">
        <v>98.55</v>
      </c>
      <c r="FG6">
        <v>85.55</v>
      </c>
      <c r="FH6">
        <v>49.920484999999992</v>
      </c>
      <c r="FI6">
        <v>51.003584999999994</v>
      </c>
      <c r="FJ6">
        <v>59.274409999999996</v>
      </c>
      <c r="FK6">
        <v>47.608009999999993</v>
      </c>
      <c r="FL6">
        <v>45.358009999999993</v>
      </c>
      <c r="FM6">
        <v>40.608009999999993</v>
      </c>
      <c r="FN6">
        <v>38.608009999999993</v>
      </c>
      <c r="FO6">
        <v>38.608009999999993</v>
      </c>
      <c r="FP6">
        <v>41.108009999999993</v>
      </c>
      <c r="FQ6">
        <v>84.3</v>
      </c>
      <c r="FR6">
        <v>99.3</v>
      </c>
      <c r="FS6">
        <v>86.3</v>
      </c>
      <c r="FT6">
        <v>50.608009999999993</v>
      </c>
      <c r="FU6">
        <v>51.691109999999995</v>
      </c>
      <c r="FV6">
        <v>59.961934999999997</v>
      </c>
      <c r="FW6">
        <v>48.295534999999994</v>
      </c>
      <c r="FX6">
        <v>46.045534999999994</v>
      </c>
      <c r="FY6">
        <v>41.295534999999994</v>
      </c>
      <c r="FZ6">
        <v>39.295534999999994</v>
      </c>
      <c r="GA6">
        <v>39.295534999999994</v>
      </c>
      <c r="GB6">
        <v>41.795534999999994</v>
      </c>
      <c r="GC6">
        <v>85.05</v>
      </c>
      <c r="GD6">
        <v>100.05</v>
      </c>
      <c r="GE6">
        <v>87.05</v>
      </c>
      <c r="GF6">
        <v>51.295534999999994</v>
      </c>
      <c r="GG6">
        <v>52.378634999999996</v>
      </c>
      <c r="GH6">
        <v>60.649459999999998</v>
      </c>
      <c r="GI6">
        <v>48.295534999999994</v>
      </c>
      <c r="GJ6">
        <v>46.045534999999994</v>
      </c>
      <c r="GK6">
        <v>41.295534999999994</v>
      </c>
      <c r="GL6">
        <v>39.295534999999994</v>
      </c>
      <c r="GM6">
        <v>39.295534999999994</v>
      </c>
      <c r="GN6">
        <v>41.795534999999994</v>
      </c>
      <c r="GO6">
        <v>85.05</v>
      </c>
      <c r="GP6">
        <v>100.05</v>
      </c>
      <c r="GQ6">
        <v>87.05</v>
      </c>
      <c r="GR6">
        <v>51.295534999999994</v>
      </c>
      <c r="GS6">
        <v>52.378634999999996</v>
      </c>
      <c r="GT6">
        <v>60.649459999999998</v>
      </c>
      <c r="GU6">
        <v>48.295534999999994</v>
      </c>
      <c r="GV6">
        <v>46.045534999999994</v>
      </c>
      <c r="GW6">
        <v>41.295534999999994</v>
      </c>
      <c r="GX6">
        <v>39.295534999999994</v>
      </c>
      <c r="GY6">
        <v>39.295534999999994</v>
      </c>
      <c r="GZ6">
        <v>41.795534999999994</v>
      </c>
      <c r="HA6">
        <v>85.05</v>
      </c>
      <c r="HB6">
        <v>100.05</v>
      </c>
    </row>
    <row r="7" spans="1:210" x14ac:dyDescent="0.2">
      <c r="A7" s="5" t="s">
        <v>4</v>
      </c>
      <c r="B7" s="6" t="s">
        <v>12</v>
      </c>
      <c r="C7" s="6"/>
      <c r="D7" s="6"/>
      <c r="E7" s="6"/>
      <c r="F7" s="6"/>
      <c r="G7">
        <v>90</v>
      </c>
      <c r="H7">
        <v>90.120967741935488</v>
      </c>
      <c r="I7">
        <v>84.833333333333329</v>
      </c>
      <c r="J7">
        <v>80.790322580645167</v>
      </c>
      <c r="K7">
        <v>77.822580645161295</v>
      </c>
      <c r="L7">
        <v>60.321428571428562</v>
      </c>
      <c r="M7">
        <v>49.741935483870968</v>
      </c>
      <c r="N7">
        <v>43.75</v>
      </c>
      <c r="O7">
        <v>43.608870967741936</v>
      </c>
      <c r="P7">
        <v>49.933333333333337</v>
      </c>
      <c r="Q7">
        <v>46.967741935483879</v>
      </c>
      <c r="R7">
        <v>69.846774193548384</v>
      </c>
      <c r="S7">
        <v>64.400000000000006</v>
      </c>
      <c r="T7">
        <v>57.798387096774192</v>
      </c>
      <c r="U7">
        <v>51.375</v>
      </c>
      <c r="V7">
        <v>46.741935483870975</v>
      </c>
      <c r="W7">
        <v>40.887096774193544</v>
      </c>
      <c r="X7">
        <v>34.339285714285708</v>
      </c>
      <c r="Y7">
        <v>23.403225806451609</v>
      </c>
      <c r="Z7">
        <v>21.216666666666665</v>
      </c>
      <c r="AA7">
        <v>20.911290322580641</v>
      </c>
      <c r="AB7">
        <v>22.916449999999994</v>
      </c>
      <c r="AC7">
        <v>31.564767741935484</v>
      </c>
      <c r="AD7">
        <v>65.846774193548384</v>
      </c>
      <c r="AE7">
        <v>60.4</v>
      </c>
      <c r="AF7">
        <v>53.798387096774192</v>
      </c>
      <c r="AG7">
        <v>47.375</v>
      </c>
      <c r="AH7">
        <v>42.741935483870975</v>
      </c>
      <c r="AI7">
        <v>37.387096774193544</v>
      </c>
      <c r="AJ7">
        <v>30.839285714285708</v>
      </c>
      <c r="AK7">
        <v>19.903225806451609</v>
      </c>
      <c r="AL7">
        <v>17.716666666666665</v>
      </c>
      <c r="AM7">
        <v>17.411290322580641</v>
      </c>
      <c r="AN7">
        <v>19.416449999999994</v>
      </c>
      <c r="AO7">
        <v>28.064767741935484</v>
      </c>
      <c r="AP7">
        <v>62.346774193548384</v>
      </c>
      <c r="AQ7">
        <v>56.9</v>
      </c>
      <c r="AR7">
        <v>50.298387096774192</v>
      </c>
      <c r="AS7">
        <v>43.875</v>
      </c>
      <c r="AT7">
        <v>39.241935483870975</v>
      </c>
      <c r="AU7">
        <v>34.137096774193544</v>
      </c>
      <c r="AV7">
        <v>27.589285714285708</v>
      </c>
      <c r="AW7">
        <v>16.653225806451609</v>
      </c>
      <c r="AX7">
        <v>14.466666666666665</v>
      </c>
      <c r="AY7">
        <v>14.161290322580641</v>
      </c>
      <c r="AZ7">
        <v>16.166449999999994</v>
      </c>
      <c r="BA7">
        <v>24.814767741935484</v>
      </c>
      <c r="BB7">
        <v>59.096774193548384</v>
      </c>
      <c r="BC7">
        <v>53.65</v>
      </c>
      <c r="BD7">
        <v>47.048387096774192</v>
      </c>
      <c r="BE7">
        <v>40.625</v>
      </c>
      <c r="BF7">
        <v>35.991935483870975</v>
      </c>
      <c r="BG7">
        <v>32.137096774193544</v>
      </c>
      <c r="BH7">
        <v>25.589285714285708</v>
      </c>
      <c r="BI7">
        <v>14.653225806451609</v>
      </c>
      <c r="BJ7">
        <v>12.466666666666665</v>
      </c>
      <c r="BK7">
        <v>12.161290322580641</v>
      </c>
      <c r="BL7">
        <v>14.166449999999994</v>
      </c>
      <c r="BM7">
        <v>22.814767741935484</v>
      </c>
      <c r="BN7">
        <v>57.096774193548384</v>
      </c>
      <c r="BO7">
        <v>51.65</v>
      </c>
      <c r="BP7">
        <v>45.048387096774192</v>
      </c>
      <c r="BQ7">
        <v>38.625</v>
      </c>
      <c r="BR7">
        <v>33.991935483870975</v>
      </c>
      <c r="BS7">
        <v>31.387096774193544</v>
      </c>
      <c r="BT7">
        <v>24.839285714285708</v>
      </c>
      <c r="BU7">
        <v>13.903225806451609</v>
      </c>
      <c r="BV7">
        <v>11.716666666666665</v>
      </c>
      <c r="BW7">
        <v>11.411290322580641</v>
      </c>
      <c r="BX7">
        <v>13.416449999999994</v>
      </c>
      <c r="BY7">
        <v>22.064767741935484</v>
      </c>
      <c r="BZ7">
        <v>56.346774193548384</v>
      </c>
      <c r="CA7">
        <v>50.9</v>
      </c>
      <c r="CB7">
        <v>44.298387096774192</v>
      </c>
      <c r="CC7">
        <v>37.875</v>
      </c>
      <c r="CD7">
        <v>33.241935483870975</v>
      </c>
      <c r="CE7">
        <v>31.387096774193544</v>
      </c>
      <c r="CF7">
        <v>24.839285714285708</v>
      </c>
      <c r="CG7">
        <v>13.903225806451609</v>
      </c>
      <c r="CH7">
        <v>11.716666666666665</v>
      </c>
      <c r="CI7">
        <v>11.411290322580641</v>
      </c>
      <c r="CJ7">
        <v>13.416449999999994</v>
      </c>
      <c r="CK7">
        <v>22.064767741935484</v>
      </c>
      <c r="CL7">
        <v>56.346774193548384</v>
      </c>
      <c r="CM7">
        <v>50.9</v>
      </c>
      <c r="CN7">
        <v>44.298387096774192</v>
      </c>
      <c r="CO7">
        <v>37.875</v>
      </c>
      <c r="CP7">
        <v>33.241935483870975</v>
      </c>
      <c r="CQ7">
        <v>31.937096774193545</v>
      </c>
      <c r="CR7">
        <v>25.389285714285709</v>
      </c>
      <c r="CS7">
        <v>14.453225806451609</v>
      </c>
      <c r="CT7">
        <v>12.266666666666666</v>
      </c>
      <c r="CU7">
        <v>11.961290322580641</v>
      </c>
      <c r="CV7">
        <v>13.966449999999995</v>
      </c>
      <c r="CW7">
        <v>22.614767741935484</v>
      </c>
      <c r="CX7">
        <v>56.896774193548382</v>
      </c>
      <c r="CY7">
        <v>51.45</v>
      </c>
      <c r="CZ7">
        <v>44.848387096774189</v>
      </c>
      <c r="DA7">
        <v>38.424999999999997</v>
      </c>
      <c r="DB7">
        <v>33.791935483870972</v>
      </c>
      <c r="DC7">
        <v>32.587096774193547</v>
      </c>
      <c r="DD7">
        <v>26.039285714285707</v>
      </c>
      <c r="DE7">
        <v>15.10322580645161</v>
      </c>
      <c r="DF7">
        <v>12.916666666666666</v>
      </c>
      <c r="DG7">
        <v>12.611290322580642</v>
      </c>
      <c r="DH7">
        <v>14.616449999999995</v>
      </c>
      <c r="DI7">
        <v>23.264767741935483</v>
      </c>
      <c r="DJ7">
        <v>57.54677419354838</v>
      </c>
      <c r="DK7">
        <v>52.1</v>
      </c>
      <c r="DL7">
        <v>45.498387096774188</v>
      </c>
      <c r="DM7">
        <v>39.075000000000003</v>
      </c>
      <c r="DN7">
        <v>34.441935483870971</v>
      </c>
      <c r="DO7">
        <v>33.237096774193546</v>
      </c>
      <c r="DP7">
        <v>26.689285714285706</v>
      </c>
      <c r="DQ7">
        <v>15.75322580645161</v>
      </c>
      <c r="DR7">
        <v>13.566666666666666</v>
      </c>
      <c r="DS7">
        <v>13.261290322580642</v>
      </c>
      <c r="DT7">
        <v>15.266449999999995</v>
      </c>
      <c r="DU7">
        <v>23.914767741935481</v>
      </c>
      <c r="DV7">
        <v>58.196774193548379</v>
      </c>
      <c r="DW7">
        <v>52.75</v>
      </c>
      <c r="DX7">
        <v>46.148387096774186</v>
      </c>
      <c r="DY7">
        <v>39.725000000000001</v>
      </c>
      <c r="DZ7">
        <v>35.091935483870969</v>
      </c>
      <c r="EA7">
        <v>33.937096774193549</v>
      </c>
      <c r="EB7">
        <v>27.389285714285705</v>
      </c>
      <c r="EC7">
        <v>16.453225806451609</v>
      </c>
      <c r="ED7">
        <v>14.266666666666666</v>
      </c>
      <c r="EE7">
        <v>13.961290322580641</v>
      </c>
      <c r="EF7">
        <v>15.966449999999995</v>
      </c>
      <c r="EG7">
        <v>24.614767741935481</v>
      </c>
      <c r="EH7">
        <v>58.896774193548382</v>
      </c>
      <c r="EI7">
        <v>53.45</v>
      </c>
      <c r="EJ7">
        <v>46.848387096774189</v>
      </c>
      <c r="EK7">
        <v>40.424999999999997</v>
      </c>
      <c r="EL7">
        <v>35.791935483870972</v>
      </c>
      <c r="EM7">
        <v>34.637096774193552</v>
      </c>
      <c r="EN7">
        <v>28.089285714285705</v>
      </c>
      <c r="EO7">
        <v>17.153225806451609</v>
      </c>
      <c r="EP7">
        <v>14.966666666666665</v>
      </c>
      <c r="EQ7">
        <v>14.661290322580641</v>
      </c>
      <c r="ER7">
        <v>16.666449999999994</v>
      </c>
      <c r="ES7">
        <v>25.31476774193548</v>
      </c>
      <c r="ET7">
        <v>59.596774193548384</v>
      </c>
      <c r="EU7">
        <v>54.15</v>
      </c>
      <c r="EV7">
        <v>47.548387096774192</v>
      </c>
      <c r="EW7">
        <v>41.125</v>
      </c>
      <c r="EX7">
        <v>36.491935483870975</v>
      </c>
      <c r="EY7">
        <v>35.337096774193554</v>
      </c>
      <c r="EZ7">
        <v>28.789285714285704</v>
      </c>
      <c r="FA7">
        <v>17.853225806451608</v>
      </c>
      <c r="FB7">
        <v>15.666666666666664</v>
      </c>
      <c r="FC7">
        <v>15.36129032258064</v>
      </c>
      <c r="FD7">
        <v>17.366449999999993</v>
      </c>
      <c r="FE7">
        <v>26.014767741935479</v>
      </c>
      <c r="FF7">
        <v>60.296774193548387</v>
      </c>
      <c r="FG7">
        <v>54.85</v>
      </c>
      <c r="FH7">
        <v>48.248387096774195</v>
      </c>
      <c r="FI7">
        <v>41.825000000000003</v>
      </c>
      <c r="FJ7">
        <v>37.191935483870978</v>
      </c>
      <c r="FK7">
        <v>36.037096774193557</v>
      </c>
      <c r="FL7">
        <v>29.489285714285703</v>
      </c>
      <c r="FM7">
        <v>18.553225806451607</v>
      </c>
      <c r="FN7">
        <v>16.366666666666664</v>
      </c>
      <c r="FO7">
        <v>16.061290322580639</v>
      </c>
      <c r="FP7">
        <v>18.066449999999993</v>
      </c>
      <c r="FQ7">
        <v>26.714767741935479</v>
      </c>
      <c r="FR7">
        <v>60.99677419354839</v>
      </c>
      <c r="FS7">
        <v>55.55</v>
      </c>
      <c r="FT7">
        <v>48.948387096774198</v>
      </c>
      <c r="FU7">
        <v>42.524999999999999</v>
      </c>
      <c r="FV7">
        <v>37.891935483870981</v>
      </c>
      <c r="FW7">
        <v>36.73709677419356</v>
      </c>
      <c r="FX7">
        <v>30.189285714285703</v>
      </c>
      <c r="FY7">
        <v>19.253225806451606</v>
      </c>
      <c r="FZ7">
        <v>17.066666666666663</v>
      </c>
      <c r="GA7">
        <v>16.761290322580638</v>
      </c>
      <c r="GB7">
        <v>18.766449999999992</v>
      </c>
      <c r="GC7">
        <v>27.414767741935478</v>
      </c>
      <c r="GD7">
        <v>61.696774193548393</v>
      </c>
      <c r="GE7">
        <v>56.25</v>
      </c>
      <c r="GF7">
        <v>49.648387096774201</v>
      </c>
      <c r="GG7">
        <v>43.225000000000001</v>
      </c>
      <c r="GH7">
        <v>38.591935483870984</v>
      </c>
      <c r="GI7">
        <v>36.73709677419356</v>
      </c>
      <c r="GJ7">
        <v>30.189285714285703</v>
      </c>
      <c r="GK7">
        <v>19.253225806451606</v>
      </c>
      <c r="GL7">
        <v>17.066666666666663</v>
      </c>
      <c r="GM7">
        <v>16.761290322580638</v>
      </c>
      <c r="GN7">
        <v>18.766449999999992</v>
      </c>
      <c r="GO7">
        <v>27.414767741935478</v>
      </c>
      <c r="GP7">
        <v>61.696774193548393</v>
      </c>
      <c r="GQ7">
        <v>56.25</v>
      </c>
      <c r="GR7">
        <v>49.648387096774201</v>
      </c>
      <c r="GS7">
        <v>43.225000000000001</v>
      </c>
      <c r="GT7">
        <v>38.591935483870984</v>
      </c>
      <c r="GU7">
        <v>36.73709677419356</v>
      </c>
      <c r="GV7">
        <v>30.189285714285703</v>
      </c>
      <c r="GW7">
        <v>19.253225806451606</v>
      </c>
      <c r="GX7">
        <v>17.066666666666663</v>
      </c>
      <c r="GY7">
        <v>16.761290322580638</v>
      </c>
      <c r="GZ7">
        <v>18.766449999999992</v>
      </c>
      <c r="HA7">
        <v>27.414767741935478</v>
      </c>
      <c r="HB7">
        <v>61.696774193548393</v>
      </c>
    </row>
    <row r="8" spans="1:210" x14ac:dyDescent="0.2">
      <c r="A8" s="5" t="s">
        <v>9</v>
      </c>
      <c r="B8" s="6" t="s">
        <v>11</v>
      </c>
      <c r="C8" s="6"/>
      <c r="D8" s="6"/>
      <c r="E8" s="6"/>
      <c r="F8" s="6"/>
      <c r="G8">
        <v>140</v>
      </c>
      <c r="H8">
        <v>113</v>
      </c>
      <c r="I8">
        <v>86.5</v>
      </c>
      <c r="J8">
        <v>86.75</v>
      </c>
      <c r="K8">
        <v>90</v>
      </c>
      <c r="L8">
        <v>79</v>
      </c>
      <c r="M8">
        <v>69</v>
      </c>
      <c r="N8">
        <v>60.75</v>
      </c>
      <c r="O8">
        <v>61.25</v>
      </c>
      <c r="P8">
        <v>70.5</v>
      </c>
      <c r="Q8">
        <v>123</v>
      </c>
      <c r="R8">
        <v>130</v>
      </c>
      <c r="S8">
        <v>120</v>
      </c>
      <c r="T8">
        <v>74</v>
      </c>
      <c r="U8">
        <v>66</v>
      </c>
      <c r="V8">
        <v>67</v>
      </c>
      <c r="W8">
        <v>57.5</v>
      </c>
      <c r="X8">
        <v>50.5</v>
      </c>
      <c r="Y8">
        <v>43</v>
      </c>
      <c r="Z8">
        <v>43</v>
      </c>
      <c r="AA8">
        <v>44</v>
      </c>
      <c r="AB8">
        <v>48</v>
      </c>
      <c r="AC8">
        <v>94</v>
      </c>
      <c r="AD8">
        <v>109</v>
      </c>
      <c r="AE8">
        <v>95</v>
      </c>
      <c r="AF8">
        <v>55</v>
      </c>
      <c r="AG8">
        <v>47</v>
      </c>
      <c r="AH8">
        <v>48</v>
      </c>
      <c r="AI8">
        <v>48.8</v>
      </c>
      <c r="AJ8">
        <v>41.2</v>
      </c>
      <c r="AK8">
        <v>39</v>
      </c>
      <c r="AL8">
        <v>39.54</v>
      </c>
      <c r="AM8">
        <v>40.840000000000003</v>
      </c>
      <c r="AN8">
        <v>48.84</v>
      </c>
      <c r="AO8">
        <v>88.26</v>
      </c>
      <c r="AP8">
        <v>101.5</v>
      </c>
      <c r="AQ8">
        <v>89.26</v>
      </c>
      <c r="AR8">
        <v>49.25</v>
      </c>
      <c r="AS8">
        <v>47.25</v>
      </c>
      <c r="AT8">
        <v>45</v>
      </c>
      <c r="AU8">
        <v>43.3</v>
      </c>
      <c r="AV8">
        <v>35.700000000000003</v>
      </c>
      <c r="AW8">
        <v>33.5</v>
      </c>
      <c r="AX8">
        <v>33.29</v>
      </c>
      <c r="AY8">
        <v>34.590000000000003</v>
      </c>
      <c r="AZ8">
        <v>42.59</v>
      </c>
      <c r="BA8">
        <v>74.760000000000005</v>
      </c>
      <c r="BB8">
        <v>88</v>
      </c>
      <c r="BC8">
        <v>75.760000000000005</v>
      </c>
      <c r="BD8">
        <v>43.75</v>
      </c>
      <c r="BE8">
        <v>41.75</v>
      </c>
      <c r="BF8">
        <v>39.5</v>
      </c>
      <c r="BG8">
        <v>40.299999999999997</v>
      </c>
      <c r="BH8">
        <v>35.299999999999997</v>
      </c>
      <c r="BI8">
        <v>33.1</v>
      </c>
      <c r="BJ8">
        <v>32.29</v>
      </c>
      <c r="BK8">
        <v>33.590000000000003</v>
      </c>
      <c r="BL8">
        <v>41.59</v>
      </c>
      <c r="BM8">
        <v>69.260000000000005</v>
      </c>
      <c r="BN8">
        <v>82.5</v>
      </c>
      <c r="BO8">
        <v>70.260000000000005</v>
      </c>
      <c r="BP8">
        <v>43.65</v>
      </c>
      <c r="BQ8">
        <v>41.65</v>
      </c>
      <c r="BR8">
        <v>39.4</v>
      </c>
      <c r="BS8">
        <v>39.549999999999997</v>
      </c>
      <c r="BT8">
        <v>34.82</v>
      </c>
      <c r="BU8">
        <v>32.619999999999997</v>
      </c>
      <c r="BV8">
        <v>31.46</v>
      </c>
      <c r="BW8">
        <v>32.76</v>
      </c>
      <c r="BX8">
        <v>40.76</v>
      </c>
      <c r="BY8">
        <v>65.760000000000005</v>
      </c>
      <c r="BZ8">
        <v>79</v>
      </c>
      <c r="CA8">
        <v>66.760000000000005</v>
      </c>
      <c r="CB8">
        <v>43.47</v>
      </c>
      <c r="CC8">
        <v>41.47</v>
      </c>
      <c r="CD8">
        <v>39.22</v>
      </c>
      <c r="CE8">
        <v>39</v>
      </c>
      <c r="CF8">
        <v>34.340000000000003</v>
      </c>
      <c r="CG8">
        <v>32.14</v>
      </c>
      <c r="CH8">
        <v>30.63</v>
      </c>
      <c r="CI8">
        <v>31.93</v>
      </c>
      <c r="CJ8">
        <v>39.93</v>
      </c>
      <c r="CK8">
        <v>62.26</v>
      </c>
      <c r="CL8">
        <v>75.5</v>
      </c>
      <c r="CM8">
        <v>63.26</v>
      </c>
      <c r="CN8">
        <v>43.29</v>
      </c>
      <c r="CO8">
        <v>41.29</v>
      </c>
      <c r="CP8">
        <v>39.04</v>
      </c>
      <c r="CQ8">
        <v>39.5</v>
      </c>
      <c r="CR8">
        <v>34.340000000000003</v>
      </c>
      <c r="CS8">
        <v>32.14</v>
      </c>
      <c r="CT8">
        <v>30.13</v>
      </c>
      <c r="CU8">
        <v>31.43</v>
      </c>
      <c r="CV8">
        <v>39.43</v>
      </c>
      <c r="CW8">
        <v>59.51</v>
      </c>
      <c r="CX8">
        <v>72.75</v>
      </c>
      <c r="CY8">
        <v>60.51</v>
      </c>
      <c r="CZ8">
        <v>43.490092268771448</v>
      </c>
      <c r="DA8">
        <v>41.490092268771448</v>
      </c>
      <c r="DB8">
        <v>39.240092268771448</v>
      </c>
      <c r="DC8">
        <v>40.049999999999997</v>
      </c>
      <c r="DD8">
        <v>34.89</v>
      </c>
      <c r="DE8">
        <v>32.69</v>
      </c>
      <c r="DF8">
        <v>30.68</v>
      </c>
      <c r="DG8">
        <v>31.98</v>
      </c>
      <c r="DH8">
        <v>39.979999999999997</v>
      </c>
      <c r="DI8">
        <v>60.06</v>
      </c>
      <c r="DJ8">
        <v>73.3</v>
      </c>
      <c r="DK8">
        <v>61.06</v>
      </c>
      <c r="DL8">
        <v>44.040092268771446</v>
      </c>
      <c r="DM8">
        <v>42.040092268771446</v>
      </c>
      <c r="DN8">
        <v>39.790092268771446</v>
      </c>
      <c r="DO8">
        <v>40.799999999999997</v>
      </c>
      <c r="DP8">
        <v>35.64</v>
      </c>
      <c r="DQ8">
        <v>33.44</v>
      </c>
      <c r="DR8">
        <v>31.43</v>
      </c>
      <c r="DS8">
        <v>32.729999999999997</v>
      </c>
      <c r="DT8">
        <v>40.729999999999997</v>
      </c>
      <c r="DU8">
        <v>60.81</v>
      </c>
      <c r="DV8">
        <v>74.05</v>
      </c>
      <c r="DW8">
        <v>61.81</v>
      </c>
      <c r="DX8">
        <v>44.790092268771446</v>
      </c>
      <c r="DY8">
        <v>42.790092268771446</v>
      </c>
      <c r="DZ8">
        <v>40.540092268771446</v>
      </c>
      <c r="EA8">
        <v>41.55</v>
      </c>
      <c r="EB8">
        <v>36.39</v>
      </c>
      <c r="EC8">
        <v>34.19</v>
      </c>
      <c r="ED8">
        <v>32.18</v>
      </c>
      <c r="EE8">
        <v>33.479999999999997</v>
      </c>
      <c r="EF8">
        <v>41.48</v>
      </c>
      <c r="EG8">
        <v>61.56</v>
      </c>
      <c r="EH8">
        <v>74.8</v>
      </c>
      <c r="EI8">
        <v>62.56</v>
      </c>
      <c r="EJ8">
        <v>45.540092268771446</v>
      </c>
      <c r="EK8">
        <v>43.540092268771446</v>
      </c>
      <c r="EL8">
        <v>41.290092268771446</v>
      </c>
      <c r="EM8">
        <v>42.3</v>
      </c>
      <c r="EN8">
        <v>37.14</v>
      </c>
      <c r="EO8">
        <v>34.94</v>
      </c>
      <c r="EP8">
        <v>32.93</v>
      </c>
      <c r="EQ8">
        <v>34.229999999999997</v>
      </c>
      <c r="ER8">
        <v>42.23</v>
      </c>
      <c r="ES8">
        <v>62.31</v>
      </c>
      <c r="ET8">
        <v>75.55</v>
      </c>
      <c r="EU8">
        <v>63.31</v>
      </c>
      <c r="EV8">
        <v>46.290092268771446</v>
      </c>
      <c r="EW8">
        <v>44.290092268771446</v>
      </c>
      <c r="EX8">
        <v>42.040092268771446</v>
      </c>
      <c r="EY8">
        <v>43.05</v>
      </c>
      <c r="EZ8">
        <v>37.89</v>
      </c>
      <c r="FA8">
        <v>35.69</v>
      </c>
      <c r="FB8">
        <v>33.68</v>
      </c>
      <c r="FC8">
        <v>34.979999999999997</v>
      </c>
      <c r="FD8">
        <v>42.98</v>
      </c>
      <c r="FE8">
        <v>63.06</v>
      </c>
      <c r="FF8">
        <v>76.3</v>
      </c>
      <c r="FG8">
        <v>64.06</v>
      </c>
      <c r="FH8">
        <v>47.040092268771446</v>
      </c>
      <c r="FI8">
        <v>45.040092268771446</v>
      </c>
      <c r="FJ8">
        <v>42.790092268771446</v>
      </c>
      <c r="FK8">
        <v>43.8</v>
      </c>
      <c r="FL8">
        <v>38.64</v>
      </c>
      <c r="FM8">
        <v>36.44</v>
      </c>
      <c r="FN8">
        <v>34.43</v>
      </c>
      <c r="FO8">
        <v>35.729999999999997</v>
      </c>
      <c r="FP8">
        <v>43.73</v>
      </c>
      <c r="FQ8">
        <v>63.81</v>
      </c>
      <c r="FR8">
        <v>77.05</v>
      </c>
      <c r="FS8">
        <v>64.81</v>
      </c>
      <c r="FT8">
        <v>47.790092268771446</v>
      </c>
      <c r="FU8">
        <v>45.790092268771446</v>
      </c>
      <c r="FV8">
        <v>43.540092268771446</v>
      </c>
      <c r="FW8">
        <v>44.55</v>
      </c>
      <c r="FX8">
        <v>39.39</v>
      </c>
      <c r="FY8">
        <v>37.19</v>
      </c>
      <c r="FZ8">
        <v>35.18</v>
      </c>
      <c r="GA8">
        <v>36.479999999999997</v>
      </c>
      <c r="GB8">
        <v>44.48</v>
      </c>
      <c r="GC8">
        <v>64.56</v>
      </c>
      <c r="GD8">
        <v>77.8</v>
      </c>
      <c r="GE8">
        <v>65.56</v>
      </c>
      <c r="GF8">
        <v>48.540092268771446</v>
      </c>
      <c r="GG8">
        <v>46.540092268771446</v>
      </c>
      <c r="GH8">
        <v>44.290092268771446</v>
      </c>
      <c r="GI8">
        <v>44.6</v>
      </c>
      <c r="GJ8">
        <v>39.44</v>
      </c>
      <c r="GK8">
        <v>37.24</v>
      </c>
      <c r="GL8">
        <v>35.229999999999997</v>
      </c>
      <c r="GM8">
        <v>36.53</v>
      </c>
      <c r="GN8">
        <v>44.53</v>
      </c>
      <c r="GO8">
        <v>64.61</v>
      </c>
      <c r="GP8">
        <v>77.849999999999994</v>
      </c>
      <c r="GQ8">
        <v>65.61</v>
      </c>
      <c r="GR8">
        <v>48.590092268771443</v>
      </c>
      <c r="GS8">
        <v>46.590092268771443</v>
      </c>
      <c r="GT8">
        <v>44.340092268771443</v>
      </c>
      <c r="GU8">
        <v>44.65</v>
      </c>
      <c r="GV8">
        <v>39.49</v>
      </c>
      <c r="GW8">
        <v>37.29</v>
      </c>
      <c r="GX8">
        <v>35.28</v>
      </c>
      <c r="GY8">
        <v>36.58</v>
      </c>
      <c r="GZ8">
        <v>44.58</v>
      </c>
      <c r="HA8">
        <v>64.66</v>
      </c>
      <c r="HB8">
        <v>77.900000000000006</v>
      </c>
    </row>
    <row r="9" spans="1:210" x14ac:dyDescent="0.2">
      <c r="A9" s="5" t="s">
        <v>9</v>
      </c>
      <c r="B9" s="6" t="s">
        <v>12</v>
      </c>
      <c r="C9" s="6"/>
      <c r="D9" s="6"/>
      <c r="E9" s="6"/>
      <c r="F9" s="6"/>
      <c r="G9">
        <v>98</v>
      </c>
      <c r="H9">
        <v>94.338709677419345</v>
      </c>
      <c r="I9">
        <v>77.041666666666657</v>
      </c>
      <c r="J9">
        <v>83.008064516129039</v>
      </c>
      <c r="K9">
        <v>64.524193548387103</v>
      </c>
      <c r="L9">
        <v>61.5</v>
      </c>
      <c r="M9">
        <v>55.524193548387089</v>
      </c>
      <c r="N9">
        <v>49.612499999999997</v>
      </c>
      <c r="O9">
        <v>48.400806451612894</v>
      </c>
      <c r="P9">
        <v>46.446666666666658</v>
      </c>
      <c r="Q9">
        <v>53.203225806451606</v>
      </c>
      <c r="R9">
        <v>61.959677419354847</v>
      </c>
      <c r="S9">
        <v>60.95</v>
      </c>
      <c r="T9">
        <v>60.217741935483879</v>
      </c>
      <c r="U9">
        <v>54.833333333333329</v>
      </c>
      <c r="V9">
        <v>54.758064516129039</v>
      </c>
      <c r="W9">
        <v>53.87096774193548</v>
      </c>
      <c r="X9">
        <v>49.607142857142854</v>
      </c>
      <c r="Y9">
        <v>43.491935483870961</v>
      </c>
      <c r="Z9">
        <v>35.226666666666667</v>
      </c>
      <c r="AA9">
        <v>34.058064516129022</v>
      </c>
      <c r="AB9">
        <v>33.066666666666663</v>
      </c>
      <c r="AC9">
        <v>43.519354838709667</v>
      </c>
      <c r="AD9">
        <v>51.701612903225801</v>
      </c>
      <c r="AE9">
        <v>51.55</v>
      </c>
      <c r="AF9">
        <v>44.733870967741936</v>
      </c>
      <c r="AG9">
        <v>38.916666666666664</v>
      </c>
      <c r="AH9">
        <v>38.532258064516135</v>
      </c>
      <c r="AI9">
        <v>35.65</v>
      </c>
      <c r="AJ9">
        <v>34.15</v>
      </c>
      <c r="AK9">
        <v>32.15</v>
      </c>
      <c r="AL9">
        <v>31.1</v>
      </c>
      <c r="AM9">
        <v>26.12</v>
      </c>
      <c r="AN9">
        <v>29.43</v>
      </c>
      <c r="AO9">
        <v>34.65</v>
      </c>
      <c r="AP9">
        <v>37.51</v>
      </c>
      <c r="AQ9">
        <v>35.270000000000003</v>
      </c>
      <c r="AR9">
        <v>35.17</v>
      </c>
      <c r="AS9">
        <v>32.1</v>
      </c>
      <c r="AT9">
        <v>32.35</v>
      </c>
      <c r="AU9">
        <v>33.15</v>
      </c>
      <c r="AV9">
        <v>31.2</v>
      </c>
      <c r="AW9">
        <v>29.2</v>
      </c>
      <c r="AX9">
        <v>28.15</v>
      </c>
      <c r="AY9">
        <v>23.17</v>
      </c>
      <c r="AZ9">
        <v>26.48</v>
      </c>
      <c r="BA9">
        <v>31.7</v>
      </c>
      <c r="BB9">
        <v>34.56</v>
      </c>
      <c r="BC9">
        <v>32.32</v>
      </c>
      <c r="BD9">
        <v>32.22</v>
      </c>
      <c r="BE9">
        <v>29.15</v>
      </c>
      <c r="BF9">
        <v>29.4</v>
      </c>
      <c r="BG9">
        <v>30.65</v>
      </c>
      <c r="BH9">
        <v>28.7</v>
      </c>
      <c r="BI9">
        <v>26.7</v>
      </c>
      <c r="BJ9">
        <v>25.65</v>
      </c>
      <c r="BK9">
        <v>20.67</v>
      </c>
      <c r="BL9">
        <v>23.98</v>
      </c>
      <c r="BM9">
        <v>29.2</v>
      </c>
      <c r="BN9">
        <v>32.06</v>
      </c>
      <c r="BO9">
        <v>29.82</v>
      </c>
      <c r="BP9">
        <v>29.72</v>
      </c>
      <c r="BQ9">
        <v>26.65</v>
      </c>
      <c r="BR9">
        <v>26.9</v>
      </c>
      <c r="BS9">
        <v>30.3</v>
      </c>
      <c r="BT9">
        <v>28.35</v>
      </c>
      <c r="BU9">
        <v>26.35</v>
      </c>
      <c r="BV9">
        <v>25.3</v>
      </c>
      <c r="BW9">
        <v>20.32</v>
      </c>
      <c r="BX9">
        <v>23.63</v>
      </c>
      <c r="BY9">
        <v>25.2</v>
      </c>
      <c r="BZ9">
        <v>28.06</v>
      </c>
      <c r="CA9">
        <v>25.82</v>
      </c>
      <c r="CB9">
        <v>29.37</v>
      </c>
      <c r="CC9">
        <v>26.3</v>
      </c>
      <c r="CD9">
        <v>26.55</v>
      </c>
      <c r="CE9">
        <v>29.95</v>
      </c>
      <c r="CF9">
        <v>28</v>
      </c>
      <c r="CG9">
        <v>26</v>
      </c>
      <c r="CH9">
        <v>24.95</v>
      </c>
      <c r="CI9">
        <v>19.97</v>
      </c>
      <c r="CJ9">
        <v>23.28</v>
      </c>
      <c r="CK9">
        <v>23.7</v>
      </c>
      <c r="CL9">
        <v>26.56</v>
      </c>
      <c r="CM9">
        <v>24.32</v>
      </c>
      <c r="CN9">
        <v>29.02</v>
      </c>
      <c r="CO9">
        <v>25.95</v>
      </c>
      <c r="CP9">
        <v>26.2</v>
      </c>
      <c r="CQ9">
        <v>30.45</v>
      </c>
      <c r="CR9">
        <v>28.5</v>
      </c>
      <c r="CS9">
        <v>26.5</v>
      </c>
      <c r="CT9">
        <v>25.45</v>
      </c>
      <c r="CU9">
        <v>20.47</v>
      </c>
      <c r="CV9">
        <v>23.78</v>
      </c>
      <c r="CW9">
        <v>24.2</v>
      </c>
      <c r="CX9">
        <v>27.06</v>
      </c>
      <c r="CY9">
        <v>24.82</v>
      </c>
      <c r="CZ9">
        <v>29.52</v>
      </c>
      <c r="DA9">
        <v>26.45</v>
      </c>
      <c r="DB9">
        <v>26.7</v>
      </c>
      <c r="DC9">
        <v>30.95</v>
      </c>
      <c r="DD9">
        <v>29</v>
      </c>
      <c r="DE9">
        <v>27</v>
      </c>
      <c r="DF9">
        <v>25.95</v>
      </c>
      <c r="DG9">
        <v>20.97</v>
      </c>
      <c r="DH9">
        <v>24.28</v>
      </c>
      <c r="DI9">
        <v>24.7</v>
      </c>
      <c r="DJ9">
        <v>27.56</v>
      </c>
      <c r="DK9">
        <v>25.32</v>
      </c>
      <c r="DL9">
        <v>30.02</v>
      </c>
      <c r="DM9">
        <v>26.95</v>
      </c>
      <c r="DN9">
        <v>27.2</v>
      </c>
      <c r="DO9">
        <v>31.45</v>
      </c>
      <c r="DP9">
        <v>29.5</v>
      </c>
      <c r="DQ9">
        <v>27.5</v>
      </c>
      <c r="DR9">
        <v>26.45</v>
      </c>
      <c r="DS9">
        <v>21.47</v>
      </c>
      <c r="DT9">
        <v>24.78</v>
      </c>
      <c r="DU9">
        <v>25.2</v>
      </c>
      <c r="DV9">
        <v>28.06</v>
      </c>
      <c r="DW9">
        <v>25.82</v>
      </c>
      <c r="DX9">
        <v>30.52</v>
      </c>
      <c r="DY9">
        <v>27.45</v>
      </c>
      <c r="DZ9">
        <v>27.7</v>
      </c>
      <c r="EA9">
        <v>31.95</v>
      </c>
      <c r="EB9">
        <v>30</v>
      </c>
      <c r="EC9">
        <v>28</v>
      </c>
      <c r="ED9">
        <v>26.95</v>
      </c>
      <c r="EE9">
        <v>21.97</v>
      </c>
      <c r="EF9">
        <v>25.28</v>
      </c>
      <c r="EG9">
        <v>25.7</v>
      </c>
      <c r="EH9">
        <v>28.56</v>
      </c>
      <c r="EI9">
        <v>26.32</v>
      </c>
      <c r="EJ9">
        <v>31.02</v>
      </c>
      <c r="EK9">
        <v>27.95</v>
      </c>
      <c r="EL9">
        <v>28.2</v>
      </c>
      <c r="EM9">
        <v>32.450000000000003</v>
      </c>
      <c r="EN9">
        <v>30.5</v>
      </c>
      <c r="EO9">
        <v>28.5</v>
      </c>
      <c r="EP9">
        <v>27.45</v>
      </c>
      <c r="EQ9">
        <v>22.47</v>
      </c>
      <c r="ER9">
        <v>25.78</v>
      </c>
      <c r="ES9">
        <v>26.2</v>
      </c>
      <c r="ET9">
        <v>29.06</v>
      </c>
      <c r="EU9">
        <v>26.82</v>
      </c>
      <c r="EV9">
        <v>31.52</v>
      </c>
      <c r="EW9">
        <v>28.45</v>
      </c>
      <c r="EX9">
        <v>28.7</v>
      </c>
      <c r="EY9">
        <v>32.950000000000003</v>
      </c>
      <c r="EZ9">
        <v>31</v>
      </c>
      <c r="FA9">
        <v>29</v>
      </c>
      <c r="FB9">
        <v>27.95</v>
      </c>
      <c r="FC9">
        <v>22.97</v>
      </c>
      <c r="FD9">
        <v>26.28</v>
      </c>
      <c r="FE9">
        <v>26.7</v>
      </c>
      <c r="FF9">
        <v>29.56</v>
      </c>
      <c r="FG9">
        <v>27.32</v>
      </c>
      <c r="FH9">
        <v>32.020000000000003</v>
      </c>
      <c r="FI9">
        <v>28.95</v>
      </c>
      <c r="FJ9">
        <v>29.2</v>
      </c>
      <c r="FK9">
        <v>33.450000000000003</v>
      </c>
      <c r="FL9">
        <v>31.5</v>
      </c>
      <c r="FM9">
        <v>29.5</v>
      </c>
      <c r="FN9">
        <v>28.45</v>
      </c>
      <c r="FO9">
        <v>23.47</v>
      </c>
      <c r="FP9">
        <v>26.78</v>
      </c>
      <c r="FQ9">
        <v>27.2</v>
      </c>
      <c r="FR9">
        <v>30.06</v>
      </c>
      <c r="FS9">
        <v>27.82</v>
      </c>
      <c r="FT9">
        <v>32.520000000000003</v>
      </c>
      <c r="FU9">
        <v>29.45</v>
      </c>
      <c r="FV9">
        <v>29.7</v>
      </c>
      <c r="FW9">
        <v>33.950000000000003</v>
      </c>
      <c r="FX9">
        <v>32</v>
      </c>
      <c r="FY9">
        <v>30</v>
      </c>
      <c r="FZ9">
        <v>28.95</v>
      </c>
      <c r="GA9">
        <v>23.97</v>
      </c>
      <c r="GB9">
        <v>27.28</v>
      </c>
      <c r="GC9">
        <v>27.7</v>
      </c>
      <c r="GD9">
        <v>30.56</v>
      </c>
      <c r="GE9">
        <v>28.32</v>
      </c>
      <c r="GF9">
        <v>33.020000000000003</v>
      </c>
      <c r="GG9">
        <v>29.95</v>
      </c>
      <c r="GH9">
        <v>30.2</v>
      </c>
      <c r="GI9">
        <v>33.950000000000003</v>
      </c>
      <c r="GJ9">
        <v>32</v>
      </c>
      <c r="GK9">
        <v>30</v>
      </c>
      <c r="GL9">
        <v>28.95</v>
      </c>
      <c r="GM9">
        <v>23.97</v>
      </c>
      <c r="GN9">
        <v>27.28</v>
      </c>
      <c r="GO9">
        <v>27.7</v>
      </c>
      <c r="GP9">
        <v>30.56</v>
      </c>
      <c r="GQ9">
        <v>28.32</v>
      </c>
      <c r="GR9">
        <v>33.020000000000003</v>
      </c>
      <c r="GS9">
        <v>29.95</v>
      </c>
      <c r="GT9">
        <v>30.2</v>
      </c>
      <c r="GU9">
        <v>33.950000000000003</v>
      </c>
      <c r="GV9">
        <v>32</v>
      </c>
      <c r="GW9">
        <v>30</v>
      </c>
      <c r="GX9">
        <v>28.95</v>
      </c>
      <c r="GY9">
        <v>23.97</v>
      </c>
      <c r="GZ9">
        <v>27.28</v>
      </c>
      <c r="HA9">
        <v>27.7</v>
      </c>
      <c r="HB9">
        <v>30.56</v>
      </c>
    </row>
    <row r="10" spans="1:210" x14ac:dyDescent="0.2">
      <c r="A10" s="5" t="s">
        <v>8</v>
      </c>
      <c r="B10" s="6" t="s">
        <v>11</v>
      </c>
      <c r="C10" s="6"/>
      <c r="D10" s="6"/>
      <c r="E10" s="6"/>
      <c r="F10" s="6"/>
      <c r="G10">
        <v>140</v>
      </c>
      <c r="H10">
        <v>105</v>
      </c>
      <c r="I10">
        <v>79.75</v>
      </c>
      <c r="J10">
        <v>78</v>
      </c>
      <c r="K10">
        <v>73</v>
      </c>
      <c r="L10">
        <v>67</v>
      </c>
      <c r="M10">
        <v>67.25</v>
      </c>
      <c r="N10">
        <v>60.75</v>
      </c>
      <c r="O10">
        <v>61</v>
      </c>
      <c r="P10">
        <v>70.5</v>
      </c>
      <c r="Q10">
        <v>123</v>
      </c>
      <c r="R10">
        <v>130</v>
      </c>
      <c r="S10">
        <v>118.5</v>
      </c>
      <c r="T10">
        <v>73</v>
      </c>
      <c r="U10">
        <v>52.5</v>
      </c>
      <c r="V10">
        <v>50</v>
      </c>
      <c r="W10">
        <v>46.5</v>
      </c>
      <c r="X10">
        <v>42</v>
      </c>
      <c r="Y10">
        <v>41.5</v>
      </c>
      <c r="Z10">
        <v>40</v>
      </c>
      <c r="AA10">
        <v>41</v>
      </c>
      <c r="AB10">
        <v>48</v>
      </c>
      <c r="AC10">
        <v>94</v>
      </c>
      <c r="AD10">
        <v>102.5</v>
      </c>
      <c r="AE10">
        <v>93.1</v>
      </c>
      <c r="AF10">
        <v>52</v>
      </c>
      <c r="AG10">
        <v>41</v>
      </c>
      <c r="AH10">
        <v>40</v>
      </c>
      <c r="AI10">
        <v>36.15</v>
      </c>
      <c r="AJ10">
        <v>33.799999999999997</v>
      </c>
      <c r="AK10">
        <v>33.450000000000003</v>
      </c>
      <c r="AL10">
        <v>31.65</v>
      </c>
      <c r="AM10">
        <v>32.229999999999997</v>
      </c>
      <c r="AN10">
        <v>48.84</v>
      </c>
      <c r="AO10">
        <v>77.98</v>
      </c>
      <c r="AP10">
        <v>82.78</v>
      </c>
      <c r="AQ10">
        <v>77.7</v>
      </c>
      <c r="AR10">
        <v>44.68</v>
      </c>
      <c r="AS10">
        <v>32.75</v>
      </c>
      <c r="AT10">
        <v>32.270000000000003</v>
      </c>
      <c r="AU10">
        <v>33.9</v>
      </c>
      <c r="AV10">
        <v>31.55</v>
      </c>
      <c r="AW10">
        <v>31.2</v>
      </c>
      <c r="AX10">
        <v>29.14</v>
      </c>
      <c r="AY10">
        <v>29.72</v>
      </c>
      <c r="AZ10">
        <v>42.59</v>
      </c>
      <c r="BA10">
        <v>69.48</v>
      </c>
      <c r="BB10">
        <v>74.28</v>
      </c>
      <c r="BC10">
        <v>69.2</v>
      </c>
      <c r="BD10">
        <v>42.18</v>
      </c>
      <c r="BE10">
        <v>30.25</v>
      </c>
      <c r="BF10">
        <v>29.77</v>
      </c>
      <c r="BG10">
        <v>33.162333628199789</v>
      </c>
      <c r="BH10">
        <v>30.812333628199788</v>
      </c>
      <c r="BI10">
        <v>30.462333628199794</v>
      </c>
      <c r="BJ10">
        <v>28.311076593332722</v>
      </c>
      <c r="BK10">
        <v>28.89107659333272</v>
      </c>
      <c r="BL10">
        <v>41.59</v>
      </c>
      <c r="BM10">
        <v>64.012148838701776</v>
      </c>
      <c r="BN10">
        <v>68.812148838701773</v>
      </c>
      <c r="BO10">
        <v>63.732148838701775</v>
      </c>
      <c r="BP10">
        <v>41.618180190717894</v>
      </c>
      <c r="BQ10">
        <v>29.688180190717894</v>
      </c>
      <c r="BR10">
        <v>29.208180190717897</v>
      </c>
      <c r="BS10">
        <v>32.963083922009844</v>
      </c>
      <c r="BT10">
        <v>30.613083922009846</v>
      </c>
      <c r="BU10">
        <v>30.263083922009852</v>
      </c>
      <c r="BV10">
        <v>28.030427390705675</v>
      </c>
      <c r="BW10">
        <v>28.610427390705674</v>
      </c>
      <c r="BX10">
        <v>40.76</v>
      </c>
      <c r="BY10">
        <v>60.817444819471937</v>
      </c>
      <c r="BZ10">
        <v>65.617444819471928</v>
      </c>
      <c r="CA10">
        <v>60.537444819471936</v>
      </c>
      <c r="CB10">
        <v>41.465584775806569</v>
      </c>
      <c r="CC10">
        <v>29.535584775806569</v>
      </c>
      <c r="CD10">
        <v>29.055584775806572</v>
      </c>
      <c r="CE10">
        <v>32.963083922009844</v>
      </c>
      <c r="CF10">
        <v>30.613083922009846</v>
      </c>
      <c r="CG10">
        <v>30.263083922009852</v>
      </c>
      <c r="CH10">
        <v>28.030427390705675</v>
      </c>
      <c r="CI10">
        <v>28.610427390705674</v>
      </c>
      <c r="CJ10">
        <v>39.93</v>
      </c>
      <c r="CK10">
        <v>58.58525066164232</v>
      </c>
      <c r="CL10">
        <v>63.38525066164231</v>
      </c>
      <c r="CM10">
        <v>58.305250661642319</v>
      </c>
      <c r="CN10">
        <v>41.465584775806569</v>
      </c>
      <c r="CO10">
        <v>29.535584775806569</v>
      </c>
      <c r="CP10">
        <v>29.055584775806572</v>
      </c>
      <c r="CQ10">
        <v>33.476459754227974</v>
      </c>
      <c r="CR10">
        <v>31.126459754227973</v>
      </c>
      <c r="CS10">
        <v>30.776459754227979</v>
      </c>
      <c r="CT10">
        <v>28.485809529798985</v>
      </c>
      <c r="CU10">
        <v>29.065809529798983</v>
      </c>
      <c r="CV10">
        <v>39.43</v>
      </c>
      <c r="CW10">
        <v>57.176537717521242</v>
      </c>
      <c r="CX10">
        <v>61.976537717521232</v>
      </c>
      <c r="CY10">
        <v>56.896537717521241</v>
      </c>
      <c r="CZ10">
        <v>41.983877015950377</v>
      </c>
      <c r="DA10">
        <v>30.053877015950377</v>
      </c>
      <c r="DB10">
        <v>29.57387701595038</v>
      </c>
      <c r="DC10">
        <v>34.220412322777761</v>
      </c>
      <c r="DD10">
        <v>31.870412322777764</v>
      </c>
      <c r="DE10">
        <v>31.520412322777769</v>
      </c>
      <c r="DF10">
        <v>29.136224632190363</v>
      </c>
      <c r="DG10">
        <v>29.716224632190361</v>
      </c>
      <c r="DH10">
        <v>39.979999999999997</v>
      </c>
      <c r="DI10">
        <v>56.175892761455934</v>
      </c>
      <c r="DJ10">
        <v>60.975892761455924</v>
      </c>
      <c r="DK10">
        <v>55.895892761455933</v>
      </c>
      <c r="DL10">
        <v>42.59988028579648</v>
      </c>
      <c r="DM10">
        <v>30.669880285796481</v>
      </c>
      <c r="DN10">
        <v>30.189880285796484</v>
      </c>
      <c r="DO10">
        <v>34.928092612814901</v>
      </c>
      <c r="DP10">
        <v>32.578092612814899</v>
      </c>
      <c r="DQ10">
        <v>32.228092612814905</v>
      </c>
      <c r="DR10">
        <v>29.757232574205794</v>
      </c>
      <c r="DS10">
        <v>30.337232574205792</v>
      </c>
      <c r="DT10">
        <v>40.729999999999997</v>
      </c>
      <c r="DU10">
        <v>55.267115014750409</v>
      </c>
      <c r="DV10">
        <v>60.067115014750399</v>
      </c>
      <c r="DW10">
        <v>54.987115014750408</v>
      </c>
      <c r="DX10">
        <v>43.188993519085635</v>
      </c>
      <c r="DY10">
        <v>31.258993519085635</v>
      </c>
      <c r="DZ10">
        <v>30.778993519085638</v>
      </c>
      <c r="EA10">
        <v>35.602142892462695</v>
      </c>
      <c r="EB10">
        <v>33.252142892462693</v>
      </c>
      <c r="EC10">
        <v>32.902142892462699</v>
      </c>
      <c r="ED10">
        <v>30.35097584485014</v>
      </c>
      <c r="EE10">
        <v>30.930975844850138</v>
      </c>
      <c r="EF10">
        <v>41.48</v>
      </c>
      <c r="EG10">
        <v>54.443509851625905</v>
      </c>
      <c r="EH10">
        <v>59.243509851625895</v>
      </c>
      <c r="EI10">
        <v>54.163509851625903</v>
      </c>
      <c r="EJ10">
        <v>43.753176700739949</v>
      </c>
      <c r="EK10">
        <v>31.82317670073995</v>
      </c>
      <c r="EL10">
        <v>31.343176700739953</v>
      </c>
      <c r="EM10">
        <v>36.261600328576968</v>
      </c>
      <c r="EN10">
        <v>33.911600328576966</v>
      </c>
      <c r="EO10">
        <v>33.561600328576972</v>
      </c>
      <c r="EP10">
        <v>30.945271592765366</v>
      </c>
      <c r="EQ10">
        <v>31.525271592765364</v>
      </c>
      <c r="ER10">
        <v>42.23</v>
      </c>
      <c r="ES10">
        <v>53.736864111092345</v>
      </c>
      <c r="ET10">
        <v>58.536864111092335</v>
      </c>
      <c r="EU10">
        <v>53.456864111092344</v>
      </c>
      <c r="EV10">
        <v>44.320423714671676</v>
      </c>
      <c r="EW10">
        <v>32.390423714671677</v>
      </c>
      <c r="EX10">
        <v>31.91042371467168</v>
      </c>
      <c r="EY10">
        <v>36.488696718531344</v>
      </c>
      <c r="EZ10">
        <v>34.138696718531342</v>
      </c>
      <c r="FA10">
        <v>33.788696718531348</v>
      </c>
      <c r="FB10">
        <v>31.16987643649604</v>
      </c>
      <c r="FC10">
        <v>31.749876436496038</v>
      </c>
      <c r="FD10">
        <v>42.98</v>
      </c>
      <c r="FE10">
        <v>54.066771110026494</v>
      </c>
      <c r="FF10">
        <v>58.866771110026484</v>
      </c>
      <c r="FG10">
        <v>53.786771110026493</v>
      </c>
      <c r="FH10">
        <v>44.547325658158627</v>
      </c>
      <c r="FI10">
        <v>32.617325658158627</v>
      </c>
      <c r="FJ10">
        <v>32.13732565815863</v>
      </c>
      <c r="FK10">
        <v>36.715381107074577</v>
      </c>
      <c r="FL10">
        <v>34.365381107074576</v>
      </c>
      <c r="FM10">
        <v>34.015381107074582</v>
      </c>
      <c r="FN10">
        <v>31.396713481031689</v>
      </c>
      <c r="FO10">
        <v>31.976713481031688</v>
      </c>
      <c r="FP10">
        <v>43.73</v>
      </c>
      <c r="FQ10">
        <v>54.398610173181261</v>
      </c>
      <c r="FR10">
        <v>59.198610173181251</v>
      </c>
      <c r="FS10">
        <v>54.11861017318126</v>
      </c>
      <c r="FT10">
        <v>44.770239062218742</v>
      </c>
      <c r="FU10">
        <v>32.840239062218743</v>
      </c>
      <c r="FV10">
        <v>32.360239062218746</v>
      </c>
      <c r="FW10">
        <v>36.942065495617811</v>
      </c>
      <c r="FX10">
        <v>34.59206549561781</v>
      </c>
      <c r="FY10">
        <v>34.242065495617815</v>
      </c>
      <c r="FZ10">
        <v>31.623550525567339</v>
      </c>
      <c r="GA10">
        <v>32.203550525567337</v>
      </c>
      <c r="GB10">
        <v>44.48</v>
      </c>
      <c r="GC10">
        <v>54.730449236336028</v>
      </c>
      <c r="GD10">
        <v>59.530449236336018</v>
      </c>
      <c r="GE10">
        <v>54.450449236336027</v>
      </c>
      <c r="GF10">
        <v>44.993152466278858</v>
      </c>
      <c r="GG10">
        <v>33.063152466278858</v>
      </c>
      <c r="GH10">
        <v>32.583152466278861</v>
      </c>
      <c r="GI10">
        <v>37.168749884161045</v>
      </c>
      <c r="GJ10">
        <v>34.818749884161043</v>
      </c>
      <c r="GK10">
        <v>34.468749884161049</v>
      </c>
      <c r="GL10">
        <v>31.850387570102988</v>
      </c>
      <c r="GM10">
        <v>32.430387570102987</v>
      </c>
      <c r="GN10">
        <v>44.53</v>
      </c>
      <c r="GO10">
        <v>55.062288299490795</v>
      </c>
      <c r="GP10">
        <v>59.862288299490785</v>
      </c>
      <c r="GQ10">
        <v>54.782288299490794</v>
      </c>
      <c r="GR10">
        <v>45.216065870338973</v>
      </c>
      <c r="GS10">
        <v>33.286065870338973</v>
      </c>
      <c r="GT10">
        <v>32.806065870338976</v>
      </c>
      <c r="GU10">
        <v>37.395434272704279</v>
      </c>
      <c r="GV10">
        <v>35.045434272704277</v>
      </c>
      <c r="GW10">
        <v>34.695434272704283</v>
      </c>
      <c r="GX10">
        <v>32.077224614638638</v>
      </c>
      <c r="GY10">
        <v>32.657224614638636</v>
      </c>
      <c r="GZ10">
        <v>44.58</v>
      </c>
      <c r="HA10">
        <v>55.394127362645563</v>
      </c>
      <c r="HB10">
        <v>60.194127362645553</v>
      </c>
    </row>
    <row r="11" spans="1:210" x14ac:dyDescent="0.2">
      <c r="A11" s="5" t="s">
        <v>8</v>
      </c>
      <c r="B11" s="6" t="s">
        <v>12</v>
      </c>
      <c r="C11" s="6"/>
      <c r="D11" s="6"/>
      <c r="E11" s="6"/>
      <c r="F11" s="6"/>
      <c r="G11">
        <v>65</v>
      </c>
      <c r="H11">
        <v>57.919354838709666</v>
      </c>
      <c r="I11">
        <v>58.729166666666657</v>
      </c>
      <c r="J11">
        <v>56.419354838709694</v>
      </c>
      <c r="K11">
        <v>44.5</v>
      </c>
      <c r="L11">
        <v>46.071428571428569</v>
      </c>
      <c r="M11">
        <v>46.112903225806448</v>
      </c>
      <c r="N11">
        <v>38.083333333333329</v>
      </c>
      <c r="O11">
        <v>38.145161290322577</v>
      </c>
      <c r="P11">
        <v>33.066666666666663</v>
      </c>
      <c r="Q11">
        <v>47.774193548387096</v>
      </c>
      <c r="R11">
        <v>50.177419354838705</v>
      </c>
      <c r="S11">
        <v>49.15</v>
      </c>
      <c r="T11">
        <v>38.08064516129032</v>
      </c>
      <c r="U11">
        <v>40.875</v>
      </c>
      <c r="V11">
        <v>40.274193548387103</v>
      </c>
      <c r="W11">
        <v>42.975806451612904</v>
      </c>
      <c r="X11">
        <v>43.714285714285708</v>
      </c>
      <c r="Y11">
        <v>43.491935483870961</v>
      </c>
      <c r="Z11">
        <v>35.066666666666663</v>
      </c>
      <c r="AA11">
        <v>34.058064516129022</v>
      </c>
      <c r="AB11">
        <v>28.708333333333329</v>
      </c>
      <c r="AC11">
        <v>43.519354838709667</v>
      </c>
      <c r="AD11">
        <v>49.636922076123668</v>
      </c>
      <c r="AE11">
        <v>51.55</v>
      </c>
      <c r="AF11">
        <v>33.64250872236827</v>
      </c>
      <c r="AG11">
        <v>36.892407099725681</v>
      </c>
      <c r="AH11">
        <v>36.616988890004016</v>
      </c>
      <c r="AI11">
        <v>31.21</v>
      </c>
      <c r="AJ11">
        <v>30.15</v>
      </c>
      <c r="AK11">
        <v>30.35</v>
      </c>
      <c r="AL11">
        <v>28</v>
      </c>
      <c r="AM11">
        <v>26.12</v>
      </c>
      <c r="AN11">
        <v>25.77</v>
      </c>
      <c r="AO11">
        <v>34.65</v>
      </c>
      <c r="AP11">
        <v>37.51</v>
      </c>
      <c r="AQ11">
        <v>35.270000000000003</v>
      </c>
      <c r="AR11">
        <v>34.479999999999997</v>
      </c>
      <c r="AS11">
        <v>28.75</v>
      </c>
      <c r="AT11">
        <v>28.75</v>
      </c>
      <c r="AU11">
        <v>29.71</v>
      </c>
      <c r="AV11">
        <v>28.65</v>
      </c>
      <c r="AW11">
        <v>28.85</v>
      </c>
      <c r="AX11">
        <v>26.5</v>
      </c>
      <c r="AY11">
        <v>23.17</v>
      </c>
      <c r="AZ11">
        <v>24.27</v>
      </c>
      <c r="BA11">
        <v>31.7</v>
      </c>
      <c r="BB11">
        <v>34.56</v>
      </c>
      <c r="BC11">
        <v>32.32</v>
      </c>
      <c r="BD11">
        <v>32.22</v>
      </c>
      <c r="BE11">
        <v>27.25</v>
      </c>
      <c r="BF11">
        <v>27.25</v>
      </c>
      <c r="BG11">
        <v>28.72</v>
      </c>
      <c r="BH11">
        <v>27.66</v>
      </c>
      <c r="BI11">
        <v>26.7</v>
      </c>
      <c r="BJ11">
        <v>25.51</v>
      </c>
      <c r="BK11">
        <v>20.67</v>
      </c>
      <c r="BL11">
        <v>23.28</v>
      </c>
      <c r="BM11">
        <v>29.2</v>
      </c>
      <c r="BN11">
        <v>32.06</v>
      </c>
      <c r="BO11">
        <v>29.82</v>
      </c>
      <c r="BP11">
        <v>29.72</v>
      </c>
      <c r="BQ11">
        <v>26.26</v>
      </c>
      <c r="BR11">
        <v>26.26</v>
      </c>
      <c r="BS11">
        <v>28.32</v>
      </c>
      <c r="BT11">
        <v>27.26</v>
      </c>
      <c r="BU11">
        <v>26.35</v>
      </c>
      <c r="BV11">
        <v>25.11</v>
      </c>
      <c r="BW11">
        <v>20.32</v>
      </c>
      <c r="BX11">
        <v>22.88</v>
      </c>
      <c r="BY11">
        <v>25.2</v>
      </c>
      <c r="BZ11">
        <v>28.06</v>
      </c>
      <c r="CA11">
        <v>25.82</v>
      </c>
      <c r="CB11">
        <v>29.37</v>
      </c>
      <c r="CC11">
        <v>25.86</v>
      </c>
      <c r="CD11">
        <v>25.86</v>
      </c>
      <c r="CE11">
        <v>28.32</v>
      </c>
      <c r="CF11">
        <v>27.26</v>
      </c>
      <c r="CG11">
        <v>26</v>
      </c>
      <c r="CH11">
        <v>24.95</v>
      </c>
      <c r="CI11">
        <v>19.97</v>
      </c>
      <c r="CJ11">
        <v>22.88</v>
      </c>
      <c r="CK11">
        <v>23.7</v>
      </c>
      <c r="CL11">
        <v>26.56</v>
      </c>
      <c r="CM11">
        <v>24.32</v>
      </c>
      <c r="CN11">
        <v>29.02</v>
      </c>
      <c r="CO11">
        <v>25.86</v>
      </c>
      <c r="CP11">
        <v>25.86</v>
      </c>
      <c r="CQ11">
        <v>28.57</v>
      </c>
      <c r="CR11">
        <v>27.51</v>
      </c>
      <c r="CS11">
        <v>26.5</v>
      </c>
      <c r="CT11">
        <v>25.36</v>
      </c>
      <c r="CU11">
        <v>20.47</v>
      </c>
      <c r="CV11">
        <v>23.13</v>
      </c>
      <c r="CW11">
        <v>24.2</v>
      </c>
      <c r="CX11">
        <v>27.06</v>
      </c>
      <c r="CY11">
        <v>24.82</v>
      </c>
      <c r="CZ11">
        <v>29.52</v>
      </c>
      <c r="DA11">
        <v>26.11</v>
      </c>
      <c r="DB11">
        <v>26.11</v>
      </c>
      <c r="DC11">
        <v>28.87</v>
      </c>
      <c r="DD11">
        <v>27.81</v>
      </c>
      <c r="DE11">
        <v>27</v>
      </c>
      <c r="DF11">
        <v>25.66</v>
      </c>
      <c r="DG11">
        <v>20.97</v>
      </c>
      <c r="DH11">
        <v>23.43</v>
      </c>
      <c r="DI11">
        <v>24.7</v>
      </c>
      <c r="DJ11">
        <v>27.56</v>
      </c>
      <c r="DK11">
        <v>25.32</v>
      </c>
      <c r="DL11">
        <v>30.02</v>
      </c>
      <c r="DM11">
        <v>26.41</v>
      </c>
      <c r="DN11">
        <v>26.41</v>
      </c>
      <c r="DO11">
        <v>29.12</v>
      </c>
      <c r="DP11">
        <v>28.06</v>
      </c>
      <c r="DQ11">
        <v>27.5</v>
      </c>
      <c r="DR11">
        <v>25.91</v>
      </c>
      <c r="DS11">
        <v>21.47</v>
      </c>
      <c r="DT11">
        <v>23.68</v>
      </c>
      <c r="DU11">
        <v>25.2</v>
      </c>
      <c r="DV11">
        <v>28.06</v>
      </c>
      <c r="DW11">
        <v>25.82</v>
      </c>
      <c r="DX11">
        <v>30.52</v>
      </c>
      <c r="DY11">
        <v>26.66</v>
      </c>
      <c r="DZ11">
        <v>26.66</v>
      </c>
      <c r="EA11">
        <v>29.37</v>
      </c>
      <c r="EB11">
        <v>28.31</v>
      </c>
      <c r="EC11">
        <v>28</v>
      </c>
      <c r="ED11">
        <v>26.16</v>
      </c>
      <c r="EE11">
        <v>21.97</v>
      </c>
      <c r="EF11">
        <v>23.93</v>
      </c>
      <c r="EG11">
        <v>25.7</v>
      </c>
      <c r="EH11">
        <v>28.56</v>
      </c>
      <c r="EI11">
        <v>26.32</v>
      </c>
      <c r="EJ11">
        <v>31.02</v>
      </c>
      <c r="EK11">
        <v>26.91</v>
      </c>
      <c r="EL11">
        <v>26.91</v>
      </c>
      <c r="EM11">
        <v>29.648283716920012</v>
      </c>
      <c r="EN11">
        <v>28.58828371692001</v>
      </c>
      <c r="EO11">
        <v>28.5</v>
      </c>
      <c r="EP11">
        <v>26.632009006767671</v>
      </c>
      <c r="EQ11">
        <v>22.47</v>
      </c>
      <c r="ER11">
        <v>24.40200900676767</v>
      </c>
      <c r="ES11">
        <v>26.2</v>
      </c>
      <c r="ET11">
        <v>29.06</v>
      </c>
      <c r="EU11">
        <v>26.82</v>
      </c>
      <c r="EV11">
        <v>31.52</v>
      </c>
      <c r="EW11">
        <v>27.197030986099413</v>
      </c>
      <c r="EX11">
        <v>27.197030986099413</v>
      </c>
      <c r="EY11">
        <v>29.925078134571663</v>
      </c>
      <c r="EZ11">
        <v>28.865078134571661</v>
      </c>
      <c r="FA11">
        <v>29</v>
      </c>
      <c r="FB11">
        <v>27.092324685025471</v>
      </c>
      <c r="FC11">
        <v>22.97</v>
      </c>
      <c r="FD11">
        <v>24.86232468502547</v>
      </c>
      <c r="FE11">
        <v>26.7</v>
      </c>
      <c r="FF11">
        <v>29.56</v>
      </c>
      <c r="FG11">
        <v>27.32</v>
      </c>
      <c r="FH11">
        <v>32.020000000000003</v>
      </c>
      <c r="FI11">
        <v>27.482110491052005</v>
      </c>
      <c r="FJ11">
        <v>27.482110491052005</v>
      </c>
      <c r="FK11">
        <v>30.175078134571663</v>
      </c>
      <c r="FL11">
        <v>29.115078134571661</v>
      </c>
      <c r="FM11">
        <v>29.315078134571664</v>
      </c>
      <c r="FN11">
        <v>27.342324685025471</v>
      </c>
      <c r="FO11">
        <v>23.47</v>
      </c>
      <c r="FP11">
        <v>25.11232468502547</v>
      </c>
      <c r="FQ11">
        <v>27.2</v>
      </c>
      <c r="FR11">
        <v>30.06</v>
      </c>
      <c r="FS11">
        <v>27.82</v>
      </c>
      <c r="FT11">
        <v>32.520000000000003</v>
      </c>
      <c r="FU11">
        <v>27.732110491052005</v>
      </c>
      <c r="FV11">
        <v>27.732110491052005</v>
      </c>
      <c r="FW11">
        <v>30.425078134571663</v>
      </c>
      <c r="FX11">
        <v>29.365078134571661</v>
      </c>
      <c r="FY11">
        <v>29.565078134571664</v>
      </c>
      <c r="FZ11">
        <v>27.592324685025471</v>
      </c>
      <c r="GA11">
        <v>23.97</v>
      </c>
      <c r="GB11">
        <v>25.36232468502547</v>
      </c>
      <c r="GC11">
        <v>27.7</v>
      </c>
      <c r="GD11">
        <v>30.56</v>
      </c>
      <c r="GE11">
        <v>28.32</v>
      </c>
      <c r="GF11">
        <v>33.020000000000003</v>
      </c>
      <c r="GG11">
        <v>27.982110491052005</v>
      </c>
      <c r="GH11">
        <v>27.982110491052005</v>
      </c>
      <c r="GI11">
        <v>30.675078134571663</v>
      </c>
      <c r="GJ11">
        <v>29.615078134571661</v>
      </c>
      <c r="GK11">
        <v>29.815078134571664</v>
      </c>
      <c r="GL11">
        <v>27.842324685025471</v>
      </c>
      <c r="GM11">
        <v>23.97</v>
      </c>
      <c r="GN11">
        <v>25.61232468502547</v>
      </c>
      <c r="GO11">
        <v>27.7</v>
      </c>
      <c r="GP11">
        <v>30.56</v>
      </c>
      <c r="GQ11">
        <v>28.32</v>
      </c>
      <c r="GR11">
        <v>33.020000000000003</v>
      </c>
      <c r="GS11">
        <v>28.232110491052005</v>
      </c>
      <c r="GT11">
        <v>28.232110491052005</v>
      </c>
      <c r="GU11">
        <v>30.925078134571663</v>
      </c>
      <c r="GV11">
        <v>29.865078134571661</v>
      </c>
      <c r="GW11">
        <v>30</v>
      </c>
      <c r="GX11">
        <v>28.092324685025471</v>
      </c>
      <c r="GY11">
        <v>23.97</v>
      </c>
      <c r="GZ11">
        <v>25.86232468502547</v>
      </c>
      <c r="HA11">
        <v>27.7</v>
      </c>
      <c r="HB11">
        <v>30.56</v>
      </c>
    </row>
    <row r="12" spans="1:210" x14ac:dyDescent="0.2">
      <c r="A12" s="5" t="s">
        <v>7</v>
      </c>
      <c r="B12" s="6" t="s">
        <v>11</v>
      </c>
      <c r="C12" s="6"/>
      <c r="D12" s="6"/>
      <c r="E12" s="6"/>
      <c r="F12" s="6"/>
      <c r="G12">
        <v>140</v>
      </c>
      <c r="H12">
        <v>105</v>
      </c>
      <c r="I12">
        <v>79.75</v>
      </c>
      <c r="J12">
        <v>78</v>
      </c>
      <c r="K12">
        <v>73</v>
      </c>
      <c r="L12">
        <v>67</v>
      </c>
      <c r="M12">
        <v>67.25</v>
      </c>
      <c r="N12">
        <v>61</v>
      </c>
      <c r="O12">
        <v>61</v>
      </c>
      <c r="P12">
        <v>88</v>
      </c>
      <c r="Q12">
        <v>124.5</v>
      </c>
      <c r="R12">
        <v>134</v>
      </c>
      <c r="S12">
        <v>118.5</v>
      </c>
      <c r="T12">
        <v>73</v>
      </c>
      <c r="U12">
        <v>52.5</v>
      </c>
      <c r="V12">
        <v>50</v>
      </c>
      <c r="W12">
        <v>46.5</v>
      </c>
      <c r="X12">
        <v>42</v>
      </c>
      <c r="Y12">
        <v>41.5</v>
      </c>
      <c r="Z12">
        <v>40</v>
      </c>
      <c r="AA12">
        <v>41</v>
      </c>
      <c r="AB12">
        <v>66.5</v>
      </c>
      <c r="AC12">
        <v>96</v>
      </c>
      <c r="AD12">
        <v>102.5</v>
      </c>
      <c r="AE12">
        <v>93.1</v>
      </c>
      <c r="AF12">
        <v>52</v>
      </c>
      <c r="AG12">
        <v>41</v>
      </c>
      <c r="AH12">
        <v>40</v>
      </c>
      <c r="AI12">
        <v>36.15</v>
      </c>
      <c r="AJ12">
        <v>33.799999999999997</v>
      </c>
      <c r="AK12">
        <v>33.450000000000003</v>
      </c>
      <c r="AL12">
        <v>31.65</v>
      </c>
      <c r="AM12">
        <v>32.229999999999997</v>
      </c>
      <c r="AN12">
        <v>49.05</v>
      </c>
      <c r="AO12">
        <v>77.98</v>
      </c>
      <c r="AP12">
        <v>82.78</v>
      </c>
      <c r="AQ12">
        <v>77.7</v>
      </c>
      <c r="AR12">
        <v>44.68</v>
      </c>
      <c r="AS12">
        <v>32.75</v>
      </c>
      <c r="AT12">
        <v>32.270000000000003</v>
      </c>
      <c r="AU12">
        <v>33.9</v>
      </c>
      <c r="AV12">
        <v>31.55</v>
      </c>
      <c r="AW12">
        <v>31.2</v>
      </c>
      <c r="AX12">
        <v>29.14</v>
      </c>
      <c r="AY12">
        <v>29.72</v>
      </c>
      <c r="AZ12">
        <v>46.54</v>
      </c>
      <c r="BA12">
        <v>69.48</v>
      </c>
      <c r="BB12">
        <v>74.28</v>
      </c>
      <c r="BC12">
        <v>69.2</v>
      </c>
      <c r="BD12">
        <v>42.18</v>
      </c>
      <c r="BE12">
        <v>30.25</v>
      </c>
      <c r="BF12">
        <v>29.77</v>
      </c>
      <c r="BG12">
        <v>33.162333628199789</v>
      </c>
      <c r="BH12">
        <v>30.812333628199788</v>
      </c>
      <c r="BI12">
        <v>30.462333628199794</v>
      </c>
      <c r="BJ12">
        <v>28.311076593332722</v>
      </c>
      <c r="BK12">
        <v>28.89107659333272</v>
      </c>
      <c r="BL12">
        <v>45.71107659333272</v>
      </c>
      <c r="BM12">
        <v>64.012148838701776</v>
      </c>
      <c r="BN12">
        <v>68.812148838701773</v>
      </c>
      <c r="BO12">
        <v>63.732148838701775</v>
      </c>
      <c r="BP12">
        <v>41.618180190717894</v>
      </c>
      <c r="BQ12">
        <v>29.688180190717894</v>
      </c>
      <c r="BR12">
        <v>29.208180190717897</v>
      </c>
      <c r="BS12">
        <v>32.963083922009844</v>
      </c>
      <c r="BT12">
        <v>30.613083922009846</v>
      </c>
      <c r="BU12">
        <v>30.263083922009852</v>
      </c>
      <c r="BV12">
        <v>28.030427390705675</v>
      </c>
      <c r="BW12">
        <v>28.610427390705674</v>
      </c>
      <c r="BX12">
        <v>45.430427390705674</v>
      </c>
      <c r="BY12">
        <v>60.817444819471937</v>
      </c>
      <c r="BZ12">
        <v>65.617444819471928</v>
      </c>
      <c r="CA12">
        <v>60.537444819471936</v>
      </c>
      <c r="CB12">
        <v>41.465584775806569</v>
      </c>
      <c r="CC12">
        <v>29.535584775806569</v>
      </c>
      <c r="CD12">
        <v>29.055584775806572</v>
      </c>
      <c r="CE12">
        <v>32.963083922009844</v>
      </c>
      <c r="CF12">
        <v>30.613083922009846</v>
      </c>
      <c r="CG12">
        <v>30.263083922009852</v>
      </c>
      <c r="CH12">
        <v>28.030427390705675</v>
      </c>
      <c r="CI12">
        <v>28.610427390705674</v>
      </c>
      <c r="CJ12">
        <v>45.430427390705674</v>
      </c>
      <c r="CK12">
        <v>58.58525066164232</v>
      </c>
      <c r="CL12">
        <v>63.38525066164231</v>
      </c>
      <c r="CM12">
        <v>58.305250661642319</v>
      </c>
      <c r="CN12">
        <v>41.465584775806569</v>
      </c>
      <c r="CO12">
        <v>29.535584775806569</v>
      </c>
      <c r="CP12">
        <v>29.055584775806572</v>
      </c>
      <c r="CQ12">
        <v>33.476459754227974</v>
      </c>
      <c r="CR12">
        <v>31.126459754227973</v>
      </c>
      <c r="CS12">
        <v>30.776459754227979</v>
      </c>
      <c r="CT12">
        <v>28.485809529798985</v>
      </c>
      <c r="CU12">
        <v>29.065809529798983</v>
      </c>
      <c r="CV12">
        <v>45.885809529798983</v>
      </c>
      <c r="CW12">
        <v>57.176537717521242</v>
      </c>
      <c r="CX12">
        <v>61.976537717521232</v>
      </c>
      <c r="CY12">
        <v>56.896537717521241</v>
      </c>
      <c r="CZ12">
        <v>41.983877015950377</v>
      </c>
      <c r="DA12">
        <v>30.053877015950377</v>
      </c>
      <c r="DB12">
        <v>29.57387701595038</v>
      </c>
      <c r="DC12">
        <v>34.220412322777761</v>
      </c>
      <c r="DD12">
        <v>31.870412322777764</v>
      </c>
      <c r="DE12">
        <v>31.520412322777769</v>
      </c>
      <c r="DF12">
        <v>29.136224632190363</v>
      </c>
      <c r="DG12">
        <v>29.716224632190361</v>
      </c>
      <c r="DH12">
        <v>46.536224632190361</v>
      </c>
      <c r="DI12">
        <v>56.175892761455934</v>
      </c>
      <c r="DJ12">
        <v>60.975892761455924</v>
      </c>
      <c r="DK12">
        <v>55.895892761455933</v>
      </c>
      <c r="DL12">
        <v>42.59988028579648</v>
      </c>
      <c r="DM12">
        <v>30.669880285796481</v>
      </c>
      <c r="DN12">
        <v>30.189880285796484</v>
      </c>
      <c r="DO12">
        <v>34.928092612814901</v>
      </c>
      <c r="DP12">
        <v>32.578092612814899</v>
      </c>
      <c r="DQ12">
        <v>32.228092612814905</v>
      </c>
      <c r="DR12">
        <v>29.757232574205794</v>
      </c>
      <c r="DS12">
        <v>30.337232574205792</v>
      </c>
      <c r="DT12">
        <v>47.157232574205793</v>
      </c>
      <c r="DU12">
        <v>55.267115014750409</v>
      </c>
      <c r="DV12">
        <v>60.067115014750399</v>
      </c>
      <c r="DW12">
        <v>54.987115014750408</v>
      </c>
      <c r="DX12">
        <v>43.188993519085635</v>
      </c>
      <c r="DY12">
        <v>31.258993519085635</v>
      </c>
      <c r="DZ12">
        <v>30.778993519085638</v>
      </c>
      <c r="EA12">
        <v>35.602142892462695</v>
      </c>
      <c r="EB12">
        <v>33.252142892462693</v>
      </c>
      <c r="EC12">
        <v>32.902142892462699</v>
      </c>
      <c r="ED12">
        <v>30.35097584485014</v>
      </c>
      <c r="EE12">
        <v>30.930975844850138</v>
      </c>
      <c r="EF12">
        <v>47.750975844850139</v>
      </c>
      <c r="EG12">
        <v>54.443509851625905</v>
      </c>
      <c r="EH12">
        <v>59.243509851625895</v>
      </c>
      <c r="EI12">
        <v>54.163509851625903</v>
      </c>
      <c r="EJ12">
        <v>43.753176700739949</v>
      </c>
      <c r="EK12">
        <v>31.82317670073995</v>
      </c>
      <c r="EL12">
        <v>31.343176700739953</v>
      </c>
      <c r="EM12">
        <v>36.261600328576968</v>
      </c>
      <c r="EN12">
        <v>33.911600328576966</v>
      </c>
      <c r="EO12">
        <v>33.561600328576972</v>
      </c>
      <c r="EP12">
        <v>30.945271592765366</v>
      </c>
      <c r="EQ12">
        <v>31.525271592765364</v>
      </c>
      <c r="ER12">
        <v>48.345271592765364</v>
      </c>
      <c r="ES12">
        <v>53.736864111092345</v>
      </c>
      <c r="ET12">
        <v>58.536864111092335</v>
      </c>
      <c r="EU12">
        <v>53.456864111092344</v>
      </c>
      <c r="EV12">
        <v>44.320423714671676</v>
      </c>
      <c r="EW12">
        <v>32.390423714671677</v>
      </c>
      <c r="EX12">
        <v>31.91042371467168</v>
      </c>
      <c r="EY12">
        <v>36.488696718531344</v>
      </c>
      <c r="EZ12">
        <v>34.138696718531342</v>
      </c>
      <c r="FA12">
        <v>33.788696718531348</v>
      </c>
      <c r="FB12">
        <v>31.16987643649604</v>
      </c>
      <c r="FC12">
        <v>31.749876436496038</v>
      </c>
      <c r="FD12">
        <v>48.569876436496038</v>
      </c>
      <c r="FE12">
        <v>54.066771110026494</v>
      </c>
      <c r="FF12">
        <v>58.866771110026484</v>
      </c>
      <c r="FG12">
        <v>53.786771110026493</v>
      </c>
      <c r="FH12">
        <v>44.547325658158627</v>
      </c>
      <c r="FI12">
        <v>32.617325658158627</v>
      </c>
      <c r="FJ12">
        <v>32.13732565815863</v>
      </c>
      <c r="FK12">
        <v>36.715381107074577</v>
      </c>
      <c r="FL12">
        <v>34.365381107074576</v>
      </c>
      <c r="FM12">
        <v>34.015381107074582</v>
      </c>
      <c r="FN12">
        <v>31.396713481031689</v>
      </c>
      <c r="FO12">
        <v>31.976713481031688</v>
      </c>
      <c r="FP12">
        <v>48.796713481031688</v>
      </c>
      <c r="FQ12">
        <v>54.398610173181261</v>
      </c>
      <c r="FR12">
        <v>59.198610173181251</v>
      </c>
      <c r="FS12">
        <v>54.11861017318126</v>
      </c>
      <c r="FT12">
        <v>44.770239062218742</v>
      </c>
      <c r="FU12">
        <v>32.840239062218743</v>
      </c>
      <c r="FV12">
        <v>32.360239062218746</v>
      </c>
      <c r="FW12">
        <v>36.942065495617811</v>
      </c>
      <c r="FX12">
        <v>34.59206549561781</v>
      </c>
      <c r="FY12">
        <v>34.242065495617815</v>
      </c>
      <c r="FZ12">
        <v>31.623550525567339</v>
      </c>
      <c r="GA12">
        <v>32.203550525567337</v>
      </c>
      <c r="GB12">
        <v>49.023550525567337</v>
      </c>
      <c r="GC12">
        <v>54.730449236336028</v>
      </c>
      <c r="GD12">
        <v>59.530449236336018</v>
      </c>
      <c r="GE12">
        <v>54.450449236336027</v>
      </c>
      <c r="GF12">
        <v>44.993152466278858</v>
      </c>
      <c r="GG12">
        <v>33.063152466278858</v>
      </c>
      <c r="GH12">
        <v>32.583152466278861</v>
      </c>
      <c r="GI12">
        <v>37.168749884161045</v>
      </c>
      <c r="GJ12">
        <v>34.818749884161043</v>
      </c>
      <c r="GK12">
        <v>34.468749884161049</v>
      </c>
      <c r="GL12">
        <v>31.850387570102988</v>
      </c>
      <c r="GM12">
        <v>32.430387570102987</v>
      </c>
      <c r="GN12">
        <v>49.250387570102987</v>
      </c>
      <c r="GO12">
        <v>55.062288299490795</v>
      </c>
      <c r="GP12">
        <v>59.862288299490785</v>
      </c>
      <c r="GQ12">
        <v>54.782288299490794</v>
      </c>
      <c r="GR12">
        <v>45.216065870338973</v>
      </c>
      <c r="GS12">
        <v>33.286065870338973</v>
      </c>
      <c r="GT12">
        <v>32.806065870338976</v>
      </c>
      <c r="GU12">
        <v>37.395434272704279</v>
      </c>
      <c r="GV12">
        <v>35.045434272704277</v>
      </c>
      <c r="GW12">
        <v>34.695434272704283</v>
      </c>
      <c r="GX12">
        <v>32.077224614638638</v>
      </c>
      <c r="GY12">
        <v>32.657224614638636</v>
      </c>
      <c r="GZ12">
        <v>49.477224614638637</v>
      </c>
      <c r="HA12">
        <v>55.394127362645563</v>
      </c>
      <c r="HB12">
        <v>60.194127362645553</v>
      </c>
    </row>
    <row r="13" spans="1:210" x14ac:dyDescent="0.2">
      <c r="A13" s="5" t="s">
        <v>7</v>
      </c>
      <c r="B13" s="6" t="s">
        <v>12</v>
      </c>
      <c r="C13" s="6"/>
      <c r="D13" s="6"/>
      <c r="E13" s="6"/>
      <c r="F13" s="6"/>
      <c r="G13">
        <v>65</v>
      </c>
      <c r="H13">
        <v>57.919354838709666</v>
      </c>
      <c r="I13">
        <v>58.729166666666657</v>
      </c>
      <c r="J13">
        <v>56.419354838709694</v>
      </c>
      <c r="K13">
        <v>44.5</v>
      </c>
      <c r="L13">
        <v>46.071428571428569</v>
      </c>
      <c r="M13">
        <v>46.112903225806448</v>
      </c>
      <c r="N13">
        <v>38.083333333333329</v>
      </c>
      <c r="O13">
        <v>38.145161290322577</v>
      </c>
      <c r="P13">
        <v>33.066666666666663</v>
      </c>
      <c r="Q13">
        <v>47.774193548387096</v>
      </c>
      <c r="R13">
        <v>50.177419354838705</v>
      </c>
      <c r="S13">
        <v>49.15</v>
      </c>
      <c r="T13">
        <v>38.08064516129032</v>
      </c>
      <c r="U13">
        <v>40.875</v>
      </c>
      <c r="V13">
        <v>40.274193548387103</v>
      </c>
      <c r="W13">
        <v>42.975806451612904</v>
      </c>
      <c r="X13">
        <v>43.714285714285708</v>
      </c>
      <c r="Y13">
        <v>44.185483870967744</v>
      </c>
      <c r="Z13">
        <v>35.066666666666663</v>
      </c>
      <c r="AA13">
        <v>35.048387096774192</v>
      </c>
      <c r="AB13">
        <v>28.708333333333329</v>
      </c>
      <c r="AC13">
        <v>48.854838709677416</v>
      </c>
      <c r="AD13">
        <v>49.636922076123668</v>
      </c>
      <c r="AE13">
        <v>51.61222921799169</v>
      </c>
      <c r="AF13">
        <v>33.64250872236827</v>
      </c>
      <c r="AG13">
        <v>36.892407099725681</v>
      </c>
      <c r="AH13">
        <v>36.616988890004016</v>
      </c>
      <c r="AI13">
        <v>31.21</v>
      </c>
      <c r="AJ13">
        <v>30.15</v>
      </c>
      <c r="AK13">
        <v>30.35</v>
      </c>
      <c r="AL13">
        <v>28</v>
      </c>
      <c r="AM13">
        <v>28</v>
      </c>
      <c r="AN13">
        <v>25.77</v>
      </c>
      <c r="AO13">
        <v>38.42</v>
      </c>
      <c r="AP13">
        <v>42.03</v>
      </c>
      <c r="AQ13">
        <v>39.42</v>
      </c>
      <c r="AR13">
        <v>34.479999999999997</v>
      </c>
      <c r="AS13">
        <v>28.75</v>
      </c>
      <c r="AT13">
        <v>28.75</v>
      </c>
      <c r="AU13">
        <v>29.71</v>
      </c>
      <c r="AV13">
        <v>28.65</v>
      </c>
      <c r="AW13">
        <v>28.85</v>
      </c>
      <c r="AX13">
        <v>26.5</v>
      </c>
      <c r="AY13">
        <v>26.5</v>
      </c>
      <c r="AZ13">
        <v>24.27</v>
      </c>
      <c r="BA13">
        <v>36.92</v>
      </c>
      <c r="BB13">
        <v>40.53</v>
      </c>
      <c r="BC13">
        <v>37.92</v>
      </c>
      <c r="BD13">
        <v>32.979999999999997</v>
      </c>
      <c r="BE13">
        <v>27.25</v>
      </c>
      <c r="BF13">
        <v>27.25</v>
      </c>
      <c r="BG13">
        <v>28.72</v>
      </c>
      <c r="BH13">
        <v>27.66</v>
      </c>
      <c r="BI13">
        <v>27.86</v>
      </c>
      <c r="BJ13">
        <v>25.51</v>
      </c>
      <c r="BK13">
        <v>25.51</v>
      </c>
      <c r="BL13">
        <v>23.28</v>
      </c>
      <c r="BM13">
        <v>35.93</v>
      </c>
      <c r="BN13">
        <v>39.54</v>
      </c>
      <c r="BO13">
        <v>36.93</v>
      </c>
      <c r="BP13">
        <v>31.99</v>
      </c>
      <c r="BQ13">
        <v>26.26</v>
      </c>
      <c r="BR13">
        <v>26.26</v>
      </c>
      <c r="BS13">
        <v>28.32</v>
      </c>
      <c r="BT13">
        <v>27.26</v>
      </c>
      <c r="BU13">
        <v>27.46</v>
      </c>
      <c r="BV13">
        <v>25.11</v>
      </c>
      <c r="BW13">
        <v>25.11</v>
      </c>
      <c r="BX13">
        <v>22.88</v>
      </c>
      <c r="BY13">
        <v>35.53</v>
      </c>
      <c r="BZ13">
        <v>39.14</v>
      </c>
      <c r="CA13">
        <v>36.53</v>
      </c>
      <c r="CB13">
        <v>31.59</v>
      </c>
      <c r="CC13">
        <v>25.86</v>
      </c>
      <c r="CD13">
        <v>25.86</v>
      </c>
      <c r="CE13">
        <v>28.32</v>
      </c>
      <c r="CF13">
        <v>27.26</v>
      </c>
      <c r="CG13">
        <v>27.46</v>
      </c>
      <c r="CH13">
        <v>25.11</v>
      </c>
      <c r="CI13">
        <v>25.11</v>
      </c>
      <c r="CJ13">
        <v>22.88</v>
      </c>
      <c r="CK13">
        <v>35.53</v>
      </c>
      <c r="CL13">
        <v>39.14</v>
      </c>
      <c r="CM13">
        <v>36.53</v>
      </c>
      <c r="CN13">
        <v>31.59</v>
      </c>
      <c r="CO13">
        <v>25.86</v>
      </c>
      <c r="CP13">
        <v>25.86</v>
      </c>
      <c r="CQ13">
        <v>28.57</v>
      </c>
      <c r="CR13">
        <v>27.51</v>
      </c>
      <c r="CS13">
        <v>27.71</v>
      </c>
      <c r="CT13">
        <v>25.36</v>
      </c>
      <c r="CU13">
        <v>25.36</v>
      </c>
      <c r="CV13">
        <v>23.13</v>
      </c>
      <c r="CW13">
        <v>35.78</v>
      </c>
      <c r="CX13">
        <v>39.39</v>
      </c>
      <c r="CY13">
        <v>36.78</v>
      </c>
      <c r="CZ13">
        <v>31.84</v>
      </c>
      <c r="DA13">
        <v>26.11</v>
      </c>
      <c r="DB13">
        <v>26.11</v>
      </c>
      <c r="DC13">
        <v>28.87</v>
      </c>
      <c r="DD13">
        <v>27.81</v>
      </c>
      <c r="DE13">
        <v>28.01</v>
      </c>
      <c r="DF13">
        <v>25.66</v>
      </c>
      <c r="DG13">
        <v>25.66</v>
      </c>
      <c r="DH13">
        <v>23.43</v>
      </c>
      <c r="DI13">
        <v>36.08</v>
      </c>
      <c r="DJ13">
        <v>39.69</v>
      </c>
      <c r="DK13">
        <v>37.08</v>
      </c>
      <c r="DL13">
        <v>32.14</v>
      </c>
      <c r="DM13">
        <v>26.41</v>
      </c>
      <c r="DN13">
        <v>26.41</v>
      </c>
      <c r="DO13">
        <v>29.12</v>
      </c>
      <c r="DP13">
        <v>28.06</v>
      </c>
      <c r="DQ13">
        <v>28.26</v>
      </c>
      <c r="DR13">
        <v>25.91</v>
      </c>
      <c r="DS13">
        <v>25.91</v>
      </c>
      <c r="DT13">
        <v>23.68</v>
      </c>
      <c r="DU13">
        <v>36.33</v>
      </c>
      <c r="DV13">
        <v>39.94</v>
      </c>
      <c r="DW13">
        <v>37.33</v>
      </c>
      <c r="DX13">
        <v>32.39</v>
      </c>
      <c r="DY13">
        <v>26.66</v>
      </c>
      <c r="DZ13">
        <v>26.66</v>
      </c>
      <c r="EA13">
        <v>29.37</v>
      </c>
      <c r="EB13">
        <v>28.31</v>
      </c>
      <c r="EC13">
        <v>28.51</v>
      </c>
      <c r="ED13">
        <v>26.16</v>
      </c>
      <c r="EE13">
        <v>26.16</v>
      </c>
      <c r="EF13">
        <v>23.93</v>
      </c>
      <c r="EG13">
        <v>36.58</v>
      </c>
      <c r="EH13">
        <v>40.19</v>
      </c>
      <c r="EI13">
        <v>37.58</v>
      </c>
      <c r="EJ13">
        <v>32.64</v>
      </c>
      <c r="EK13">
        <v>26.91</v>
      </c>
      <c r="EL13">
        <v>26.91</v>
      </c>
      <c r="EM13">
        <v>29.648283716920012</v>
      </c>
      <c r="EN13">
        <v>28.58828371692001</v>
      </c>
      <c r="EO13">
        <v>28.788283716920013</v>
      </c>
      <c r="EP13">
        <v>26.632009006767671</v>
      </c>
      <c r="EQ13">
        <v>26.632009006767671</v>
      </c>
      <c r="ER13">
        <v>24.40200900676767</v>
      </c>
      <c r="ES13">
        <v>36.526811354002326</v>
      </c>
      <c r="ET13">
        <v>40.136811354002326</v>
      </c>
      <c r="EU13">
        <v>37.526811354002326</v>
      </c>
      <c r="EV13">
        <v>32.92703098609941</v>
      </c>
      <c r="EW13">
        <v>27.197030986099413</v>
      </c>
      <c r="EX13">
        <v>27.197030986099413</v>
      </c>
      <c r="EY13">
        <v>29.925078134571663</v>
      </c>
      <c r="EZ13">
        <v>28.865078134571661</v>
      </c>
      <c r="FA13">
        <v>29.065078134571664</v>
      </c>
      <c r="FB13">
        <v>27.092324685025471</v>
      </c>
      <c r="FC13">
        <v>27.092324685025471</v>
      </c>
      <c r="FD13">
        <v>24.86232468502547</v>
      </c>
      <c r="FE13">
        <v>36.489596171617549</v>
      </c>
      <c r="FF13">
        <v>40.099596171617549</v>
      </c>
      <c r="FG13">
        <v>37.489596171617549</v>
      </c>
      <c r="FH13">
        <v>33.212110491052002</v>
      </c>
      <c r="FI13">
        <v>27.482110491052005</v>
      </c>
      <c r="FJ13">
        <v>27.482110491052005</v>
      </c>
      <c r="FK13">
        <v>30.175078134571663</v>
      </c>
      <c r="FL13">
        <v>29.115078134571661</v>
      </c>
      <c r="FM13">
        <v>29.315078134571664</v>
      </c>
      <c r="FN13">
        <v>27.342324685025471</v>
      </c>
      <c r="FO13">
        <v>27.342324685025471</v>
      </c>
      <c r="FP13">
        <v>25.11232468502547</v>
      </c>
      <c r="FQ13">
        <v>36.739596171617549</v>
      </c>
      <c r="FR13">
        <v>40.349596171617549</v>
      </c>
      <c r="FS13">
        <v>37.739596171617549</v>
      </c>
      <c r="FT13">
        <v>33.462110491052002</v>
      </c>
      <c r="FU13">
        <v>27.732110491052005</v>
      </c>
      <c r="FV13">
        <v>27.732110491052005</v>
      </c>
      <c r="FW13">
        <v>30.425078134571663</v>
      </c>
      <c r="FX13">
        <v>29.365078134571661</v>
      </c>
      <c r="FY13">
        <v>29.565078134571664</v>
      </c>
      <c r="FZ13">
        <v>27.592324685025471</v>
      </c>
      <c r="GA13">
        <v>27.592324685025471</v>
      </c>
      <c r="GB13">
        <v>25.36232468502547</v>
      </c>
      <c r="GC13">
        <v>36.989596171617549</v>
      </c>
      <c r="GD13">
        <v>40.599596171617549</v>
      </c>
      <c r="GE13">
        <v>37.989596171617549</v>
      </c>
      <c r="GF13">
        <v>33.712110491052002</v>
      </c>
      <c r="GG13">
        <v>27.982110491052005</v>
      </c>
      <c r="GH13">
        <v>27.982110491052005</v>
      </c>
      <c r="GI13">
        <v>30.675078134571663</v>
      </c>
      <c r="GJ13">
        <v>29.615078134571661</v>
      </c>
      <c r="GK13">
        <v>29.815078134571664</v>
      </c>
      <c r="GL13">
        <v>27.842324685025471</v>
      </c>
      <c r="GM13">
        <v>27.842324685025471</v>
      </c>
      <c r="GN13">
        <v>25.61232468502547</v>
      </c>
      <c r="GO13">
        <v>37.239596171617549</v>
      </c>
      <c r="GP13">
        <v>40.849596171617549</v>
      </c>
      <c r="GQ13">
        <v>38.239596171617549</v>
      </c>
      <c r="GR13">
        <v>33.962110491052002</v>
      </c>
      <c r="GS13">
        <v>28.232110491052005</v>
      </c>
      <c r="GT13">
        <v>28.232110491052005</v>
      </c>
      <c r="GU13">
        <v>30.925078134571663</v>
      </c>
      <c r="GV13">
        <v>29.865078134571661</v>
      </c>
      <c r="GW13">
        <v>30.065078134571664</v>
      </c>
      <c r="GX13">
        <v>28.092324685025471</v>
      </c>
      <c r="GY13">
        <v>28.092324685025471</v>
      </c>
      <c r="GZ13">
        <v>25.86232468502547</v>
      </c>
      <c r="HA13">
        <v>37.489596171617549</v>
      </c>
      <c r="HB13">
        <v>41.099596171617549</v>
      </c>
    </row>
    <row r="14" spans="1:210" x14ac:dyDescent="0.2">
      <c r="A14" s="5" t="s">
        <v>3</v>
      </c>
      <c r="B14" s="6" t="s">
        <v>11</v>
      </c>
      <c r="C14" s="6"/>
      <c r="D14" s="6"/>
      <c r="E14" s="6"/>
      <c r="F14" s="6"/>
      <c r="G14">
        <v>150</v>
      </c>
      <c r="H14">
        <v>110</v>
      </c>
      <c r="I14">
        <v>80</v>
      </c>
      <c r="J14">
        <v>78</v>
      </c>
      <c r="K14">
        <v>76</v>
      </c>
      <c r="L14">
        <v>65</v>
      </c>
      <c r="M14">
        <v>65</v>
      </c>
      <c r="N14">
        <v>63</v>
      </c>
      <c r="O14">
        <v>63</v>
      </c>
      <c r="P14">
        <v>100</v>
      </c>
      <c r="Q14">
        <v>144</v>
      </c>
      <c r="R14">
        <v>159</v>
      </c>
      <c r="S14">
        <v>139</v>
      </c>
      <c r="T14">
        <v>75</v>
      </c>
      <c r="U14">
        <v>53</v>
      </c>
      <c r="V14">
        <v>50</v>
      </c>
      <c r="W14">
        <v>47.191709855884092</v>
      </c>
      <c r="X14">
        <v>40.525066363849326</v>
      </c>
      <c r="Y14">
        <v>41.073549001665633</v>
      </c>
      <c r="Z14">
        <v>40.292368754260643</v>
      </c>
      <c r="AA14">
        <v>35.957547880622037</v>
      </c>
      <c r="AB14">
        <v>72.95754788062203</v>
      </c>
      <c r="AC14">
        <v>104.44375063605757</v>
      </c>
      <c r="AD14">
        <v>119.44375063605757</v>
      </c>
      <c r="AE14">
        <v>99.443750636057572</v>
      </c>
      <c r="AF14">
        <v>56.452416597853421</v>
      </c>
      <c r="AG14">
        <v>34.452416597853421</v>
      </c>
      <c r="AH14">
        <v>31.452416597853421</v>
      </c>
      <c r="AI14">
        <v>43.116058251133275</v>
      </c>
      <c r="AJ14">
        <v>36.449414759098509</v>
      </c>
      <c r="AK14">
        <v>36.997897396914816</v>
      </c>
      <c r="AL14">
        <v>34.175402515286272</v>
      </c>
      <c r="AM14">
        <v>29.840581641647667</v>
      </c>
      <c r="AN14">
        <v>66.84058164164766</v>
      </c>
      <c r="AO14">
        <v>83.970719968498628</v>
      </c>
      <c r="AP14">
        <v>98.970719968498628</v>
      </c>
      <c r="AQ14">
        <v>78.970719968498628</v>
      </c>
      <c r="AR14">
        <v>51.49924588673192</v>
      </c>
      <c r="AS14">
        <v>29.49924588673192</v>
      </c>
      <c r="AT14">
        <v>26.49924588673192</v>
      </c>
      <c r="AU14">
        <v>35.943237490075347</v>
      </c>
      <c r="AV14">
        <v>29.276593998040578</v>
      </c>
      <c r="AW14">
        <v>29.825076635856885</v>
      </c>
      <c r="AX14">
        <v>27.076469474413202</v>
      </c>
      <c r="AY14">
        <v>22.741648600774596</v>
      </c>
      <c r="AZ14">
        <v>59.741648600774589</v>
      </c>
      <c r="BA14">
        <v>71.483100425364327</v>
      </c>
      <c r="BB14">
        <v>86.483100425364327</v>
      </c>
      <c r="BC14">
        <v>66.483100425364327</v>
      </c>
      <c r="BD14">
        <v>47.371745088232849</v>
      </c>
      <c r="BE14">
        <v>25.371745088232849</v>
      </c>
      <c r="BF14">
        <v>22.371745088232849</v>
      </c>
      <c r="BG14">
        <v>36.074669137579335</v>
      </c>
      <c r="BH14">
        <v>29.408025645544566</v>
      </c>
      <c r="BI14">
        <v>29.956508283360872</v>
      </c>
      <c r="BJ14">
        <v>26.578934035209237</v>
      </c>
      <c r="BK14">
        <v>22.244113161570631</v>
      </c>
      <c r="BL14">
        <v>59.244113161570624</v>
      </c>
      <c r="BM14">
        <v>65.961251487366241</v>
      </c>
      <c r="BN14">
        <v>80.961251487366241</v>
      </c>
      <c r="BO14">
        <v>60.961251487366241</v>
      </c>
      <c r="BP14">
        <v>47.505468755939702</v>
      </c>
      <c r="BQ14">
        <v>25.505468755939706</v>
      </c>
      <c r="BR14">
        <v>22.505468755939706</v>
      </c>
      <c r="BS14">
        <v>36.415274300546805</v>
      </c>
      <c r="BT14">
        <v>29.748630808512036</v>
      </c>
      <c r="BU14">
        <v>30.297113446328343</v>
      </c>
      <c r="BV14">
        <v>26.480737599732826</v>
      </c>
      <c r="BW14">
        <v>22.145916726094221</v>
      </c>
      <c r="BX14">
        <v>59.145916726094214</v>
      </c>
      <c r="BY14">
        <v>62.570927071893735</v>
      </c>
      <c r="BZ14">
        <v>77.570927071893735</v>
      </c>
      <c r="CA14">
        <v>57.570927071893735</v>
      </c>
      <c r="CB14">
        <v>47.733258643703294</v>
      </c>
      <c r="CC14">
        <v>25.733258643703302</v>
      </c>
      <c r="CD14">
        <v>22.733258643703302</v>
      </c>
      <c r="CE14">
        <v>36.770265203582113</v>
      </c>
      <c r="CF14">
        <v>30.103621711547344</v>
      </c>
      <c r="CG14">
        <v>30.65210434936365</v>
      </c>
      <c r="CH14">
        <v>26.51845999019735</v>
      </c>
      <c r="CI14">
        <v>22.183639116558744</v>
      </c>
      <c r="CJ14">
        <v>59.183639116558737</v>
      </c>
      <c r="CK14">
        <v>59.889771405735218</v>
      </c>
      <c r="CL14">
        <v>74.889771405735218</v>
      </c>
      <c r="CM14">
        <v>54.889771405735218</v>
      </c>
      <c r="CN14">
        <v>48.165639402223398</v>
      </c>
      <c r="CO14">
        <v>26.165639402223405</v>
      </c>
      <c r="CP14">
        <v>23.165639402223405</v>
      </c>
      <c r="CQ14">
        <v>37.549389197543491</v>
      </c>
      <c r="CR14">
        <v>30.882745705508725</v>
      </c>
      <c r="CS14">
        <v>31.431228343325031</v>
      </c>
      <c r="CT14">
        <v>26.970435527539308</v>
      </c>
      <c r="CU14">
        <v>22.635614653900703</v>
      </c>
      <c r="CV14">
        <v>59.635614653900696</v>
      </c>
      <c r="CW14">
        <v>58.045256359943068</v>
      </c>
      <c r="CX14">
        <v>73.045256359943068</v>
      </c>
      <c r="CY14">
        <v>53.045256359943068</v>
      </c>
      <c r="CZ14">
        <v>48.779054916712191</v>
      </c>
      <c r="DA14">
        <v>26.779054916712198</v>
      </c>
      <c r="DB14">
        <v>23.779054916712198</v>
      </c>
      <c r="DC14">
        <v>38.23954800691034</v>
      </c>
      <c r="DD14">
        <v>31.572904514875578</v>
      </c>
      <c r="DE14">
        <v>32.121387152691881</v>
      </c>
      <c r="DF14">
        <v>27.379736782644592</v>
      </c>
      <c r="DG14">
        <v>23.044915909005987</v>
      </c>
      <c r="DH14">
        <v>60.044915909005979</v>
      </c>
      <c r="DI14">
        <v>56.373127594946901</v>
      </c>
      <c r="DJ14">
        <v>71.373127594946908</v>
      </c>
      <c r="DK14">
        <v>51.373127594946901</v>
      </c>
      <c r="DL14">
        <v>49.377828769331451</v>
      </c>
      <c r="DM14">
        <v>27.377828769331458</v>
      </c>
      <c r="DN14">
        <v>24.377828769331458</v>
      </c>
      <c r="DO14">
        <v>38.938825509755858</v>
      </c>
      <c r="DP14">
        <v>32.2721820177211</v>
      </c>
      <c r="DQ14">
        <v>32.820664655537399</v>
      </c>
      <c r="DR14">
        <v>27.841198363435716</v>
      </c>
      <c r="DS14">
        <v>23.50637748979711</v>
      </c>
      <c r="DT14">
        <v>60.506377489797103</v>
      </c>
      <c r="DU14">
        <v>54.992234180473979</v>
      </c>
      <c r="DV14">
        <v>69.992234180473986</v>
      </c>
      <c r="DW14">
        <v>49.992234180473979</v>
      </c>
      <c r="DX14">
        <v>50.035253131224898</v>
      </c>
      <c r="DY14">
        <v>28.035253131224906</v>
      </c>
      <c r="DZ14">
        <v>25.035253131224906</v>
      </c>
      <c r="EA14">
        <v>39.752372783492291</v>
      </c>
      <c r="EB14">
        <v>33.085729291457532</v>
      </c>
      <c r="EC14">
        <v>33.634211929273832</v>
      </c>
      <c r="ED14">
        <v>28.418496870706001</v>
      </c>
      <c r="EE14">
        <v>24.083675997067395</v>
      </c>
      <c r="EF14">
        <v>61.083675997067388</v>
      </c>
      <c r="EG14">
        <v>53.903661275399628</v>
      </c>
      <c r="EH14">
        <v>68.903661275399628</v>
      </c>
      <c r="EI14">
        <v>48.903661275399628</v>
      </c>
      <c r="EJ14">
        <v>50.731243573973707</v>
      </c>
      <c r="EK14">
        <v>28.731243573973714</v>
      </c>
      <c r="EL14">
        <v>25.731243573973714</v>
      </c>
      <c r="EM14">
        <v>40.524310293654949</v>
      </c>
      <c r="EN14">
        <v>33.857666801620191</v>
      </c>
      <c r="EO14">
        <v>34.40614943943649</v>
      </c>
      <c r="EP14">
        <v>28.971626800878333</v>
      </c>
      <c r="EQ14">
        <v>24.636805927239728</v>
      </c>
      <c r="ER14">
        <v>61.63680592723972</v>
      </c>
      <c r="ES14">
        <v>52.913949736382136</v>
      </c>
      <c r="ET14">
        <v>67.913949736382136</v>
      </c>
      <c r="EU14">
        <v>47.913949736382136</v>
      </c>
      <c r="EV14">
        <v>51.394289925842862</v>
      </c>
      <c r="EW14">
        <v>29.39428992584287</v>
      </c>
      <c r="EX14">
        <v>26.39428992584287</v>
      </c>
      <c r="EY14">
        <v>40.734359082915716</v>
      </c>
      <c r="EZ14">
        <v>34.067715590880958</v>
      </c>
      <c r="FA14">
        <v>34.616198228697257</v>
      </c>
      <c r="FB14">
        <v>29.198450810816048</v>
      </c>
      <c r="FC14">
        <v>24.863629937177443</v>
      </c>
      <c r="FD14">
        <v>61.863629937177436</v>
      </c>
      <c r="FE14">
        <v>53.258531099396585</v>
      </c>
      <c r="FF14">
        <v>68.258531099396578</v>
      </c>
      <c r="FG14">
        <v>48.258531099396585</v>
      </c>
      <c r="FH14">
        <v>51.61283576362991</v>
      </c>
      <c r="FI14">
        <v>29.612835763629917</v>
      </c>
      <c r="FJ14">
        <v>26.612835763629917</v>
      </c>
      <c r="FK14">
        <v>40.960144531886584</v>
      </c>
      <c r="FL14">
        <v>34.293501039851826</v>
      </c>
      <c r="FM14">
        <v>34.841983677668125</v>
      </c>
      <c r="FN14">
        <v>29.428673339502019</v>
      </c>
      <c r="FO14">
        <v>25.093852465863414</v>
      </c>
      <c r="FP14">
        <v>62.093852465863407</v>
      </c>
      <c r="FQ14">
        <v>53.598173511417698</v>
      </c>
      <c r="FR14">
        <v>68.598173511417684</v>
      </c>
      <c r="FS14">
        <v>48.598173511417698</v>
      </c>
      <c r="FT14">
        <v>51.828298391759986</v>
      </c>
      <c r="FU14">
        <v>29.828298391759994</v>
      </c>
      <c r="FV14">
        <v>26.828298391759994</v>
      </c>
      <c r="FW14">
        <v>41.185929980857452</v>
      </c>
      <c r="FX14">
        <v>34.519286488822694</v>
      </c>
      <c r="FY14">
        <v>35.067769126638993</v>
      </c>
      <c r="FZ14">
        <v>29.65889586818799</v>
      </c>
      <c r="GA14">
        <v>25.324074994549385</v>
      </c>
      <c r="GB14">
        <v>62.324074994549377</v>
      </c>
      <c r="GC14">
        <v>53.937815923438812</v>
      </c>
      <c r="GD14">
        <v>68.937815923438791</v>
      </c>
      <c r="GE14">
        <v>48.937815923438812</v>
      </c>
      <c r="GF14">
        <v>52.043761019890063</v>
      </c>
      <c r="GG14">
        <v>30.04376101989007</v>
      </c>
      <c r="GH14">
        <v>27.04376101989007</v>
      </c>
      <c r="GI14">
        <v>41.41171542982832</v>
      </c>
      <c r="GJ14">
        <v>34.745071937793561</v>
      </c>
      <c r="GK14">
        <v>35.293554575609861</v>
      </c>
      <c r="GL14">
        <v>29.889118396873961</v>
      </c>
      <c r="GM14">
        <v>25.554297523235356</v>
      </c>
      <c r="GN14">
        <v>62.554297523235348</v>
      </c>
      <c r="GO14">
        <v>54.277458335459926</v>
      </c>
      <c r="GP14">
        <v>69.277458335459897</v>
      </c>
      <c r="GQ14">
        <v>49.277458335459926</v>
      </c>
      <c r="GR14">
        <v>52.259223648020139</v>
      </c>
      <c r="GS14">
        <v>30.259223648020146</v>
      </c>
      <c r="GT14">
        <v>27.259223648020146</v>
      </c>
      <c r="GU14">
        <v>41.637500878799187</v>
      </c>
      <c r="GV14">
        <v>34.970857386764429</v>
      </c>
      <c r="GW14">
        <v>35.519340024580728</v>
      </c>
      <c r="GX14">
        <v>30.119340925559932</v>
      </c>
      <c r="GY14">
        <v>25.784520051921326</v>
      </c>
      <c r="GZ14">
        <v>62.784520051921319</v>
      </c>
      <c r="HA14">
        <v>54.617100747481039</v>
      </c>
      <c r="HB14">
        <v>69.617100747481004</v>
      </c>
    </row>
    <row r="15" spans="1:210" x14ac:dyDescent="0.2">
      <c r="A15" s="5" t="s">
        <v>3</v>
      </c>
      <c r="B15" s="6" t="s">
        <v>12</v>
      </c>
      <c r="C15" s="6"/>
      <c r="D15" s="6"/>
      <c r="E15" s="6"/>
      <c r="F15" s="6"/>
      <c r="G15">
        <v>50</v>
      </c>
      <c r="H15">
        <v>65.967741935483872</v>
      </c>
      <c r="I15">
        <v>62.666666666666657</v>
      </c>
      <c r="J15">
        <v>63.354838709677423</v>
      </c>
      <c r="K15">
        <v>39.806451612903217</v>
      </c>
      <c r="L15">
        <v>42.642857142857139</v>
      </c>
      <c r="M15">
        <v>42.774193548387096</v>
      </c>
      <c r="N15">
        <v>26.916666666666664</v>
      </c>
      <c r="O15">
        <v>27.08064516129032</v>
      </c>
      <c r="P15">
        <v>20.533333333333331</v>
      </c>
      <c r="Q15">
        <v>45.580645161290327</v>
      </c>
      <c r="R15">
        <v>48.483870967741929</v>
      </c>
      <c r="S15">
        <v>46.5</v>
      </c>
      <c r="T15">
        <v>37.064516129032256</v>
      </c>
      <c r="U15">
        <v>41.416666666666664</v>
      </c>
      <c r="V15">
        <v>42.354838709677423</v>
      </c>
      <c r="W15">
        <v>39.387742905263551</v>
      </c>
      <c r="X15">
        <v>40.867485779175141</v>
      </c>
      <c r="Y15">
        <v>41.204989234557786</v>
      </c>
      <c r="Z15">
        <v>26.984089885511501</v>
      </c>
      <c r="AA15">
        <v>19.252423222477532</v>
      </c>
      <c r="AB15">
        <v>12.705111394520543</v>
      </c>
      <c r="AC15">
        <v>36.277660385390611</v>
      </c>
      <c r="AD15">
        <v>39.180886191842212</v>
      </c>
      <c r="AE15">
        <v>37.197015224100269</v>
      </c>
      <c r="AF15">
        <v>31.13153895227174</v>
      </c>
      <c r="AG15">
        <v>35.483689489906148</v>
      </c>
      <c r="AH15">
        <v>36.421861532916907</v>
      </c>
      <c r="AI15">
        <v>36.623430785303455</v>
      </c>
      <c r="AJ15">
        <v>38.103173659215045</v>
      </c>
      <c r="AK15">
        <v>38.44067711459769</v>
      </c>
      <c r="AL15">
        <v>25.382398743531297</v>
      </c>
      <c r="AM15">
        <v>17.650732080497328</v>
      </c>
      <c r="AN15">
        <v>11.103420252540339</v>
      </c>
      <c r="AO15">
        <v>30.696340588252184</v>
      </c>
      <c r="AP15">
        <v>33.599566394703785</v>
      </c>
      <c r="AQ15">
        <v>31.615695426961842</v>
      </c>
      <c r="AR15">
        <v>28.877745754246597</v>
      </c>
      <c r="AS15">
        <v>33.229896291881005</v>
      </c>
      <c r="AT15">
        <v>34.168068334891764</v>
      </c>
      <c r="AU15">
        <v>34.32581815288296</v>
      </c>
      <c r="AV15">
        <v>35.80556102679455</v>
      </c>
      <c r="AW15">
        <v>36.143064482177195</v>
      </c>
      <c r="AX15">
        <v>24.163330356960483</v>
      </c>
      <c r="AY15">
        <v>16.431663693926513</v>
      </c>
      <c r="AZ15">
        <v>9.8843518659695242</v>
      </c>
      <c r="BA15">
        <v>25.828775434612993</v>
      </c>
      <c r="BB15">
        <v>28.732001241064594</v>
      </c>
      <c r="BC15">
        <v>26.748130273322651</v>
      </c>
      <c r="BD15">
        <v>27.081471421202956</v>
      </c>
      <c r="BE15">
        <v>31.433621958837364</v>
      </c>
      <c r="BF15">
        <v>32.371794001848123</v>
      </c>
      <c r="BG15">
        <v>32.181306900318383</v>
      </c>
      <c r="BH15">
        <v>33.661049774229973</v>
      </c>
      <c r="BI15">
        <v>33.998553229612618</v>
      </c>
      <c r="BJ15">
        <v>22.738821822009772</v>
      </c>
      <c r="BK15">
        <v>15.007155158975802</v>
      </c>
      <c r="BL15">
        <v>8.4598433310188135</v>
      </c>
      <c r="BM15">
        <v>22.808758291759254</v>
      </c>
      <c r="BN15">
        <v>25.711984098210856</v>
      </c>
      <c r="BO15">
        <v>23.728113130468913</v>
      </c>
      <c r="BP15">
        <v>25.731407113955427</v>
      </c>
      <c r="BQ15">
        <v>30.083557651589835</v>
      </c>
      <c r="BR15">
        <v>31.021729694600594</v>
      </c>
      <c r="BS15">
        <v>31.308291157569691</v>
      </c>
      <c r="BT15">
        <v>32.788034031481281</v>
      </c>
      <c r="BU15">
        <v>33.125537486863927</v>
      </c>
      <c r="BV15">
        <v>22.202491679879362</v>
      </c>
      <c r="BW15">
        <v>14.470825016845392</v>
      </c>
      <c r="BX15">
        <v>7.9235131888884034</v>
      </c>
      <c r="BY15">
        <v>20.933101959237675</v>
      </c>
      <c r="BZ15">
        <v>23.836327765689276</v>
      </c>
      <c r="CA15">
        <v>21.852456797947333</v>
      </c>
      <c r="CB15">
        <v>24.911569761932842</v>
      </c>
      <c r="CC15">
        <v>29.26372029956725</v>
      </c>
      <c r="CD15">
        <v>30.201892342578009</v>
      </c>
      <c r="CE15">
        <v>30.257437830607454</v>
      </c>
      <c r="CF15">
        <v>31.737180704519044</v>
      </c>
      <c r="CG15">
        <v>32.074684159901693</v>
      </c>
      <c r="CH15">
        <v>21.57218065490725</v>
      </c>
      <c r="CI15">
        <v>13.84051399187328</v>
      </c>
      <c r="CJ15">
        <v>7.2932021639162912</v>
      </c>
      <c r="CK15">
        <v>19.261215279323416</v>
      </c>
      <c r="CL15">
        <v>22.164441085775017</v>
      </c>
      <c r="CM15">
        <v>20.180570118033074</v>
      </c>
      <c r="CN15">
        <v>24.27119171020712</v>
      </c>
      <c r="CO15">
        <v>28.623342247841528</v>
      </c>
      <c r="CP15">
        <v>29.561514290852287</v>
      </c>
      <c r="CQ15">
        <v>29.585094868952087</v>
      </c>
      <c r="CR15">
        <v>31.064837742863677</v>
      </c>
      <c r="CS15">
        <v>31.402341198246326</v>
      </c>
      <c r="CT15">
        <v>21.27810641727465</v>
      </c>
      <c r="CU15">
        <v>13.54643975424068</v>
      </c>
      <c r="CV15">
        <v>6.9991279262836912</v>
      </c>
      <c r="CW15">
        <v>18.407694099174194</v>
      </c>
      <c r="CX15">
        <v>21.310919905625795</v>
      </c>
      <c r="CY15">
        <v>19.327048937883852</v>
      </c>
      <c r="CZ15">
        <v>24.176769440928307</v>
      </c>
      <c r="DA15">
        <v>28.528919978562715</v>
      </c>
      <c r="DB15">
        <v>29.467092021573475</v>
      </c>
      <c r="DC15">
        <v>29.884629427455994</v>
      </c>
      <c r="DD15">
        <v>31.364372301367585</v>
      </c>
      <c r="DE15">
        <v>31.701875756750233</v>
      </c>
      <c r="DF15">
        <v>21.710515439043345</v>
      </c>
      <c r="DG15">
        <v>13.978848776009375</v>
      </c>
      <c r="DH15">
        <v>7.4315369480523863</v>
      </c>
      <c r="DI15">
        <v>18.310319322985571</v>
      </c>
      <c r="DJ15">
        <v>21.213545129437172</v>
      </c>
      <c r="DK15">
        <v>19.229674161695229</v>
      </c>
      <c r="DL15">
        <v>24.498787062712257</v>
      </c>
      <c r="DM15">
        <v>28.850937600346665</v>
      </c>
      <c r="DN15">
        <v>29.789109643357424</v>
      </c>
      <c r="DO15">
        <v>30.180607566239768</v>
      </c>
      <c r="DP15">
        <v>31.660350440151358</v>
      </c>
      <c r="DQ15">
        <v>31.997853895534007</v>
      </c>
      <c r="DR15">
        <v>22.129824598600838</v>
      </c>
      <c r="DS15">
        <v>14.398157935566868</v>
      </c>
      <c r="DT15">
        <v>7.850846107609879</v>
      </c>
      <c r="DU15">
        <v>18.237898064451343</v>
      </c>
      <c r="DV15">
        <v>21.141123870902945</v>
      </c>
      <c r="DW15">
        <v>19.157252903161002</v>
      </c>
      <c r="DX15">
        <v>24.815630110481312</v>
      </c>
      <c r="DY15">
        <v>29.16778064811572</v>
      </c>
      <c r="DZ15">
        <v>30.105952691126479</v>
      </c>
      <c r="EA15">
        <v>30.461444618262583</v>
      </c>
      <c r="EB15">
        <v>31.941187492174173</v>
      </c>
      <c r="EC15">
        <v>32.278690947556825</v>
      </c>
      <c r="ED15">
        <v>22.493386020621823</v>
      </c>
      <c r="EE15">
        <v>14.761719357587854</v>
      </c>
      <c r="EF15">
        <v>8.214407529630865</v>
      </c>
      <c r="EG15">
        <v>18.27162507086566</v>
      </c>
      <c r="EH15">
        <v>21.174850877317262</v>
      </c>
      <c r="EI15">
        <v>19.190979909575319</v>
      </c>
      <c r="EJ15">
        <v>25.11046957737668</v>
      </c>
      <c r="EK15">
        <v>29.462620115011088</v>
      </c>
      <c r="EL15">
        <v>30.400792158021847</v>
      </c>
      <c r="EM15">
        <v>30.740695002505195</v>
      </c>
      <c r="EN15">
        <v>32.220437876416781</v>
      </c>
      <c r="EO15">
        <v>32.557941331799441</v>
      </c>
      <c r="EP15">
        <v>22.851102026012892</v>
      </c>
      <c r="EQ15">
        <v>15.119435362978923</v>
      </c>
      <c r="ER15">
        <v>8.5721235350219338</v>
      </c>
      <c r="ES15">
        <v>18.316488726058878</v>
      </c>
      <c r="ET15">
        <v>21.21971453251048</v>
      </c>
      <c r="EU15">
        <v>19.235843564768537</v>
      </c>
      <c r="EV15">
        <v>25.402999297911393</v>
      </c>
      <c r="EW15">
        <v>29.755149835545801</v>
      </c>
      <c r="EX15">
        <v>30.69332187855656</v>
      </c>
      <c r="EY15">
        <v>31.018438105713958</v>
      </c>
      <c r="EZ15">
        <v>32.498180979625545</v>
      </c>
      <c r="FA15">
        <v>32.835684435008204</v>
      </c>
      <c r="FB15">
        <v>23.203265243650371</v>
      </c>
      <c r="FC15">
        <v>15.471598580616401</v>
      </c>
      <c r="FD15">
        <v>8.9242867526594125</v>
      </c>
      <c r="FE15">
        <v>18.371931214954444</v>
      </c>
      <c r="FF15">
        <v>21.275157021406045</v>
      </c>
      <c r="FG15">
        <v>19.291286053664102</v>
      </c>
      <c r="FH15">
        <v>25.693335019567893</v>
      </c>
      <c r="FI15">
        <v>30.045485557202301</v>
      </c>
      <c r="FJ15">
        <v>30.983657600213061</v>
      </c>
      <c r="FK15">
        <v>31.296181208922722</v>
      </c>
      <c r="FL15">
        <v>32.775924082834308</v>
      </c>
      <c r="FM15">
        <v>33.113427538216968</v>
      </c>
      <c r="FN15">
        <v>23.55542846128785</v>
      </c>
      <c r="FO15">
        <v>15.82376179825388</v>
      </c>
      <c r="FP15">
        <v>9.2764499702968912</v>
      </c>
      <c r="FQ15">
        <v>18.427373703850009</v>
      </c>
      <c r="FR15">
        <v>21.33059951030161</v>
      </c>
      <c r="FS15">
        <v>19.346728542559667</v>
      </c>
      <c r="FT15">
        <v>25.983670741224394</v>
      </c>
      <c r="FU15">
        <v>30.335821278858802</v>
      </c>
      <c r="FV15">
        <v>31.273993321869561</v>
      </c>
      <c r="FW15">
        <v>31.573924312131485</v>
      </c>
      <c r="FX15">
        <v>33.053667186043072</v>
      </c>
      <c r="FY15">
        <v>33.391170641425731</v>
      </c>
      <c r="FZ15">
        <v>23.907591678925328</v>
      </c>
      <c r="GA15">
        <v>16.175925015891359</v>
      </c>
      <c r="GB15">
        <v>9.6286131879343699</v>
      </c>
      <c r="GC15">
        <v>18.482816192745574</v>
      </c>
      <c r="GD15">
        <v>21.386041999197175</v>
      </c>
      <c r="GE15">
        <v>19.402171031455232</v>
      </c>
      <c r="GF15">
        <v>26.274006462880894</v>
      </c>
      <c r="GG15">
        <v>30.626157000515303</v>
      </c>
      <c r="GH15">
        <v>31.564329043526062</v>
      </c>
      <c r="GI15">
        <v>31.851667415340248</v>
      </c>
      <c r="GJ15">
        <v>33.331410289251835</v>
      </c>
      <c r="GK15">
        <v>33.668913744634494</v>
      </c>
      <c r="GL15">
        <v>24.259754896562807</v>
      </c>
      <c r="GM15">
        <v>16.528088233528837</v>
      </c>
      <c r="GN15">
        <v>9.9807764055718486</v>
      </c>
      <c r="GO15">
        <v>18.538258681641139</v>
      </c>
      <c r="GP15">
        <v>21.44148448809274</v>
      </c>
      <c r="GQ15">
        <v>19.457613520350797</v>
      </c>
      <c r="GR15">
        <v>26.564342184537395</v>
      </c>
      <c r="GS15">
        <v>30.916492722171803</v>
      </c>
      <c r="GT15">
        <v>31.854664765182562</v>
      </c>
      <c r="GU15">
        <v>32.129410518549008</v>
      </c>
      <c r="GV15">
        <v>33.609153392460598</v>
      </c>
      <c r="GW15">
        <v>33.946656847843258</v>
      </c>
      <c r="GX15">
        <v>24.611918114200286</v>
      </c>
      <c r="GY15">
        <v>16.880251451166316</v>
      </c>
      <c r="GZ15">
        <v>10.332939623209327</v>
      </c>
      <c r="HA15">
        <v>18.593701170536704</v>
      </c>
      <c r="HB15">
        <v>21.496926976988306</v>
      </c>
    </row>
    <row r="16" spans="1:210" x14ac:dyDescent="0.2">
      <c r="A16" s="5" t="s">
        <v>6</v>
      </c>
      <c r="B16" s="6" t="s">
        <v>11</v>
      </c>
      <c r="C16" s="6"/>
      <c r="D16" s="6"/>
      <c r="E16" s="6"/>
      <c r="F16" s="6"/>
      <c r="G16">
        <v>140</v>
      </c>
      <c r="H16">
        <v>100</v>
      </c>
      <c r="I16">
        <v>80</v>
      </c>
      <c r="J16">
        <v>78</v>
      </c>
      <c r="K16">
        <v>76</v>
      </c>
      <c r="L16">
        <v>65</v>
      </c>
      <c r="M16">
        <v>65</v>
      </c>
      <c r="N16">
        <v>63</v>
      </c>
      <c r="O16">
        <v>63</v>
      </c>
      <c r="P16">
        <v>100</v>
      </c>
      <c r="Q16">
        <v>144</v>
      </c>
      <c r="R16">
        <v>159</v>
      </c>
      <c r="S16">
        <v>139</v>
      </c>
      <c r="T16">
        <v>75</v>
      </c>
      <c r="U16">
        <v>53</v>
      </c>
      <c r="V16">
        <v>50</v>
      </c>
      <c r="W16">
        <v>47.191709855884092</v>
      </c>
      <c r="X16">
        <v>40.525066363849326</v>
      </c>
      <c r="Y16">
        <v>41.073549001665633</v>
      </c>
      <c r="Z16">
        <v>40.292368754260643</v>
      </c>
      <c r="AA16">
        <v>35.957547880622037</v>
      </c>
      <c r="AB16">
        <v>72.95754788062203</v>
      </c>
      <c r="AC16">
        <v>104.44375063605757</v>
      </c>
      <c r="AD16">
        <v>119.44375063605757</v>
      </c>
      <c r="AE16">
        <v>99.443750636057572</v>
      </c>
      <c r="AF16">
        <v>56.452416597853421</v>
      </c>
      <c r="AG16">
        <v>34.452416597853421</v>
      </c>
      <c r="AH16">
        <v>31.452416597853421</v>
      </c>
      <c r="AI16">
        <v>43.116058251133275</v>
      </c>
      <c r="AJ16">
        <v>36.449414759098509</v>
      </c>
      <c r="AK16">
        <v>36.997897396914816</v>
      </c>
      <c r="AL16">
        <v>34.175402515286272</v>
      </c>
      <c r="AM16">
        <v>29.840581641647667</v>
      </c>
      <c r="AN16">
        <v>66.84058164164766</v>
      </c>
      <c r="AO16">
        <v>83.970719968498628</v>
      </c>
      <c r="AP16">
        <v>98.970719968498628</v>
      </c>
      <c r="AQ16">
        <v>78.970719968498628</v>
      </c>
      <c r="AR16">
        <v>51.49924588673192</v>
      </c>
      <c r="AS16">
        <v>29.49924588673192</v>
      </c>
      <c r="AT16">
        <v>26.49924588673192</v>
      </c>
      <c r="AU16">
        <v>35.943237490075347</v>
      </c>
      <c r="AV16">
        <v>29.276593998040578</v>
      </c>
      <c r="AW16">
        <v>29.825076635856885</v>
      </c>
      <c r="AX16">
        <v>27.076469474413202</v>
      </c>
      <c r="AY16">
        <v>22.741648600774596</v>
      </c>
      <c r="AZ16">
        <v>59.741648600774589</v>
      </c>
      <c r="BA16">
        <v>71.483100425364327</v>
      </c>
      <c r="BB16">
        <v>86.483100425364327</v>
      </c>
      <c r="BC16">
        <v>66.483100425364327</v>
      </c>
      <c r="BD16">
        <v>47.371745088232849</v>
      </c>
      <c r="BE16">
        <v>25.371745088232849</v>
      </c>
      <c r="BF16">
        <v>22.371745088232849</v>
      </c>
      <c r="BG16">
        <v>36.074669137579335</v>
      </c>
      <c r="BH16">
        <v>29.408025645544566</v>
      </c>
      <c r="BI16">
        <v>29.956508283360872</v>
      </c>
      <c r="BJ16">
        <v>26.578934035209237</v>
      </c>
      <c r="BK16">
        <v>22.244113161570631</v>
      </c>
      <c r="BL16">
        <v>59.244113161570624</v>
      </c>
      <c r="BM16">
        <v>65.961251487366241</v>
      </c>
      <c r="BN16">
        <v>80.961251487366241</v>
      </c>
      <c r="BO16">
        <v>60.961251487366241</v>
      </c>
      <c r="BP16">
        <v>47.505468755939702</v>
      </c>
      <c r="BQ16">
        <v>25.505468755939706</v>
      </c>
      <c r="BR16">
        <v>22.505468755939706</v>
      </c>
      <c r="BS16">
        <v>36.415274300546805</v>
      </c>
      <c r="BT16">
        <v>29.748630808512036</v>
      </c>
      <c r="BU16">
        <v>30.297113446328343</v>
      </c>
      <c r="BV16">
        <v>26.480737599732826</v>
      </c>
      <c r="BW16">
        <v>22.145916726094221</v>
      </c>
      <c r="BX16">
        <v>59.145916726094214</v>
      </c>
      <c r="BY16">
        <v>62.570927071893735</v>
      </c>
      <c r="BZ16">
        <v>77.570927071893735</v>
      </c>
      <c r="CA16">
        <v>57.570927071893735</v>
      </c>
      <c r="CB16">
        <v>47.733258643703294</v>
      </c>
      <c r="CC16">
        <v>25.733258643703302</v>
      </c>
      <c r="CD16">
        <v>22.733258643703302</v>
      </c>
      <c r="CE16">
        <v>36.770265203582113</v>
      </c>
      <c r="CF16">
        <v>30.103621711547344</v>
      </c>
      <c r="CG16">
        <v>30.65210434936365</v>
      </c>
      <c r="CH16">
        <v>26.51845999019735</v>
      </c>
      <c r="CI16">
        <v>22.183639116558744</v>
      </c>
      <c r="CJ16">
        <v>59.183639116558737</v>
      </c>
      <c r="CK16">
        <v>59.889771405735218</v>
      </c>
      <c r="CL16">
        <v>74.889771405735218</v>
      </c>
      <c r="CM16">
        <v>54.889771405735218</v>
      </c>
      <c r="CN16">
        <v>48.165639402223398</v>
      </c>
      <c r="CO16">
        <v>26.165639402223405</v>
      </c>
      <c r="CP16">
        <v>23.165639402223405</v>
      </c>
      <c r="CQ16">
        <v>37.549389197543491</v>
      </c>
      <c r="CR16">
        <v>30.882745705508725</v>
      </c>
      <c r="CS16">
        <v>31.431228343325031</v>
      </c>
      <c r="CT16">
        <v>26.970435527539308</v>
      </c>
      <c r="CU16">
        <v>22.635614653900703</v>
      </c>
      <c r="CV16">
        <v>59.635614653900696</v>
      </c>
      <c r="CW16">
        <v>58.045256359943068</v>
      </c>
      <c r="CX16">
        <v>73.045256359943068</v>
      </c>
      <c r="CY16">
        <v>53.045256359943068</v>
      </c>
      <c r="CZ16">
        <v>48.779054916712191</v>
      </c>
      <c r="DA16">
        <v>26.779054916712198</v>
      </c>
      <c r="DB16">
        <v>23.779054916712198</v>
      </c>
      <c r="DC16">
        <v>38.23954800691034</v>
      </c>
      <c r="DD16">
        <v>31.572904514875578</v>
      </c>
      <c r="DE16">
        <v>32.121387152691881</v>
      </c>
      <c r="DF16">
        <v>27.379736782644592</v>
      </c>
      <c r="DG16">
        <v>23.044915909005987</v>
      </c>
      <c r="DH16">
        <v>60.044915909005979</v>
      </c>
      <c r="DI16">
        <v>56.373127594946901</v>
      </c>
      <c r="DJ16">
        <v>71.373127594946908</v>
      </c>
      <c r="DK16">
        <v>51.373127594946901</v>
      </c>
      <c r="DL16">
        <v>49.377828769331451</v>
      </c>
      <c r="DM16">
        <v>27.377828769331458</v>
      </c>
      <c r="DN16">
        <v>24.377828769331458</v>
      </c>
      <c r="DO16">
        <v>38.938825509755858</v>
      </c>
      <c r="DP16">
        <v>32.2721820177211</v>
      </c>
      <c r="DQ16">
        <v>32.820664655537399</v>
      </c>
      <c r="DR16">
        <v>27.841198363435716</v>
      </c>
      <c r="DS16">
        <v>23.50637748979711</v>
      </c>
      <c r="DT16">
        <v>60.506377489797103</v>
      </c>
      <c r="DU16">
        <v>54.992234180473979</v>
      </c>
      <c r="DV16">
        <v>69.992234180473986</v>
      </c>
      <c r="DW16">
        <v>49.992234180473979</v>
      </c>
      <c r="DX16">
        <v>50.035253131224898</v>
      </c>
      <c r="DY16">
        <v>28.035253131224906</v>
      </c>
      <c r="DZ16">
        <v>25.035253131224906</v>
      </c>
      <c r="EA16">
        <v>39.752372783492291</v>
      </c>
      <c r="EB16">
        <v>33.085729291457532</v>
      </c>
      <c r="EC16">
        <v>33.634211929273832</v>
      </c>
      <c r="ED16">
        <v>28.418496870706001</v>
      </c>
      <c r="EE16">
        <v>24.083675997067395</v>
      </c>
      <c r="EF16">
        <v>61.083675997067388</v>
      </c>
      <c r="EG16">
        <v>53.903661275399628</v>
      </c>
      <c r="EH16">
        <v>68.903661275399628</v>
      </c>
      <c r="EI16">
        <v>48.903661275399628</v>
      </c>
      <c r="EJ16">
        <v>50.731243573973707</v>
      </c>
      <c r="EK16">
        <v>28.731243573973714</v>
      </c>
      <c r="EL16">
        <v>25.731243573973714</v>
      </c>
      <c r="EM16">
        <v>40.524310293654949</v>
      </c>
      <c r="EN16">
        <v>33.857666801620191</v>
      </c>
      <c r="EO16">
        <v>34.40614943943649</v>
      </c>
      <c r="EP16">
        <v>28.971626800878333</v>
      </c>
      <c r="EQ16">
        <v>24.636805927239728</v>
      </c>
      <c r="ER16">
        <v>61.63680592723972</v>
      </c>
      <c r="ES16">
        <v>52.913949736382136</v>
      </c>
      <c r="ET16">
        <v>67.913949736382136</v>
      </c>
      <c r="EU16">
        <v>47.913949736382136</v>
      </c>
      <c r="EV16">
        <v>51.394289925842862</v>
      </c>
      <c r="EW16">
        <v>29.39428992584287</v>
      </c>
      <c r="EX16">
        <v>26.39428992584287</v>
      </c>
      <c r="EY16">
        <v>40.734359082915716</v>
      </c>
      <c r="EZ16">
        <v>34.067715590880958</v>
      </c>
      <c r="FA16">
        <v>34.616198228697257</v>
      </c>
      <c r="FB16">
        <v>29.198450810816048</v>
      </c>
      <c r="FC16">
        <v>24.863629937177443</v>
      </c>
      <c r="FD16">
        <v>61.863629937177436</v>
      </c>
      <c r="FE16">
        <v>53.258531099396585</v>
      </c>
      <c r="FF16">
        <v>68.258531099396578</v>
      </c>
      <c r="FG16">
        <v>48.258531099396585</v>
      </c>
      <c r="FH16">
        <v>51.61283576362991</v>
      </c>
      <c r="FI16">
        <v>29.612835763629917</v>
      </c>
      <c r="FJ16">
        <v>26.612835763629917</v>
      </c>
      <c r="FK16">
        <v>40.960144531886584</v>
      </c>
      <c r="FL16">
        <v>34.293501039851826</v>
      </c>
      <c r="FM16">
        <v>34.841983677668125</v>
      </c>
      <c r="FN16">
        <v>29.428673339502019</v>
      </c>
      <c r="FO16">
        <v>25.093852465863414</v>
      </c>
      <c r="FP16">
        <v>62.093852465863407</v>
      </c>
      <c r="FQ16">
        <v>53.598173511417698</v>
      </c>
      <c r="FR16">
        <v>68.598173511417684</v>
      </c>
      <c r="FS16">
        <v>48.598173511417698</v>
      </c>
      <c r="FT16">
        <v>51.828298391759986</v>
      </c>
      <c r="FU16">
        <v>29.828298391759994</v>
      </c>
      <c r="FV16">
        <v>26.828298391759994</v>
      </c>
      <c r="FW16">
        <v>41.185929980857452</v>
      </c>
      <c r="FX16">
        <v>34.519286488822694</v>
      </c>
      <c r="FY16">
        <v>35.067769126638993</v>
      </c>
      <c r="FZ16">
        <v>29.65889586818799</v>
      </c>
      <c r="GA16">
        <v>25.324074994549385</v>
      </c>
      <c r="GB16">
        <v>62.324074994549377</v>
      </c>
      <c r="GC16">
        <v>53.937815923438812</v>
      </c>
      <c r="GD16">
        <v>68.937815923438791</v>
      </c>
      <c r="GE16">
        <v>48.937815923438812</v>
      </c>
      <c r="GF16">
        <v>52.043761019890063</v>
      </c>
      <c r="GG16">
        <v>30.04376101989007</v>
      </c>
      <c r="GH16">
        <v>27.04376101989007</v>
      </c>
      <c r="GI16">
        <v>41.41171542982832</v>
      </c>
      <c r="GJ16">
        <v>34.745071937793561</v>
      </c>
      <c r="GK16">
        <v>35.293554575609861</v>
      </c>
      <c r="GL16">
        <v>29.889118396873961</v>
      </c>
      <c r="GM16">
        <v>25.554297523235356</v>
      </c>
      <c r="GN16">
        <v>62.554297523235348</v>
      </c>
      <c r="GO16">
        <v>54.277458335459926</v>
      </c>
      <c r="GP16">
        <v>69.277458335459897</v>
      </c>
      <c r="GQ16">
        <v>49.277458335459926</v>
      </c>
      <c r="GR16">
        <v>52.259223648020139</v>
      </c>
      <c r="GS16">
        <v>30.259223648020146</v>
      </c>
      <c r="GT16">
        <v>27.259223648020146</v>
      </c>
      <c r="GU16">
        <v>41.637500878799187</v>
      </c>
      <c r="GV16">
        <v>34.970857386764429</v>
      </c>
      <c r="GW16">
        <v>35.519340024580728</v>
      </c>
      <c r="GX16">
        <v>30.119340925559932</v>
      </c>
      <c r="GY16">
        <v>25.784520051921326</v>
      </c>
      <c r="GZ16">
        <v>62.784520051921319</v>
      </c>
      <c r="HA16">
        <v>54.617100747481039</v>
      </c>
      <c r="HB16">
        <v>69.617100747481004</v>
      </c>
    </row>
    <row r="17" spans="1:210" x14ac:dyDescent="0.2">
      <c r="A17" s="5" t="s">
        <v>6</v>
      </c>
      <c r="B17" s="6" t="s">
        <v>12</v>
      </c>
      <c r="C17" s="6"/>
      <c r="D17" s="6"/>
      <c r="E17" s="6"/>
      <c r="F17" s="6"/>
      <c r="G17">
        <v>40</v>
      </c>
      <c r="H17">
        <v>65.967741935483872</v>
      </c>
      <c r="I17">
        <v>62.666666666666657</v>
      </c>
      <c r="J17">
        <v>63.354838709677423</v>
      </c>
      <c r="K17">
        <v>39.806451612903217</v>
      </c>
      <c r="L17">
        <v>42.642857142857139</v>
      </c>
      <c r="M17">
        <v>42.774193548387096</v>
      </c>
      <c r="N17">
        <v>26.916666666666664</v>
      </c>
      <c r="O17">
        <v>27.08064516129032</v>
      </c>
      <c r="P17">
        <v>20.533333333333331</v>
      </c>
      <c r="Q17">
        <v>45.580645161290327</v>
      </c>
      <c r="R17">
        <v>48.483870967741929</v>
      </c>
      <c r="S17">
        <v>46.5</v>
      </c>
      <c r="T17">
        <v>37.064516129032256</v>
      </c>
      <c r="U17">
        <v>41.416666666666664</v>
      </c>
      <c r="V17">
        <v>42.354838709677423</v>
      </c>
      <c r="W17">
        <v>39.387742905263551</v>
      </c>
      <c r="X17">
        <v>40.867485779175141</v>
      </c>
      <c r="Y17">
        <v>41.204989234557786</v>
      </c>
      <c r="Z17">
        <v>26.984089885511501</v>
      </c>
      <c r="AA17">
        <v>19.252423222477532</v>
      </c>
      <c r="AB17">
        <v>12.705111394520543</v>
      </c>
      <c r="AC17">
        <v>36.277660385390611</v>
      </c>
      <c r="AD17">
        <v>39.180886191842212</v>
      </c>
      <c r="AE17">
        <v>37.197015224100269</v>
      </c>
      <c r="AF17">
        <v>31.13153895227174</v>
      </c>
      <c r="AG17">
        <v>35.483689489906148</v>
      </c>
      <c r="AH17">
        <v>36.421861532916907</v>
      </c>
      <c r="AI17">
        <v>36.623430785303455</v>
      </c>
      <c r="AJ17">
        <v>38.103173659215045</v>
      </c>
      <c r="AK17">
        <v>38.44067711459769</v>
      </c>
      <c r="AL17">
        <v>25.382398743531297</v>
      </c>
      <c r="AM17">
        <v>17.650732080497328</v>
      </c>
      <c r="AN17">
        <v>11.103420252540339</v>
      </c>
      <c r="AO17">
        <v>30.696340588252184</v>
      </c>
      <c r="AP17">
        <v>33.599566394703785</v>
      </c>
      <c r="AQ17">
        <v>31.615695426961842</v>
      </c>
      <c r="AR17">
        <v>28.877745754246597</v>
      </c>
      <c r="AS17">
        <v>33.229896291881005</v>
      </c>
      <c r="AT17">
        <v>34.168068334891764</v>
      </c>
      <c r="AU17">
        <v>34.32581815288296</v>
      </c>
      <c r="AV17">
        <v>35.80556102679455</v>
      </c>
      <c r="AW17">
        <v>36.143064482177195</v>
      </c>
      <c r="AX17">
        <v>24.163330356960483</v>
      </c>
      <c r="AY17">
        <v>16.431663693926513</v>
      </c>
      <c r="AZ17">
        <v>9.8843518659695242</v>
      </c>
      <c r="BA17">
        <v>25.828775434612993</v>
      </c>
      <c r="BB17">
        <v>28.732001241064594</v>
      </c>
      <c r="BC17">
        <v>26.748130273322651</v>
      </c>
      <c r="BD17">
        <v>27.081471421202956</v>
      </c>
      <c r="BE17">
        <v>31.433621958837364</v>
      </c>
      <c r="BF17">
        <v>32.371794001848123</v>
      </c>
      <c r="BG17">
        <v>32.181306900318383</v>
      </c>
      <c r="BH17">
        <v>33.661049774229973</v>
      </c>
      <c r="BI17">
        <v>33.998553229612618</v>
      </c>
      <c r="BJ17">
        <v>22.738821822009772</v>
      </c>
      <c r="BK17">
        <v>15.007155158975802</v>
      </c>
      <c r="BL17">
        <v>8.4598433310188135</v>
      </c>
      <c r="BM17">
        <v>22.808758291759254</v>
      </c>
      <c r="BN17">
        <v>25.711984098210856</v>
      </c>
      <c r="BO17">
        <v>23.728113130468913</v>
      </c>
      <c r="BP17">
        <v>25.731407113955427</v>
      </c>
      <c r="BQ17">
        <v>30.083557651589835</v>
      </c>
      <c r="BR17">
        <v>31.021729694600594</v>
      </c>
      <c r="BS17">
        <v>31.308291157569691</v>
      </c>
      <c r="BT17">
        <v>32.788034031481281</v>
      </c>
      <c r="BU17">
        <v>33.125537486863927</v>
      </c>
      <c r="BV17">
        <v>22.202491679879362</v>
      </c>
      <c r="BW17">
        <v>14.470825016845392</v>
      </c>
      <c r="BX17">
        <v>7.9235131888884034</v>
      </c>
      <c r="BY17">
        <v>20.933101959237675</v>
      </c>
      <c r="BZ17">
        <v>23.836327765689276</v>
      </c>
      <c r="CA17">
        <v>21.852456797947333</v>
      </c>
      <c r="CB17">
        <v>24.911569761932842</v>
      </c>
      <c r="CC17">
        <v>29.26372029956725</v>
      </c>
      <c r="CD17">
        <v>30.201892342578009</v>
      </c>
      <c r="CE17">
        <v>30.257437830607454</v>
      </c>
      <c r="CF17">
        <v>31.737180704519044</v>
      </c>
      <c r="CG17">
        <v>32.074684159901693</v>
      </c>
      <c r="CH17">
        <v>21.57218065490725</v>
      </c>
      <c r="CI17">
        <v>13.84051399187328</v>
      </c>
      <c r="CJ17">
        <v>7.2932021639162912</v>
      </c>
      <c r="CK17">
        <v>19.261215279323416</v>
      </c>
      <c r="CL17">
        <v>22.164441085775017</v>
      </c>
      <c r="CM17">
        <v>20.180570118033074</v>
      </c>
      <c r="CN17">
        <v>24.27119171020712</v>
      </c>
      <c r="CO17">
        <v>28.623342247841528</v>
      </c>
      <c r="CP17">
        <v>29.561514290852287</v>
      </c>
      <c r="CQ17">
        <v>29.585094868952087</v>
      </c>
      <c r="CR17">
        <v>31.064837742863677</v>
      </c>
      <c r="CS17">
        <v>31.402341198246326</v>
      </c>
      <c r="CT17">
        <v>21.27810641727465</v>
      </c>
      <c r="CU17">
        <v>13.54643975424068</v>
      </c>
      <c r="CV17">
        <v>6.9991279262836912</v>
      </c>
      <c r="CW17">
        <v>18.407694099174194</v>
      </c>
      <c r="CX17">
        <v>21.310919905625795</v>
      </c>
      <c r="CY17">
        <v>19.327048937883852</v>
      </c>
      <c r="CZ17">
        <v>24.176769440928307</v>
      </c>
      <c r="DA17">
        <v>28.528919978562715</v>
      </c>
      <c r="DB17">
        <v>29.467092021573475</v>
      </c>
      <c r="DC17">
        <v>29.884629427455994</v>
      </c>
      <c r="DD17">
        <v>31.364372301367585</v>
      </c>
      <c r="DE17">
        <v>31.701875756750233</v>
      </c>
      <c r="DF17">
        <v>21.710515439043345</v>
      </c>
      <c r="DG17">
        <v>13.978848776009375</v>
      </c>
      <c r="DH17">
        <v>7.4315369480523863</v>
      </c>
      <c r="DI17">
        <v>18.310319322985571</v>
      </c>
      <c r="DJ17">
        <v>21.213545129437172</v>
      </c>
      <c r="DK17">
        <v>19.229674161695229</v>
      </c>
      <c r="DL17">
        <v>24.498787062712257</v>
      </c>
      <c r="DM17">
        <v>28.850937600346665</v>
      </c>
      <c r="DN17">
        <v>29.789109643357424</v>
      </c>
      <c r="DO17">
        <v>30.180607566239768</v>
      </c>
      <c r="DP17">
        <v>31.660350440151358</v>
      </c>
      <c r="DQ17">
        <v>31.997853895534007</v>
      </c>
      <c r="DR17">
        <v>22.129824598600838</v>
      </c>
      <c r="DS17">
        <v>14.398157935566868</v>
      </c>
      <c r="DT17">
        <v>7.850846107609879</v>
      </c>
      <c r="DU17">
        <v>18.237898064451343</v>
      </c>
      <c r="DV17">
        <v>21.141123870902945</v>
      </c>
      <c r="DW17">
        <v>19.157252903161002</v>
      </c>
      <c r="DX17">
        <v>24.815630110481312</v>
      </c>
      <c r="DY17">
        <v>29.16778064811572</v>
      </c>
      <c r="DZ17">
        <v>30.105952691126479</v>
      </c>
      <c r="EA17">
        <v>30.461444618262583</v>
      </c>
      <c r="EB17">
        <v>31.941187492174173</v>
      </c>
      <c r="EC17">
        <v>32.278690947556825</v>
      </c>
      <c r="ED17">
        <v>22.493386020621823</v>
      </c>
      <c r="EE17">
        <v>14.761719357587854</v>
      </c>
      <c r="EF17">
        <v>8.214407529630865</v>
      </c>
      <c r="EG17">
        <v>18.27162507086566</v>
      </c>
      <c r="EH17">
        <v>21.174850877317262</v>
      </c>
      <c r="EI17">
        <v>19.190979909575319</v>
      </c>
      <c r="EJ17">
        <v>25.11046957737668</v>
      </c>
      <c r="EK17">
        <v>29.462620115011088</v>
      </c>
      <c r="EL17">
        <v>30.400792158021847</v>
      </c>
      <c r="EM17">
        <v>30.740695002505195</v>
      </c>
      <c r="EN17">
        <v>32.220437876416781</v>
      </c>
      <c r="EO17">
        <v>32.557941331799441</v>
      </c>
      <c r="EP17">
        <v>22.851102026012892</v>
      </c>
      <c r="EQ17">
        <v>15.119435362978923</v>
      </c>
      <c r="ER17">
        <v>8.5721235350219338</v>
      </c>
      <c r="ES17">
        <v>18.316488726058878</v>
      </c>
      <c r="ET17">
        <v>21.21971453251048</v>
      </c>
      <c r="EU17">
        <v>19.235843564768537</v>
      </c>
      <c r="EV17">
        <v>25.402999297911393</v>
      </c>
      <c r="EW17">
        <v>29.755149835545801</v>
      </c>
      <c r="EX17">
        <v>30.69332187855656</v>
      </c>
      <c r="EY17">
        <v>31.018438105713958</v>
      </c>
      <c r="EZ17">
        <v>32.498180979625545</v>
      </c>
      <c r="FA17">
        <v>32.835684435008204</v>
      </c>
      <c r="FB17">
        <v>23.203265243650371</v>
      </c>
      <c r="FC17">
        <v>15.471598580616401</v>
      </c>
      <c r="FD17">
        <v>8.9242867526594125</v>
      </c>
      <c r="FE17">
        <v>18.371931214954444</v>
      </c>
      <c r="FF17">
        <v>21.275157021406045</v>
      </c>
      <c r="FG17">
        <v>19.291286053664102</v>
      </c>
      <c r="FH17">
        <v>25.693335019567893</v>
      </c>
      <c r="FI17">
        <v>30.045485557202301</v>
      </c>
      <c r="FJ17">
        <v>30.983657600213061</v>
      </c>
      <c r="FK17">
        <v>31.296181208922722</v>
      </c>
      <c r="FL17">
        <v>32.775924082834308</v>
      </c>
      <c r="FM17">
        <v>33.113427538216968</v>
      </c>
      <c r="FN17">
        <v>23.55542846128785</v>
      </c>
      <c r="FO17">
        <v>15.82376179825388</v>
      </c>
      <c r="FP17">
        <v>9.2764499702968912</v>
      </c>
      <c r="FQ17">
        <v>18.427373703850009</v>
      </c>
      <c r="FR17">
        <v>21.33059951030161</v>
      </c>
      <c r="FS17">
        <v>19.346728542559667</v>
      </c>
      <c r="FT17">
        <v>25.983670741224394</v>
      </c>
      <c r="FU17">
        <v>30.335821278858802</v>
      </c>
      <c r="FV17">
        <v>31.273993321869561</v>
      </c>
      <c r="FW17">
        <v>31.573924312131485</v>
      </c>
      <c r="FX17">
        <v>33.053667186043072</v>
      </c>
      <c r="FY17">
        <v>33.391170641425731</v>
      </c>
      <c r="FZ17">
        <v>23.907591678925328</v>
      </c>
      <c r="GA17">
        <v>16.175925015891359</v>
      </c>
      <c r="GB17">
        <v>9.6286131879343699</v>
      </c>
      <c r="GC17">
        <v>18.482816192745574</v>
      </c>
      <c r="GD17">
        <v>21.386041999197175</v>
      </c>
      <c r="GE17">
        <v>19.402171031455232</v>
      </c>
      <c r="GF17">
        <v>26.274006462880894</v>
      </c>
      <c r="GG17">
        <v>30.626157000515303</v>
      </c>
      <c r="GH17">
        <v>31.564329043526062</v>
      </c>
      <c r="GI17">
        <v>31.851667415340248</v>
      </c>
      <c r="GJ17">
        <v>33.331410289251835</v>
      </c>
      <c r="GK17">
        <v>33.668913744634494</v>
      </c>
      <c r="GL17">
        <v>24.259754896562807</v>
      </c>
      <c r="GM17">
        <v>16.528088233528837</v>
      </c>
      <c r="GN17">
        <v>9.9807764055718486</v>
      </c>
      <c r="GO17">
        <v>18.538258681641139</v>
      </c>
      <c r="GP17">
        <v>21.44148448809274</v>
      </c>
      <c r="GQ17">
        <v>19.457613520350797</v>
      </c>
      <c r="GR17">
        <v>26.564342184537395</v>
      </c>
      <c r="GS17">
        <v>30.916492722171803</v>
      </c>
      <c r="GT17">
        <v>31.854664765182562</v>
      </c>
      <c r="GU17">
        <v>32.129410518549008</v>
      </c>
      <c r="GV17">
        <v>33.609153392460598</v>
      </c>
      <c r="GW17">
        <v>33.946656847843258</v>
      </c>
      <c r="GX17">
        <v>24.611918114200286</v>
      </c>
      <c r="GY17">
        <v>16.880251451166316</v>
      </c>
      <c r="GZ17">
        <v>10.332939623209327</v>
      </c>
      <c r="HA17">
        <v>18.593701170536704</v>
      </c>
      <c r="HB17">
        <v>21.496926976988306</v>
      </c>
    </row>
    <row r="18" spans="1:210" ht="13.2" x14ac:dyDescent="0.25">
      <c r="B18" s="4"/>
    </row>
    <row r="19" spans="1:210" ht="13.2" x14ac:dyDescent="0.25">
      <c r="B19" s="4"/>
    </row>
    <row r="20" spans="1:210" ht="13.2" x14ac:dyDescent="0.25">
      <c r="B20" s="4"/>
    </row>
    <row r="21" spans="1:210" ht="13.2" x14ac:dyDescent="0.25">
      <c r="B21" s="4"/>
    </row>
    <row r="22" spans="1:210" ht="13.2" x14ac:dyDescent="0.25">
      <c r="B22" s="4"/>
    </row>
    <row r="23" spans="1:210" ht="13.2" x14ac:dyDescent="0.25">
      <c r="B23" s="4"/>
    </row>
    <row r="24" spans="1:210" ht="13.2" x14ac:dyDescent="0.25">
      <c r="B24" s="4"/>
    </row>
    <row r="25" spans="1:210" ht="13.2" x14ac:dyDescent="0.25">
      <c r="B25" s="4"/>
    </row>
    <row r="26" spans="1:210" ht="13.2" x14ac:dyDescent="0.25">
      <c r="B26" s="4"/>
    </row>
    <row r="27" spans="1:210" ht="13.2" x14ac:dyDescent="0.25">
      <c r="B27" s="4"/>
    </row>
    <row r="28" spans="1:210" ht="13.2" x14ac:dyDescent="0.25">
      <c r="B28" s="4"/>
    </row>
    <row r="29" spans="1:210" ht="13.2" x14ac:dyDescent="0.25">
      <c r="B29" s="4"/>
    </row>
    <row r="30" spans="1:210" ht="13.2" x14ac:dyDescent="0.25">
      <c r="B30" s="4"/>
    </row>
    <row r="31" spans="1:210" ht="13.2" x14ac:dyDescent="0.25">
      <c r="B31" s="4"/>
    </row>
    <row r="32" spans="1:210" ht="13.2" x14ac:dyDescent="0.25">
      <c r="B32" s="4"/>
    </row>
    <row r="33" spans="2:2" ht="13.2" x14ac:dyDescent="0.25">
      <c r="B33" s="4"/>
    </row>
    <row r="34" spans="2:2" ht="13.2" x14ac:dyDescent="0.25">
      <c r="B34" s="4"/>
    </row>
    <row r="35" spans="2:2" ht="13.2" x14ac:dyDescent="0.25">
      <c r="B35" s="4"/>
    </row>
    <row r="36" spans="2:2" ht="13.2" x14ac:dyDescent="0.25">
      <c r="B36" s="4"/>
    </row>
    <row r="37" spans="2:2" ht="13.2" x14ac:dyDescent="0.25">
      <c r="B37" s="4"/>
    </row>
    <row r="38" spans="2:2" ht="13.2" x14ac:dyDescent="0.25">
      <c r="B38" s="4"/>
    </row>
    <row r="39" spans="2:2" ht="13.2" x14ac:dyDescent="0.25">
      <c r="B39" s="4"/>
    </row>
    <row r="40" spans="2:2" ht="13.2" x14ac:dyDescent="0.25">
      <c r="B40" s="4"/>
    </row>
    <row r="41" spans="2:2" ht="13.2" x14ac:dyDescent="0.25">
      <c r="B41" s="4"/>
    </row>
    <row r="42" spans="2:2" ht="13.2" x14ac:dyDescent="0.25">
      <c r="B42" s="4"/>
    </row>
    <row r="43" spans="2:2" ht="13.2" x14ac:dyDescent="0.25">
      <c r="B43" s="4"/>
    </row>
    <row r="44" spans="2:2" ht="13.2" x14ac:dyDescent="0.25">
      <c r="B44" s="4"/>
    </row>
    <row r="45" spans="2:2" ht="13.2" x14ac:dyDescent="0.25">
      <c r="B45" s="4"/>
    </row>
    <row r="46" spans="2:2" ht="13.2" x14ac:dyDescent="0.25">
      <c r="B46" s="4"/>
    </row>
    <row r="47" spans="2:2" ht="13.2" x14ac:dyDescent="0.25">
      <c r="B47" s="4"/>
    </row>
    <row r="48" spans="2:2" ht="13.2" x14ac:dyDescent="0.25">
      <c r="B48" s="4"/>
    </row>
    <row r="49" spans="2:2" ht="13.2" x14ac:dyDescent="0.25">
      <c r="B49" s="4"/>
    </row>
    <row r="50" spans="2:2" ht="13.2" x14ac:dyDescent="0.25">
      <c r="B50" s="4"/>
    </row>
    <row r="51" spans="2:2" ht="13.2" x14ac:dyDescent="0.25">
      <c r="B51" s="4"/>
    </row>
    <row r="52" spans="2:2" ht="13.2" x14ac:dyDescent="0.25">
      <c r="B52" s="4"/>
    </row>
    <row r="53" spans="2:2" ht="13.2" x14ac:dyDescent="0.25">
      <c r="B53" s="4"/>
    </row>
    <row r="54" spans="2:2" ht="13.2" x14ac:dyDescent="0.25">
      <c r="B54" s="4"/>
    </row>
    <row r="55" spans="2:2" ht="13.2" x14ac:dyDescent="0.25">
      <c r="B55" s="4"/>
    </row>
    <row r="56" spans="2:2" ht="13.2" x14ac:dyDescent="0.25">
      <c r="B56" s="4"/>
    </row>
    <row r="57" spans="2:2" ht="13.2" x14ac:dyDescent="0.25">
      <c r="B57" s="4"/>
    </row>
    <row r="58" spans="2:2" ht="13.2" x14ac:dyDescent="0.25">
      <c r="B58" s="4"/>
    </row>
    <row r="59" spans="2:2" ht="13.2" x14ac:dyDescent="0.25">
      <c r="B59" s="4"/>
    </row>
    <row r="60" spans="2:2" ht="13.2" x14ac:dyDescent="0.25">
      <c r="B60" s="4"/>
    </row>
    <row r="61" spans="2:2" ht="13.2" x14ac:dyDescent="0.25">
      <c r="B61" s="4"/>
    </row>
    <row r="62" spans="2:2" ht="13.2" x14ac:dyDescent="0.25">
      <c r="B62" s="4"/>
    </row>
    <row r="63" spans="2:2" ht="13.2" x14ac:dyDescent="0.25">
      <c r="B63" s="4"/>
    </row>
    <row r="64" spans="2:2" ht="13.2" x14ac:dyDescent="0.25">
      <c r="B64" s="4"/>
    </row>
    <row r="65" spans="2:2" ht="13.2" x14ac:dyDescent="0.25">
      <c r="B65" s="4"/>
    </row>
    <row r="66" spans="2:2" ht="13.2" x14ac:dyDescent="0.25">
      <c r="B66" s="4"/>
    </row>
    <row r="67" spans="2:2" ht="13.2" x14ac:dyDescent="0.25">
      <c r="B67" s="4"/>
    </row>
    <row r="68" spans="2:2" ht="13.2" x14ac:dyDescent="0.25">
      <c r="B68" s="4"/>
    </row>
    <row r="69" spans="2:2" ht="13.2" x14ac:dyDescent="0.25">
      <c r="B69" s="4"/>
    </row>
    <row r="70" spans="2:2" ht="13.2" x14ac:dyDescent="0.25">
      <c r="B70" s="4"/>
    </row>
    <row r="71" spans="2:2" ht="13.2" x14ac:dyDescent="0.25">
      <c r="B71" s="4"/>
    </row>
    <row r="72" spans="2:2" ht="13.2" x14ac:dyDescent="0.25">
      <c r="B72" s="4"/>
    </row>
    <row r="73" spans="2:2" ht="13.2" x14ac:dyDescent="0.25">
      <c r="B73" s="4"/>
    </row>
    <row r="74" spans="2:2" ht="13.2" x14ac:dyDescent="0.25">
      <c r="B74" s="4"/>
    </row>
    <row r="75" spans="2:2" ht="13.2" x14ac:dyDescent="0.25">
      <c r="B75" s="4"/>
    </row>
    <row r="76" spans="2:2" ht="13.2" x14ac:dyDescent="0.25">
      <c r="B76" s="4"/>
    </row>
    <row r="77" spans="2:2" ht="13.2" x14ac:dyDescent="0.25">
      <c r="B77" s="4"/>
    </row>
    <row r="78" spans="2:2" ht="13.2" x14ac:dyDescent="0.25">
      <c r="B78" s="4"/>
    </row>
    <row r="79" spans="2:2" ht="13.2" x14ac:dyDescent="0.25">
      <c r="B79" s="4"/>
    </row>
    <row r="80" spans="2:2" ht="13.2" x14ac:dyDescent="0.25">
      <c r="B80" s="4"/>
    </row>
    <row r="81" spans="2:2" ht="13.2" x14ac:dyDescent="0.25">
      <c r="B81" s="4"/>
    </row>
    <row r="82" spans="2:2" ht="13.2" x14ac:dyDescent="0.25">
      <c r="B82" s="4"/>
    </row>
    <row r="83" spans="2:2" ht="13.2" x14ac:dyDescent="0.25">
      <c r="B83" s="4"/>
    </row>
    <row r="84" spans="2:2" ht="13.2" x14ac:dyDescent="0.25">
      <c r="B84" s="4"/>
    </row>
    <row r="85" spans="2:2" ht="13.2" x14ac:dyDescent="0.25">
      <c r="B85" s="4"/>
    </row>
    <row r="86" spans="2:2" ht="13.2" x14ac:dyDescent="0.25">
      <c r="B86" s="4"/>
    </row>
    <row r="87" spans="2:2" ht="13.2" x14ac:dyDescent="0.25">
      <c r="B87" s="4"/>
    </row>
    <row r="88" spans="2:2" ht="13.2" x14ac:dyDescent="0.25">
      <c r="B88" s="4"/>
    </row>
    <row r="89" spans="2:2" ht="13.2" x14ac:dyDescent="0.25">
      <c r="B89" s="4"/>
    </row>
    <row r="90" spans="2:2" ht="13.2" x14ac:dyDescent="0.25">
      <c r="B90" s="4"/>
    </row>
    <row r="91" spans="2:2" ht="13.2" x14ac:dyDescent="0.25">
      <c r="B91" s="4"/>
    </row>
    <row r="92" spans="2:2" ht="13.2" x14ac:dyDescent="0.25">
      <c r="B92" s="4"/>
    </row>
    <row r="93" spans="2:2" ht="13.2" x14ac:dyDescent="0.25">
      <c r="B93" s="4"/>
    </row>
    <row r="94" spans="2:2" ht="13.2" x14ac:dyDescent="0.25">
      <c r="B94" s="4"/>
    </row>
    <row r="95" spans="2:2" ht="13.2" x14ac:dyDescent="0.25">
      <c r="B95" s="4"/>
    </row>
    <row r="96" spans="2:2" ht="13.2" x14ac:dyDescent="0.25">
      <c r="B96" s="4"/>
    </row>
    <row r="97" spans="2:2" ht="13.2" x14ac:dyDescent="0.25">
      <c r="B97" s="4"/>
    </row>
    <row r="98" spans="2:2" ht="13.2" x14ac:dyDescent="0.25">
      <c r="B98" s="4"/>
    </row>
    <row r="99" spans="2:2" ht="13.2" x14ac:dyDescent="0.25">
      <c r="B99" s="4"/>
    </row>
    <row r="100" spans="2:2" ht="13.2" x14ac:dyDescent="0.25">
      <c r="B100" s="4"/>
    </row>
    <row r="101" spans="2:2" ht="13.2" x14ac:dyDescent="0.25">
      <c r="B101" s="4"/>
    </row>
    <row r="102" spans="2:2" ht="13.2" x14ac:dyDescent="0.25">
      <c r="B102" s="4"/>
    </row>
    <row r="103" spans="2:2" ht="13.2" x14ac:dyDescent="0.25">
      <c r="B103" s="4"/>
    </row>
    <row r="104" spans="2:2" ht="13.2" x14ac:dyDescent="0.25">
      <c r="B104" s="4"/>
    </row>
    <row r="105" spans="2:2" ht="13.2" x14ac:dyDescent="0.25">
      <c r="B105" s="4"/>
    </row>
    <row r="106" spans="2:2" ht="13.2" x14ac:dyDescent="0.25">
      <c r="B106" s="4"/>
    </row>
    <row r="107" spans="2:2" ht="13.2" x14ac:dyDescent="0.25">
      <c r="B107" s="4"/>
    </row>
    <row r="108" spans="2:2" ht="13.2" x14ac:dyDescent="0.25">
      <c r="B108" s="4"/>
    </row>
    <row r="109" spans="2:2" ht="13.2" x14ac:dyDescent="0.25">
      <c r="B109" s="4"/>
    </row>
    <row r="110" spans="2:2" ht="13.2" x14ac:dyDescent="0.25">
      <c r="B110" s="4"/>
    </row>
    <row r="111" spans="2:2" ht="13.2" x14ac:dyDescent="0.25">
      <c r="B111" s="4"/>
    </row>
    <row r="112" spans="2:2" ht="13.2" x14ac:dyDescent="0.25">
      <c r="B112" s="4"/>
    </row>
    <row r="113" spans="2:2" ht="13.2" x14ac:dyDescent="0.25">
      <c r="B113" s="4"/>
    </row>
    <row r="114" spans="2:2" ht="13.2" x14ac:dyDescent="0.25">
      <c r="B114" s="4"/>
    </row>
    <row r="115" spans="2:2" ht="13.2" x14ac:dyDescent="0.25">
      <c r="B115" s="4"/>
    </row>
    <row r="116" spans="2:2" ht="13.2" x14ac:dyDescent="0.25">
      <c r="B116" s="4"/>
    </row>
    <row r="117" spans="2:2" ht="13.2" x14ac:dyDescent="0.25">
      <c r="B117" s="4"/>
    </row>
    <row r="118" spans="2:2" ht="13.2" x14ac:dyDescent="0.25">
      <c r="B118" s="4"/>
    </row>
    <row r="119" spans="2:2" ht="13.2" x14ac:dyDescent="0.25">
      <c r="B119" s="4"/>
    </row>
    <row r="120" spans="2:2" ht="13.2" x14ac:dyDescent="0.25">
      <c r="B120" s="4"/>
    </row>
    <row r="121" spans="2:2" ht="13.2" x14ac:dyDescent="0.25">
      <c r="B121" s="4"/>
    </row>
    <row r="122" spans="2:2" ht="13.2" x14ac:dyDescent="0.25">
      <c r="B122" s="4"/>
    </row>
    <row r="123" spans="2:2" ht="13.2" x14ac:dyDescent="0.25">
      <c r="B123" s="4"/>
    </row>
    <row r="124" spans="2:2" ht="13.2" x14ac:dyDescent="0.25">
      <c r="B124" s="4"/>
    </row>
    <row r="125" spans="2:2" ht="13.2" x14ac:dyDescent="0.25">
      <c r="B125" s="4"/>
    </row>
    <row r="126" spans="2:2" ht="13.2" x14ac:dyDescent="0.25">
      <c r="B126" s="4"/>
    </row>
    <row r="127" spans="2:2" ht="13.2" x14ac:dyDescent="0.25">
      <c r="B127" s="4"/>
    </row>
    <row r="128" spans="2:2" ht="13.2" x14ac:dyDescent="0.25">
      <c r="B128" s="4"/>
    </row>
    <row r="129" spans="2:2" ht="13.2" x14ac:dyDescent="0.25">
      <c r="B129" s="4"/>
    </row>
    <row r="130" spans="2:2" ht="13.2" x14ac:dyDescent="0.25">
      <c r="B130" s="4"/>
    </row>
    <row r="131" spans="2:2" ht="13.2" x14ac:dyDescent="0.25">
      <c r="B131" s="4"/>
    </row>
    <row r="132" spans="2:2" ht="13.2" x14ac:dyDescent="0.25">
      <c r="B132" s="4"/>
    </row>
    <row r="133" spans="2:2" ht="13.2" x14ac:dyDescent="0.25">
      <c r="B133" s="4"/>
    </row>
    <row r="134" spans="2:2" ht="13.2" x14ac:dyDescent="0.25">
      <c r="B134" s="4"/>
    </row>
    <row r="135" spans="2:2" ht="13.2" x14ac:dyDescent="0.25">
      <c r="B135" s="4"/>
    </row>
    <row r="136" spans="2:2" ht="13.2" x14ac:dyDescent="0.25">
      <c r="B136" s="4"/>
    </row>
    <row r="137" spans="2:2" ht="13.2" x14ac:dyDescent="0.25">
      <c r="B137" s="4"/>
    </row>
    <row r="138" spans="2:2" ht="13.2" x14ac:dyDescent="0.25">
      <c r="B138" s="4"/>
    </row>
    <row r="139" spans="2:2" ht="13.2" x14ac:dyDescent="0.25">
      <c r="B139" s="4"/>
    </row>
    <row r="140" spans="2:2" ht="13.2" x14ac:dyDescent="0.25">
      <c r="B140" s="4"/>
    </row>
    <row r="141" spans="2:2" ht="13.2" x14ac:dyDescent="0.25">
      <c r="B141" s="4"/>
    </row>
    <row r="142" spans="2:2" ht="13.2" x14ac:dyDescent="0.25">
      <c r="B142" s="4"/>
    </row>
    <row r="143" spans="2:2" ht="13.2" x14ac:dyDescent="0.25">
      <c r="B143" s="4"/>
    </row>
    <row r="144" spans="2:2" ht="13.2" x14ac:dyDescent="0.25">
      <c r="B144" s="4"/>
    </row>
    <row r="145" spans="2:2" ht="13.2" x14ac:dyDescent="0.25">
      <c r="B145" s="4"/>
    </row>
    <row r="146" spans="2:2" ht="13.2" x14ac:dyDescent="0.25">
      <c r="B146" s="4"/>
    </row>
    <row r="147" spans="2:2" ht="13.2" x14ac:dyDescent="0.25">
      <c r="B147" s="4"/>
    </row>
    <row r="148" spans="2:2" ht="13.2" x14ac:dyDescent="0.25">
      <c r="B148" s="4"/>
    </row>
    <row r="149" spans="2:2" ht="13.2" x14ac:dyDescent="0.25">
      <c r="B149" s="4"/>
    </row>
    <row r="150" spans="2:2" ht="13.2" x14ac:dyDescent="0.25">
      <c r="B150" s="4"/>
    </row>
    <row r="151" spans="2:2" ht="13.2" x14ac:dyDescent="0.25">
      <c r="B151" s="4"/>
    </row>
    <row r="152" spans="2:2" ht="13.2" x14ac:dyDescent="0.25">
      <c r="B152" s="4"/>
    </row>
    <row r="153" spans="2:2" ht="13.2" x14ac:dyDescent="0.25">
      <c r="B153" s="4"/>
    </row>
    <row r="154" spans="2:2" ht="13.2" x14ac:dyDescent="0.25">
      <c r="B154" s="4"/>
    </row>
    <row r="155" spans="2:2" ht="13.2" x14ac:dyDescent="0.25">
      <c r="B155" s="4"/>
    </row>
    <row r="156" spans="2:2" ht="13.2" x14ac:dyDescent="0.25">
      <c r="B156" s="4"/>
    </row>
    <row r="157" spans="2:2" ht="13.2" x14ac:dyDescent="0.25">
      <c r="B157" s="4"/>
    </row>
    <row r="158" spans="2:2" ht="13.2" x14ac:dyDescent="0.25">
      <c r="B158" s="4"/>
    </row>
    <row r="159" spans="2:2" ht="13.2" x14ac:dyDescent="0.25">
      <c r="B159" s="4"/>
    </row>
    <row r="160" spans="2:2" ht="13.2" x14ac:dyDescent="0.25">
      <c r="B160" s="4"/>
    </row>
    <row r="161" spans="2:2" ht="13.2" x14ac:dyDescent="0.25">
      <c r="B161" s="4"/>
    </row>
    <row r="162" spans="2:2" ht="13.2" x14ac:dyDescent="0.25">
      <c r="B162" s="4"/>
    </row>
    <row r="163" spans="2:2" ht="13.2" x14ac:dyDescent="0.25">
      <c r="B163" s="4"/>
    </row>
    <row r="164" spans="2:2" ht="13.2" x14ac:dyDescent="0.25">
      <c r="B164" s="4"/>
    </row>
    <row r="165" spans="2:2" ht="13.2" x14ac:dyDescent="0.25">
      <c r="B165" s="4"/>
    </row>
    <row r="166" spans="2:2" ht="13.2" x14ac:dyDescent="0.25">
      <c r="B166" s="4"/>
    </row>
    <row r="167" spans="2:2" ht="13.2" x14ac:dyDescent="0.25">
      <c r="B167" s="4"/>
    </row>
    <row r="168" spans="2:2" ht="13.2" x14ac:dyDescent="0.25">
      <c r="B168" s="4"/>
    </row>
    <row r="169" spans="2:2" ht="13.2" x14ac:dyDescent="0.25">
      <c r="B169" s="4"/>
    </row>
    <row r="170" spans="2:2" ht="13.2" x14ac:dyDescent="0.25">
      <c r="B170" s="4"/>
    </row>
    <row r="171" spans="2:2" ht="13.2" x14ac:dyDescent="0.25">
      <c r="B171" s="4"/>
    </row>
    <row r="172" spans="2:2" ht="13.2" x14ac:dyDescent="0.25">
      <c r="B172" s="4"/>
    </row>
    <row r="173" spans="2:2" ht="13.2" x14ac:dyDescent="0.25">
      <c r="B173" s="4"/>
    </row>
    <row r="174" spans="2:2" ht="13.2" x14ac:dyDescent="0.25">
      <c r="B174" s="4"/>
    </row>
    <row r="175" spans="2:2" ht="13.2" x14ac:dyDescent="0.25">
      <c r="B175" s="4"/>
    </row>
    <row r="176" spans="2:2" ht="13.2" x14ac:dyDescent="0.25">
      <c r="B176" s="4"/>
    </row>
    <row r="177" spans="2:2" ht="13.2" x14ac:dyDescent="0.25">
      <c r="B177" s="4"/>
    </row>
    <row r="178" spans="2:2" ht="13.2" x14ac:dyDescent="0.25">
      <c r="B178" s="4"/>
    </row>
    <row r="179" spans="2:2" ht="13.2" x14ac:dyDescent="0.25">
      <c r="B179" s="4"/>
    </row>
    <row r="180" spans="2:2" ht="13.2" x14ac:dyDescent="0.25">
      <c r="B180" s="4"/>
    </row>
    <row r="181" spans="2:2" ht="13.2" x14ac:dyDescent="0.25">
      <c r="B181" s="4"/>
    </row>
    <row r="182" spans="2:2" ht="13.2" x14ac:dyDescent="0.25">
      <c r="B182" s="4"/>
    </row>
    <row r="183" spans="2:2" ht="13.2" x14ac:dyDescent="0.25">
      <c r="B183" s="4"/>
    </row>
    <row r="184" spans="2:2" ht="13.2" x14ac:dyDescent="0.25">
      <c r="B184" s="4"/>
    </row>
    <row r="185" spans="2:2" ht="13.2" x14ac:dyDescent="0.25">
      <c r="B185" s="4"/>
    </row>
    <row r="186" spans="2:2" ht="13.2" x14ac:dyDescent="0.25">
      <c r="B186" s="4"/>
    </row>
    <row r="187" spans="2:2" ht="13.2" x14ac:dyDescent="0.25">
      <c r="B187" s="4"/>
    </row>
    <row r="188" spans="2:2" ht="13.2" x14ac:dyDescent="0.25">
      <c r="B188" s="4"/>
    </row>
    <row r="189" spans="2:2" ht="13.2" x14ac:dyDescent="0.25">
      <c r="B189" s="4"/>
    </row>
    <row r="190" spans="2:2" ht="13.2" x14ac:dyDescent="0.25">
      <c r="B190" s="4"/>
    </row>
    <row r="191" spans="2:2" ht="13.2" x14ac:dyDescent="0.25">
      <c r="B191" s="4"/>
    </row>
    <row r="192" spans="2:2" ht="13.2" x14ac:dyDescent="0.25">
      <c r="B192" s="4"/>
    </row>
    <row r="193" spans="2:2" ht="13.2" x14ac:dyDescent="0.25">
      <c r="B193" s="4"/>
    </row>
    <row r="194" spans="2:2" ht="13.2" x14ac:dyDescent="0.25">
      <c r="B194" s="4"/>
    </row>
    <row r="195" spans="2:2" ht="13.2" x14ac:dyDescent="0.25">
      <c r="B195" s="4"/>
    </row>
    <row r="196" spans="2:2" ht="13.2" x14ac:dyDescent="0.25">
      <c r="B196" s="4"/>
    </row>
    <row r="197" spans="2:2" ht="13.2" x14ac:dyDescent="0.25">
      <c r="B197" s="4"/>
    </row>
    <row r="198" spans="2:2" ht="13.2" x14ac:dyDescent="0.25">
      <c r="B198" s="4"/>
    </row>
    <row r="199" spans="2:2" ht="13.2" x14ac:dyDescent="0.25">
      <c r="B199" s="4"/>
    </row>
    <row r="200" spans="2:2" ht="13.2" x14ac:dyDescent="0.25">
      <c r="B200" s="4"/>
    </row>
    <row r="201" spans="2:2" ht="13.2" x14ac:dyDescent="0.25">
      <c r="B201" s="4"/>
    </row>
    <row r="202" spans="2:2" ht="13.2" x14ac:dyDescent="0.25">
      <c r="B202" s="4"/>
    </row>
    <row r="203" spans="2:2" ht="13.2" x14ac:dyDescent="0.25">
      <c r="B203" s="4"/>
    </row>
    <row r="204" spans="2:2" ht="13.2" x14ac:dyDescent="0.25">
      <c r="B204" s="4"/>
    </row>
    <row r="205" spans="2:2" ht="13.2" x14ac:dyDescent="0.25">
      <c r="B205" s="4"/>
    </row>
    <row r="206" spans="2:2" ht="13.2" x14ac:dyDescent="0.25">
      <c r="B206" s="4"/>
    </row>
    <row r="207" spans="2:2" ht="13.2" x14ac:dyDescent="0.25">
      <c r="B207" s="4"/>
    </row>
    <row r="208" spans="2:2" ht="13.2" x14ac:dyDescent="0.25">
      <c r="B208" s="4"/>
    </row>
    <row r="209" spans="2:2" ht="13.2" x14ac:dyDescent="0.25">
      <c r="B209" s="4"/>
    </row>
    <row r="210" spans="2:2" ht="13.2" x14ac:dyDescent="0.25">
      <c r="B210" s="4"/>
    </row>
    <row r="211" spans="2:2" ht="13.2" x14ac:dyDescent="0.25">
      <c r="B211" s="4"/>
    </row>
    <row r="212" spans="2:2" ht="13.2" x14ac:dyDescent="0.25">
      <c r="B212" s="4"/>
    </row>
    <row r="213" spans="2:2" ht="13.2" x14ac:dyDescent="0.25">
      <c r="B213" s="4"/>
    </row>
    <row r="214" spans="2:2" ht="13.2" x14ac:dyDescent="0.25">
      <c r="B214" s="4"/>
    </row>
    <row r="215" spans="2:2" ht="13.2" x14ac:dyDescent="0.25">
      <c r="B215" s="4"/>
    </row>
    <row r="216" spans="2:2" ht="13.2" x14ac:dyDescent="0.25">
      <c r="B216" s="4"/>
    </row>
    <row r="217" spans="2:2" ht="13.2" x14ac:dyDescent="0.25">
      <c r="B217" s="4"/>
    </row>
    <row r="218" spans="2:2" ht="13.2" x14ac:dyDescent="0.25">
      <c r="B218" s="4"/>
    </row>
    <row r="219" spans="2:2" ht="13.2" x14ac:dyDescent="0.25">
      <c r="B219" s="4"/>
    </row>
    <row r="220" spans="2:2" ht="13.2" x14ac:dyDescent="0.25">
      <c r="B220" s="4"/>
    </row>
    <row r="221" spans="2:2" ht="13.2" x14ac:dyDescent="0.25">
      <c r="B221" s="4"/>
    </row>
    <row r="222" spans="2:2" ht="13.2" x14ac:dyDescent="0.25">
      <c r="B222" s="4"/>
    </row>
    <row r="223" spans="2:2" ht="13.2" x14ac:dyDescent="0.25">
      <c r="B223" s="4"/>
    </row>
    <row r="224" spans="2:2" ht="13.2" x14ac:dyDescent="0.25">
      <c r="B224" s="4"/>
    </row>
    <row r="225" spans="2:2" ht="13.2" x14ac:dyDescent="0.25">
      <c r="B225" s="4"/>
    </row>
    <row r="226" spans="2:2" ht="13.2" x14ac:dyDescent="0.25">
      <c r="B226" s="4"/>
    </row>
    <row r="227" spans="2:2" ht="13.2" x14ac:dyDescent="0.25">
      <c r="B227" s="4"/>
    </row>
    <row r="228" spans="2:2" ht="13.2" x14ac:dyDescent="0.25">
      <c r="B228" s="4"/>
    </row>
    <row r="229" spans="2:2" ht="13.2" x14ac:dyDescent="0.25">
      <c r="B229" s="4"/>
    </row>
    <row r="230" spans="2:2" ht="13.2" x14ac:dyDescent="0.25">
      <c r="B230" s="4"/>
    </row>
    <row r="231" spans="2:2" ht="13.2" x14ac:dyDescent="0.25">
      <c r="B231" s="4"/>
    </row>
    <row r="232" spans="2:2" ht="13.2" x14ac:dyDescent="0.25">
      <c r="B232" s="4"/>
    </row>
    <row r="233" spans="2:2" ht="13.2" x14ac:dyDescent="0.25">
      <c r="B233" s="4"/>
    </row>
    <row r="234" spans="2:2" ht="13.2" x14ac:dyDescent="0.25">
      <c r="B234" s="4"/>
    </row>
    <row r="235" spans="2:2" ht="13.2" x14ac:dyDescent="0.25">
      <c r="B235" s="4"/>
    </row>
    <row r="236" spans="2:2" ht="13.2" x14ac:dyDescent="0.25">
      <c r="B236" s="4"/>
    </row>
    <row r="237" spans="2:2" ht="13.2" x14ac:dyDescent="0.25">
      <c r="B237" s="4"/>
    </row>
    <row r="238" spans="2:2" ht="13.2" x14ac:dyDescent="0.25">
      <c r="B238" s="4"/>
    </row>
    <row r="239" spans="2:2" ht="13.2" x14ac:dyDescent="0.25">
      <c r="B239" s="4"/>
    </row>
    <row r="240" spans="2:2" ht="13.2" x14ac:dyDescent="0.25">
      <c r="B240" s="4"/>
    </row>
    <row r="241" spans="2:2" ht="13.2" x14ac:dyDescent="0.25">
      <c r="B241" s="4"/>
    </row>
    <row r="242" spans="2:2" ht="13.2" x14ac:dyDescent="0.25">
      <c r="B242" s="4"/>
    </row>
    <row r="243" spans="2:2" ht="13.2" x14ac:dyDescent="0.25">
      <c r="B243" s="4"/>
    </row>
    <row r="244" spans="2:2" ht="13.2" x14ac:dyDescent="0.25">
      <c r="B244" s="4"/>
    </row>
    <row r="245" spans="2:2" ht="13.2" x14ac:dyDescent="0.25">
      <c r="B245" s="4"/>
    </row>
    <row r="246" spans="2:2" ht="13.2" x14ac:dyDescent="0.25">
      <c r="B246" s="4"/>
    </row>
    <row r="247" spans="2:2" ht="13.2" x14ac:dyDescent="0.25">
      <c r="B247" s="4"/>
    </row>
    <row r="248" spans="2:2" ht="13.2" x14ac:dyDescent="0.25">
      <c r="B248" s="4"/>
    </row>
    <row r="249" spans="2:2" ht="13.2" x14ac:dyDescent="0.25">
      <c r="B249" s="4"/>
    </row>
    <row r="250" spans="2:2" ht="13.2" x14ac:dyDescent="0.25">
      <c r="B250" s="4"/>
    </row>
    <row r="251" spans="2:2" ht="13.2" x14ac:dyDescent="0.25">
      <c r="B251" s="4"/>
    </row>
    <row r="252" spans="2:2" ht="13.2" x14ac:dyDescent="0.25">
      <c r="B252" s="4"/>
    </row>
    <row r="253" spans="2:2" ht="13.2" x14ac:dyDescent="0.25">
      <c r="B253" s="4"/>
    </row>
    <row r="254" spans="2:2" ht="13.2" x14ac:dyDescent="0.25">
      <c r="B254" s="4"/>
    </row>
    <row r="255" spans="2:2" ht="13.2" x14ac:dyDescent="0.25">
      <c r="B255" s="4"/>
    </row>
    <row r="256" spans="2:2" ht="13.2" x14ac:dyDescent="0.25">
      <c r="B256" s="4"/>
    </row>
    <row r="257" spans="2:2" ht="13.2" x14ac:dyDescent="0.25">
      <c r="B257" s="4"/>
    </row>
    <row r="258" spans="2:2" ht="13.2" x14ac:dyDescent="0.25">
      <c r="B258" s="4"/>
    </row>
    <row r="259" spans="2:2" ht="13.2" x14ac:dyDescent="0.25">
      <c r="B259" s="4"/>
    </row>
    <row r="260" spans="2:2" ht="13.2" x14ac:dyDescent="0.25">
      <c r="B260" s="4"/>
    </row>
    <row r="261" spans="2:2" ht="13.2" x14ac:dyDescent="0.25">
      <c r="B261" s="4"/>
    </row>
    <row r="262" spans="2:2" ht="13.2" x14ac:dyDescent="0.25">
      <c r="B262" s="4"/>
    </row>
    <row r="263" spans="2:2" ht="13.2" x14ac:dyDescent="0.25">
      <c r="B263" s="4"/>
    </row>
    <row r="264" spans="2:2" ht="13.2" x14ac:dyDescent="0.25">
      <c r="B264" s="4"/>
    </row>
    <row r="265" spans="2:2" ht="13.2" x14ac:dyDescent="0.25">
      <c r="B265" s="4"/>
    </row>
    <row r="266" spans="2:2" ht="13.2" x14ac:dyDescent="0.25">
      <c r="B266" s="4"/>
    </row>
    <row r="267" spans="2:2" ht="13.2" x14ac:dyDescent="0.25">
      <c r="B267" s="4"/>
    </row>
    <row r="268" spans="2:2" ht="13.2" x14ac:dyDescent="0.25">
      <c r="B268" s="4"/>
    </row>
    <row r="269" spans="2:2" ht="13.2" x14ac:dyDescent="0.25">
      <c r="B269" s="4"/>
    </row>
    <row r="270" spans="2:2" ht="13.2" x14ac:dyDescent="0.25">
      <c r="B270" s="4"/>
    </row>
    <row r="271" spans="2:2" ht="13.2" x14ac:dyDescent="0.25">
      <c r="B271" s="4"/>
    </row>
    <row r="272" spans="2:2" ht="13.2" x14ac:dyDescent="0.25">
      <c r="B272" s="4"/>
    </row>
    <row r="273" spans="2:2" ht="13.2" x14ac:dyDescent="0.25">
      <c r="B273" s="4"/>
    </row>
    <row r="274" spans="2:2" ht="13.2" x14ac:dyDescent="0.25">
      <c r="B274" s="4"/>
    </row>
    <row r="275" spans="2:2" ht="13.2" x14ac:dyDescent="0.25">
      <c r="B275" s="4"/>
    </row>
    <row r="276" spans="2:2" ht="13.2" x14ac:dyDescent="0.25">
      <c r="B276" s="4"/>
    </row>
    <row r="277" spans="2:2" ht="13.2" x14ac:dyDescent="0.25">
      <c r="B277" s="4"/>
    </row>
    <row r="278" spans="2:2" ht="13.2" x14ac:dyDescent="0.25">
      <c r="B278" s="4"/>
    </row>
    <row r="279" spans="2:2" ht="13.2" x14ac:dyDescent="0.25">
      <c r="B279" s="4"/>
    </row>
    <row r="280" spans="2:2" ht="13.2" x14ac:dyDescent="0.25">
      <c r="B280" s="4"/>
    </row>
    <row r="281" spans="2:2" ht="13.2" x14ac:dyDescent="0.25">
      <c r="B281" s="4"/>
    </row>
    <row r="282" spans="2:2" ht="13.2" x14ac:dyDescent="0.25">
      <c r="B282" s="4"/>
    </row>
    <row r="283" spans="2:2" ht="13.2" x14ac:dyDescent="0.25">
      <c r="B283" s="4"/>
    </row>
    <row r="284" spans="2:2" ht="13.2" x14ac:dyDescent="0.25">
      <c r="B284" s="4"/>
    </row>
    <row r="285" spans="2:2" ht="13.2" x14ac:dyDescent="0.25">
      <c r="B285" s="4"/>
    </row>
    <row r="286" spans="2:2" ht="13.2" x14ac:dyDescent="0.25">
      <c r="B286" s="4"/>
    </row>
    <row r="287" spans="2:2" ht="13.2" x14ac:dyDescent="0.25">
      <c r="B287" s="4"/>
    </row>
    <row r="288" spans="2:2" ht="13.2" x14ac:dyDescent="0.25">
      <c r="B288" s="4"/>
    </row>
    <row r="289" spans="2:2" ht="13.2" x14ac:dyDescent="0.25">
      <c r="B289" s="4"/>
    </row>
    <row r="290" spans="2:2" ht="13.2" x14ac:dyDescent="0.25">
      <c r="B290" s="4"/>
    </row>
    <row r="291" spans="2:2" ht="13.2" x14ac:dyDescent="0.25">
      <c r="B291" s="4"/>
    </row>
    <row r="292" spans="2:2" ht="13.2" x14ac:dyDescent="0.25">
      <c r="B292" s="4"/>
    </row>
    <row r="293" spans="2:2" ht="13.2" x14ac:dyDescent="0.25">
      <c r="B293" s="4"/>
    </row>
    <row r="294" spans="2:2" ht="13.2" x14ac:dyDescent="0.25">
      <c r="B294" s="4"/>
    </row>
    <row r="295" spans="2:2" ht="13.2" x14ac:dyDescent="0.25">
      <c r="B295" s="4"/>
    </row>
    <row r="296" spans="2:2" ht="13.2" x14ac:dyDescent="0.25">
      <c r="B296" s="4"/>
    </row>
    <row r="297" spans="2:2" ht="13.2" x14ac:dyDescent="0.25">
      <c r="B297" s="4"/>
    </row>
    <row r="298" spans="2:2" ht="13.2" x14ac:dyDescent="0.25">
      <c r="B298" s="4"/>
    </row>
    <row r="299" spans="2:2" ht="13.2" x14ac:dyDescent="0.25">
      <c r="B299" s="4"/>
    </row>
    <row r="300" spans="2:2" ht="13.2" x14ac:dyDescent="0.25">
      <c r="B300" s="4"/>
    </row>
    <row r="301" spans="2:2" ht="13.2" x14ac:dyDescent="0.25">
      <c r="B301" s="4"/>
    </row>
    <row r="302" spans="2:2" ht="13.2" x14ac:dyDescent="0.25">
      <c r="B302" s="4"/>
    </row>
    <row r="303" spans="2:2" ht="13.2" x14ac:dyDescent="0.25">
      <c r="B303" s="4"/>
    </row>
    <row r="304" spans="2:2" ht="13.2" x14ac:dyDescent="0.25">
      <c r="B304" s="4"/>
    </row>
    <row r="305" spans="2:2" ht="13.2" x14ac:dyDescent="0.25">
      <c r="B305" s="4"/>
    </row>
    <row r="306" spans="2:2" ht="13.2" x14ac:dyDescent="0.25">
      <c r="B306" s="4"/>
    </row>
    <row r="307" spans="2:2" ht="13.2" x14ac:dyDescent="0.25">
      <c r="B307" s="4"/>
    </row>
    <row r="308" spans="2:2" ht="13.2" x14ac:dyDescent="0.25">
      <c r="B308" s="4"/>
    </row>
    <row r="309" spans="2:2" ht="13.2" x14ac:dyDescent="0.25">
      <c r="B309" s="4"/>
    </row>
    <row r="310" spans="2:2" ht="13.2" x14ac:dyDescent="0.25">
      <c r="B310" s="4"/>
    </row>
  </sheetData>
  <pageMargins left="0.75" right="0.75" top="1" bottom="1" header="0.5" footer="0.5"/>
  <pageSetup orientation="portrait" horizont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>
    <pageSetUpPr fitToPage="1"/>
  </sheetPr>
  <dimension ref="A1:Q32"/>
  <sheetViews>
    <sheetView workbookViewId="0">
      <selection activeCell="O16" sqref="O16"/>
    </sheetView>
  </sheetViews>
  <sheetFormatPr defaultColWidth="9.125" defaultRowHeight="10.199999999999999" x14ac:dyDescent="0.2"/>
  <cols>
    <col min="1" max="1" width="19.625" style="11" customWidth="1"/>
    <col min="2" max="2" width="0" style="11" hidden="1" customWidth="1"/>
    <col min="3" max="16384" width="9.125" style="11"/>
  </cols>
  <sheetData>
    <row r="1" spans="1:17" ht="45.75" customHeight="1" x14ac:dyDescent="0.2"/>
    <row r="2" spans="1:17" ht="13.8" thickBot="1" x14ac:dyDescent="0.3">
      <c r="A2" s="12">
        <f ca="1">crvDate</f>
        <v>36788</v>
      </c>
      <c r="B2" s="32"/>
      <c r="C2" s="31">
        <v>2000</v>
      </c>
      <c r="D2" s="10"/>
      <c r="E2" s="10"/>
      <c r="F2" s="10"/>
      <c r="G2" s="10">
        <v>2001</v>
      </c>
      <c r="H2" s="10"/>
      <c r="I2" s="10"/>
      <c r="J2" s="10"/>
      <c r="K2" s="10">
        <v>2002</v>
      </c>
      <c r="L2" s="10">
        <v>2003</v>
      </c>
      <c r="M2" s="10"/>
      <c r="N2" s="10"/>
      <c r="O2" s="10" t="s">
        <v>35</v>
      </c>
      <c r="P2" s="10"/>
      <c r="Q2" s="10"/>
    </row>
    <row r="3" spans="1:17" ht="13.8" thickBot="1" x14ac:dyDescent="0.3">
      <c r="A3" s="10" t="s">
        <v>11</v>
      </c>
      <c r="B3" s="33">
        <v>36739</v>
      </c>
      <c r="C3" s="30">
        <v>36770</v>
      </c>
      <c r="D3" s="13" t="s">
        <v>13</v>
      </c>
      <c r="E3" s="17" t="s">
        <v>31</v>
      </c>
      <c r="F3" s="14" t="s">
        <v>14</v>
      </c>
      <c r="G3" s="13" t="s">
        <v>15</v>
      </c>
      <c r="H3" s="13" t="s">
        <v>16</v>
      </c>
      <c r="I3" s="13" t="s">
        <v>17</v>
      </c>
      <c r="J3" s="18" t="s">
        <v>32</v>
      </c>
      <c r="K3" s="19" t="s">
        <v>33</v>
      </c>
      <c r="L3" s="20" t="s">
        <v>34</v>
      </c>
      <c r="M3" s="13" t="s">
        <v>18</v>
      </c>
      <c r="N3" s="13" t="s">
        <v>19</v>
      </c>
      <c r="O3" s="13" t="s">
        <v>20</v>
      </c>
      <c r="P3" s="13" t="s">
        <v>21</v>
      </c>
      <c r="Q3" s="17" t="s">
        <v>37</v>
      </c>
    </row>
    <row r="4" spans="1:17" ht="13.2" x14ac:dyDescent="0.25">
      <c r="A4" s="10" t="s">
        <v>22</v>
      </c>
      <c r="B4" s="39">
        <f>'P2'!F4</f>
        <v>0</v>
      </c>
      <c r="C4" s="39">
        <f>'P2'!G4</f>
        <v>150</v>
      </c>
      <c r="D4" s="37">
        <f>AVERAGE('P2'!H4:J4)</f>
        <v>114</v>
      </c>
      <c r="E4" s="38">
        <f t="shared" ref="E4:E10" si="0">AVERAGE(C4:D4)</f>
        <v>132</v>
      </c>
      <c r="F4" s="39">
        <f>AVERAGE('P2'!K4:M4)</f>
        <v>93.333333333333329</v>
      </c>
      <c r="G4" s="37">
        <f>AVERAGE('P2'!N4:P4)</f>
        <v>67.5</v>
      </c>
      <c r="H4" s="37">
        <f>AVERAGE('P2'!Q4:S4)</f>
        <v>147.33333333333334</v>
      </c>
      <c r="I4" s="37">
        <f>AVERAGE('P2'!T4:V4)</f>
        <v>82.083333333333329</v>
      </c>
      <c r="J4" s="40">
        <f t="shared" ref="J4:J10" si="1">AVERAGE(F4:I4)</f>
        <v>97.562499999999986</v>
      </c>
      <c r="K4" s="46">
        <f>AVERAGE('P2'!W4:AH4)</f>
        <v>65.178797916666667</v>
      </c>
      <c r="L4" s="47">
        <f>AVERAGE('P2'!AI4:AT4)</f>
        <v>57.980718749999994</v>
      </c>
      <c r="M4" s="36">
        <f>AVERAGE('P2'!AU4:AW4,'P2'!BG4:BI4,'P2'!BS4:BU4,'P2'!CE4:CG4,'P2'!CQ4:CS4,'P2'!DC4:DE4,'P2'!DO4:DQ4,'P2'!EA4:EC4,'P2'!EM4:EO4,'P2'!EY4:FA4,'P2'!FK4:FM4)</f>
        <v>33.465998787878803</v>
      </c>
      <c r="N4" s="43">
        <f>AVERAGE('P2'!AX4:AZ4,'P2'!BJ4:BL4,'P2'!BV4:BX4,'P2'!CH4:CJ4,'P2'!CT4:CV4,'P2'!DF4:DH4,'P2'!DR4:DT4,'P2'!ED4:EF4,'P2'!EP4:ER4,'P2'!FB4:FD4,'P2'!FN4:FP4)</f>
        <v>25.382665454545453</v>
      </c>
      <c r="O4" s="43">
        <f>AVERAGE('P2'!BA4:BC4,'P2'!BM4:BO4,'P2'!BY4:CA4,'P2'!CK4:CM4,'P2'!CW4:CY4,'P2'!DI4:DK4,'P2'!DU4:DW4,'P2'!EG4:EI4,'P2'!ES4:EU4,'P2'!FE4:FG4,'P2'!FQ4:FS4)</f>
        <v>74.662878787878782</v>
      </c>
      <c r="P4" s="44">
        <f>AVERAGE('P2'!BD4:BF4,'P2'!BP4:BR4,'P2'!CB4:CD4,'P2'!CN4:CP4,'P2'!CZ4:DB4,'P2'!DL4:DN4,'P2'!DX4:DZ4,'P2'!EJ4:EL4,'P2'!EV4:EX4,'P2'!FH4:FJ4,'P2'!FT4:FV4)</f>
        <v>44.264523787878808</v>
      </c>
      <c r="Q4" s="38">
        <f t="shared" ref="Q4:Q10" si="2">AVERAGE(M4:P4)</f>
        <v>44.444016704545461</v>
      </c>
    </row>
    <row r="5" spans="1:17" ht="13.2" x14ac:dyDescent="0.25">
      <c r="A5" s="10" t="s">
        <v>23</v>
      </c>
      <c r="B5" s="39">
        <f>'P2'!F6</f>
        <v>0</v>
      </c>
      <c r="C5" s="39">
        <f>'P2'!G6</f>
        <v>155</v>
      </c>
      <c r="D5" s="37">
        <f>AVERAGE('P2'!H6:J6)</f>
        <v>110.33333333333333</v>
      </c>
      <c r="E5" s="38">
        <f t="shared" si="0"/>
        <v>132.66666666666666</v>
      </c>
      <c r="F5" s="39">
        <f>AVERAGE('P2'!K6:M6)</f>
        <v>92.166666666666671</v>
      </c>
      <c r="G5" s="37">
        <f>AVERAGE('P2'!N6:P6)</f>
        <v>69.083333333333329</v>
      </c>
      <c r="H5" s="37">
        <f>AVERAGE('P2'!Q6:S6)</f>
        <v>149.33333333333334</v>
      </c>
      <c r="I5" s="37">
        <f>AVERAGE('P2'!T6:V6)</f>
        <v>76.666666666666671</v>
      </c>
      <c r="J5" s="40">
        <f t="shared" si="1"/>
        <v>96.812500000000014</v>
      </c>
      <c r="K5" s="46">
        <f>AVERAGE('P2'!W6:AH6)</f>
        <v>67.182252083333339</v>
      </c>
      <c r="L5" s="47">
        <f>AVERAGE('P2'!AI6:AT6)</f>
        <v>60.473768750000012</v>
      </c>
      <c r="M5" s="39">
        <f>AVERAGE('P2'!AU6:AW6,'P2'!BG6:BI6,'P2'!BS6:BU6,'P2'!CE6:CG6,'P2'!CQ6:CS6,'P2'!DC6:DE6,'P2'!DO6:DQ6,'P2'!EA6:EC6,'P2'!EM6:EO6,'P2'!EY6:FA6,'P2'!FK6:FM6)</f>
        <v>42.082921212121207</v>
      </c>
      <c r="N5" s="37">
        <f>AVERAGE('P2'!AX6:AZ6,'P2'!BJ6:BL6,'P2'!BV6:BX6,'P2'!CH6:CJ6,'P2'!CT6:CV6,'P2'!DF6:DH6,'P2'!DR6:DT6,'P2'!ED6:EF6,'P2'!EP6:ER6,'P2'!FB6:FD6,'P2'!FN6:FP6)</f>
        <v>36.999587878787871</v>
      </c>
      <c r="O5" s="37">
        <f>AVERAGE('P2'!BA6:BC6,'P2'!BM6:BO6,'P2'!BY6:CA6,'P2'!CK6:CM6,'P2'!CW6:CY6,'P2'!DI6:DK6,'P2'!DU6:DW6,'P2'!EG6:EI6,'P2'!ES6:EU6,'P2'!FE6:FG6,'P2'!FQ6:FS6)</f>
        <v>87.303030303030326</v>
      </c>
      <c r="P5" s="48">
        <f>AVERAGE('P2'!BD6:BF6,'P2'!BP6:BR6,'P2'!CB6:CD6,'P2'!CN6:CP6,'P2'!CZ6:DB6,'P2'!DL6:DN6,'P2'!DX6:DZ6,'P2'!EJ6:EL6,'P2'!EV6:EX6,'P2'!FH6:FJ6,'P2'!FT6:FV6)</f>
        <v>51.645262878787868</v>
      </c>
      <c r="Q5" s="38">
        <f t="shared" si="2"/>
        <v>54.507700568181811</v>
      </c>
    </row>
    <row r="6" spans="1:17" ht="13.2" x14ac:dyDescent="0.25">
      <c r="A6" s="10" t="s">
        <v>24</v>
      </c>
      <c r="B6" s="39">
        <f>'P2'!F8</f>
        <v>0</v>
      </c>
      <c r="C6" s="39">
        <f>'P2'!G8</f>
        <v>140</v>
      </c>
      <c r="D6" s="37">
        <f>AVERAGE('P2'!H8:J8)</f>
        <v>95.416666666666671</v>
      </c>
      <c r="E6" s="38">
        <f t="shared" si="0"/>
        <v>117.70833333333334</v>
      </c>
      <c r="F6" s="39">
        <f>AVERAGE('P2'!K8:M8)</f>
        <v>79.333333333333329</v>
      </c>
      <c r="G6" s="37">
        <f>AVERAGE('P2'!N8:P8)</f>
        <v>64.166666666666671</v>
      </c>
      <c r="H6" s="37">
        <f>AVERAGE('P2'!Q8:S8)</f>
        <v>124.33333333333333</v>
      </c>
      <c r="I6" s="37">
        <f>AVERAGE('P2'!T8:V8)</f>
        <v>69</v>
      </c>
      <c r="J6" s="40">
        <f t="shared" si="1"/>
        <v>84.208333333333329</v>
      </c>
      <c r="K6" s="46">
        <f>AVERAGE('P2'!W8:AH8)</f>
        <v>61.166666666666664</v>
      </c>
      <c r="L6" s="47">
        <f>AVERAGE('P2'!AI8:AT8)</f>
        <v>56.561666666666667</v>
      </c>
      <c r="M6" s="39">
        <f>AVERAGE('P2'!AU8:AW8,'P2'!BG8:BI8,'P2'!BS8:BU8,'P2'!CE8:CG8,'P2'!CQ8:CS8,'P2'!DC8:DE8,'P2'!DO8:DQ8,'P2'!EA8:EC8,'P2'!EM8:EO8,'P2'!EY8:FA8,'P2'!FK8:FM8)</f>
        <v>36.944848484848478</v>
      </c>
      <c r="N6" s="37">
        <f>AVERAGE('P2'!AX8:AZ8,'P2'!BJ8:BL8,'P2'!BV8:BX8,'P2'!CH8:CJ8,'P2'!CT8:CV8,'P2'!DF8:DH8,'P2'!DR8:DT8,'P2'!ED8:EF8,'P2'!EP8:ER8,'P2'!FB8:FD8,'P2'!FN8:FP8)</f>
        <v>35.636060606060603</v>
      </c>
      <c r="O6" s="37">
        <f>AVERAGE('P2'!BA8:BC8,'P2'!BM8:BO8,'P2'!BY8:CA8,'P2'!CK8:CM8,'P2'!CW8:CY8,'P2'!DI8:DK8,'P2'!DU8:DW8,'P2'!EG8:EI8,'P2'!ES8:EU8,'P2'!FE8:FG8,'P2'!FQ8:FS8)</f>
        <v>68.670303030303018</v>
      </c>
      <c r="P6" s="48">
        <f>AVERAGE('P2'!BD8:BF8,'P2'!BP8:BR8,'P2'!CB8:CD8,'P2'!CN8:CP8,'P2'!CZ8:DB8,'P2'!DL8:DN8,'P2'!DX8:DZ8,'P2'!EJ8:EL8,'P2'!EV8:EX8,'P2'!FH8:FJ8,'P2'!FT8:FV8)</f>
        <v>42.747634474066658</v>
      </c>
      <c r="Q6" s="38">
        <f t="shared" si="2"/>
        <v>45.999711648819684</v>
      </c>
    </row>
    <row r="7" spans="1:17" ht="13.2" x14ac:dyDescent="0.25">
      <c r="A7" s="10" t="s">
        <v>25</v>
      </c>
      <c r="B7" s="39">
        <f>'P2'!F10</f>
        <v>0</v>
      </c>
      <c r="C7" s="39">
        <f>'P2'!G10</f>
        <v>140</v>
      </c>
      <c r="D7" s="37">
        <f>AVERAGE('P2'!H10:J10)</f>
        <v>87.583333333333329</v>
      </c>
      <c r="E7" s="38">
        <f t="shared" si="0"/>
        <v>113.79166666666666</v>
      </c>
      <c r="F7" s="39">
        <f>AVERAGE('P2'!K10:M10)</f>
        <v>69.083333333333329</v>
      </c>
      <c r="G7" s="37">
        <f>AVERAGE('P2'!N10:P10)</f>
        <v>64.083333333333329</v>
      </c>
      <c r="H7" s="37">
        <f>AVERAGE('P2'!Q10:S10)</f>
        <v>123.83333333333333</v>
      </c>
      <c r="I7" s="37">
        <f>AVERAGE('P2'!T10:V10)</f>
        <v>58.5</v>
      </c>
      <c r="J7" s="40">
        <f t="shared" si="1"/>
        <v>78.875</v>
      </c>
      <c r="K7" s="46">
        <f>AVERAGE('P2'!W10:AH10)</f>
        <v>56.800000000000004</v>
      </c>
      <c r="L7" s="47">
        <f>AVERAGE('P2'!AI10:AT10)</f>
        <v>47.023333333333333</v>
      </c>
      <c r="M7" s="39">
        <f>AVERAGE('P2'!AU10:AW10,'P2'!BG10:BI10,'P2'!BS10:BU10,'P2'!CE10:CG10,'P2'!CQ10:CS10,'P2'!DC10:DE10,'P2'!DO10:DQ10,'P2'!EA10:EC10,'P2'!EM10:EO10,'P2'!EY10:FA10,'P2'!FK10:FM10)</f>
        <v>32.924056412910815</v>
      </c>
      <c r="N7" s="37">
        <f>AVERAGE('P2'!AX10:AZ10,'P2'!BJ10:BL10,'P2'!BV10:BX10,'P2'!CH10:CJ10,'P2'!CT10:CV10,'P2'!DF10:DH10,'P2'!DR10:DT10,'P2'!ED10:EF10,'P2'!EP10:ER10,'P2'!FB10:FD10,'P2'!FN10:FP10)</f>
        <v>33.676305179762579</v>
      </c>
      <c r="O7" s="37">
        <f>AVERAGE('P2'!BA10:BC10,'P2'!BM10:BO10,'P2'!BY10:CA10,'P2'!CK10:CM10,'P2'!CW10:CY10,'P2'!DI10:DK10,'P2'!DU10:DW10,'P2'!EG10:EI10,'P2'!ES10:EU10,'P2'!FE10:FG10,'P2'!FQ10:FS10)</f>
        <v>59.521225308436627</v>
      </c>
      <c r="P7" s="48">
        <f>AVERAGE('P2'!BD10:BF10,'P2'!BP10:BR10,'P2'!CB10:CD10,'P2'!CN10:CP10,'P2'!CZ10:DB10,'P2'!DL10:DN10,'P2'!DX10:DZ10,'P2'!EJ10:EL10,'P2'!EV10:EX10,'P2'!FH10:FJ10,'P2'!FT10:FV10)</f>
        <v>34.786054457480525</v>
      </c>
      <c r="Q7" s="38">
        <f t="shared" si="2"/>
        <v>40.226910339647638</v>
      </c>
    </row>
    <row r="8" spans="1:17" ht="13.2" x14ac:dyDescent="0.25">
      <c r="A8" s="10" t="s">
        <v>26</v>
      </c>
      <c r="B8" s="39">
        <f>'P2'!F12</f>
        <v>0</v>
      </c>
      <c r="C8" s="39">
        <f>'P2'!G12</f>
        <v>140</v>
      </c>
      <c r="D8" s="37">
        <f>AVERAGE('P2'!H12:J12)</f>
        <v>87.583333333333329</v>
      </c>
      <c r="E8" s="38">
        <f t="shared" si="0"/>
        <v>113.79166666666666</v>
      </c>
      <c r="F8" s="39">
        <f>AVERAGE('P2'!K12:M12)</f>
        <v>69.083333333333329</v>
      </c>
      <c r="G8" s="37">
        <f>AVERAGE('P2'!N12:P12)</f>
        <v>70</v>
      </c>
      <c r="H8" s="37">
        <f>AVERAGE('P2'!Q12:S12)</f>
        <v>125.66666666666667</v>
      </c>
      <c r="I8" s="37">
        <f>AVERAGE('P2'!T12:V12)</f>
        <v>58.5</v>
      </c>
      <c r="J8" s="40">
        <f t="shared" si="1"/>
        <v>80.8125</v>
      </c>
      <c r="K8" s="46">
        <f>AVERAGE('P2'!W12:AH12)</f>
        <v>58.508333333333333</v>
      </c>
      <c r="L8" s="47">
        <f>AVERAGE('P2'!AI12:AT12)</f>
        <v>47.040833333333332</v>
      </c>
      <c r="M8" s="39">
        <f>AVERAGE('P2'!AU12:AW12,'P2'!BG12:BI12,'P2'!BS12:BU12,'P2'!CE12:CG12,'P2'!CQ12:CS12,'P2'!DC12:DE12,'P2'!DO12:DQ12,'P2'!EA12:EC12,'P2'!EM12:EO12,'P2'!EY12:FA12,'P2'!FK12:FM12)</f>
        <v>32.924056412910815</v>
      </c>
      <c r="N8" s="37">
        <f>AVERAGE('P2'!AX12:AZ12,'P2'!BJ12:BL12,'P2'!BV12:BX12,'P2'!CH12:CJ12,'P2'!CT12:CV12,'P2'!DF12:DH12,'P2'!DR12:DT12,'P2'!ED12:EF12,'P2'!EP12:ER12,'P2'!FB12:FD12,'P2'!FN12:FP12)</f>
        <v>35.516427466613557</v>
      </c>
      <c r="O8" s="37">
        <f>AVERAGE('P2'!BA12:BC12,'P2'!BM12:BO12,'P2'!BY12:CA12,'P2'!CK12:CM12,'P2'!CW12:CY12,'P2'!DI12:DK12,'P2'!DU12:DW12,'P2'!EG12:EI12,'P2'!ES12:EU12,'P2'!FE12:FG12,'P2'!FQ12:FS12)</f>
        <v>59.521225308436627</v>
      </c>
      <c r="P8" s="48">
        <f>AVERAGE('P2'!BD12:BF12,'P2'!BP12:BR12,'P2'!CB12:CD12,'P2'!CN12:CP12,'P2'!CZ12:DB12,'P2'!DL12:DN12,'P2'!DX12:DZ12,'P2'!EJ12:EL12,'P2'!EV12:EX12,'P2'!FH12:FJ12,'P2'!FT12:FV12)</f>
        <v>34.786054457480525</v>
      </c>
      <c r="Q8" s="38">
        <f t="shared" si="2"/>
        <v>40.686940911360381</v>
      </c>
    </row>
    <row r="9" spans="1:17" ht="13.2" x14ac:dyDescent="0.25">
      <c r="A9" s="10" t="s">
        <v>27</v>
      </c>
      <c r="B9" s="39">
        <f>'P2'!F14</f>
        <v>0</v>
      </c>
      <c r="C9" s="39">
        <f>'P2'!G14</f>
        <v>150</v>
      </c>
      <c r="D9" s="37">
        <f>AVERAGE('P2'!H14:J14)</f>
        <v>89.333333333333329</v>
      </c>
      <c r="E9" s="38">
        <f t="shared" si="0"/>
        <v>119.66666666666666</v>
      </c>
      <c r="F9" s="39">
        <f>AVERAGE('P2'!K14:M14)</f>
        <v>68.666666666666671</v>
      </c>
      <c r="G9" s="37">
        <f>AVERAGE('P2'!N14:P14)</f>
        <v>75.333333333333329</v>
      </c>
      <c r="H9" s="37">
        <f>AVERAGE('P2'!Q14:S14)</f>
        <v>147.33333333333334</v>
      </c>
      <c r="I9" s="37">
        <f>AVERAGE('P2'!T14:V14)</f>
        <v>59.333333333333336</v>
      </c>
      <c r="J9" s="40">
        <f t="shared" si="1"/>
        <v>87.666666666666671</v>
      </c>
      <c r="K9" s="46">
        <f>AVERAGE('P2'!W14:AH14)</f>
        <v>60.307190953219738</v>
      </c>
      <c r="L9" s="47">
        <f>AVERAGE('P2'!AI14:AT14)</f>
        <v>51.402486147618333</v>
      </c>
      <c r="M9" s="39">
        <f>AVERAGE('P2'!AU14:AW14,'P2'!BG14:BI14,'P2'!BS14:BU14,'P2'!CE14:CG14,'P2'!CQ14:CS14,'P2'!DC14:DE14,'P2'!DO14:DQ14,'P2'!EA14:EC14,'P2'!EM14:EO14,'P2'!EY14:FA14,'P2'!FK14:FM14)</f>
        <v>34.093161781971006</v>
      </c>
      <c r="N9" s="37">
        <f>AVERAGE('P2'!AX14:AZ14,'P2'!BJ14:BL14,'P2'!BV14:BX14,'P2'!CH14:CJ14,'P2'!CT14:CV14,'P2'!DF14:DH14,'P2'!DR14:DT14,'P2'!ED14:EF14,'P2'!EP14:ER14,'P2'!FB14:FD14,'P2'!FN14:FP14)</f>
        <v>37.158290895914384</v>
      </c>
      <c r="O9" s="37">
        <f>AVERAGE('P2'!BA14:BC14,'P2'!BM14:BO14,'P2'!BY14:CA14,'P2'!CK14:CM14,'P2'!CW14:CY14,'P2'!DI14:DK14,'P2'!DU14:DW14,'P2'!EG14:EI14,'P2'!ES14:EU14,'P2'!FE14:FG14,'P2'!FQ14:FS14)</f>
        <v>61.786968255907837</v>
      </c>
      <c r="P9" s="48">
        <f>AVERAGE('P2'!BD14:BF14,'P2'!BP14:BR14,'P2'!CB14:CD14,'P2'!CN14:CP14,'P2'!CZ14:DB14,'P2'!DL14:DN14,'P2'!DX14:DZ14,'P2'!EJ14:EL14,'P2'!EV14:EX14,'P2'!FH14:FJ14,'P2'!FT14:FV14)</f>
        <v>33.836507548112813</v>
      </c>
      <c r="Q9" s="38">
        <f t="shared" si="2"/>
        <v>41.718732120476517</v>
      </c>
    </row>
    <row r="10" spans="1:17" ht="13.8" thickBot="1" x14ac:dyDescent="0.3">
      <c r="A10" s="10" t="s">
        <v>28</v>
      </c>
      <c r="B10" s="50">
        <f>'P2'!F16</f>
        <v>0</v>
      </c>
      <c r="C10" s="50">
        <f>'P2'!G16</f>
        <v>140</v>
      </c>
      <c r="D10" s="51">
        <f>AVERAGE('P2'!H16:J16)</f>
        <v>86</v>
      </c>
      <c r="E10" s="52">
        <f t="shared" si="0"/>
        <v>113</v>
      </c>
      <c r="F10" s="50">
        <f>AVERAGE('P2'!K16:M16)</f>
        <v>68.666666666666671</v>
      </c>
      <c r="G10" s="51">
        <f>AVERAGE('P2'!N16:P16)</f>
        <v>75.333333333333329</v>
      </c>
      <c r="H10" s="51">
        <f>AVERAGE('P2'!Q16:S16)</f>
        <v>147.33333333333334</v>
      </c>
      <c r="I10" s="51">
        <f>AVERAGE('P2'!T16:V16)</f>
        <v>59.333333333333336</v>
      </c>
      <c r="J10" s="53">
        <f t="shared" si="1"/>
        <v>87.666666666666671</v>
      </c>
      <c r="K10" s="54">
        <f>AVERAGE('P2'!W16:AH16)</f>
        <v>60.307190953219738</v>
      </c>
      <c r="L10" s="55">
        <f>AVERAGE('P2'!AI16:AT16)</f>
        <v>51.402486147618333</v>
      </c>
      <c r="M10" s="50">
        <f>AVERAGE('P2'!AU16:AW16,'P2'!BG16:BI16,'P2'!BS16:BU16,'P2'!CE16:CG16,'P2'!CQ16:CS16,'P2'!DC16:DE16,'P2'!DO16:DQ16,'P2'!EA16:EC16,'P2'!EM16:EO16,'P2'!EY16:FA16,'P2'!FK16:FM16)</f>
        <v>34.093161781971006</v>
      </c>
      <c r="N10" s="51">
        <f>AVERAGE('P2'!AX16:AZ16,'P2'!BJ16:BL16,'P2'!BV16:BX16,'P2'!CH16:CJ16,'P2'!CT16:CV16,'P2'!DF16:DH16,'P2'!DR16:DT16,'P2'!ED16:EF16,'P2'!EP16:ER16,'P2'!FB16:FD16,'P2'!FN16:FP16)</f>
        <v>37.158290895914384</v>
      </c>
      <c r="O10" s="51">
        <f>AVERAGE('P2'!BA16:BC16,'P2'!BM16:BO16,'P2'!BY16:CA16,'P2'!CK16:CM16,'P2'!CW16:CY16,'P2'!DI16:DK16,'P2'!DU16:DW16,'P2'!EG16:EI16,'P2'!ES16:EU16,'P2'!FE16:FG16,'P2'!FQ16:FS16)</f>
        <v>61.786968255907837</v>
      </c>
      <c r="P10" s="56">
        <f>AVERAGE('P2'!BD16:BF16,'P2'!BP16:BR16,'P2'!CB16:CD16,'P2'!CN16:CP16,'P2'!CZ16:DB16,'P2'!DL16:DN16,'P2'!DX16:DZ16,'P2'!EJ16:EL16,'P2'!EV16:EX16,'P2'!FH16:FJ16,'P2'!FT16:FV16)</f>
        <v>33.836507548112813</v>
      </c>
      <c r="Q10" s="52">
        <f t="shared" si="2"/>
        <v>41.718732120476517</v>
      </c>
    </row>
    <row r="13" spans="1:17" ht="12.75" customHeight="1" thickBot="1" x14ac:dyDescent="0.3">
      <c r="A13" s="12" t="s">
        <v>30</v>
      </c>
      <c r="B13" s="12"/>
      <c r="C13" s="10">
        <v>2000</v>
      </c>
      <c r="D13" s="10"/>
      <c r="E13" s="10"/>
      <c r="F13" s="10"/>
      <c r="G13" s="10">
        <v>2001</v>
      </c>
      <c r="H13" s="10"/>
      <c r="I13" s="10"/>
      <c r="J13" s="10"/>
      <c r="K13" s="10">
        <v>2002</v>
      </c>
      <c r="L13" s="10">
        <v>2003</v>
      </c>
      <c r="M13" s="10"/>
      <c r="N13" s="10"/>
      <c r="O13" s="10" t="s">
        <v>35</v>
      </c>
      <c r="P13" s="10"/>
      <c r="Q13" s="10"/>
    </row>
    <row r="14" spans="1:17" ht="12.75" customHeight="1" thickBot="1" x14ac:dyDescent="0.3">
      <c r="A14" s="10" t="s">
        <v>11</v>
      </c>
      <c r="B14" s="33">
        <v>36739</v>
      </c>
      <c r="C14" s="30">
        <v>36770</v>
      </c>
      <c r="D14" s="13" t="s">
        <v>13</v>
      </c>
      <c r="E14" s="17" t="s">
        <v>31</v>
      </c>
      <c r="F14" s="14" t="s">
        <v>14</v>
      </c>
      <c r="G14" s="13" t="s">
        <v>15</v>
      </c>
      <c r="H14" s="13" t="s">
        <v>16</v>
      </c>
      <c r="I14" s="13" t="s">
        <v>17</v>
      </c>
      <c r="J14" s="18" t="s">
        <v>32</v>
      </c>
      <c r="K14" s="19" t="s">
        <v>33</v>
      </c>
      <c r="L14" s="21" t="s">
        <v>34</v>
      </c>
      <c r="M14" s="14" t="s">
        <v>18</v>
      </c>
      <c r="N14" s="13" t="s">
        <v>19</v>
      </c>
      <c r="O14" s="13" t="s">
        <v>20</v>
      </c>
      <c r="P14" s="13" t="s">
        <v>21</v>
      </c>
      <c r="Q14" s="22" t="s">
        <v>37</v>
      </c>
    </row>
    <row r="15" spans="1:17" ht="12.75" customHeight="1" x14ac:dyDescent="0.25">
      <c r="A15" s="10" t="s">
        <v>22</v>
      </c>
      <c r="B15" s="81">
        <f t="shared" ref="B15:B21" si="3">B4-B26</f>
        <v>0</v>
      </c>
      <c r="C15" s="81">
        <f t="shared" ref="C15:D21" si="4">C4-C26</f>
        <v>-5</v>
      </c>
      <c r="D15" s="82">
        <f t="shared" si="4"/>
        <v>-1</v>
      </c>
      <c r="E15" s="83">
        <f t="shared" ref="E15:E21" si="5">AVERAGE(C15:D15)</f>
        <v>-3</v>
      </c>
      <c r="F15" s="81">
        <f t="shared" ref="F15:I21" si="6">F4-F26</f>
        <v>0</v>
      </c>
      <c r="G15" s="82">
        <f t="shared" si="6"/>
        <v>0</v>
      </c>
      <c r="H15" s="82">
        <f t="shared" si="6"/>
        <v>0</v>
      </c>
      <c r="I15" s="82">
        <f t="shared" si="6"/>
        <v>0</v>
      </c>
      <c r="J15" s="84">
        <f t="shared" ref="J15:J21" si="7">AVERAGE(F15:I15)</f>
        <v>0</v>
      </c>
      <c r="K15" s="85">
        <f t="shared" ref="K15:P21" si="8">K4-K26</f>
        <v>0.25</v>
      </c>
      <c r="L15" s="86">
        <f t="shared" si="8"/>
        <v>-0.4479166666666643</v>
      </c>
      <c r="M15" s="81">
        <f t="shared" si="8"/>
        <v>0</v>
      </c>
      <c r="N15" s="82">
        <f t="shared" si="8"/>
        <v>0</v>
      </c>
      <c r="O15" s="82">
        <f t="shared" si="8"/>
        <v>-1.7916666666666714</v>
      </c>
      <c r="P15" s="82">
        <f t="shared" si="8"/>
        <v>0</v>
      </c>
      <c r="Q15" s="87">
        <f t="shared" ref="Q15:Q21" si="9">AVERAGE(M15:P15)</f>
        <v>-0.44791666666666785</v>
      </c>
    </row>
    <row r="16" spans="1:17" ht="12.75" customHeight="1" x14ac:dyDescent="0.25">
      <c r="A16" s="10" t="s">
        <v>23</v>
      </c>
      <c r="B16" s="81">
        <f t="shared" si="3"/>
        <v>0</v>
      </c>
      <c r="C16" s="81">
        <f t="shared" si="4"/>
        <v>-5</v>
      </c>
      <c r="D16" s="82">
        <f t="shared" si="4"/>
        <v>-2.3333333333333428</v>
      </c>
      <c r="E16" s="83">
        <f t="shared" si="5"/>
        <v>-3.6666666666666714</v>
      </c>
      <c r="F16" s="81">
        <f t="shared" si="6"/>
        <v>-0.3333333333333286</v>
      </c>
      <c r="G16" s="82">
        <f t="shared" si="6"/>
        <v>2.5833333333333286</v>
      </c>
      <c r="H16" s="82">
        <f t="shared" si="6"/>
        <v>-1</v>
      </c>
      <c r="I16" s="82">
        <f t="shared" si="6"/>
        <v>0</v>
      </c>
      <c r="J16" s="84">
        <f t="shared" si="7"/>
        <v>0.3125</v>
      </c>
      <c r="K16" s="88">
        <f t="shared" si="8"/>
        <v>0.25</v>
      </c>
      <c r="L16" s="86">
        <f t="shared" si="8"/>
        <v>-0.8333333333333357</v>
      </c>
      <c r="M16" s="81">
        <f t="shared" si="8"/>
        <v>0</v>
      </c>
      <c r="N16" s="82">
        <f t="shared" si="8"/>
        <v>0</v>
      </c>
      <c r="O16" s="82">
        <f t="shared" si="8"/>
        <v>-3.3333333333333428</v>
      </c>
      <c r="P16" s="82">
        <f t="shared" si="8"/>
        <v>0</v>
      </c>
      <c r="Q16" s="87">
        <f t="shared" si="9"/>
        <v>-0.8333333333333357</v>
      </c>
    </row>
    <row r="17" spans="1:17" ht="12.75" customHeight="1" x14ac:dyDescent="0.25">
      <c r="A17" s="10" t="s">
        <v>24</v>
      </c>
      <c r="B17" s="81">
        <f t="shared" si="3"/>
        <v>0</v>
      </c>
      <c r="C17" s="81">
        <f t="shared" si="4"/>
        <v>-8</v>
      </c>
      <c r="D17" s="82">
        <f t="shared" si="4"/>
        <v>-2.9166666666666572</v>
      </c>
      <c r="E17" s="83">
        <f t="shared" si="5"/>
        <v>-5.4583333333333286</v>
      </c>
      <c r="F17" s="81">
        <f t="shared" si="6"/>
        <v>-1</v>
      </c>
      <c r="G17" s="82">
        <f t="shared" si="6"/>
        <v>0</v>
      </c>
      <c r="H17" s="82">
        <f t="shared" si="6"/>
        <v>-0.6666666666666714</v>
      </c>
      <c r="I17" s="82">
        <f t="shared" si="6"/>
        <v>0</v>
      </c>
      <c r="J17" s="84">
        <f t="shared" si="7"/>
        <v>-0.41666666666666785</v>
      </c>
      <c r="K17" s="88">
        <f t="shared" si="8"/>
        <v>0</v>
      </c>
      <c r="L17" s="86">
        <f t="shared" si="8"/>
        <v>0</v>
      </c>
      <c r="M17" s="81">
        <f t="shared" si="8"/>
        <v>0</v>
      </c>
      <c r="N17" s="82">
        <f t="shared" si="8"/>
        <v>0</v>
      </c>
      <c r="O17" s="82">
        <f t="shared" si="8"/>
        <v>0</v>
      </c>
      <c r="P17" s="82">
        <f t="shared" si="8"/>
        <v>0</v>
      </c>
      <c r="Q17" s="87">
        <f t="shared" si="9"/>
        <v>0</v>
      </c>
    </row>
    <row r="18" spans="1:17" ht="12.75" customHeight="1" x14ac:dyDescent="0.25">
      <c r="A18" s="10" t="s">
        <v>25</v>
      </c>
      <c r="B18" s="81">
        <f t="shared" si="3"/>
        <v>0</v>
      </c>
      <c r="C18" s="81">
        <f t="shared" si="4"/>
        <v>-8</v>
      </c>
      <c r="D18" s="82">
        <f t="shared" si="4"/>
        <v>-1.5833333333333428</v>
      </c>
      <c r="E18" s="83">
        <f t="shared" si="5"/>
        <v>-4.7916666666666714</v>
      </c>
      <c r="F18" s="81">
        <f t="shared" si="6"/>
        <v>1</v>
      </c>
      <c r="G18" s="82">
        <f t="shared" si="6"/>
        <v>0</v>
      </c>
      <c r="H18" s="82">
        <f t="shared" si="6"/>
        <v>0.3333333333333286</v>
      </c>
      <c r="I18" s="82">
        <f t="shared" si="6"/>
        <v>0.1666666666666643</v>
      </c>
      <c r="J18" s="84">
        <f t="shared" si="7"/>
        <v>0.37499999999999822</v>
      </c>
      <c r="K18" s="88">
        <f t="shared" si="8"/>
        <v>0</v>
      </c>
      <c r="L18" s="86">
        <f t="shared" si="8"/>
        <v>0</v>
      </c>
      <c r="M18" s="81">
        <f t="shared" si="8"/>
        <v>0</v>
      </c>
      <c r="N18" s="82">
        <f t="shared" si="8"/>
        <v>0</v>
      </c>
      <c r="O18" s="82">
        <f t="shared" si="8"/>
        <v>0</v>
      </c>
      <c r="P18" s="82">
        <f t="shared" si="8"/>
        <v>0</v>
      </c>
      <c r="Q18" s="87">
        <f t="shared" si="9"/>
        <v>0</v>
      </c>
    </row>
    <row r="19" spans="1:17" ht="12.75" customHeight="1" x14ac:dyDescent="0.25">
      <c r="A19" s="10" t="s">
        <v>26</v>
      </c>
      <c r="B19" s="81">
        <f t="shared" si="3"/>
        <v>0</v>
      </c>
      <c r="C19" s="81">
        <f t="shared" si="4"/>
        <v>-25</v>
      </c>
      <c r="D19" s="82">
        <f t="shared" si="4"/>
        <v>-1.5833333333333428</v>
      </c>
      <c r="E19" s="83">
        <f t="shared" si="5"/>
        <v>-13.291666666666671</v>
      </c>
      <c r="F19" s="81">
        <f t="shared" si="6"/>
        <v>1</v>
      </c>
      <c r="G19" s="82">
        <f t="shared" si="6"/>
        <v>0</v>
      </c>
      <c r="H19" s="82">
        <f t="shared" si="6"/>
        <v>2</v>
      </c>
      <c r="I19" s="82">
        <f t="shared" si="6"/>
        <v>0.1666666666666643</v>
      </c>
      <c r="J19" s="84">
        <f t="shared" si="7"/>
        <v>0.79166666666666607</v>
      </c>
      <c r="K19" s="88">
        <f t="shared" si="8"/>
        <v>0</v>
      </c>
      <c r="L19" s="86">
        <f t="shared" si="8"/>
        <v>0</v>
      </c>
      <c r="M19" s="81">
        <f t="shared" si="8"/>
        <v>0</v>
      </c>
      <c r="N19" s="82">
        <f t="shared" si="8"/>
        <v>0</v>
      </c>
      <c r="O19" s="82">
        <f t="shared" si="8"/>
        <v>0</v>
      </c>
      <c r="P19" s="82">
        <f t="shared" si="8"/>
        <v>0</v>
      </c>
      <c r="Q19" s="87">
        <f t="shared" si="9"/>
        <v>0</v>
      </c>
    </row>
    <row r="20" spans="1:17" ht="12.75" customHeight="1" x14ac:dyDescent="0.25">
      <c r="A20" s="10" t="s">
        <v>27</v>
      </c>
      <c r="B20" s="81">
        <f t="shared" si="3"/>
        <v>0</v>
      </c>
      <c r="C20" s="81">
        <f t="shared" si="4"/>
        <v>-10</v>
      </c>
      <c r="D20" s="82">
        <f t="shared" si="4"/>
        <v>-1</v>
      </c>
      <c r="E20" s="83">
        <f t="shared" si="5"/>
        <v>-5.5</v>
      </c>
      <c r="F20" s="81">
        <f t="shared" si="6"/>
        <v>1</v>
      </c>
      <c r="G20" s="82">
        <f t="shared" si="6"/>
        <v>1</v>
      </c>
      <c r="H20" s="82">
        <f t="shared" si="6"/>
        <v>0</v>
      </c>
      <c r="I20" s="82">
        <f t="shared" si="6"/>
        <v>0.5</v>
      </c>
      <c r="J20" s="84">
        <f t="shared" si="7"/>
        <v>0.625</v>
      </c>
      <c r="K20" s="88">
        <f t="shared" si="8"/>
        <v>-0.70215620596358974</v>
      </c>
      <c r="L20" s="86">
        <f t="shared" si="8"/>
        <v>0.28222283980181828</v>
      </c>
      <c r="M20" s="81">
        <f t="shared" si="8"/>
        <v>0.7491059600606178</v>
      </c>
      <c r="N20" s="82">
        <f t="shared" si="8"/>
        <v>-0.10174113024223175</v>
      </c>
      <c r="O20" s="82">
        <f t="shared" si="8"/>
        <v>4.1735143854275591</v>
      </c>
      <c r="P20" s="82">
        <f t="shared" si="8"/>
        <v>-0.794958097878812</v>
      </c>
      <c r="Q20" s="87">
        <f t="shared" si="9"/>
        <v>1.0064802793417833</v>
      </c>
    </row>
    <row r="21" spans="1:17" ht="12.75" customHeight="1" thickBot="1" x14ac:dyDescent="0.3">
      <c r="A21" s="10" t="s">
        <v>28</v>
      </c>
      <c r="B21" s="89">
        <f t="shared" si="3"/>
        <v>0</v>
      </c>
      <c r="C21" s="89">
        <f t="shared" si="4"/>
        <v>-10</v>
      </c>
      <c r="D21" s="90">
        <f t="shared" si="4"/>
        <v>-1.6666666666666714</v>
      </c>
      <c r="E21" s="91">
        <f t="shared" si="5"/>
        <v>-5.8333333333333357</v>
      </c>
      <c r="F21" s="89">
        <f t="shared" si="6"/>
        <v>1</v>
      </c>
      <c r="G21" s="90">
        <f t="shared" si="6"/>
        <v>1</v>
      </c>
      <c r="H21" s="90">
        <f t="shared" si="6"/>
        <v>0</v>
      </c>
      <c r="I21" s="90">
        <f t="shared" si="6"/>
        <v>0.5</v>
      </c>
      <c r="J21" s="92">
        <f t="shared" si="7"/>
        <v>0.625</v>
      </c>
      <c r="K21" s="93">
        <f t="shared" si="8"/>
        <v>-0.70215620596358974</v>
      </c>
      <c r="L21" s="94">
        <f t="shared" si="8"/>
        <v>0.28222283980181828</v>
      </c>
      <c r="M21" s="89">
        <f t="shared" si="8"/>
        <v>0.7491059600606178</v>
      </c>
      <c r="N21" s="90">
        <f t="shared" si="8"/>
        <v>-0.10174113024223175</v>
      </c>
      <c r="O21" s="90">
        <f t="shared" si="8"/>
        <v>4.1735143854275591</v>
      </c>
      <c r="P21" s="90">
        <f t="shared" si="8"/>
        <v>-0.794958097878812</v>
      </c>
      <c r="Q21" s="95">
        <f t="shared" si="9"/>
        <v>1.0064802793417833</v>
      </c>
    </row>
    <row r="22" spans="1:17" ht="12.75" customHeight="1" x14ac:dyDescent="0.2"/>
    <row r="24" spans="1:17" ht="13.8" thickBot="1" x14ac:dyDescent="0.3">
      <c r="A24" s="12">
        <f ca="1">crvDate-1</f>
        <v>36787</v>
      </c>
      <c r="B24" s="12"/>
      <c r="C24" s="10">
        <v>2000</v>
      </c>
      <c r="D24" s="10"/>
      <c r="E24" s="10"/>
      <c r="F24" s="10"/>
      <c r="G24" s="10">
        <v>2001</v>
      </c>
      <c r="H24" s="10"/>
      <c r="I24" s="10"/>
      <c r="J24" s="10"/>
      <c r="K24" s="10">
        <v>2002</v>
      </c>
      <c r="L24" s="10">
        <v>2003</v>
      </c>
      <c r="M24" s="10"/>
      <c r="N24" s="10"/>
      <c r="O24" s="10" t="s">
        <v>35</v>
      </c>
      <c r="P24" s="10"/>
      <c r="Q24" s="10"/>
    </row>
    <row r="25" spans="1:17" ht="13.8" thickBot="1" x14ac:dyDescent="0.3">
      <c r="A25" s="10" t="s">
        <v>11</v>
      </c>
      <c r="B25" s="33">
        <v>36739</v>
      </c>
      <c r="C25" s="30">
        <v>36770</v>
      </c>
      <c r="D25" s="13" t="s">
        <v>13</v>
      </c>
      <c r="E25" s="17" t="s">
        <v>31</v>
      </c>
      <c r="F25" s="14" t="s">
        <v>14</v>
      </c>
      <c r="G25" s="13" t="s">
        <v>15</v>
      </c>
      <c r="H25" s="13" t="s">
        <v>16</v>
      </c>
      <c r="I25" s="13" t="s">
        <v>17</v>
      </c>
      <c r="J25" s="18" t="s">
        <v>32</v>
      </c>
      <c r="K25" s="19" t="s">
        <v>33</v>
      </c>
      <c r="L25" s="21" t="s">
        <v>34</v>
      </c>
      <c r="M25" s="14" t="s">
        <v>18</v>
      </c>
      <c r="N25" s="13" t="s">
        <v>19</v>
      </c>
      <c r="O25" s="13" t="s">
        <v>20</v>
      </c>
      <c r="P25" s="13" t="s">
        <v>21</v>
      </c>
      <c r="Q25" s="22" t="s">
        <v>37</v>
      </c>
    </row>
    <row r="26" spans="1:17" ht="13.2" x14ac:dyDescent="0.25">
      <c r="A26" s="10" t="s">
        <v>22</v>
      </c>
      <c r="B26" s="39">
        <v>0</v>
      </c>
      <c r="C26" s="39">
        <v>155</v>
      </c>
      <c r="D26" s="37">
        <v>115</v>
      </c>
      <c r="E26" s="38">
        <v>135</v>
      </c>
      <c r="F26" s="39">
        <v>93.333333333333329</v>
      </c>
      <c r="G26" s="37">
        <v>67.5</v>
      </c>
      <c r="H26" s="37">
        <v>147.33333333333334</v>
      </c>
      <c r="I26" s="37">
        <v>82.083333333333329</v>
      </c>
      <c r="J26" s="40">
        <v>97.5625</v>
      </c>
      <c r="K26" s="46">
        <v>64.928797916666667</v>
      </c>
      <c r="L26" s="79">
        <v>58.428635416666658</v>
      </c>
      <c r="M26" s="39">
        <v>33.465998787878803</v>
      </c>
      <c r="N26" s="37">
        <v>25.382665454545453</v>
      </c>
      <c r="O26" s="37">
        <v>76.454545454545453</v>
      </c>
      <c r="P26" s="37">
        <v>44.264523787878808</v>
      </c>
      <c r="Q26" s="49">
        <v>44.891933371212126</v>
      </c>
    </row>
    <row r="27" spans="1:17" ht="13.2" x14ac:dyDescent="0.25">
      <c r="A27" s="10" t="s">
        <v>23</v>
      </c>
      <c r="B27" s="39">
        <v>0</v>
      </c>
      <c r="C27" s="39">
        <v>160</v>
      </c>
      <c r="D27" s="37">
        <v>112.66666666666667</v>
      </c>
      <c r="E27" s="38">
        <v>136.33333333333334</v>
      </c>
      <c r="F27" s="39">
        <v>92.5</v>
      </c>
      <c r="G27" s="37">
        <v>66.5</v>
      </c>
      <c r="H27" s="37">
        <v>150.33333333333334</v>
      </c>
      <c r="I27" s="37">
        <v>76.666666666666671</v>
      </c>
      <c r="J27" s="40">
        <v>96.5</v>
      </c>
      <c r="K27" s="46">
        <v>66.932252083333339</v>
      </c>
      <c r="L27" s="79">
        <v>61.307102083333348</v>
      </c>
      <c r="M27" s="39">
        <v>42.082921212121207</v>
      </c>
      <c r="N27" s="37">
        <v>36.999587878787871</v>
      </c>
      <c r="O27" s="37">
        <v>90.636363636363669</v>
      </c>
      <c r="P27" s="37">
        <v>51.645262878787868</v>
      </c>
      <c r="Q27" s="49">
        <v>55.341033901515154</v>
      </c>
    </row>
    <row r="28" spans="1:17" ht="13.2" x14ac:dyDescent="0.25">
      <c r="A28" s="10" t="s">
        <v>24</v>
      </c>
      <c r="B28" s="39">
        <v>0</v>
      </c>
      <c r="C28" s="39">
        <v>148</v>
      </c>
      <c r="D28" s="37">
        <v>98.333333333333329</v>
      </c>
      <c r="E28" s="38">
        <v>123.16666666666666</v>
      </c>
      <c r="F28" s="39">
        <v>80.333333333333329</v>
      </c>
      <c r="G28" s="37">
        <v>64.166666666666671</v>
      </c>
      <c r="H28" s="37">
        <v>125</v>
      </c>
      <c r="I28" s="37">
        <v>69</v>
      </c>
      <c r="J28" s="40">
        <v>84.625</v>
      </c>
      <c r="K28" s="46">
        <v>61.166666666666664</v>
      </c>
      <c r="L28" s="79">
        <v>56.561666666666667</v>
      </c>
      <c r="M28" s="39">
        <v>36.944848484848478</v>
      </c>
      <c r="N28" s="37">
        <v>35.636060606060603</v>
      </c>
      <c r="O28" s="37">
        <v>68.670303030303018</v>
      </c>
      <c r="P28" s="37">
        <v>42.747634474066658</v>
      </c>
      <c r="Q28" s="49">
        <v>45.999711648819684</v>
      </c>
    </row>
    <row r="29" spans="1:17" ht="13.2" x14ac:dyDescent="0.25">
      <c r="A29" s="10" t="s">
        <v>25</v>
      </c>
      <c r="B29" s="39">
        <v>0</v>
      </c>
      <c r="C29" s="39">
        <v>148</v>
      </c>
      <c r="D29" s="37">
        <v>89.166666666666671</v>
      </c>
      <c r="E29" s="38">
        <v>118.58333333333334</v>
      </c>
      <c r="F29" s="39">
        <v>68.083333333333329</v>
      </c>
      <c r="G29" s="37">
        <v>64.083333333333329</v>
      </c>
      <c r="H29" s="37">
        <v>123.5</v>
      </c>
      <c r="I29" s="37">
        <v>58.333333333333336</v>
      </c>
      <c r="J29" s="40">
        <v>78.5</v>
      </c>
      <c r="K29" s="46">
        <v>56.8</v>
      </c>
      <c r="L29" s="79">
        <v>47.023333333333333</v>
      </c>
      <c r="M29" s="39">
        <v>32.924056412910815</v>
      </c>
      <c r="N29" s="37">
        <v>33.676305179762579</v>
      </c>
      <c r="O29" s="37">
        <v>59.521225308436627</v>
      </c>
      <c r="P29" s="37">
        <v>34.786054457480525</v>
      </c>
      <c r="Q29" s="49">
        <v>40.226910339647638</v>
      </c>
    </row>
    <row r="30" spans="1:17" ht="13.2" x14ac:dyDescent="0.25">
      <c r="A30" s="10" t="s">
        <v>26</v>
      </c>
      <c r="B30" s="39">
        <v>0</v>
      </c>
      <c r="C30" s="39">
        <v>165</v>
      </c>
      <c r="D30" s="37">
        <v>89.166666666666671</v>
      </c>
      <c r="E30" s="38">
        <v>127.08333333333334</v>
      </c>
      <c r="F30" s="39">
        <v>68.083333333333329</v>
      </c>
      <c r="G30" s="37">
        <v>70</v>
      </c>
      <c r="H30" s="37">
        <v>123.66666666666667</v>
      </c>
      <c r="I30" s="37">
        <v>58.333333333333336</v>
      </c>
      <c r="J30" s="40">
        <v>80.020833333333329</v>
      </c>
      <c r="K30" s="46">
        <v>58.508333333333333</v>
      </c>
      <c r="L30" s="79">
        <v>47.040833333333332</v>
      </c>
      <c r="M30" s="39">
        <v>32.924056412910815</v>
      </c>
      <c r="N30" s="37">
        <v>35.516427466613557</v>
      </c>
      <c r="O30" s="37">
        <v>59.521225308436627</v>
      </c>
      <c r="P30" s="37">
        <v>34.786054457480525</v>
      </c>
      <c r="Q30" s="49">
        <v>40.686940911360381</v>
      </c>
    </row>
    <row r="31" spans="1:17" ht="13.2" x14ac:dyDescent="0.25">
      <c r="A31" s="10" t="s">
        <v>27</v>
      </c>
      <c r="B31" s="39">
        <v>0</v>
      </c>
      <c r="C31" s="39">
        <v>160</v>
      </c>
      <c r="D31" s="37">
        <v>90.333333333333329</v>
      </c>
      <c r="E31" s="38">
        <v>125.16666666666666</v>
      </c>
      <c r="F31" s="39">
        <v>67.666666666666671</v>
      </c>
      <c r="G31" s="37">
        <v>74.333333333333329</v>
      </c>
      <c r="H31" s="37">
        <v>147.33333333333334</v>
      </c>
      <c r="I31" s="37">
        <v>58.833333333333336</v>
      </c>
      <c r="J31" s="40">
        <v>87.041666666666671</v>
      </c>
      <c r="K31" s="46">
        <v>61.009347159183328</v>
      </c>
      <c r="L31" s="79">
        <v>51.120263307816515</v>
      </c>
      <c r="M31" s="39">
        <v>33.344055821910388</v>
      </c>
      <c r="N31" s="37">
        <v>37.260032026156615</v>
      </c>
      <c r="O31" s="37">
        <v>57.613453870480278</v>
      </c>
      <c r="P31" s="37">
        <v>34.631465645991625</v>
      </c>
      <c r="Q31" s="49">
        <v>40.712251841134723</v>
      </c>
    </row>
    <row r="32" spans="1:17" ht="13.8" thickBot="1" x14ac:dyDescent="0.3">
      <c r="A32" s="10" t="s">
        <v>28</v>
      </c>
      <c r="B32" s="50">
        <v>0</v>
      </c>
      <c r="C32" s="50">
        <v>150</v>
      </c>
      <c r="D32" s="51">
        <v>87.666666666666671</v>
      </c>
      <c r="E32" s="52">
        <v>118.83333333333334</v>
      </c>
      <c r="F32" s="50">
        <v>67.666666666666671</v>
      </c>
      <c r="G32" s="51">
        <v>74.333333333333329</v>
      </c>
      <c r="H32" s="51">
        <v>147.33333333333334</v>
      </c>
      <c r="I32" s="51">
        <v>58.833333333333336</v>
      </c>
      <c r="J32" s="53">
        <v>87.041666666666671</v>
      </c>
      <c r="K32" s="54">
        <v>61.009347159183328</v>
      </c>
      <c r="L32" s="80">
        <v>51.120263307816515</v>
      </c>
      <c r="M32" s="50">
        <v>33.344055821910388</v>
      </c>
      <c r="N32" s="51">
        <v>37.260032026156615</v>
      </c>
      <c r="O32" s="51">
        <v>57.613453870480278</v>
      </c>
      <c r="P32" s="51">
        <v>34.631465645991625</v>
      </c>
      <c r="Q32" s="57">
        <v>40.712251841134723</v>
      </c>
    </row>
  </sheetData>
  <pageMargins left="0.75" right="0.75" top="1" bottom="1" header="0.5" footer="0.5"/>
  <pageSetup scale="77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1" r:id="rId4" name="Button 3">
              <controlPr defaultSize="0" print="0" autoFill="0" autoPict="0" macro="[1]!PublishPowerWestPricePeak">
                <anchor moveWithCells="1" sizeWithCells="1">
                  <from>
                    <xdr:col>6</xdr:col>
                    <xdr:colOff>160020</xdr:colOff>
                    <xdr:row>0</xdr:row>
                    <xdr:rowOff>53340</xdr:rowOff>
                  </from>
                  <to>
                    <xdr:col>9</xdr:col>
                    <xdr:colOff>320040</xdr:colOff>
                    <xdr:row>0</xdr:row>
                    <xdr:rowOff>480060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>
    <pageSetUpPr fitToPage="1"/>
  </sheetPr>
  <dimension ref="A1:Q33"/>
  <sheetViews>
    <sheetView tabSelected="1" workbookViewId="0">
      <selection activeCell="B27" sqref="B27:R33"/>
    </sheetView>
  </sheetViews>
  <sheetFormatPr defaultColWidth="9.125" defaultRowHeight="10.199999999999999" x14ac:dyDescent="0.2"/>
  <cols>
    <col min="1" max="1" width="19.625" style="11" customWidth="1"/>
    <col min="2" max="2" width="0" style="11" hidden="1" customWidth="1"/>
    <col min="3" max="16384" width="9.125" style="11"/>
  </cols>
  <sheetData>
    <row r="1" spans="1:17" ht="45.75" customHeight="1" x14ac:dyDescent="0.2"/>
    <row r="2" spans="1:17" ht="13.8" thickBot="1" x14ac:dyDescent="0.3">
      <c r="A2" s="12">
        <f ca="1">TODAY()</f>
        <v>36788</v>
      </c>
      <c r="B2" s="12"/>
      <c r="C2" s="10">
        <v>2000</v>
      </c>
      <c r="D2" s="10"/>
      <c r="E2" s="10"/>
      <c r="F2" s="10"/>
      <c r="G2" s="10">
        <v>2001</v>
      </c>
      <c r="H2" s="10"/>
      <c r="I2" s="10"/>
      <c r="J2" s="10"/>
      <c r="K2" s="10">
        <v>2002</v>
      </c>
      <c r="L2" s="10">
        <v>2003</v>
      </c>
      <c r="M2" s="10"/>
      <c r="N2" s="10"/>
      <c r="O2" s="10" t="s">
        <v>35</v>
      </c>
      <c r="P2" s="10"/>
      <c r="Q2" s="10"/>
    </row>
    <row r="3" spans="1:17" ht="13.8" thickBot="1" x14ac:dyDescent="0.3">
      <c r="A3" s="10" t="s">
        <v>29</v>
      </c>
      <c r="B3" s="30">
        <v>36739</v>
      </c>
      <c r="C3" s="30">
        <v>36770</v>
      </c>
      <c r="D3" s="34" t="s">
        <v>13</v>
      </c>
      <c r="E3" s="17" t="s">
        <v>31</v>
      </c>
      <c r="F3" s="14" t="s">
        <v>14</v>
      </c>
      <c r="G3" s="13" t="s">
        <v>15</v>
      </c>
      <c r="H3" s="13" t="s">
        <v>16</v>
      </c>
      <c r="I3" s="13" t="s">
        <v>17</v>
      </c>
      <c r="J3" s="18" t="s">
        <v>32</v>
      </c>
      <c r="K3" s="27" t="s">
        <v>33</v>
      </c>
      <c r="L3" s="28" t="s">
        <v>34</v>
      </c>
      <c r="M3" s="14" t="s">
        <v>18</v>
      </c>
      <c r="N3" s="13" t="s">
        <v>19</v>
      </c>
      <c r="O3" s="13" t="s">
        <v>20</v>
      </c>
      <c r="P3" s="13" t="s">
        <v>21</v>
      </c>
      <c r="Q3" s="17" t="s">
        <v>37</v>
      </c>
    </row>
    <row r="4" spans="1:17" ht="13.2" x14ac:dyDescent="0.25">
      <c r="A4" s="10" t="s">
        <v>22</v>
      </c>
      <c r="B4" s="39">
        <f>'P2'!F5</f>
        <v>0</v>
      </c>
      <c r="C4" s="39">
        <f>'P2'!G5</f>
        <v>90</v>
      </c>
      <c r="D4" s="37">
        <f>AVERAGE('P2'!H5:J5)</f>
        <v>87.879032258064512</v>
      </c>
      <c r="E4" s="38">
        <f t="shared" ref="E4:E10" si="0">AVERAGE(C4:D4)</f>
        <v>88.939516129032256</v>
      </c>
      <c r="F4" s="39">
        <f>AVERAGE('P2'!K5:M5)</f>
        <v>71.362519201228864</v>
      </c>
      <c r="G4" s="37">
        <f>AVERAGE('P2'!N5:P5)</f>
        <v>53.835215053763442</v>
      </c>
      <c r="H4" s="37">
        <f>AVERAGE('P2'!Q5:S5)</f>
        <v>62.406451612903226</v>
      </c>
      <c r="I4" s="37">
        <f>AVERAGE('P2'!T5:V5)</f>
        <v>53.050851254480278</v>
      </c>
      <c r="J4" s="40">
        <f t="shared" ref="J4:J10" si="1">AVERAGE(F4:I4)</f>
        <v>60.163759280593951</v>
      </c>
      <c r="K4" s="41">
        <f>AVERAGE('P2'!W5:AH5)</f>
        <v>37.891683544546851</v>
      </c>
      <c r="L4" s="42">
        <f>AVERAGE('P2'!AI5:AT5)</f>
        <v>33.141683544546851</v>
      </c>
      <c r="M4" s="36">
        <f>AVERAGE('P2'!AU5:AW5,'P2'!BG5:BI5,'P2'!BS5:BU5,'P2'!CE5:CG5,'P2'!CQ5:CS5,'P2'!DC5:DE5,'P2'!DO5:DQ5,'P2'!EA5:EC5,'P2'!EM5:EO5,'P2'!EY5:FA5,'P2'!FK5:FM5)</f>
        <v>16.721002653260715</v>
      </c>
      <c r="N4" s="43">
        <f>AVERAGE('P2'!AX5:AZ5,'P2'!BJ5:BL5,'P2'!BV5:BX5,'P2'!CH5:CJ5,'P2'!CT5:CV5,'P2'!DF5:DH5,'P2'!DR5:DT5,'P2'!ED5:EF5,'P2'!EP5:ER5,'P2'!FB5:FD5,'P2'!FN5:FP5)</f>
        <v>8.6809752851091559</v>
      </c>
      <c r="O4" s="43">
        <f>AVERAGE('P2'!BA5:BC5,'P2'!BM5:BO5,'P2'!BY5:CA5,'P2'!CK5:CM5,'P2'!CW5:CY5,'P2'!DI5:DK5,'P2'!DU5:DW5,'P2'!EG5:EI5,'P2'!ES5:EU5,'P2'!FE5:FG5,'P2'!FQ5:FS5)</f>
        <v>37.322995894428139</v>
      </c>
      <c r="P4" s="44">
        <f>AVERAGE('P2'!BD5:BF5,'P2'!BP5:BR5,'P2'!CB5:CD5,'P2'!CN5:CP5,'P2'!CZ5:DB5,'P2'!DL5:DN5,'P2'!DX5:DZ5,'P2'!EJ5:EL5,'P2'!EV5:EX5,'P2'!FH5:FJ5,'P2'!FT5:FV5)</f>
        <v>32.787214890843927</v>
      </c>
      <c r="Q4" s="45">
        <f t="shared" ref="Q4:Q10" si="2">AVERAGE(M4:P4)</f>
        <v>23.878047180910485</v>
      </c>
    </row>
    <row r="5" spans="1:17" ht="13.2" x14ac:dyDescent="0.25">
      <c r="A5" s="10" t="s">
        <v>23</v>
      </c>
      <c r="B5" s="39">
        <f>'P2'!F7</f>
        <v>0</v>
      </c>
      <c r="C5" s="39">
        <f>'P2'!G7</f>
        <v>90</v>
      </c>
      <c r="D5" s="37">
        <f>AVERAGE('P2'!H7:J7)</f>
        <v>85.248207885304666</v>
      </c>
      <c r="E5" s="38">
        <f t="shared" si="0"/>
        <v>87.62410394265234</v>
      </c>
      <c r="F5" s="39">
        <f>AVERAGE('P2'!K7:M7)</f>
        <v>62.628648233486949</v>
      </c>
      <c r="G5" s="37">
        <f>AVERAGE('P2'!N7:P7)</f>
        <v>45.764068100358429</v>
      </c>
      <c r="H5" s="37">
        <f>AVERAGE('P2'!Q7:S7)</f>
        <v>60.404838709677421</v>
      </c>
      <c r="I5" s="37">
        <f>AVERAGE('P2'!T7:V7)</f>
        <v>51.971774193548391</v>
      </c>
      <c r="J5" s="40">
        <f t="shared" si="1"/>
        <v>55.192332309267798</v>
      </c>
      <c r="K5" s="46">
        <f>AVERAGE('P2'!W7:AH7)</f>
        <v>38.783406650025604</v>
      </c>
      <c r="L5" s="47">
        <f>AVERAGE('P2'!AI7:AT7)</f>
        <v>35.283406650025604</v>
      </c>
      <c r="M5" s="39">
        <f>AVERAGE('P2'!AU7:AW7,'P2'!BG7:BI7,'P2'!BS7:BU7,'P2'!CE7:CG7,'P2'!CQ7:CS7,'P2'!DC7:DE7,'P2'!DO7:DQ7,'P2'!EA7:EC7,'P2'!EM7:EO7,'P2'!EY7:FA7,'P2'!FK7:FM7)</f>
        <v>25.331081552855746</v>
      </c>
      <c r="N5" s="37">
        <f>AVERAGE('P2'!AX7:AZ7,'P2'!BJ7:BL7,'P2'!BV7:BX7,'P2'!CH7:CJ7,'P2'!CT7:CV7,'P2'!DF7:DH7,'P2'!DR7:DT7,'P2'!ED7:EF7,'P2'!EP7:ER7,'P2'!FB7:FD7,'P2'!FN7:FP7)</f>
        <v>14.136014450961222</v>
      </c>
      <c r="O5" s="37">
        <f>AVERAGE('P2'!BA7:BC7,'P2'!BM7:BO7,'P2'!BY7:CA7,'P2'!CK7:CM7,'P2'!CW7:CY7,'P2'!DI7:DK7,'P2'!DU7:DW7,'P2'!EG7:EI7,'P2'!ES7:EU7,'P2'!FE7:FG7,'P2'!FQ7:FS7)</f>
        <v>45.058392766373402</v>
      </c>
      <c r="P5" s="48">
        <f>AVERAGE('P2'!BD7:BF7,'P2'!BP7:BR7,'P2'!CB7:CD7,'P2'!CN7:CP7,'P2'!CZ7:DB7,'P2'!DL7:DN7,'P2'!DX7:DZ7,'P2'!EJ7:EL7,'P2'!EV7:EX7,'P2'!FH7:FJ7,'P2'!FT7:FV7)</f>
        <v>40.426319648093852</v>
      </c>
      <c r="Q5" s="49">
        <f t="shared" si="2"/>
        <v>31.237952104571058</v>
      </c>
    </row>
    <row r="6" spans="1:17" ht="13.2" x14ac:dyDescent="0.25">
      <c r="A6" s="10" t="s">
        <v>24</v>
      </c>
      <c r="B6" s="39">
        <f>'P2'!F9</f>
        <v>0</v>
      </c>
      <c r="C6" s="39">
        <f>'P2'!G9</f>
        <v>98</v>
      </c>
      <c r="D6" s="37">
        <f>AVERAGE('P2'!H9:J9)</f>
        <v>84.796146953405014</v>
      </c>
      <c r="E6" s="38">
        <f t="shared" si="0"/>
        <v>91.398073476702507</v>
      </c>
      <c r="F6" s="39">
        <f>AVERAGE('P2'!K9:M9)</f>
        <v>60.516129032258071</v>
      </c>
      <c r="G6" s="37">
        <f>AVERAGE('P2'!N9:P9)</f>
        <v>48.153324372759847</v>
      </c>
      <c r="H6" s="37">
        <f>AVERAGE('P2'!Q9:S9)</f>
        <v>58.704301075268823</v>
      </c>
      <c r="I6" s="37">
        <f>AVERAGE('P2'!T9:V9)</f>
        <v>56.603046594982082</v>
      </c>
      <c r="J6" s="40">
        <f t="shared" si="1"/>
        <v>55.99420026881721</v>
      </c>
      <c r="K6" s="46">
        <f>AVERAGE('P2'!W9:AH9)</f>
        <v>43.189600614439321</v>
      </c>
      <c r="L6" s="47">
        <f>AVERAGE('P2'!AI9:AT9)</f>
        <v>32.970833333333339</v>
      </c>
      <c r="M6" s="39">
        <f>AVERAGE('P2'!AU9:AW9,'P2'!BG9:BI9,'P2'!BS9:BU9,'P2'!CE9:CG9,'P2'!CQ9:CS9,'P2'!DC9:DE9,'P2'!DO9:DQ9,'P2'!EA9:EC9,'P2'!EM9:EO9,'P2'!EY9:FA9,'P2'!FK9:FM9)</f>
        <v>29.642424242424248</v>
      </c>
      <c r="N6" s="37">
        <f>AVERAGE('P2'!AX9:AZ9,'P2'!BJ9:BL9,'P2'!BV9:BX9,'P2'!CH9:CJ9,'P2'!CT9:CV9,'P2'!DF9:DH9,'P2'!DR9:DT9,'P2'!ED9:EF9,'P2'!EP9:ER9,'P2'!FB9:FD9,'P2'!FN9:FP9)</f>
        <v>24.392424242424241</v>
      </c>
      <c r="O6" s="37">
        <f>AVERAGE('P2'!BA9:BC9,'P2'!BM9:BO9,'P2'!BY9:CA9,'P2'!CK9:CM9,'P2'!CW9:CY9,'P2'!DI9:DK9,'P2'!DU9:DW9,'P2'!EG9:EI9,'P2'!ES9:EU9,'P2'!FE9:FG9,'P2'!FQ9:FS9)</f>
        <v>27.49636363636364</v>
      </c>
      <c r="P6" s="48">
        <f>AVERAGE('P2'!BD9:BF9,'P2'!BP9:BR9,'P2'!CB9:CD9,'P2'!CN9:CP9,'P2'!CZ9:DB9,'P2'!DL9:DN9,'P2'!DX9:DZ9,'P2'!EJ9:EL9,'P2'!EV9:EX9,'P2'!FH9:FJ9,'P2'!FT9:FV9)</f>
        <v>28.715757575757582</v>
      </c>
      <c r="Q6" s="49">
        <f t="shared" si="2"/>
        <v>27.561742424242425</v>
      </c>
    </row>
    <row r="7" spans="1:17" ht="13.2" x14ac:dyDescent="0.25">
      <c r="A7" s="10" t="s">
        <v>25</v>
      </c>
      <c r="B7" s="39">
        <f>'P2'!F11</f>
        <v>0</v>
      </c>
      <c r="C7" s="39">
        <f>'P2'!G11</f>
        <v>65</v>
      </c>
      <c r="D7" s="37">
        <f>AVERAGE('P2'!H11:J11)</f>
        <v>57.689292114695341</v>
      </c>
      <c r="E7" s="38">
        <f t="shared" si="0"/>
        <v>61.344646057347674</v>
      </c>
      <c r="F7" s="39">
        <f>AVERAGE('P2'!K11:M11)</f>
        <v>45.56144393241167</v>
      </c>
      <c r="G7" s="37">
        <f>AVERAGE('P2'!N11:P11)</f>
        <v>36.431720430107525</v>
      </c>
      <c r="H7" s="37">
        <f>AVERAGE('P2'!Q11:S11)</f>
        <v>49.033870967741933</v>
      </c>
      <c r="I7" s="37">
        <f>AVERAGE('P2'!T11:V11)</f>
        <v>39.743279569892472</v>
      </c>
      <c r="J7" s="40">
        <f t="shared" si="1"/>
        <v>42.692578725038402</v>
      </c>
      <c r="K7" s="46">
        <f>AVERAGE('P2'!W11:AH11)</f>
        <v>39.989439482735825</v>
      </c>
      <c r="L7" s="47">
        <f>AVERAGE('P2'!AI11:AT11)</f>
        <v>30.917500000000004</v>
      </c>
      <c r="M7" s="39">
        <f>AVERAGE('P2'!AU11:AW11,'P2'!BG11:BI11,'P2'!BS11:BU11,'P2'!CE11:CG11,'P2'!CQ11:CS11,'P2'!DC11:DE11,'P2'!DO11:DQ11,'P2'!EA11:EC11,'P2'!EM11:EO11,'P2'!EY11:FA11,'P2'!FK11:FM11)</f>
        <v>28.289453275960554</v>
      </c>
      <c r="N7" s="37">
        <f>AVERAGE('P2'!AX11:AZ11,'P2'!BJ11:BL11,'P2'!BV11:BX11,'P2'!CH11:CJ11,'P2'!CT11:CV11,'P2'!DF11:DH11,'P2'!DR11:DT11,'P2'!ED11:EF11,'P2'!EP11:ER11,'P2'!FB11:FD11,'P2'!FN11:FP11)</f>
        <v>23.818282325867798</v>
      </c>
      <c r="O7" s="37">
        <f>AVERAGE('P2'!BA11:BC11,'P2'!BM11:BO11,'P2'!BY11:CA11,'P2'!CK11:CM11,'P2'!CW11:CY11,'P2'!DI11:DK11,'P2'!DU11:DW11,'P2'!EG11:EI11,'P2'!ES11:EU11,'P2'!FE11:FG11,'P2'!FQ11:FS11)</f>
        <v>27.49636363636364</v>
      </c>
      <c r="P7" s="48">
        <f>AVERAGE('P2'!BD11:BF11,'P2'!BP11:BR11,'P2'!CB11:CD11,'P2'!CN11:CP11,'P2'!CZ11:DB11,'P2'!DL11:DN11,'P2'!DX11:DZ11,'P2'!EJ11:EL11,'P2'!EV11:EX11,'P2'!FH11:FJ11,'P2'!FT11:FV11)</f>
        <v>28.028257695042633</v>
      </c>
      <c r="Q7" s="49">
        <f t="shared" si="2"/>
        <v>26.908089233308658</v>
      </c>
    </row>
    <row r="8" spans="1:17" ht="13.2" x14ac:dyDescent="0.25">
      <c r="A8" s="10" t="s">
        <v>26</v>
      </c>
      <c r="B8" s="39">
        <f>'P2'!F13</f>
        <v>0</v>
      </c>
      <c r="C8" s="39">
        <f>'P2'!G13</f>
        <v>65</v>
      </c>
      <c r="D8" s="37">
        <f>AVERAGE('P2'!H13:J13)</f>
        <v>57.689292114695341</v>
      </c>
      <c r="E8" s="38">
        <f t="shared" si="0"/>
        <v>61.344646057347674</v>
      </c>
      <c r="F8" s="39">
        <f>AVERAGE('P2'!K13:M13)</f>
        <v>45.56144393241167</v>
      </c>
      <c r="G8" s="37">
        <f>AVERAGE('P2'!N13:P13)</f>
        <v>36.431720430107525</v>
      </c>
      <c r="H8" s="37">
        <f>AVERAGE('P2'!Q13:S13)</f>
        <v>49.033870967741933</v>
      </c>
      <c r="I8" s="37">
        <f>AVERAGE('P2'!T13:V13)</f>
        <v>39.743279569892472</v>
      </c>
      <c r="J8" s="40">
        <f t="shared" si="1"/>
        <v>42.692578725038402</v>
      </c>
      <c r="K8" s="46">
        <f>AVERAGE('P2'!W13:AH13)</f>
        <v>40.579571487460939</v>
      </c>
      <c r="L8" s="47">
        <f>AVERAGE('P2'!AI13:AT13)</f>
        <v>32.110833333333339</v>
      </c>
      <c r="M8" s="39">
        <f>AVERAGE('P2'!AU13:AW13,'P2'!BG13:BI13,'P2'!BS13:BU13,'P2'!CE13:CG13,'P2'!CQ13:CS13,'P2'!DC13:DE13,'P2'!DO13:DQ13,'P2'!EA13:EC13,'P2'!EM13:EO13,'P2'!EY13:FA13,'P2'!FK13:FM13)</f>
        <v>28.518949089642113</v>
      </c>
      <c r="N8" s="37">
        <f>AVERAGE('P2'!AX13:AZ13,'P2'!BJ13:BL13,'P2'!BV13:BX13,'P2'!CH13:CJ13,'P2'!CT13:CV13,'P2'!DF13:DH13,'P2'!DR13:DT13,'P2'!ED13:EF13,'P2'!EP13:ER13,'P2'!FB13:FD13,'P2'!FN13:FP13)</f>
        <v>25.291817428195632</v>
      </c>
      <c r="O8" s="37">
        <f>AVERAGE('P2'!BA13:BC13,'P2'!BM13:BO13,'P2'!BY13:CA13,'P2'!CK13:CM13,'P2'!CW13:CY13,'P2'!DI13:DK13,'P2'!DU13:DW13,'P2'!EG13:EI13,'P2'!ES13:EU13,'P2'!FE13:FG13,'P2'!FQ13:FS13)</f>
        <v>37.758121548233703</v>
      </c>
      <c r="P8" s="48">
        <f>AVERAGE('P2'!BD13:BF13,'P2'!BP13:BR13,'P2'!CB13:CD13,'P2'!CN13:CP13,'P2'!CZ13:DB13,'P2'!DL13:DN13,'P2'!DX13:DZ13,'P2'!EJ13:EL13,'P2'!EV13:EX13,'P2'!FH13:FJ13,'P2'!FT13:FV13)</f>
        <v>28.612841088018499</v>
      </c>
      <c r="Q8" s="49">
        <f t="shared" si="2"/>
        <v>30.045432288522488</v>
      </c>
    </row>
    <row r="9" spans="1:17" ht="13.2" x14ac:dyDescent="0.25">
      <c r="A9" s="10" t="s">
        <v>27</v>
      </c>
      <c r="B9" s="39">
        <f>'P2'!F15</f>
        <v>0</v>
      </c>
      <c r="C9" s="39">
        <f>'P2'!G15</f>
        <v>50</v>
      </c>
      <c r="D9" s="37">
        <f>AVERAGE('P2'!H15:J15)</f>
        <v>63.996415770609325</v>
      </c>
      <c r="E9" s="38">
        <f t="shared" si="0"/>
        <v>56.998207885304666</v>
      </c>
      <c r="F9" s="39">
        <f>AVERAGE('P2'!K15:M15)</f>
        <v>41.741167434715813</v>
      </c>
      <c r="G9" s="37">
        <f>AVERAGE('P2'!N15:P15)</f>
        <v>24.843548387096774</v>
      </c>
      <c r="H9" s="37">
        <f>AVERAGE('P2'!Q15:S15)</f>
        <v>46.854838709677416</v>
      </c>
      <c r="I9" s="37">
        <f>AVERAGE('P2'!T15:V15)</f>
        <v>40.278673835125446</v>
      </c>
      <c r="J9" s="40">
        <f t="shared" si="1"/>
        <v>38.429557091653862</v>
      </c>
      <c r="K9" s="46">
        <f>AVERAGE('P2'!W15:AH15)</f>
        <v>33.007874516494496</v>
      </c>
      <c r="L9" s="47">
        <f>AVERAGE('P2'!AI15:AT15)</f>
        <v>29.957595452218527</v>
      </c>
      <c r="M9" s="39">
        <f>AVERAGE('P2'!AU15:AW15,'P2'!BG15:BI15,'P2'!BS15:BU15,'P2'!CE15:CG15,'P2'!CQ15:CS15,'P2'!DC15:DE15,'P2'!DO15:DQ15,'P2'!EA15:EC15,'P2'!EM15:EO15,'P2'!EY15:FA15,'P2'!FK15:FM15)</f>
        <v>32.120809568289594</v>
      </c>
      <c r="N9" s="37">
        <f>AVERAGE('P2'!AX15:AZ15,'P2'!BJ15:BL15,'P2'!BV15:BX15,'P2'!CH15:CJ15,'P2'!CT15:CV15,'P2'!DF15:DH15,'P2'!DR15:DT15,'P2'!ED15:EF15,'P2'!EP15:ER15,'P2'!FB15:FD15,'P2'!FN15:FP15)</f>
        <v>15.199341256559748</v>
      </c>
      <c r="O9" s="37">
        <f>AVERAGE('P2'!BA15:BC15,'P2'!BM15:BO15,'P2'!BY15:CA15,'P2'!CK15:CM15,'P2'!CW15:CY15,'P2'!DI15:DK15,'P2'!DU15:DW15,'P2'!EG15:EI15,'P2'!ES15:EU15,'P2'!FE15:FG15,'P2'!FQ15:FS15)</f>
        <v>21.017391836321025</v>
      </c>
      <c r="P9" s="48">
        <f>AVERAGE('P2'!BD15:BF15,'P2'!BP15:BR15,'P2'!CB15:CD15,'P2'!CN15:CP15,'P2'!CZ15:DB15,'P2'!DL15:DN15,'P2'!DX15:DZ15,'P2'!EJ15:EL15,'P2'!EV15:EX15,'P2'!FH15:FJ15,'P2'!FT15:FV15)</f>
        <v>28.457548729502331</v>
      </c>
      <c r="Q9" s="49">
        <f t="shared" si="2"/>
        <v>24.198772847668177</v>
      </c>
    </row>
    <row r="10" spans="1:17" ht="13.8" thickBot="1" x14ac:dyDescent="0.3">
      <c r="A10" s="10" t="s">
        <v>28</v>
      </c>
      <c r="B10" s="50">
        <f>'P2'!F17</f>
        <v>0</v>
      </c>
      <c r="C10" s="50">
        <f>'P2'!G17</f>
        <v>40</v>
      </c>
      <c r="D10" s="51">
        <f>AVERAGE('P2'!H17:J17)</f>
        <v>63.996415770609325</v>
      </c>
      <c r="E10" s="52">
        <f t="shared" si="0"/>
        <v>51.998207885304666</v>
      </c>
      <c r="F10" s="50">
        <f>AVERAGE('P2'!K17:M17)</f>
        <v>41.741167434715813</v>
      </c>
      <c r="G10" s="51">
        <f>AVERAGE('P2'!N17:P17)</f>
        <v>24.843548387096774</v>
      </c>
      <c r="H10" s="51">
        <f>AVERAGE('P2'!Q17:S17)</f>
        <v>46.854838709677416</v>
      </c>
      <c r="I10" s="51">
        <f>AVERAGE('P2'!T17:V17)</f>
        <v>40.278673835125446</v>
      </c>
      <c r="J10" s="53">
        <f t="shared" si="1"/>
        <v>38.429557091653862</v>
      </c>
      <c r="K10" s="54">
        <f>AVERAGE('P2'!W17:AH17)</f>
        <v>33.007874516494496</v>
      </c>
      <c r="L10" s="55">
        <f>AVERAGE('P2'!AI17:AT17)</f>
        <v>29.957595452218527</v>
      </c>
      <c r="M10" s="50">
        <f>AVERAGE('P2'!AU17:AW17,'P2'!BG17:BI17,'P2'!BS17:BU17,'P2'!CE17:CG17,'P2'!CQ17:CS17,'P2'!DC17:DE17,'P2'!DO17:DQ17,'P2'!EA17:EC17,'P2'!EM17:EO17,'P2'!EY17:FA17,'P2'!FK17:FM17)</f>
        <v>32.120809568289594</v>
      </c>
      <c r="N10" s="51">
        <f>AVERAGE('P2'!AX17:AZ17,'P2'!BJ17:BL17,'P2'!BV17:BX17,'P2'!CH17:CJ17,'P2'!CT17:CV17,'P2'!DF17:DH17,'P2'!DR17:DT17,'P2'!ED17:EF17,'P2'!EP17:ER17,'P2'!FB17:FD17,'P2'!FN17:FP17)</f>
        <v>15.199341256559748</v>
      </c>
      <c r="O10" s="51">
        <f>AVERAGE('P2'!BA17:BC17,'P2'!BM17:BO17,'P2'!BY17:CA17,'P2'!CK17:CM17,'P2'!CW17:CY17,'P2'!DI17:DK17,'P2'!DU17:DW17,'P2'!EG17:EI17,'P2'!ES17:EU17,'P2'!FE17:FG17,'P2'!FQ17:FS17)</f>
        <v>21.017391836321025</v>
      </c>
      <c r="P10" s="56">
        <f>AVERAGE('P2'!BD17:BF17,'P2'!BP17:BR17,'P2'!CB17:CD17,'P2'!CN17:CP17,'P2'!CZ17:DB17,'P2'!DL17:DN17,'P2'!DX17:DZ17,'P2'!EJ17:EL17,'P2'!EV17:EX17,'P2'!FH17:FJ17,'P2'!FT17:FV17)</f>
        <v>28.457548729502331</v>
      </c>
      <c r="Q10" s="57">
        <f t="shared" si="2"/>
        <v>24.198772847668177</v>
      </c>
    </row>
    <row r="14" spans="1:17" ht="13.8" thickBot="1" x14ac:dyDescent="0.3">
      <c r="A14" s="11" t="s">
        <v>36</v>
      </c>
      <c r="C14" s="10">
        <v>2000</v>
      </c>
      <c r="D14" s="10"/>
      <c r="E14" s="10"/>
      <c r="F14" s="10"/>
      <c r="G14" s="10">
        <v>2001</v>
      </c>
      <c r="H14" s="10"/>
      <c r="I14" s="10"/>
      <c r="J14" s="10"/>
      <c r="K14" s="10">
        <v>2002</v>
      </c>
      <c r="L14" s="10">
        <v>2003</v>
      </c>
      <c r="M14" s="10"/>
      <c r="N14" s="10"/>
      <c r="O14" s="10" t="s">
        <v>35</v>
      </c>
      <c r="P14" s="10"/>
      <c r="Q14" s="10"/>
    </row>
    <row r="15" spans="1:17" ht="13.8" thickBot="1" x14ac:dyDescent="0.3">
      <c r="A15" s="10" t="s">
        <v>29</v>
      </c>
      <c r="B15" s="30">
        <v>36739</v>
      </c>
      <c r="C15" s="104">
        <v>36770</v>
      </c>
      <c r="D15" s="35" t="s">
        <v>13</v>
      </c>
      <c r="E15" s="23" t="s">
        <v>31</v>
      </c>
      <c r="F15" s="16" t="s">
        <v>14</v>
      </c>
      <c r="G15" s="15" t="s">
        <v>15</v>
      </c>
      <c r="H15" s="15" t="s">
        <v>16</v>
      </c>
      <c r="I15" s="15" t="s">
        <v>17</v>
      </c>
      <c r="J15" s="26" t="s">
        <v>32</v>
      </c>
      <c r="K15" s="27" t="s">
        <v>33</v>
      </c>
      <c r="L15" s="29" t="s">
        <v>34</v>
      </c>
      <c r="M15" s="15" t="s">
        <v>18</v>
      </c>
      <c r="N15" s="15" t="s">
        <v>19</v>
      </c>
      <c r="O15" s="15" t="s">
        <v>20</v>
      </c>
      <c r="P15" s="15" t="s">
        <v>21</v>
      </c>
      <c r="Q15" s="24" t="s">
        <v>37</v>
      </c>
    </row>
    <row r="16" spans="1:17" ht="13.2" x14ac:dyDescent="0.25">
      <c r="A16" s="10" t="s">
        <v>22</v>
      </c>
      <c r="B16" s="58">
        <f t="shared" ref="B16:B22" si="3">B4-B27</f>
        <v>0</v>
      </c>
      <c r="C16" s="58">
        <f t="shared" ref="C16:Q16" si="4">C4-C27</f>
        <v>-10</v>
      </c>
      <c r="D16" s="59">
        <f t="shared" si="4"/>
        <v>-1.9623655913978411</v>
      </c>
      <c r="E16" s="60">
        <f t="shared" si="4"/>
        <v>-5.9811827956989134</v>
      </c>
      <c r="F16" s="58">
        <f t="shared" si="4"/>
        <v>0</v>
      </c>
      <c r="G16" s="59">
        <f t="shared" si="4"/>
        <v>0</v>
      </c>
      <c r="H16" s="59">
        <f t="shared" si="4"/>
        <v>0</v>
      </c>
      <c r="I16" s="59">
        <f t="shared" si="4"/>
        <v>0</v>
      </c>
      <c r="J16" s="61">
        <f t="shared" si="4"/>
        <v>0</v>
      </c>
      <c r="K16" s="62">
        <f t="shared" si="4"/>
        <v>0</v>
      </c>
      <c r="L16" s="63">
        <f t="shared" si="4"/>
        <v>0</v>
      </c>
      <c r="M16" s="59">
        <f t="shared" si="4"/>
        <v>0</v>
      </c>
      <c r="N16" s="59">
        <f t="shared" si="4"/>
        <v>0</v>
      </c>
      <c r="O16" s="59">
        <f t="shared" si="4"/>
        <v>0</v>
      </c>
      <c r="P16" s="59">
        <f t="shared" si="4"/>
        <v>0</v>
      </c>
      <c r="Q16" s="64">
        <f t="shared" si="4"/>
        <v>0</v>
      </c>
    </row>
    <row r="17" spans="1:17" ht="13.2" x14ac:dyDescent="0.25">
      <c r="A17" s="10" t="s">
        <v>23</v>
      </c>
      <c r="B17" s="65">
        <f t="shared" si="3"/>
        <v>0</v>
      </c>
      <c r="C17" s="65">
        <f t="shared" ref="C17:Q17" si="5">C5-C28</f>
        <v>-10</v>
      </c>
      <c r="D17" s="66">
        <f t="shared" si="5"/>
        <v>-1.6102150537634259</v>
      </c>
      <c r="E17" s="67">
        <f t="shared" si="5"/>
        <v>-5.8051075268816987</v>
      </c>
      <c r="F17" s="65">
        <f t="shared" si="5"/>
        <v>8.0645161290327394E-2</v>
      </c>
      <c r="G17" s="66">
        <f t="shared" si="5"/>
        <v>-0.61908602150537462</v>
      </c>
      <c r="H17" s="66">
        <f t="shared" si="5"/>
        <v>0.22580645161289681</v>
      </c>
      <c r="I17" s="66">
        <f t="shared" si="5"/>
        <v>0</v>
      </c>
      <c r="J17" s="68">
        <f t="shared" si="5"/>
        <v>-7.8158602150537604E-2</v>
      </c>
      <c r="K17" s="69">
        <f t="shared" si="5"/>
        <v>3.2258064516128115E-2</v>
      </c>
      <c r="L17" s="70">
        <f t="shared" si="5"/>
        <v>3.2258064516128115E-2</v>
      </c>
      <c r="M17" s="66">
        <f t="shared" si="5"/>
        <v>0</v>
      </c>
      <c r="N17" s="66">
        <f t="shared" si="5"/>
        <v>0</v>
      </c>
      <c r="O17" s="66">
        <f t="shared" si="5"/>
        <v>0.12903225806451957</v>
      </c>
      <c r="P17" s="66">
        <f t="shared" si="5"/>
        <v>0</v>
      </c>
      <c r="Q17" s="71">
        <f t="shared" si="5"/>
        <v>3.2258064516131668E-2</v>
      </c>
    </row>
    <row r="18" spans="1:17" ht="13.2" x14ac:dyDescent="0.25">
      <c r="A18" s="10" t="s">
        <v>24</v>
      </c>
      <c r="B18" s="65">
        <f t="shared" si="3"/>
        <v>0</v>
      </c>
      <c r="C18" s="65">
        <f t="shared" ref="C18:Q18" si="6">C6-C29</f>
        <v>0</v>
      </c>
      <c r="D18" s="66">
        <f t="shared" si="6"/>
        <v>0.74865591397849585</v>
      </c>
      <c r="E18" s="67">
        <f t="shared" si="6"/>
        <v>0.37432795698924792</v>
      </c>
      <c r="F18" s="65">
        <f t="shared" si="6"/>
        <v>0.23271889400922419</v>
      </c>
      <c r="G18" s="66">
        <f t="shared" si="6"/>
        <v>0</v>
      </c>
      <c r="H18" s="66">
        <f t="shared" si="6"/>
        <v>0.13225806451613664</v>
      </c>
      <c r="I18" s="66">
        <f t="shared" si="6"/>
        <v>0</v>
      </c>
      <c r="J18" s="68">
        <f t="shared" si="6"/>
        <v>9.124423963134376E-2</v>
      </c>
      <c r="K18" s="69">
        <f t="shared" si="6"/>
        <v>5.72580645161338E-2</v>
      </c>
      <c r="L18" s="70">
        <f t="shared" si="6"/>
        <v>0</v>
      </c>
      <c r="M18" s="66">
        <f t="shared" si="6"/>
        <v>0</v>
      </c>
      <c r="N18" s="66">
        <f t="shared" si="6"/>
        <v>0</v>
      </c>
      <c r="O18" s="66">
        <f t="shared" si="6"/>
        <v>0</v>
      </c>
      <c r="P18" s="66">
        <f t="shared" si="6"/>
        <v>0</v>
      </c>
      <c r="Q18" s="71">
        <f t="shared" si="6"/>
        <v>0</v>
      </c>
    </row>
    <row r="19" spans="1:17" ht="13.2" x14ac:dyDescent="0.25">
      <c r="A19" s="10" t="s">
        <v>25</v>
      </c>
      <c r="B19" s="65">
        <f t="shared" si="3"/>
        <v>0</v>
      </c>
      <c r="C19" s="65">
        <f t="shared" ref="C19:Q19" si="7">C7-C30</f>
        <v>0</v>
      </c>
      <c r="D19" s="66">
        <f t="shared" si="7"/>
        <v>-0.48991935483870463</v>
      </c>
      <c r="E19" s="67">
        <f t="shared" si="7"/>
        <v>-0.24495967741934521</v>
      </c>
      <c r="F19" s="65">
        <f t="shared" si="7"/>
        <v>-2.7941628264208873</v>
      </c>
      <c r="G19" s="66">
        <f t="shared" si="7"/>
        <v>-1.3075268817204275</v>
      </c>
      <c r="H19" s="66">
        <f t="shared" si="7"/>
        <v>-0.52258064516129821</v>
      </c>
      <c r="I19" s="66">
        <f t="shared" si="7"/>
        <v>-4.8387096774192173E-2</v>
      </c>
      <c r="J19" s="68">
        <f t="shared" si="7"/>
        <v>-1.1681643625191995</v>
      </c>
      <c r="K19" s="69">
        <f t="shared" si="7"/>
        <v>-0.57851510496672631</v>
      </c>
      <c r="L19" s="70">
        <f t="shared" si="7"/>
        <v>0</v>
      </c>
      <c r="M19" s="66">
        <f t="shared" si="7"/>
        <v>0</v>
      </c>
      <c r="N19" s="66">
        <f t="shared" si="7"/>
        <v>0</v>
      </c>
      <c r="O19" s="66">
        <f t="shared" si="7"/>
        <v>0</v>
      </c>
      <c r="P19" s="66">
        <f t="shared" si="7"/>
        <v>0</v>
      </c>
      <c r="Q19" s="71">
        <f t="shared" si="7"/>
        <v>0</v>
      </c>
    </row>
    <row r="20" spans="1:17" ht="13.2" x14ac:dyDescent="0.25">
      <c r="A20" s="10" t="s">
        <v>26</v>
      </c>
      <c r="B20" s="65">
        <f t="shared" si="3"/>
        <v>0</v>
      </c>
      <c r="C20" s="65">
        <f t="shared" ref="C20:Q20" si="8">C8-C31</f>
        <v>0</v>
      </c>
      <c r="D20" s="66">
        <f t="shared" si="8"/>
        <v>-0.48991935483870463</v>
      </c>
      <c r="E20" s="67">
        <f t="shared" si="8"/>
        <v>-0.24495967741934521</v>
      </c>
      <c r="F20" s="65">
        <f t="shared" si="8"/>
        <v>-2.7941628264208873</v>
      </c>
      <c r="G20" s="66">
        <f t="shared" si="8"/>
        <v>-1.3075268817204275</v>
      </c>
      <c r="H20" s="66">
        <f t="shared" si="8"/>
        <v>-0.52258064516129821</v>
      </c>
      <c r="I20" s="66">
        <f t="shared" si="8"/>
        <v>-4.8387096774192173E-2</v>
      </c>
      <c r="J20" s="68">
        <f t="shared" si="8"/>
        <v>-1.1681643625191995</v>
      </c>
      <c r="K20" s="69">
        <f t="shared" si="8"/>
        <v>-1.0763824884792612</v>
      </c>
      <c r="L20" s="70">
        <f t="shared" si="8"/>
        <v>0</v>
      </c>
      <c r="M20" s="66">
        <f t="shared" si="8"/>
        <v>0</v>
      </c>
      <c r="N20" s="66">
        <f t="shared" si="8"/>
        <v>0</v>
      </c>
      <c r="O20" s="66">
        <f t="shared" si="8"/>
        <v>0</v>
      </c>
      <c r="P20" s="66">
        <f t="shared" si="8"/>
        <v>0</v>
      </c>
      <c r="Q20" s="71">
        <f t="shared" si="8"/>
        <v>0</v>
      </c>
    </row>
    <row r="21" spans="1:17" ht="13.2" x14ac:dyDescent="0.25">
      <c r="A21" s="10" t="s">
        <v>27</v>
      </c>
      <c r="B21" s="65">
        <f t="shared" si="3"/>
        <v>0</v>
      </c>
      <c r="C21" s="65">
        <f t="shared" ref="C21:P21" si="9">C9-C32</f>
        <v>0</v>
      </c>
      <c r="D21" s="66">
        <f t="shared" si="9"/>
        <v>0.24193548387097508</v>
      </c>
      <c r="E21" s="67">
        <f t="shared" si="9"/>
        <v>0.12096774193548754</v>
      </c>
      <c r="F21" s="65">
        <f t="shared" si="9"/>
        <v>-0.21658986175116013</v>
      </c>
      <c r="G21" s="66">
        <f t="shared" si="9"/>
        <v>-0.23064516129032242</v>
      </c>
      <c r="H21" s="66">
        <f t="shared" si="9"/>
        <v>0</v>
      </c>
      <c r="I21" s="66">
        <f t="shared" si="9"/>
        <v>-0.12231182795698459</v>
      </c>
      <c r="J21" s="68">
        <f t="shared" si="9"/>
        <v>-0.14238671274961234</v>
      </c>
      <c r="K21" s="69">
        <f t="shared" si="9"/>
        <v>1.5910956883509186E-2</v>
      </c>
      <c r="L21" s="70">
        <f t="shared" si="9"/>
        <v>1.5910956883505634E-2</v>
      </c>
      <c r="M21" s="66">
        <f t="shared" si="9"/>
        <v>0.27727176995362868</v>
      </c>
      <c r="N21" s="66">
        <f t="shared" si="9"/>
        <v>-9.1316114462603792E-2</v>
      </c>
      <c r="O21" s="66">
        <f t="shared" si="9"/>
        <v>0</v>
      </c>
      <c r="P21" s="66">
        <f t="shared" si="9"/>
        <v>-0.12231182795698814</v>
      </c>
      <c r="Q21" s="71">
        <f>Q9-Q32</f>
        <v>1.5910956883512739E-2</v>
      </c>
    </row>
    <row r="22" spans="1:17" ht="13.8" thickBot="1" x14ac:dyDescent="0.3">
      <c r="A22" s="10" t="s">
        <v>28</v>
      </c>
      <c r="B22" s="72">
        <f t="shared" si="3"/>
        <v>0</v>
      </c>
      <c r="C22" s="72">
        <f t="shared" ref="C22:Q22" si="10">C10-C33</f>
        <v>0</v>
      </c>
      <c r="D22" s="73">
        <f t="shared" si="10"/>
        <v>0.24193548387097508</v>
      </c>
      <c r="E22" s="74">
        <f t="shared" si="10"/>
        <v>0.12096774193548754</v>
      </c>
      <c r="F22" s="72">
        <f t="shared" si="10"/>
        <v>-0.21658986175116013</v>
      </c>
      <c r="G22" s="73">
        <f t="shared" si="10"/>
        <v>-0.23064516129032242</v>
      </c>
      <c r="H22" s="73">
        <f t="shared" si="10"/>
        <v>0</v>
      </c>
      <c r="I22" s="73">
        <f t="shared" si="10"/>
        <v>-0.12231182795698459</v>
      </c>
      <c r="J22" s="75">
        <f t="shared" si="10"/>
        <v>-0.14238671274961234</v>
      </c>
      <c r="K22" s="76">
        <f t="shared" si="10"/>
        <v>1.5910956883509186E-2</v>
      </c>
      <c r="L22" s="77">
        <f t="shared" si="10"/>
        <v>1.5910956883505634E-2</v>
      </c>
      <c r="M22" s="73">
        <f t="shared" si="10"/>
        <v>0.27727176995362868</v>
      </c>
      <c r="N22" s="73">
        <f t="shared" si="10"/>
        <v>-9.1316114462603792E-2</v>
      </c>
      <c r="O22" s="73">
        <f t="shared" si="10"/>
        <v>0</v>
      </c>
      <c r="P22" s="73">
        <f t="shared" si="10"/>
        <v>-0.12231182795698814</v>
      </c>
      <c r="Q22" s="78">
        <f t="shared" si="10"/>
        <v>1.5910956883512739E-2</v>
      </c>
    </row>
    <row r="23" spans="1:17" x14ac:dyDescent="0.2">
      <c r="Q23" s="25"/>
    </row>
    <row r="25" spans="1:17" ht="13.8" thickBot="1" x14ac:dyDescent="0.3">
      <c r="A25" s="12">
        <f ca="1">TODAY()-1</f>
        <v>36787</v>
      </c>
      <c r="B25" s="12"/>
      <c r="C25" s="10">
        <v>2000</v>
      </c>
      <c r="D25" s="10"/>
      <c r="E25" s="10"/>
      <c r="F25" s="10"/>
      <c r="G25" s="10">
        <v>2001</v>
      </c>
      <c r="H25" s="10"/>
      <c r="I25" s="10"/>
      <c r="J25" s="10"/>
      <c r="K25" s="10">
        <v>2002</v>
      </c>
      <c r="L25" s="10">
        <v>2003</v>
      </c>
      <c r="M25" s="10"/>
      <c r="N25" s="10"/>
      <c r="O25" s="10" t="s">
        <v>35</v>
      </c>
      <c r="P25" s="10"/>
      <c r="Q25" s="10"/>
    </row>
    <row r="26" spans="1:17" ht="13.8" thickBot="1" x14ac:dyDescent="0.3">
      <c r="A26" s="10" t="s">
        <v>29</v>
      </c>
      <c r="B26" s="30">
        <v>36739</v>
      </c>
      <c r="C26" s="30">
        <v>36770</v>
      </c>
      <c r="D26" s="34" t="s">
        <v>13</v>
      </c>
      <c r="E26" s="17" t="s">
        <v>31</v>
      </c>
      <c r="F26" s="14" t="s">
        <v>14</v>
      </c>
      <c r="G26" s="13" t="s">
        <v>15</v>
      </c>
      <c r="H26" s="13" t="s">
        <v>16</v>
      </c>
      <c r="I26" s="13" t="s">
        <v>17</v>
      </c>
      <c r="J26" s="18" t="s">
        <v>32</v>
      </c>
      <c r="K26" s="19" t="s">
        <v>33</v>
      </c>
      <c r="L26" s="21" t="s">
        <v>34</v>
      </c>
      <c r="M26" s="14" t="s">
        <v>18</v>
      </c>
      <c r="N26" s="13" t="s">
        <v>19</v>
      </c>
      <c r="O26" s="13" t="s">
        <v>20</v>
      </c>
      <c r="P26" s="13" t="s">
        <v>21</v>
      </c>
      <c r="Q26" s="22" t="s">
        <v>37</v>
      </c>
    </row>
    <row r="27" spans="1:17" ht="13.2" x14ac:dyDescent="0.25">
      <c r="A27" s="10" t="s">
        <v>22</v>
      </c>
      <c r="B27" s="39">
        <v>0</v>
      </c>
      <c r="C27" s="39">
        <v>100</v>
      </c>
      <c r="D27" s="37">
        <v>89.841397849462354</v>
      </c>
      <c r="E27" s="38">
        <v>94.92069892473117</v>
      </c>
      <c r="F27" s="39">
        <v>71.362519201228864</v>
      </c>
      <c r="G27" s="37">
        <v>53.835215053763442</v>
      </c>
      <c r="H27" s="37">
        <v>62.406451612903226</v>
      </c>
      <c r="I27" s="37">
        <v>53.050851254480278</v>
      </c>
      <c r="J27" s="40">
        <v>60.163759280593951</v>
      </c>
      <c r="K27" s="46">
        <v>37.891683544546851</v>
      </c>
      <c r="L27" s="79">
        <v>33.141683544546851</v>
      </c>
      <c r="M27" s="39">
        <v>16.721002653260715</v>
      </c>
      <c r="N27" s="37">
        <v>8.6809752851091559</v>
      </c>
      <c r="O27" s="37">
        <v>37.322995894428139</v>
      </c>
      <c r="P27" s="37">
        <v>32.787214890843927</v>
      </c>
      <c r="Q27" s="49">
        <v>23.878047180910485</v>
      </c>
    </row>
    <row r="28" spans="1:17" ht="13.2" x14ac:dyDescent="0.25">
      <c r="A28" s="10" t="s">
        <v>23</v>
      </c>
      <c r="B28" s="39">
        <v>0</v>
      </c>
      <c r="C28" s="39">
        <v>100</v>
      </c>
      <c r="D28" s="37">
        <v>86.858422939068092</v>
      </c>
      <c r="E28" s="38">
        <v>93.429211469534039</v>
      </c>
      <c r="F28" s="39">
        <v>62.548003072196622</v>
      </c>
      <c r="G28" s="37">
        <v>46.383154121863804</v>
      </c>
      <c r="H28" s="37">
        <v>60.179032258064524</v>
      </c>
      <c r="I28" s="37">
        <v>51.971774193548391</v>
      </c>
      <c r="J28" s="40">
        <v>55.270490911418335</v>
      </c>
      <c r="K28" s="46">
        <v>38.751148585509476</v>
      </c>
      <c r="L28" s="79">
        <v>35.251148585509476</v>
      </c>
      <c r="M28" s="39">
        <v>25.331081552855746</v>
      </c>
      <c r="N28" s="37">
        <v>14.136014450961222</v>
      </c>
      <c r="O28" s="37">
        <v>44.929360508308882</v>
      </c>
      <c r="P28" s="37">
        <v>40.426319648093852</v>
      </c>
      <c r="Q28" s="49">
        <v>31.205694040054926</v>
      </c>
    </row>
    <row r="29" spans="1:17" ht="13.2" x14ac:dyDescent="0.25">
      <c r="A29" s="10" t="s">
        <v>24</v>
      </c>
      <c r="B29" s="39">
        <v>0</v>
      </c>
      <c r="C29" s="39">
        <v>98</v>
      </c>
      <c r="D29" s="37">
        <v>84.047491039426518</v>
      </c>
      <c r="E29" s="38">
        <v>91.023745519713259</v>
      </c>
      <c r="F29" s="39">
        <v>60.283410138248847</v>
      </c>
      <c r="G29" s="37">
        <v>48.153324372759847</v>
      </c>
      <c r="H29" s="37">
        <v>58.572043010752687</v>
      </c>
      <c r="I29" s="37">
        <v>56.603046594982082</v>
      </c>
      <c r="J29" s="40">
        <v>55.902956029185866</v>
      </c>
      <c r="K29" s="46">
        <v>43.132342549923187</v>
      </c>
      <c r="L29" s="79">
        <v>32.970833333333339</v>
      </c>
      <c r="M29" s="39">
        <v>29.642424242424248</v>
      </c>
      <c r="N29" s="37">
        <v>24.392424242424241</v>
      </c>
      <c r="O29" s="37">
        <v>27.49636363636364</v>
      </c>
      <c r="P29" s="37">
        <v>28.715757575757582</v>
      </c>
      <c r="Q29" s="49">
        <v>27.561742424242425</v>
      </c>
    </row>
    <row r="30" spans="1:17" ht="13.2" x14ac:dyDescent="0.25">
      <c r="A30" s="10" t="s">
        <v>25</v>
      </c>
      <c r="B30" s="39">
        <v>0</v>
      </c>
      <c r="C30" s="39">
        <v>65</v>
      </c>
      <c r="D30" s="37">
        <v>58.179211469534046</v>
      </c>
      <c r="E30" s="38">
        <v>61.589605734767019</v>
      </c>
      <c r="F30" s="39">
        <v>48.355606758832558</v>
      </c>
      <c r="G30" s="37">
        <v>37.739247311827953</v>
      </c>
      <c r="H30" s="37">
        <v>49.556451612903231</v>
      </c>
      <c r="I30" s="37">
        <v>39.791666666666664</v>
      </c>
      <c r="J30" s="40">
        <v>43.860743087557601</v>
      </c>
      <c r="K30" s="46">
        <v>40.567954587702552</v>
      </c>
      <c r="L30" s="79">
        <v>30.9175</v>
      </c>
      <c r="M30" s="39">
        <v>28.289453275960554</v>
      </c>
      <c r="N30" s="37">
        <v>23.818282325867798</v>
      </c>
      <c r="O30" s="37">
        <v>27.49636363636364</v>
      </c>
      <c r="P30" s="37">
        <v>28.028257695042633</v>
      </c>
      <c r="Q30" s="49">
        <v>26.908089233308658</v>
      </c>
    </row>
    <row r="31" spans="1:17" ht="13.2" x14ac:dyDescent="0.25">
      <c r="A31" s="10" t="s">
        <v>26</v>
      </c>
      <c r="B31" s="39">
        <v>0</v>
      </c>
      <c r="C31" s="39">
        <v>65</v>
      </c>
      <c r="D31" s="37">
        <v>58.179211469534046</v>
      </c>
      <c r="E31" s="38">
        <v>61.589605734767019</v>
      </c>
      <c r="F31" s="39">
        <v>48.355606758832558</v>
      </c>
      <c r="G31" s="37">
        <v>37.739247311827953</v>
      </c>
      <c r="H31" s="37">
        <v>49.556451612903231</v>
      </c>
      <c r="I31" s="37">
        <v>39.791666666666664</v>
      </c>
      <c r="J31" s="40">
        <v>43.860743087557601</v>
      </c>
      <c r="K31" s="46">
        <v>41.6559539759402</v>
      </c>
      <c r="L31" s="79">
        <v>32.110833333333339</v>
      </c>
      <c r="M31" s="39">
        <v>28.518949089642113</v>
      </c>
      <c r="N31" s="37">
        <v>25.291817428195632</v>
      </c>
      <c r="O31" s="37">
        <v>37.758121548233703</v>
      </c>
      <c r="P31" s="37">
        <v>28.612841088018499</v>
      </c>
      <c r="Q31" s="49">
        <v>30.045432288522488</v>
      </c>
    </row>
    <row r="32" spans="1:17" ht="13.2" x14ac:dyDescent="0.25">
      <c r="A32" s="10" t="s">
        <v>27</v>
      </c>
      <c r="B32" s="39">
        <v>0</v>
      </c>
      <c r="C32" s="39">
        <v>50</v>
      </c>
      <c r="D32" s="37">
        <v>63.75448028673835</v>
      </c>
      <c r="E32" s="38">
        <v>56.877240143369178</v>
      </c>
      <c r="F32" s="39">
        <v>41.957757296466973</v>
      </c>
      <c r="G32" s="37">
        <v>25.074193548387097</v>
      </c>
      <c r="H32" s="37">
        <v>46.854838709677416</v>
      </c>
      <c r="I32" s="37">
        <v>40.40098566308243</v>
      </c>
      <c r="J32" s="40">
        <v>38.571943804403475</v>
      </c>
      <c r="K32" s="46">
        <v>32.991963559610987</v>
      </c>
      <c r="L32" s="79">
        <v>29.941684495335021</v>
      </c>
      <c r="M32" s="39">
        <v>31.843537798335966</v>
      </c>
      <c r="N32" s="37">
        <v>15.290657371022352</v>
      </c>
      <c r="O32" s="37">
        <v>21.017391836321025</v>
      </c>
      <c r="P32" s="37">
        <v>28.57986055745932</v>
      </c>
      <c r="Q32" s="49">
        <v>24.182861890784665</v>
      </c>
    </row>
    <row r="33" spans="1:17" ht="13.8" thickBot="1" x14ac:dyDescent="0.3">
      <c r="A33" s="10" t="s">
        <v>28</v>
      </c>
      <c r="B33" s="50">
        <v>0</v>
      </c>
      <c r="C33" s="50">
        <v>40</v>
      </c>
      <c r="D33" s="51">
        <v>63.75448028673835</v>
      </c>
      <c r="E33" s="52">
        <v>51.877240143369178</v>
      </c>
      <c r="F33" s="50">
        <v>41.957757296466973</v>
      </c>
      <c r="G33" s="51">
        <v>25.074193548387097</v>
      </c>
      <c r="H33" s="51">
        <v>46.854838709677416</v>
      </c>
      <c r="I33" s="51">
        <v>40.40098566308243</v>
      </c>
      <c r="J33" s="53">
        <v>38.571943804403475</v>
      </c>
      <c r="K33" s="54">
        <v>32.991963559610987</v>
      </c>
      <c r="L33" s="80">
        <v>29.941684495335021</v>
      </c>
      <c r="M33" s="50">
        <v>31.843537798335966</v>
      </c>
      <c r="N33" s="51">
        <v>15.290657371022352</v>
      </c>
      <c r="O33" s="51">
        <v>21.017391836321025</v>
      </c>
      <c r="P33" s="51">
        <v>28.57986055745932</v>
      </c>
      <c r="Q33" s="57">
        <v>24.182861890784665</v>
      </c>
    </row>
  </sheetData>
  <pageMargins left="0.75" right="0.75" top="1" bottom="1" header="0.5" footer="0.5"/>
  <pageSetup scale="77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4" r:id="rId4" name="Button 2">
              <controlPr defaultSize="0" print="0" autoFill="0" autoPict="0" macro="[1]!PublishPowerWestPriceOffPeak">
                <anchor moveWithCells="1" sizeWithCells="1">
                  <from>
                    <xdr:col>4</xdr:col>
                    <xdr:colOff>175260</xdr:colOff>
                    <xdr:row>0</xdr:row>
                    <xdr:rowOff>99060</xdr:rowOff>
                  </from>
                  <to>
                    <xdr:col>7</xdr:col>
                    <xdr:colOff>335280</xdr:colOff>
                    <xdr:row>0</xdr:row>
                    <xdr:rowOff>518160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>
    <pageSetUpPr fitToPage="1"/>
  </sheetPr>
  <dimension ref="A1:R1096"/>
  <sheetViews>
    <sheetView workbookViewId="0">
      <selection activeCell="N3" sqref="N3:R68"/>
    </sheetView>
  </sheetViews>
  <sheetFormatPr defaultColWidth="9.125" defaultRowHeight="10.199999999999999" x14ac:dyDescent="0.2"/>
  <cols>
    <col min="1" max="1" width="9.125" style="11"/>
    <col min="2" max="6" width="9.125" style="97"/>
    <col min="7" max="16384" width="9.125" style="11"/>
  </cols>
  <sheetData>
    <row r="1" spans="1:18" ht="45.75" customHeight="1" x14ac:dyDescent="0.2">
      <c r="A1" s="96">
        <f ca="1">crvDate</f>
        <v>36788</v>
      </c>
      <c r="D1" s="96">
        <f ca="1">A1</f>
        <v>36788</v>
      </c>
      <c r="J1" s="11" t="s">
        <v>36</v>
      </c>
      <c r="P1" s="96">
        <f ca="1">A1</f>
        <v>36788</v>
      </c>
    </row>
    <row r="2" spans="1:18" s="100" customFormat="1" x14ac:dyDescent="0.2">
      <c r="A2" s="98"/>
      <c r="B2" s="99" t="s">
        <v>49</v>
      </c>
      <c r="C2" s="99" t="s">
        <v>23</v>
      </c>
      <c r="D2" s="99" t="s">
        <v>50</v>
      </c>
      <c r="E2" s="99" t="s">
        <v>51</v>
      </c>
      <c r="F2" s="99" t="s">
        <v>52</v>
      </c>
      <c r="H2" s="100" t="s">
        <v>49</v>
      </c>
      <c r="I2" s="100" t="s">
        <v>23</v>
      </c>
      <c r="J2" s="100" t="s">
        <v>50</v>
      </c>
      <c r="K2" s="100" t="s">
        <v>51</v>
      </c>
      <c r="L2" s="100" t="s">
        <v>52</v>
      </c>
      <c r="N2" s="100" t="s">
        <v>49</v>
      </c>
      <c r="O2" s="100" t="s">
        <v>23</v>
      </c>
      <c r="P2" s="100" t="s">
        <v>50</v>
      </c>
      <c r="Q2" s="100" t="s">
        <v>51</v>
      </c>
      <c r="R2" s="100" t="s">
        <v>52</v>
      </c>
    </row>
    <row r="3" spans="1:18" hidden="1" x14ac:dyDescent="0.2">
      <c r="A3" s="101">
        <v>36708</v>
      </c>
      <c r="B3" s="97">
        <f t="array" ref="B3:B56">TRANSPOSE('P2'!E4:BF4)</f>
        <v>0</v>
      </c>
      <c r="C3" s="97">
        <f t="array" ref="C3:C56">TRANSPOSE('P2'!E6:BF6)</f>
        <v>0</v>
      </c>
      <c r="D3" s="97">
        <f t="array" ref="D3:D56">TRANSPOSE('P2'!E8:BF8)</f>
        <v>0</v>
      </c>
      <c r="E3" s="97">
        <f t="array" ref="E3:E56">TRANSPOSE('P2'!E12:GZ12)</f>
        <v>0</v>
      </c>
      <c r="F3" s="97">
        <f t="array" ref="F3:F56">TRANSPOSE('P2'!E14:BF14)</f>
        <v>0</v>
      </c>
      <c r="H3" s="102">
        <f t="shared" ref="H3:H34" si="0">B3-N3</f>
        <v>0</v>
      </c>
      <c r="I3" s="102">
        <f t="shared" ref="I3:I34" si="1">C3-O3</f>
        <v>0</v>
      </c>
      <c r="J3" s="102">
        <f t="shared" ref="J3:J34" si="2">D3-P3</f>
        <v>0</v>
      </c>
      <c r="K3" s="102">
        <f t="shared" ref="K3:K34" si="3">E3-Q3</f>
        <v>0</v>
      </c>
      <c r="L3" s="102">
        <f t="shared" ref="L3:L34" si="4">F3-R3</f>
        <v>0</v>
      </c>
      <c r="N3" s="97">
        <v>0</v>
      </c>
      <c r="O3" s="97">
        <v>0</v>
      </c>
      <c r="P3" s="97">
        <v>0</v>
      </c>
      <c r="Q3" s="97">
        <v>0</v>
      </c>
      <c r="R3" s="97">
        <v>0</v>
      </c>
    </row>
    <row r="4" spans="1:18" x14ac:dyDescent="0.2">
      <c r="A4" s="101">
        <f t="shared" ref="A4:A35" si="5">EOMONTH(A3,1)</f>
        <v>36769</v>
      </c>
      <c r="B4" s="97">
        <v>0</v>
      </c>
      <c r="C4" s="97">
        <v>0</v>
      </c>
      <c r="D4" s="97">
        <v>0</v>
      </c>
      <c r="E4" s="97">
        <v>0</v>
      </c>
      <c r="F4" s="97">
        <v>0</v>
      </c>
      <c r="H4" s="102">
        <f t="shared" si="0"/>
        <v>0</v>
      </c>
      <c r="I4" s="102">
        <f t="shared" si="1"/>
        <v>0</v>
      </c>
      <c r="J4" s="102">
        <f t="shared" si="2"/>
        <v>0</v>
      </c>
      <c r="K4" s="102">
        <f t="shared" si="3"/>
        <v>0</v>
      </c>
      <c r="L4" s="102">
        <f t="shared" si="4"/>
        <v>0</v>
      </c>
      <c r="N4" s="97">
        <v>0</v>
      </c>
      <c r="O4" s="97">
        <v>0</v>
      </c>
      <c r="P4" s="97">
        <v>0</v>
      </c>
      <c r="Q4" s="97">
        <v>0</v>
      </c>
      <c r="R4" s="97">
        <v>0</v>
      </c>
    </row>
    <row r="5" spans="1:18" x14ac:dyDescent="0.2">
      <c r="A5" s="101">
        <f t="shared" si="5"/>
        <v>36799</v>
      </c>
      <c r="B5" s="97">
        <v>150</v>
      </c>
      <c r="C5" s="97">
        <v>155</v>
      </c>
      <c r="D5" s="97">
        <v>140</v>
      </c>
      <c r="E5" s="97">
        <v>140</v>
      </c>
      <c r="F5" s="97">
        <v>150</v>
      </c>
      <c r="H5" s="102">
        <f t="shared" si="0"/>
        <v>-5</v>
      </c>
      <c r="I5" s="102">
        <f t="shared" si="1"/>
        <v>-5</v>
      </c>
      <c r="J5" s="102">
        <f t="shared" si="2"/>
        <v>-8</v>
      </c>
      <c r="K5" s="102">
        <f t="shared" si="3"/>
        <v>-25</v>
      </c>
      <c r="L5" s="102">
        <f t="shared" si="4"/>
        <v>-10</v>
      </c>
      <c r="N5" s="97">
        <v>155</v>
      </c>
      <c r="O5" s="97">
        <v>160</v>
      </c>
      <c r="P5" s="97">
        <v>148</v>
      </c>
      <c r="Q5" s="97">
        <v>165</v>
      </c>
      <c r="R5" s="97">
        <v>160</v>
      </c>
    </row>
    <row r="6" spans="1:18" x14ac:dyDescent="0.2">
      <c r="A6" s="101">
        <f t="shared" si="5"/>
        <v>36830</v>
      </c>
      <c r="B6" s="97">
        <v>119</v>
      </c>
      <c r="C6" s="97">
        <v>119.5</v>
      </c>
      <c r="D6" s="97">
        <v>113</v>
      </c>
      <c r="E6" s="97">
        <v>105</v>
      </c>
      <c r="F6" s="97">
        <v>110</v>
      </c>
      <c r="H6" s="102">
        <f t="shared" si="0"/>
        <v>-3</v>
      </c>
      <c r="I6" s="102">
        <f t="shared" si="1"/>
        <v>-3.5</v>
      </c>
      <c r="J6" s="102">
        <f t="shared" si="2"/>
        <v>-4</v>
      </c>
      <c r="K6" s="102">
        <f t="shared" si="3"/>
        <v>-4</v>
      </c>
      <c r="L6" s="102">
        <f t="shared" si="4"/>
        <v>-3</v>
      </c>
      <c r="N6" s="97">
        <v>122</v>
      </c>
      <c r="O6" s="97">
        <v>123</v>
      </c>
      <c r="P6" s="97">
        <v>117</v>
      </c>
      <c r="Q6" s="97">
        <v>109</v>
      </c>
      <c r="R6" s="97">
        <v>113</v>
      </c>
    </row>
    <row r="7" spans="1:18" x14ac:dyDescent="0.2">
      <c r="A7" s="101">
        <f t="shared" si="5"/>
        <v>36860</v>
      </c>
      <c r="B7" s="97">
        <v>105</v>
      </c>
      <c r="C7" s="97">
        <v>98</v>
      </c>
      <c r="D7" s="97">
        <v>86.5</v>
      </c>
      <c r="E7" s="97">
        <v>79.75</v>
      </c>
      <c r="F7" s="97">
        <v>80</v>
      </c>
      <c r="H7" s="102">
        <f t="shared" si="0"/>
        <v>0</v>
      </c>
      <c r="I7" s="102">
        <f t="shared" si="1"/>
        <v>-2</v>
      </c>
      <c r="J7" s="102">
        <f t="shared" si="2"/>
        <v>-2.5</v>
      </c>
      <c r="K7" s="102">
        <f t="shared" si="3"/>
        <v>-0.25</v>
      </c>
      <c r="L7" s="102">
        <f t="shared" si="4"/>
        <v>0</v>
      </c>
      <c r="N7" s="97">
        <v>105</v>
      </c>
      <c r="O7" s="97">
        <v>100</v>
      </c>
      <c r="P7" s="97">
        <v>89</v>
      </c>
      <c r="Q7" s="97">
        <v>80</v>
      </c>
      <c r="R7" s="97">
        <v>80</v>
      </c>
    </row>
    <row r="8" spans="1:18" x14ac:dyDescent="0.2">
      <c r="A8" s="101">
        <f t="shared" si="5"/>
        <v>36891</v>
      </c>
      <c r="B8" s="97">
        <v>118</v>
      </c>
      <c r="C8" s="97">
        <v>113.5</v>
      </c>
      <c r="D8" s="97">
        <v>86.75</v>
      </c>
      <c r="E8" s="97">
        <v>78</v>
      </c>
      <c r="F8" s="97">
        <v>78</v>
      </c>
      <c r="H8" s="102">
        <f t="shared" si="0"/>
        <v>0</v>
      </c>
      <c r="I8" s="102">
        <f t="shared" si="1"/>
        <v>-1.5</v>
      </c>
      <c r="J8" s="102">
        <f t="shared" si="2"/>
        <v>-2.25</v>
      </c>
      <c r="K8" s="102">
        <f t="shared" si="3"/>
        <v>-0.5</v>
      </c>
      <c r="L8" s="102">
        <f t="shared" si="4"/>
        <v>0</v>
      </c>
      <c r="N8" s="97">
        <v>118</v>
      </c>
      <c r="O8" s="97">
        <v>115</v>
      </c>
      <c r="P8" s="97">
        <v>89</v>
      </c>
      <c r="Q8" s="97">
        <v>78.5</v>
      </c>
      <c r="R8" s="97">
        <v>78</v>
      </c>
    </row>
    <row r="9" spans="1:18" x14ac:dyDescent="0.2">
      <c r="A9" s="101">
        <f t="shared" si="5"/>
        <v>36922</v>
      </c>
      <c r="B9" s="97">
        <v>106</v>
      </c>
      <c r="C9" s="97">
        <v>102</v>
      </c>
      <c r="D9" s="97">
        <v>90</v>
      </c>
      <c r="E9" s="97">
        <v>73</v>
      </c>
      <c r="F9" s="97">
        <v>76</v>
      </c>
      <c r="H9" s="102">
        <f t="shared" si="0"/>
        <v>0</v>
      </c>
      <c r="I9" s="102">
        <f t="shared" si="1"/>
        <v>-1</v>
      </c>
      <c r="J9" s="102">
        <f t="shared" si="2"/>
        <v>-2</v>
      </c>
      <c r="K9" s="102">
        <f t="shared" si="3"/>
        <v>1</v>
      </c>
      <c r="L9" s="102">
        <f t="shared" si="4"/>
        <v>1</v>
      </c>
      <c r="N9" s="97">
        <v>106</v>
      </c>
      <c r="O9" s="97">
        <v>103</v>
      </c>
      <c r="P9" s="97">
        <v>92</v>
      </c>
      <c r="Q9" s="97">
        <v>72</v>
      </c>
      <c r="R9" s="97">
        <v>75</v>
      </c>
    </row>
    <row r="10" spans="1:18" x14ac:dyDescent="0.2">
      <c r="A10" s="101">
        <f t="shared" si="5"/>
        <v>36950</v>
      </c>
      <c r="B10" s="97">
        <v>94</v>
      </c>
      <c r="C10" s="97">
        <v>93.5</v>
      </c>
      <c r="D10" s="97">
        <v>79</v>
      </c>
      <c r="E10" s="97">
        <v>67</v>
      </c>
      <c r="F10" s="97">
        <v>65</v>
      </c>
      <c r="H10" s="102">
        <f t="shared" si="0"/>
        <v>0</v>
      </c>
      <c r="I10" s="102">
        <f t="shared" si="1"/>
        <v>0</v>
      </c>
      <c r="J10" s="102">
        <f t="shared" si="2"/>
        <v>-1</v>
      </c>
      <c r="K10" s="102">
        <f t="shared" si="3"/>
        <v>1</v>
      </c>
      <c r="L10" s="102">
        <f t="shared" si="4"/>
        <v>1</v>
      </c>
      <c r="N10" s="97">
        <v>94</v>
      </c>
      <c r="O10" s="97">
        <v>93.5</v>
      </c>
      <c r="P10" s="97">
        <v>80</v>
      </c>
      <c r="Q10" s="97">
        <v>66</v>
      </c>
      <c r="R10" s="97">
        <v>64</v>
      </c>
    </row>
    <row r="11" spans="1:18" x14ac:dyDescent="0.2">
      <c r="A11" s="101">
        <f t="shared" si="5"/>
        <v>36981</v>
      </c>
      <c r="B11" s="97">
        <v>80</v>
      </c>
      <c r="C11" s="97">
        <v>81</v>
      </c>
      <c r="D11" s="97">
        <v>69</v>
      </c>
      <c r="E11" s="97">
        <v>67.25</v>
      </c>
      <c r="F11" s="97">
        <v>65</v>
      </c>
      <c r="H11" s="102">
        <f t="shared" si="0"/>
        <v>0</v>
      </c>
      <c r="I11" s="102">
        <f t="shared" si="1"/>
        <v>0</v>
      </c>
      <c r="J11" s="102">
        <f t="shared" si="2"/>
        <v>0</v>
      </c>
      <c r="K11" s="102">
        <f t="shared" si="3"/>
        <v>1</v>
      </c>
      <c r="L11" s="102">
        <f t="shared" si="4"/>
        <v>1</v>
      </c>
      <c r="N11" s="97">
        <v>80</v>
      </c>
      <c r="O11" s="97">
        <v>81</v>
      </c>
      <c r="P11" s="97">
        <v>69</v>
      </c>
      <c r="Q11" s="97">
        <v>66.25</v>
      </c>
      <c r="R11" s="97">
        <v>64</v>
      </c>
    </row>
    <row r="12" spans="1:18" x14ac:dyDescent="0.2">
      <c r="A12" s="101">
        <f t="shared" si="5"/>
        <v>37011</v>
      </c>
      <c r="B12" s="97">
        <v>62.5</v>
      </c>
      <c r="C12" s="97">
        <v>65</v>
      </c>
      <c r="D12" s="97">
        <v>60.75</v>
      </c>
      <c r="E12" s="97">
        <v>61</v>
      </c>
      <c r="F12" s="97">
        <v>63</v>
      </c>
      <c r="H12" s="102">
        <f t="shared" si="0"/>
        <v>0</v>
      </c>
      <c r="I12" s="102">
        <f t="shared" si="1"/>
        <v>3</v>
      </c>
      <c r="J12" s="102">
        <f t="shared" si="2"/>
        <v>0</v>
      </c>
      <c r="K12" s="102">
        <f t="shared" si="3"/>
        <v>0</v>
      </c>
      <c r="L12" s="102">
        <f t="shared" si="4"/>
        <v>1</v>
      </c>
      <c r="N12" s="97">
        <v>62.5</v>
      </c>
      <c r="O12" s="97">
        <v>62</v>
      </c>
      <c r="P12" s="97">
        <v>60.75</v>
      </c>
      <c r="Q12" s="97">
        <v>61</v>
      </c>
      <c r="R12" s="97">
        <v>62</v>
      </c>
    </row>
    <row r="13" spans="1:18" ht="12.75" customHeight="1" x14ac:dyDescent="0.2">
      <c r="A13" s="101">
        <f t="shared" si="5"/>
        <v>37042</v>
      </c>
      <c r="B13" s="97">
        <v>64.5</v>
      </c>
      <c r="C13" s="97">
        <v>65.75</v>
      </c>
      <c r="D13" s="97">
        <v>61.25</v>
      </c>
      <c r="E13" s="97">
        <v>61</v>
      </c>
      <c r="F13" s="97">
        <v>63</v>
      </c>
      <c r="H13" s="102">
        <f t="shared" si="0"/>
        <v>0</v>
      </c>
      <c r="I13" s="102">
        <f t="shared" si="1"/>
        <v>3.75</v>
      </c>
      <c r="J13" s="102">
        <f t="shared" si="2"/>
        <v>0</v>
      </c>
      <c r="K13" s="102">
        <f t="shared" si="3"/>
        <v>0</v>
      </c>
      <c r="L13" s="102">
        <f t="shared" si="4"/>
        <v>1</v>
      </c>
      <c r="N13" s="97">
        <v>64.5</v>
      </c>
      <c r="O13" s="97">
        <v>62</v>
      </c>
      <c r="P13" s="97">
        <v>61.25</v>
      </c>
      <c r="Q13" s="97">
        <v>61</v>
      </c>
      <c r="R13" s="97">
        <v>62</v>
      </c>
    </row>
    <row r="14" spans="1:18" ht="12.75" customHeight="1" x14ac:dyDescent="0.2">
      <c r="A14" s="101">
        <f t="shared" si="5"/>
        <v>37072</v>
      </c>
      <c r="B14" s="97">
        <v>75.5</v>
      </c>
      <c r="C14" s="97">
        <v>76.5</v>
      </c>
      <c r="D14" s="97">
        <v>70.5</v>
      </c>
      <c r="E14" s="97">
        <v>88</v>
      </c>
      <c r="F14" s="97">
        <v>100</v>
      </c>
      <c r="H14" s="102">
        <f t="shared" si="0"/>
        <v>0</v>
      </c>
      <c r="I14" s="102">
        <f t="shared" si="1"/>
        <v>1</v>
      </c>
      <c r="J14" s="102">
        <f t="shared" si="2"/>
        <v>0</v>
      </c>
      <c r="K14" s="102">
        <f t="shared" si="3"/>
        <v>0</v>
      </c>
      <c r="L14" s="102">
        <f t="shared" si="4"/>
        <v>1</v>
      </c>
      <c r="N14" s="97">
        <v>75.5</v>
      </c>
      <c r="O14" s="97">
        <v>75.5</v>
      </c>
      <c r="P14" s="97">
        <v>70.5</v>
      </c>
      <c r="Q14" s="97">
        <v>88</v>
      </c>
      <c r="R14" s="97">
        <v>99</v>
      </c>
    </row>
    <row r="15" spans="1:18" ht="12.75" customHeight="1" x14ac:dyDescent="0.2">
      <c r="A15" s="101">
        <f t="shared" si="5"/>
        <v>37103</v>
      </c>
      <c r="B15" s="97">
        <v>150</v>
      </c>
      <c r="C15" s="97">
        <v>144</v>
      </c>
      <c r="D15" s="97">
        <v>123</v>
      </c>
      <c r="E15" s="97">
        <v>124.5</v>
      </c>
      <c r="F15" s="97">
        <v>144</v>
      </c>
      <c r="H15" s="102">
        <f t="shared" si="0"/>
        <v>0</v>
      </c>
      <c r="I15" s="102">
        <f t="shared" si="1"/>
        <v>-1</v>
      </c>
      <c r="J15" s="102">
        <f t="shared" si="2"/>
        <v>1</v>
      </c>
      <c r="K15" s="102">
        <f t="shared" si="3"/>
        <v>2</v>
      </c>
      <c r="L15" s="102">
        <f t="shared" si="4"/>
        <v>0</v>
      </c>
      <c r="N15" s="97">
        <v>150</v>
      </c>
      <c r="O15" s="97">
        <v>145</v>
      </c>
      <c r="P15" s="97">
        <v>122</v>
      </c>
      <c r="Q15" s="97">
        <v>122.5</v>
      </c>
      <c r="R15" s="97">
        <v>144</v>
      </c>
    </row>
    <row r="16" spans="1:18" ht="12.75" customHeight="1" x14ac:dyDescent="0.2">
      <c r="A16" s="101">
        <f t="shared" si="5"/>
        <v>37134</v>
      </c>
      <c r="B16" s="97">
        <v>162</v>
      </c>
      <c r="C16" s="97">
        <v>164</v>
      </c>
      <c r="D16" s="97">
        <v>130</v>
      </c>
      <c r="E16" s="97">
        <v>134</v>
      </c>
      <c r="F16" s="97">
        <v>159</v>
      </c>
      <c r="H16" s="102">
        <f t="shared" si="0"/>
        <v>0</v>
      </c>
      <c r="I16" s="102">
        <f t="shared" si="1"/>
        <v>-2</v>
      </c>
      <c r="J16" s="102">
        <f t="shared" si="2"/>
        <v>-2</v>
      </c>
      <c r="K16" s="102">
        <f t="shared" si="3"/>
        <v>2</v>
      </c>
      <c r="L16" s="102">
        <f t="shared" si="4"/>
        <v>0</v>
      </c>
      <c r="N16" s="97">
        <v>162</v>
      </c>
      <c r="O16" s="97">
        <v>166</v>
      </c>
      <c r="P16" s="97">
        <v>132</v>
      </c>
      <c r="Q16" s="97">
        <v>132</v>
      </c>
      <c r="R16" s="97">
        <v>159</v>
      </c>
    </row>
    <row r="17" spans="1:18" ht="12.75" customHeight="1" x14ac:dyDescent="0.2">
      <c r="A17" s="101">
        <f t="shared" si="5"/>
        <v>37164</v>
      </c>
      <c r="B17" s="97">
        <v>130</v>
      </c>
      <c r="C17" s="97">
        <v>140</v>
      </c>
      <c r="D17" s="97">
        <v>120</v>
      </c>
      <c r="E17" s="97">
        <v>118.5</v>
      </c>
      <c r="F17" s="97">
        <v>139</v>
      </c>
      <c r="H17" s="102">
        <f t="shared" si="0"/>
        <v>0</v>
      </c>
      <c r="I17" s="102">
        <f t="shared" si="1"/>
        <v>0</v>
      </c>
      <c r="J17" s="102">
        <f t="shared" si="2"/>
        <v>-1</v>
      </c>
      <c r="K17" s="102">
        <f t="shared" si="3"/>
        <v>2</v>
      </c>
      <c r="L17" s="102">
        <f t="shared" si="4"/>
        <v>0</v>
      </c>
      <c r="N17" s="97">
        <v>130</v>
      </c>
      <c r="O17" s="97">
        <v>140</v>
      </c>
      <c r="P17" s="97">
        <v>121</v>
      </c>
      <c r="Q17" s="97">
        <v>116.5</v>
      </c>
      <c r="R17" s="97">
        <v>139</v>
      </c>
    </row>
    <row r="18" spans="1:18" ht="12.75" customHeight="1" x14ac:dyDescent="0.2">
      <c r="A18" s="101">
        <f t="shared" si="5"/>
        <v>37195</v>
      </c>
      <c r="B18" s="97">
        <v>90</v>
      </c>
      <c r="C18" s="97">
        <v>80</v>
      </c>
      <c r="D18" s="97">
        <v>74</v>
      </c>
      <c r="E18" s="97">
        <v>73</v>
      </c>
      <c r="F18" s="97">
        <v>75</v>
      </c>
      <c r="H18" s="102">
        <f t="shared" si="0"/>
        <v>0</v>
      </c>
      <c r="I18" s="102">
        <f t="shared" si="1"/>
        <v>0</v>
      </c>
      <c r="J18" s="102">
        <f t="shared" si="2"/>
        <v>0</v>
      </c>
      <c r="K18" s="102">
        <f t="shared" si="3"/>
        <v>0</v>
      </c>
      <c r="L18" s="102">
        <f t="shared" si="4"/>
        <v>0.5</v>
      </c>
      <c r="N18" s="97">
        <v>90</v>
      </c>
      <c r="O18" s="97">
        <v>80</v>
      </c>
      <c r="P18" s="97">
        <v>74</v>
      </c>
      <c r="Q18" s="97">
        <v>73</v>
      </c>
      <c r="R18" s="97">
        <v>74.5</v>
      </c>
    </row>
    <row r="19" spans="1:18" ht="12.75" customHeight="1" x14ac:dyDescent="0.2">
      <c r="A19" s="101">
        <f t="shared" si="5"/>
        <v>37225</v>
      </c>
      <c r="B19" s="97">
        <v>80.25</v>
      </c>
      <c r="C19" s="97">
        <v>74.5</v>
      </c>
      <c r="D19" s="97">
        <v>66</v>
      </c>
      <c r="E19" s="97">
        <v>52.5</v>
      </c>
      <c r="F19" s="97">
        <v>53</v>
      </c>
      <c r="H19" s="102">
        <f t="shared" si="0"/>
        <v>0</v>
      </c>
      <c r="I19" s="102">
        <f t="shared" si="1"/>
        <v>0</v>
      </c>
      <c r="J19" s="102">
        <f t="shared" si="2"/>
        <v>0</v>
      </c>
      <c r="K19" s="102">
        <f t="shared" si="3"/>
        <v>0</v>
      </c>
      <c r="L19" s="102">
        <f t="shared" si="4"/>
        <v>0.5</v>
      </c>
      <c r="N19" s="97">
        <v>80.25</v>
      </c>
      <c r="O19" s="97">
        <v>74.5</v>
      </c>
      <c r="P19" s="97">
        <v>66</v>
      </c>
      <c r="Q19" s="97">
        <v>52.5</v>
      </c>
      <c r="R19" s="97">
        <v>52.5</v>
      </c>
    </row>
    <row r="20" spans="1:18" ht="12.75" customHeight="1" x14ac:dyDescent="0.2">
      <c r="A20" s="101">
        <f t="shared" si="5"/>
        <v>37256</v>
      </c>
      <c r="B20" s="97">
        <v>76</v>
      </c>
      <c r="C20" s="97">
        <v>75.5</v>
      </c>
      <c r="D20" s="97">
        <v>67</v>
      </c>
      <c r="E20" s="97">
        <v>50</v>
      </c>
      <c r="F20" s="97">
        <v>50</v>
      </c>
      <c r="H20" s="102">
        <f t="shared" si="0"/>
        <v>0</v>
      </c>
      <c r="I20" s="102">
        <f t="shared" si="1"/>
        <v>0</v>
      </c>
      <c r="J20" s="102">
        <f t="shared" si="2"/>
        <v>0</v>
      </c>
      <c r="K20" s="102">
        <f t="shared" si="3"/>
        <v>0.5</v>
      </c>
      <c r="L20" s="102">
        <f t="shared" si="4"/>
        <v>0.5</v>
      </c>
      <c r="N20" s="97">
        <v>76</v>
      </c>
      <c r="O20" s="97">
        <v>75.5</v>
      </c>
      <c r="P20" s="97">
        <v>67</v>
      </c>
      <c r="Q20" s="97">
        <v>49.5</v>
      </c>
      <c r="R20" s="97">
        <v>49.5</v>
      </c>
    </row>
    <row r="21" spans="1:18" ht="12.75" customHeight="1" x14ac:dyDescent="0.2">
      <c r="A21" s="101">
        <f t="shared" si="5"/>
        <v>37287</v>
      </c>
      <c r="B21" s="97">
        <v>59.5</v>
      </c>
      <c r="C21" s="97">
        <v>56.5</v>
      </c>
      <c r="D21" s="97">
        <v>57.5</v>
      </c>
      <c r="E21" s="97">
        <v>46.5</v>
      </c>
      <c r="F21" s="97">
        <v>47.191709855884092</v>
      </c>
      <c r="H21" s="102">
        <f t="shared" si="0"/>
        <v>0</v>
      </c>
      <c r="I21" s="102">
        <f t="shared" si="1"/>
        <v>0</v>
      </c>
      <c r="J21" s="102">
        <f t="shared" si="2"/>
        <v>0</v>
      </c>
      <c r="K21" s="102">
        <f t="shared" si="3"/>
        <v>0</v>
      </c>
      <c r="L21" s="102">
        <f t="shared" si="4"/>
        <v>-1.4923895730203043</v>
      </c>
      <c r="N21" s="97">
        <v>59.5</v>
      </c>
      <c r="O21" s="97">
        <v>56.5</v>
      </c>
      <c r="P21" s="97">
        <v>57.5</v>
      </c>
      <c r="Q21" s="97">
        <v>46.5</v>
      </c>
      <c r="R21" s="97">
        <v>48.684099428904396</v>
      </c>
    </row>
    <row r="22" spans="1:18" ht="12.75" customHeight="1" x14ac:dyDescent="0.2">
      <c r="A22" s="101">
        <f t="shared" si="5"/>
        <v>37315</v>
      </c>
      <c r="B22" s="97">
        <v>51</v>
      </c>
      <c r="C22" s="97">
        <v>54.25</v>
      </c>
      <c r="D22" s="97">
        <v>50.5</v>
      </c>
      <c r="E22" s="97">
        <v>42</v>
      </c>
      <c r="F22" s="97">
        <v>40.525066363849326</v>
      </c>
      <c r="H22" s="102">
        <f t="shared" si="0"/>
        <v>0</v>
      </c>
      <c r="I22" s="102">
        <f t="shared" si="1"/>
        <v>0</v>
      </c>
      <c r="J22" s="102">
        <f t="shared" si="2"/>
        <v>0</v>
      </c>
      <c r="K22" s="102">
        <f t="shared" si="3"/>
        <v>0</v>
      </c>
      <c r="L22" s="102">
        <f t="shared" si="4"/>
        <v>-1.0805017441456783</v>
      </c>
      <c r="N22" s="97">
        <v>51</v>
      </c>
      <c r="O22" s="97">
        <v>54.25</v>
      </c>
      <c r="P22" s="97">
        <v>50.5</v>
      </c>
      <c r="Q22" s="97">
        <v>42</v>
      </c>
      <c r="R22" s="97">
        <v>41.605568107995005</v>
      </c>
    </row>
    <row r="23" spans="1:18" x14ac:dyDescent="0.2">
      <c r="A23" s="101">
        <f t="shared" si="5"/>
        <v>37346</v>
      </c>
      <c r="B23" s="97">
        <v>45</v>
      </c>
      <c r="C23" s="97">
        <v>49.5</v>
      </c>
      <c r="D23" s="97">
        <v>43</v>
      </c>
      <c r="E23" s="97">
        <v>41.5</v>
      </c>
      <c r="F23" s="97">
        <v>41.073549001665633</v>
      </c>
      <c r="H23" s="102">
        <f t="shared" si="0"/>
        <v>0</v>
      </c>
      <c r="I23" s="102">
        <f t="shared" si="1"/>
        <v>0</v>
      </c>
      <c r="J23" s="102">
        <f t="shared" si="2"/>
        <v>0</v>
      </c>
      <c r="K23" s="102">
        <f t="shared" si="3"/>
        <v>0</v>
      </c>
      <c r="L23" s="102">
        <f t="shared" si="4"/>
        <v>-0.98876454387566071</v>
      </c>
      <c r="N23" s="97">
        <v>45</v>
      </c>
      <c r="O23" s="97">
        <v>49.5</v>
      </c>
      <c r="P23" s="97">
        <v>43</v>
      </c>
      <c r="Q23" s="97">
        <v>41.5</v>
      </c>
      <c r="R23" s="97">
        <v>42.062313545541294</v>
      </c>
    </row>
    <row r="24" spans="1:18" x14ac:dyDescent="0.2">
      <c r="A24" s="101">
        <f t="shared" si="5"/>
        <v>37376</v>
      </c>
      <c r="B24" s="97">
        <v>46</v>
      </c>
      <c r="C24" s="97">
        <v>47.5</v>
      </c>
      <c r="D24" s="97">
        <v>43</v>
      </c>
      <c r="E24" s="97">
        <v>40</v>
      </c>
      <c r="F24" s="97">
        <v>40.292368754260643</v>
      </c>
      <c r="H24" s="102">
        <f t="shared" si="0"/>
        <v>0</v>
      </c>
      <c r="I24" s="102">
        <f t="shared" si="1"/>
        <v>0</v>
      </c>
      <c r="J24" s="102">
        <f t="shared" si="2"/>
        <v>0</v>
      </c>
      <c r="K24" s="102">
        <f t="shared" si="3"/>
        <v>0</v>
      </c>
      <c r="L24" s="102">
        <f t="shared" si="4"/>
        <v>-0.83993570241577231</v>
      </c>
      <c r="N24" s="97">
        <v>46</v>
      </c>
      <c r="O24" s="97">
        <v>47.5</v>
      </c>
      <c r="P24" s="97">
        <v>43</v>
      </c>
      <c r="Q24" s="97">
        <v>40</v>
      </c>
      <c r="R24" s="97">
        <v>41.132304456676415</v>
      </c>
    </row>
    <row r="25" spans="1:18" x14ac:dyDescent="0.2">
      <c r="A25" s="101">
        <f t="shared" si="5"/>
        <v>37407</v>
      </c>
      <c r="B25" s="97">
        <v>42</v>
      </c>
      <c r="C25" s="97">
        <v>47.5</v>
      </c>
      <c r="D25" s="97">
        <v>44</v>
      </c>
      <c r="E25" s="97">
        <v>41</v>
      </c>
      <c r="F25" s="97">
        <v>35.957547880622037</v>
      </c>
      <c r="H25" s="102">
        <f t="shared" si="0"/>
        <v>0</v>
      </c>
      <c r="I25" s="102">
        <f t="shared" si="1"/>
        <v>0</v>
      </c>
      <c r="J25" s="102">
        <f t="shared" si="2"/>
        <v>0</v>
      </c>
      <c r="K25" s="102">
        <f t="shared" si="3"/>
        <v>0</v>
      </c>
      <c r="L25" s="102">
        <f t="shared" si="4"/>
        <v>-2.1889391732307288</v>
      </c>
      <c r="N25" s="97">
        <v>42</v>
      </c>
      <c r="O25" s="97">
        <v>47.5</v>
      </c>
      <c r="P25" s="97">
        <v>44</v>
      </c>
      <c r="Q25" s="97">
        <v>41</v>
      </c>
      <c r="R25" s="97">
        <v>38.146487053852766</v>
      </c>
    </row>
    <row r="26" spans="1:18" x14ac:dyDescent="0.2">
      <c r="A26" s="101">
        <f t="shared" si="5"/>
        <v>37437</v>
      </c>
      <c r="B26" s="97">
        <v>43.25</v>
      </c>
      <c r="C26" s="97">
        <v>50</v>
      </c>
      <c r="D26" s="97">
        <v>48</v>
      </c>
      <c r="E26" s="97">
        <v>66.5</v>
      </c>
      <c r="F26" s="97">
        <v>72.95754788062203</v>
      </c>
      <c r="H26" s="102">
        <f t="shared" si="0"/>
        <v>0</v>
      </c>
      <c r="I26" s="102">
        <f t="shared" si="1"/>
        <v>0</v>
      </c>
      <c r="J26" s="102">
        <f t="shared" si="2"/>
        <v>0</v>
      </c>
      <c r="K26" s="102">
        <f t="shared" si="3"/>
        <v>0</v>
      </c>
      <c r="L26" s="102">
        <f t="shared" si="4"/>
        <v>-2.1889391732307359</v>
      </c>
      <c r="N26" s="97">
        <v>43.25</v>
      </c>
      <c r="O26" s="97">
        <v>50</v>
      </c>
      <c r="P26" s="97">
        <v>48</v>
      </c>
      <c r="Q26" s="97">
        <v>66.5</v>
      </c>
      <c r="R26" s="97">
        <v>75.146487053852766</v>
      </c>
    </row>
    <row r="27" spans="1:18" x14ac:dyDescent="0.2">
      <c r="A27" s="101">
        <f t="shared" si="5"/>
        <v>37468</v>
      </c>
      <c r="B27" s="97">
        <v>97</v>
      </c>
      <c r="C27" s="97">
        <v>101</v>
      </c>
      <c r="D27" s="97">
        <v>94</v>
      </c>
      <c r="E27" s="97">
        <v>96</v>
      </c>
      <c r="F27" s="97">
        <v>104.44375063605757</v>
      </c>
      <c r="H27" s="102">
        <f t="shared" si="0"/>
        <v>2</v>
      </c>
      <c r="I27" s="102">
        <f t="shared" si="1"/>
        <v>2</v>
      </c>
      <c r="J27" s="102">
        <f t="shared" si="2"/>
        <v>0</v>
      </c>
      <c r="K27" s="102">
        <f t="shared" si="3"/>
        <v>0</v>
      </c>
      <c r="L27" s="102">
        <f t="shared" si="4"/>
        <v>1.8847213620868644</v>
      </c>
      <c r="N27" s="97">
        <v>95</v>
      </c>
      <c r="O27" s="97">
        <v>99</v>
      </c>
      <c r="P27" s="97">
        <v>94</v>
      </c>
      <c r="Q27" s="97">
        <v>96</v>
      </c>
      <c r="R27" s="97">
        <v>102.55902927397071</v>
      </c>
    </row>
    <row r="28" spans="1:18" x14ac:dyDescent="0.2">
      <c r="A28" s="101">
        <f t="shared" si="5"/>
        <v>37499</v>
      </c>
      <c r="B28" s="97">
        <v>118</v>
      </c>
      <c r="C28" s="97">
        <v>113</v>
      </c>
      <c r="D28" s="97">
        <v>109</v>
      </c>
      <c r="E28" s="97">
        <v>102.5</v>
      </c>
      <c r="F28" s="97">
        <v>119.44375063605757</v>
      </c>
      <c r="H28" s="102">
        <f t="shared" si="0"/>
        <v>1</v>
      </c>
      <c r="I28" s="102">
        <f t="shared" si="1"/>
        <v>1</v>
      </c>
      <c r="J28" s="102">
        <f t="shared" si="2"/>
        <v>0</v>
      </c>
      <c r="K28" s="102">
        <f t="shared" si="3"/>
        <v>0</v>
      </c>
      <c r="L28" s="102">
        <f t="shared" si="4"/>
        <v>1.8847213620868644</v>
      </c>
      <c r="N28" s="97">
        <v>117</v>
      </c>
      <c r="O28" s="97">
        <v>112</v>
      </c>
      <c r="P28" s="97">
        <v>109</v>
      </c>
      <c r="Q28" s="97">
        <v>102.5</v>
      </c>
      <c r="R28" s="97">
        <v>117.55902927397071</v>
      </c>
    </row>
    <row r="29" spans="1:18" x14ac:dyDescent="0.2">
      <c r="A29" s="101">
        <f t="shared" si="5"/>
        <v>37529</v>
      </c>
      <c r="B29" s="97">
        <v>92.5</v>
      </c>
      <c r="C29" s="97">
        <v>98</v>
      </c>
      <c r="D29" s="97">
        <v>95</v>
      </c>
      <c r="E29" s="97">
        <v>93.1</v>
      </c>
      <c r="F29" s="97">
        <v>99.443750636057572</v>
      </c>
      <c r="H29" s="102">
        <f t="shared" si="0"/>
        <v>0</v>
      </c>
      <c r="I29" s="102">
        <f t="shared" si="1"/>
        <v>0</v>
      </c>
      <c r="J29" s="102">
        <f t="shared" si="2"/>
        <v>0</v>
      </c>
      <c r="K29" s="102">
        <f t="shared" si="3"/>
        <v>0</v>
      </c>
      <c r="L29" s="102">
        <f t="shared" si="4"/>
        <v>1.8847213620868644</v>
      </c>
      <c r="N29" s="97">
        <v>92.5</v>
      </c>
      <c r="O29" s="97">
        <v>98</v>
      </c>
      <c r="P29" s="97">
        <v>95</v>
      </c>
      <c r="Q29" s="97">
        <v>93.1</v>
      </c>
      <c r="R29" s="97">
        <v>97.559029273970708</v>
      </c>
    </row>
    <row r="30" spans="1:18" x14ac:dyDescent="0.2">
      <c r="A30" s="101">
        <f t="shared" si="5"/>
        <v>37560</v>
      </c>
      <c r="B30" s="97">
        <v>59</v>
      </c>
      <c r="C30" s="97">
        <v>59.5</v>
      </c>
      <c r="D30" s="97">
        <v>55</v>
      </c>
      <c r="E30" s="97">
        <v>52</v>
      </c>
      <c r="F30" s="97">
        <v>56.452416597853421</v>
      </c>
      <c r="H30" s="102">
        <f t="shared" si="0"/>
        <v>0</v>
      </c>
      <c r="I30" s="102">
        <f t="shared" si="1"/>
        <v>0</v>
      </c>
      <c r="J30" s="102">
        <f t="shared" si="2"/>
        <v>0</v>
      </c>
      <c r="K30" s="102">
        <f t="shared" si="3"/>
        <v>0</v>
      </c>
      <c r="L30" s="102">
        <f t="shared" si="4"/>
        <v>-1.7668562159682324</v>
      </c>
      <c r="N30" s="97">
        <v>59</v>
      </c>
      <c r="O30" s="97">
        <v>59.5</v>
      </c>
      <c r="P30" s="97">
        <v>55</v>
      </c>
      <c r="Q30" s="97">
        <v>52</v>
      </c>
      <c r="R30" s="97">
        <v>58.219272813821654</v>
      </c>
    </row>
    <row r="31" spans="1:18" x14ac:dyDescent="0.2">
      <c r="A31" s="101">
        <f t="shared" si="5"/>
        <v>37590</v>
      </c>
      <c r="B31" s="97">
        <v>60</v>
      </c>
      <c r="C31" s="97">
        <v>60.583100000000002</v>
      </c>
      <c r="D31" s="97">
        <v>47</v>
      </c>
      <c r="E31" s="97">
        <v>41</v>
      </c>
      <c r="F31" s="97">
        <v>34.452416597853421</v>
      </c>
      <c r="H31" s="102">
        <f t="shared" si="0"/>
        <v>0</v>
      </c>
      <c r="I31" s="102">
        <f t="shared" si="1"/>
        <v>0</v>
      </c>
      <c r="J31" s="102">
        <f t="shared" si="2"/>
        <v>0</v>
      </c>
      <c r="K31" s="102">
        <f t="shared" si="3"/>
        <v>0</v>
      </c>
      <c r="L31" s="102">
        <f t="shared" si="4"/>
        <v>-1.7668562159682324</v>
      </c>
      <c r="N31" s="97">
        <v>60</v>
      </c>
      <c r="O31" s="97">
        <v>60.583100000000002</v>
      </c>
      <c r="P31" s="97">
        <v>47</v>
      </c>
      <c r="Q31" s="97">
        <v>41</v>
      </c>
      <c r="R31" s="97">
        <v>36.219272813821654</v>
      </c>
    </row>
    <row r="32" spans="1:18" x14ac:dyDescent="0.2">
      <c r="A32" s="101">
        <f t="shared" si="5"/>
        <v>37621</v>
      </c>
      <c r="B32" s="97">
        <v>68.895574999999994</v>
      </c>
      <c r="C32" s="97">
        <v>68.853925000000004</v>
      </c>
      <c r="D32" s="97">
        <v>48</v>
      </c>
      <c r="E32" s="97">
        <v>40</v>
      </c>
      <c r="F32" s="97">
        <v>31.452416597853421</v>
      </c>
      <c r="H32" s="102">
        <f t="shared" si="0"/>
        <v>0</v>
      </c>
      <c r="I32" s="102">
        <f t="shared" si="1"/>
        <v>0</v>
      </c>
      <c r="J32" s="102">
        <f t="shared" si="2"/>
        <v>0</v>
      </c>
      <c r="K32" s="102">
        <f t="shared" si="3"/>
        <v>0</v>
      </c>
      <c r="L32" s="102">
        <f t="shared" si="4"/>
        <v>-1.7668562159682324</v>
      </c>
      <c r="N32" s="97">
        <v>68.895574999999994</v>
      </c>
      <c r="O32" s="97">
        <v>68.853925000000004</v>
      </c>
      <c r="P32" s="97">
        <v>48</v>
      </c>
      <c r="Q32" s="97">
        <v>40</v>
      </c>
      <c r="R32" s="97">
        <v>33.219272813821654</v>
      </c>
    </row>
    <row r="33" spans="1:18" x14ac:dyDescent="0.2">
      <c r="A33" s="101">
        <f t="shared" si="5"/>
        <v>37652</v>
      </c>
      <c r="B33" s="97">
        <v>53.541449999999998</v>
      </c>
      <c r="C33" s="97">
        <v>50.9998</v>
      </c>
      <c r="D33" s="97">
        <v>48.8</v>
      </c>
      <c r="E33" s="97">
        <v>36.15</v>
      </c>
      <c r="F33" s="97">
        <v>43.116058251133275</v>
      </c>
      <c r="H33" s="102">
        <f t="shared" si="0"/>
        <v>0</v>
      </c>
      <c r="I33" s="102">
        <f t="shared" si="1"/>
        <v>0</v>
      </c>
      <c r="J33" s="102">
        <f t="shared" si="2"/>
        <v>0</v>
      </c>
      <c r="K33" s="102">
        <f t="shared" si="3"/>
        <v>0</v>
      </c>
      <c r="L33" s="102">
        <f t="shared" si="4"/>
        <v>-0.28738817023425867</v>
      </c>
      <c r="N33" s="97">
        <v>53.541449999999998</v>
      </c>
      <c r="O33" s="97">
        <v>50.9998</v>
      </c>
      <c r="P33" s="97">
        <v>48.8</v>
      </c>
      <c r="Q33" s="97">
        <v>36.15</v>
      </c>
      <c r="R33" s="97">
        <v>43.403446421367534</v>
      </c>
    </row>
    <row r="34" spans="1:18" x14ac:dyDescent="0.2">
      <c r="A34" s="101">
        <f t="shared" si="5"/>
        <v>37680</v>
      </c>
      <c r="B34" s="97">
        <v>45.041449999999998</v>
      </c>
      <c r="C34" s="97">
        <v>48.7498</v>
      </c>
      <c r="D34" s="97">
        <v>41.2</v>
      </c>
      <c r="E34" s="97">
        <v>33.799999999999997</v>
      </c>
      <c r="F34" s="97">
        <v>36.449414759098509</v>
      </c>
      <c r="H34" s="102">
        <f t="shared" si="0"/>
        <v>0</v>
      </c>
      <c r="I34" s="102">
        <f t="shared" si="1"/>
        <v>0</v>
      </c>
      <c r="J34" s="102">
        <f t="shared" si="2"/>
        <v>0</v>
      </c>
      <c r="K34" s="102">
        <f t="shared" si="3"/>
        <v>0</v>
      </c>
      <c r="L34" s="102">
        <f t="shared" si="4"/>
        <v>0.12449965864036727</v>
      </c>
      <c r="N34" s="97">
        <v>45.041449999999998</v>
      </c>
      <c r="O34" s="97">
        <v>48.7498</v>
      </c>
      <c r="P34" s="97">
        <v>41.2</v>
      </c>
      <c r="Q34" s="97">
        <v>33.799999999999997</v>
      </c>
      <c r="R34" s="97">
        <v>36.324915100458142</v>
      </c>
    </row>
    <row r="35" spans="1:18" x14ac:dyDescent="0.2">
      <c r="A35" s="101">
        <f t="shared" si="5"/>
        <v>37711</v>
      </c>
      <c r="B35" s="97">
        <v>39.041449999999998</v>
      </c>
      <c r="C35" s="97">
        <v>43.9998</v>
      </c>
      <c r="D35" s="97">
        <v>39</v>
      </c>
      <c r="E35" s="97">
        <v>33.450000000000003</v>
      </c>
      <c r="F35" s="97">
        <v>36.997897396914816</v>
      </c>
      <c r="H35" s="102">
        <f t="shared" ref="H35:H56" si="6">B35-N35</f>
        <v>0</v>
      </c>
      <c r="I35" s="102">
        <f t="shared" ref="I35:I56" si="7">C35-O35</f>
        <v>0</v>
      </c>
      <c r="J35" s="102">
        <f t="shared" ref="J35:J56" si="8">D35-P35</f>
        <v>0</v>
      </c>
      <c r="K35" s="102">
        <f t="shared" ref="K35:K56" si="9">E35-Q35</f>
        <v>0</v>
      </c>
      <c r="L35" s="102">
        <f t="shared" ref="L35:L56" si="10">F35-R35</f>
        <v>0.21623685891038491</v>
      </c>
      <c r="N35" s="97">
        <v>39.041449999999998</v>
      </c>
      <c r="O35" s="97">
        <v>43.9998</v>
      </c>
      <c r="P35" s="97">
        <v>39</v>
      </c>
      <c r="Q35" s="97">
        <v>33.450000000000003</v>
      </c>
      <c r="R35" s="97">
        <v>36.781660538004431</v>
      </c>
    </row>
    <row r="36" spans="1:18" x14ac:dyDescent="0.2">
      <c r="A36" s="101">
        <f t="shared" ref="A36:A56" si="11">EOMONTH(A35,1)</f>
        <v>37741</v>
      </c>
      <c r="B36" s="97">
        <v>40.041449999999998</v>
      </c>
      <c r="C36" s="97">
        <v>41.9998</v>
      </c>
      <c r="D36" s="97">
        <v>39.54</v>
      </c>
      <c r="E36" s="97">
        <v>31.65</v>
      </c>
      <c r="F36" s="97">
        <v>34.175402515286272</v>
      </c>
      <c r="H36" s="102">
        <f t="shared" si="6"/>
        <v>0</v>
      </c>
      <c r="I36" s="102">
        <f t="shared" si="7"/>
        <v>0</v>
      </c>
      <c r="J36" s="102">
        <f t="shared" si="8"/>
        <v>0</v>
      </c>
      <c r="K36" s="102">
        <f t="shared" si="9"/>
        <v>0</v>
      </c>
      <c r="L36" s="102">
        <f t="shared" si="10"/>
        <v>0.21344644695368231</v>
      </c>
      <c r="N36" s="97">
        <v>40.041449999999998</v>
      </c>
      <c r="O36" s="97">
        <v>41.9998</v>
      </c>
      <c r="P36" s="97">
        <v>39.54</v>
      </c>
      <c r="Q36" s="97">
        <v>31.65</v>
      </c>
      <c r="R36" s="97">
        <v>33.96195606833259</v>
      </c>
    </row>
    <row r="37" spans="1:18" x14ac:dyDescent="0.2">
      <c r="A37" s="101">
        <f t="shared" si="11"/>
        <v>37772</v>
      </c>
      <c r="B37" s="97">
        <v>36.041449999999998</v>
      </c>
      <c r="C37" s="97">
        <v>41.9998</v>
      </c>
      <c r="D37" s="97">
        <v>40.840000000000003</v>
      </c>
      <c r="E37" s="97">
        <v>32.229999999999997</v>
      </c>
      <c r="F37" s="97">
        <v>29.840581641647667</v>
      </c>
      <c r="H37" s="102">
        <f t="shared" si="6"/>
        <v>0</v>
      </c>
      <c r="I37" s="102">
        <f t="shared" si="7"/>
        <v>0</v>
      </c>
      <c r="J37" s="102">
        <f t="shared" si="8"/>
        <v>0</v>
      </c>
      <c r="K37" s="102">
        <f t="shared" si="9"/>
        <v>0</v>
      </c>
      <c r="L37" s="102">
        <f t="shared" si="10"/>
        <v>-1.1355570238612742</v>
      </c>
      <c r="N37" s="97">
        <v>36.041449999999998</v>
      </c>
      <c r="O37" s="97">
        <v>41.9998</v>
      </c>
      <c r="P37" s="97">
        <v>40.840000000000003</v>
      </c>
      <c r="Q37" s="97">
        <v>32.229999999999997</v>
      </c>
      <c r="R37" s="97">
        <v>30.976138665508941</v>
      </c>
    </row>
    <row r="38" spans="1:18" x14ac:dyDescent="0.2">
      <c r="A38" s="101">
        <f t="shared" si="11"/>
        <v>37802</v>
      </c>
      <c r="B38" s="97">
        <v>37.291449999999998</v>
      </c>
      <c r="C38" s="97">
        <v>44.4998</v>
      </c>
      <c r="D38" s="97">
        <v>48.84</v>
      </c>
      <c r="E38" s="97">
        <v>49.05</v>
      </c>
      <c r="F38" s="97">
        <v>66.84058164164766</v>
      </c>
      <c r="H38" s="102">
        <f t="shared" si="6"/>
        <v>0</v>
      </c>
      <c r="I38" s="102">
        <f t="shared" si="7"/>
        <v>0</v>
      </c>
      <c r="J38" s="102">
        <f t="shared" si="8"/>
        <v>0</v>
      </c>
      <c r="K38" s="102">
        <f t="shared" si="9"/>
        <v>0</v>
      </c>
      <c r="L38" s="102">
        <f t="shared" si="10"/>
        <v>-1.1355570238612813</v>
      </c>
      <c r="N38" s="97">
        <v>37.291449999999998</v>
      </c>
      <c r="O38" s="97">
        <v>44.4998</v>
      </c>
      <c r="P38" s="97">
        <v>48.84</v>
      </c>
      <c r="Q38" s="97">
        <v>49.05</v>
      </c>
      <c r="R38" s="97">
        <v>67.976138665508941</v>
      </c>
    </row>
    <row r="39" spans="1:18" x14ac:dyDescent="0.2">
      <c r="A39" s="101">
        <f t="shared" si="11"/>
        <v>37833</v>
      </c>
      <c r="B39" s="97">
        <v>84.25</v>
      </c>
      <c r="C39" s="97">
        <v>88</v>
      </c>
      <c r="D39" s="97">
        <v>88.26</v>
      </c>
      <c r="E39" s="97">
        <v>77.98</v>
      </c>
      <c r="F39" s="97">
        <v>83.970719968498628</v>
      </c>
      <c r="H39" s="102">
        <f t="shared" si="6"/>
        <v>-2.625</v>
      </c>
      <c r="I39" s="102">
        <f t="shared" si="7"/>
        <v>-5</v>
      </c>
      <c r="J39" s="102">
        <f t="shared" si="8"/>
        <v>0</v>
      </c>
      <c r="K39" s="102">
        <f t="shared" si="9"/>
        <v>0</v>
      </c>
      <c r="L39" s="102">
        <f t="shared" si="10"/>
        <v>2.648937791622572</v>
      </c>
      <c r="N39" s="97">
        <v>86.875</v>
      </c>
      <c r="O39" s="97">
        <v>93</v>
      </c>
      <c r="P39" s="97">
        <v>88.26</v>
      </c>
      <c r="Q39" s="97">
        <v>77.98</v>
      </c>
      <c r="R39" s="97">
        <v>81.321782176876056</v>
      </c>
    </row>
    <row r="40" spans="1:18" x14ac:dyDescent="0.2">
      <c r="A40" s="101">
        <f t="shared" si="11"/>
        <v>37864</v>
      </c>
      <c r="B40" s="97">
        <v>107</v>
      </c>
      <c r="C40" s="97">
        <v>103</v>
      </c>
      <c r="D40" s="97">
        <v>101.5</v>
      </c>
      <c r="E40" s="97">
        <v>82.78</v>
      </c>
      <c r="F40" s="97">
        <v>98.970719968498628</v>
      </c>
      <c r="H40" s="102">
        <f t="shared" si="6"/>
        <v>-1.875</v>
      </c>
      <c r="I40" s="102">
        <f t="shared" si="7"/>
        <v>-3</v>
      </c>
      <c r="J40" s="102">
        <f t="shared" si="8"/>
        <v>0</v>
      </c>
      <c r="K40" s="102">
        <f t="shared" si="9"/>
        <v>0</v>
      </c>
      <c r="L40" s="102">
        <f t="shared" si="10"/>
        <v>2.648937791622572</v>
      </c>
      <c r="N40" s="97">
        <v>108.875</v>
      </c>
      <c r="O40" s="97">
        <v>106</v>
      </c>
      <c r="P40" s="97">
        <v>101.5</v>
      </c>
      <c r="Q40" s="97">
        <v>82.78</v>
      </c>
      <c r="R40" s="97">
        <v>96.321782176876056</v>
      </c>
    </row>
    <row r="41" spans="1:18" x14ac:dyDescent="0.2">
      <c r="A41" s="101">
        <f t="shared" si="11"/>
        <v>37894</v>
      </c>
      <c r="B41" s="97">
        <v>83.5</v>
      </c>
      <c r="C41" s="97">
        <v>90</v>
      </c>
      <c r="D41" s="97">
        <v>89.26</v>
      </c>
      <c r="E41" s="97">
        <v>77.7</v>
      </c>
      <c r="F41" s="97">
        <v>78.970719968498628</v>
      </c>
      <c r="H41" s="102">
        <f t="shared" si="6"/>
        <v>-0.875</v>
      </c>
      <c r="I41" s="102">
        <f t="shared" si="7"/>
        <v>-2</v>
      </c>
      <c r="J41" s="102">
        <f t="shared" si="8"/>
        <v>0</v>
      </c>
      <c r="K41" s="102">
        <f t="shared" si="9"/>
        <v>0</v>
      </c>
      <c r="L41" s="102">
        <f t="shared" si="10"/>
        <v>2.648937791622572</v>
      </c>
      <c r="N41" s="97">
        <v>84.375</v>
      </c>
      <c r="O41" s="97">
        <v>92</v>
      </c>
      <c r="P41" s="97">
        <v>89.26</v>
      </c>
      <c r="Q41" s="97">
        <v>77.7</v>
      </c>
      <c r="R41" s="97">
        <v>76.321782176876056</v>
      </c>
    </row>
    <row r="42" spans="1:18" x14ac:dyDescent="0.2">
      <c r="A42" s="101">
        <f t="shared" si="11"/>
        <v>37925</v>
      </c>
      <c r="B42" s="97">
        <v>53.041449999999998</v>
      </c>
      <c r="C42" s="97">
        <v>53.9998</v>
      </c>
      <c r="D42" s="97">
        <v>49.25</v>
      </c>
      <c r="E42" s="97">
        <v>44.68</v>
      </c>
      <c r="F42" s="97">
        <v>51.49924588673192</v>
      </c>
      <c r="H42" s="102">
        <f t="shared" si="6"/>
        <v>0</v>
      </c>
      <c r="I42" s="102">
        <f t="shared" si="7"/>
        <v>0</v>
      </c>
      <c r="J42" s="102">
        <f t="shared" si="8"/>
        <v>0</v>
      </c>
      <c r="K42" s="102">
        <f t="shared" si="9"/>
        <v>0</v>
      </c>
      <c r="L42" s="102">
        <f t="shared" si="10"/>
        <v>-0.85194001459787927</v>
      </c>
      <c r="N42" s="97">
        <v>53.041449999999998</v>
      </c>
      <c r="O42" s="97">
        <v>53.9998</v>
      </c>
      <c r="P42" s="97">
        <v>49.25</v>
      </c>
      <c r="Q42" s="97">
        <v>44.68</v>
      </c>
      <c r="R42" s="97">
        <v>52.351185901329799</v>
      </c>
    </row>
    <row r="43" spans="1:18" x14ac:dyDescent="0.2">
      <c r="A43" s="101">
        <f t="shared" si="11"/>
        <v>37955</v>
      </c>
      <c r="B43" s="97">
        <v>54.041449999999998</v>
      </c>
      <c r="C43" s="97">
        <v>55.082900000000002</v>
      </c>
      <c r="D43" s="97">
        <v>47.25</v>
      </c>
      <c r="E43" s="97">
        <v>32.75</v>
      </c>
      <c r="F43" s="97">
        <v>29.49924588673192</v>
      </c>
      <c r="H43" s="102">
        <f t="shared" si="6"/>
        <v>0</v>
      </c>
      <c r="I43" s="102">
        <f t="shared" si="7"/>
        <v>0</v>
      </c>
      <c r="J43" s="102">
        <f t="shared" si="8"/>
        <v>0</v>
      </c>
      <c r="K43" s="102">
        <f t="shared" si="9"/>
        <v>0</v>
      </c>
      <c r="L43" s="102">
        <f t="shared" si="10"/>
        <v>-0.85194001459787927</v>
      </c>
      <c r="N43" s="97">
        <v>54.041449999999998</v>
      </c>
      <c r="O43" s="97">
        <v>55.082900000000002</v>
      </c>
      <c r="P43" s="97">
        <v>47.25</v>
      </c>
      <c r="Q43" s="97">
        <v>32.75</v>
      </c>
      <c r="R43" s="97">
        <v>30.351185901329799</v>
      </c>
    </row>
    <row r="44" spans="1:18" x14ac:dyDescent="0.2">
      <c r="A44" s="101">
        <f t="shared" si="11"/>
        <v>37986</v>
      </c>
      <c r="B44" s="97">
        <v>62.937024999999991</v>
      </c>
      <c r="C44" s="97">
        <v>63.353725000000004</v>
      </c>
      <c r="D44" s="97">
        <v>45</v>
      </c>
      <c r="E44" s="97">
        <v>32.270000000000003</v>
      </c>
      <c r="F44" s="97">
        <v>26.49924588673192</v>
      </c>
      <c r="H44" s="102">
        <f t="shared" si="6"/>
        <v>0</v>
      </c>
      <c r="I44" s="102">
        <f t="shared" si="7"/>
        <v>0</v>
      </c>
      <c r="J44" s="102">
        <f t="shared" si="8"/>
        <v>0</v>
      </c>
      <c r="K44" s="102">
        <f t="shared" si="9"/>
        <v>0</v>
      </c>
      <c r="L44" s="102">
        <f t="shared" si="10"/>
        <v>-0.85194001459787927</v>
      </c>
      <c r="N44" s="97">
        <v>62.937024999999991</v>
      </c>
      <c r="O44" s="97">
        <v>63.353725000000004</v>
      </c>
      <c r="P44" s="97">
        <v>45</v>
      </c>
      <c r="Q44" s="97">
        <v>32.270000000000003</v>
      </c>
      <c r="R44" s="97">
        <v>27.351185901329799</v>
      </c>
    </row>
    <row r="45" spans="1:18" x14ac:dyDescent="0.2">
      <c r="A45" s="101">
        <f t="shared" si="11"/>
        <v>38017</v>
      </c>
      <c r="B45" s="97">
        <v>48.499600000000001</v>
      </c>
      <c r="C45" s="97">
        <v>47.103825000000001</v>
      </c>
      <c r="D45" s="97">
        <v>43.3</v>
      </c>
      <c r="E45" s="97">
        <v>33.9</v>
      </c>
      <c r="F45" s="97">
        <v>35.943237490075347</v>
      </c>
      <c r="H45" s="102">
        <f t="shared" si="6"/>
        <v>0</v>
      </c>
      <c r="I45" s="102">
        <f t="shared" si="7"/>
        <v>0</v>
      </c>
      <c r="J45" s="102">
        <f t="shared" si="8"/>
        <v>0</v>
      </c>
      <c r="K45" s="102">
        <f t="shared" si="9"/>
        <v>0</v>
      </c>
      <c r="L45" s="102">
        <f t="shared" si="10"/>
        <v>-0.5003344059545185</v>
      </c>
      <c r="N45" s="97">
        <v>48.499600000000001</v>
      </c>
      <c r="O45" s="97">
        <v>47.103825000000001</v>
      </c>
      <c r="P45" s="97">
        <v>43.3</v>
      </c>
      <c r="Q45" s="97">
        <v>33.9</v>
      </c>
      <c r="R45" s="97">
        <v>36.443571896029866</v>
      </c>
    </row>
    <row r="46" spans="1:18" x14ac:dyDescent="0.2">
      <c r="A46" s="101">
        <f t="shared" si="11"/>
        <v>38046</v>
      </c>
      <c r="B46" s="97">
        <v>39.999600000000001</v>
      </c>
      <c r="C46" s="97">
        <v>44.853825000000001</v>
      </c>
      <c r="D46" s="97">
        <v>35.700000000000003</v>
      </c>
      <c r="E46" s="97">
        <v>31.55</v>
      </c>
      <c r="F46" s="97">
        <v>29.276593998040578</v>
      </c>
      <c r="H46" s="102">
        <f t="shared" si="6"/>
        <v>0</v>
      </c>
      <c r="I46" s="102">
        <f t="shared" si="7"/>
        <v>0</v>
      </c>
      <c r="J46" s="102">
        <f t="shared" si="8"/>
        <v>0</v>
      </c>
      <c r="K46" s="102">
        <f t="shared" si="9"/>
        <v>0</v>
      </c>
      <c r="L46" s="102">
        <f t="shared" si="10"/>
        <v>-8.8446577079892563E-2</v>
      </c>
      <c r="N46" s="97">
        <v>39.999600000000001</v>
      </c>
      <c r="O46" s="97">
        <v>44.853825000000001</v>
      </c>
      <c r="P46" s="97">
        <v>35.700000000000003</v>
      </c>
      <c r="Q46" s="97">
        <v>31.55</v>
      </c>
      <c r="R46" s="97">
        <v>29.365040575120471</v>
      </c>
    </row>
    <row r="47" spans="1:18" x14ac:dyDescent="0.2">
      <c r="A47" s="101">
        <f t="shared" si="11"/>
        <v>38077</v>
      </c>
      <c r="B47" s="97">
        <v>33.999600000000001</v>
      </c>
      <c r="C47" s="97">
        <v>40.103825000000001</v>
      </c>
      <c r="D47" s="97">
        <v>33.5</v>
      </c>
      <c r="E47" s="97">
        <v>31.2</v>
      </c>
      <c r="F47" s="97">
        <v>29.825076635856885</v>
      </c>
      <c r="H47" s="102">
        <f t="shared" si="6"/>
        <v>0</v>
      </c>
      <c r="I47" s="102">
        <f t="shared" si="7"/>
        <v>0</v>
      </c>
      <c r="J47" s="102">
        <f t="shared" si="8"/>
        <v>0</v>
      </c>
      <c r="K47" s="102">
        <f t="shared" si="9"/>
        <v>0</v>
      </c>
      <c r="L47" s="102">
        <f t="shared" si="10"/>
        <v>3.2906231901250749E-3</v>
      </c>
      <c r="N47" s="97">
        <v>33.999600000000001</v>
      </c>
      <c r="O47" s="97">
        <v>40.103825000000001</v>
      </c>
      <c r="P47" s="97">
        <v>33.5</v>
      </c>
      <c r="Q47" s="97">
        <v>31.2</v>
      </c>
      <c r="R47" s="97">
        <v>29.82178601266676</v>
      </c>
    </row>
    <row r="48" spans="1:18" x14ac:dyDescent="0.2">
      <c r="A48" s="101">
        <f t="shared" si="11"/>
        <v>38107</v>
      </c>
      <c r="B48" s="97">
        <v>34.999600000000001</v>
      </c>
      <c r="C48" s="97">
        <v>38.103825000000001</v>
      </c>
      <c r="D48" s="97">
        <v>33.29</v>
      </c>
      <c r="E48" s="97">
        <v>29.14</v>
      </c>
      <c r="F48" s="97">
        <v>27.076469474413202</v>
      </c>
      <c r="H48" s="102">
        <f t="shared" si="6"/>
        <v>0</v>
      </c>
      <c r="I48" s="102">
        <f t="shared" si="7"/>
        <v>0</v>
      </c>
      <c r="J48" s="102">
        <f t="shared" si="8"/>
        <v>0</v>
      </c>
      <c r="K48" s="102">
        <f t="shared" si="9"/>
        <v>0</v>
      </c>
      <c r="L48" s="102">
        <f t="shared" si="10"/>
        <v>0.29213239441275363</v>
      </c>
      <c r="N48" s="97">
        <v>34.999600000000001</v>
      </c>
      <c r="O48" s="97">
        <v>38.103825000000001</v>
      </c>
      <c r="P48" s="97">
        <v>33.29</v>
      </c>
      <c r="Q48" s="97">
        <v>29.14</v>
      </c>
      <c r="R48" s="97">
        <v>26.784337080000448</v>
      </c>
    </row>
    <row r="49" spans="1:18" x14ac:dyDescent="0.2">
      <c r="A49" s="101">
        <f t="shared" si="11"/>
        <v>38138</v>
      </c>
      <c r="B49" s="97">
        <v>30.999599999999997</v>
      </c>
      <c r="C49" s="97">
        <v>38.103825000000001</v>
      </c>
      <c r="D49" s="97">
        <v>34.590000000000003</v>
      </c>
      <c r="E49" s="97">
        <v>29.72</v>
      </c>
      <c r="F49" s="97">
        <v>22.741648600774596</v>
      </c>
      <c r="H49" s="102">
        <f t="shared" si="6"/>
        <v>0</v>
      </c>
      <c r="I49" s="102">
        <f t="shared" si="7"/>
        <v>0</v>
      </c>
      <c r="J49" s="102">
        <f t="shared" si="8"/>
        <v>0</v>
      </c>
      <c r="K49" s="102">
        <f t="shared" si="9"/>
        <v>0</v>
      </c>
      <c r="L49" s="102">
        <f t="shared" si="10"/>
        <v>-1.0568710764022029</v>
      </c>
      <c r="N49" s="97">
        <v>30.999599999999997</v>
      </c>
      <c r="O49" s="97">
        <v>38.103825000000001</v>
      </c>
      <c r="P49" s="97">
        <v>34.590000000000003</v>
      </c>
      <c r="Q49" s="97">
        <v>29.72</v>
      </c>
      <c r="R49" s="97">
        <v>23.798519677176799</v>
      </c>
    </row>
    <row r="50" spans="1:18" x14ac:dyDescent="0.2">
      <c r="A50" s="101">
        <f t="shared" si="11"/>
        <v>38168</v>
      </c>
      <c r="B50" s="97">
        <v>32.249600000000001</v>
      </c>
      <c r="C50" s="97">
        <v>40.603825000000001</v>
      </c>
      <c r="D50" s="97">
        <v>42.59</v>
      </c>
      <c r="E50" s="97">
        <v>46.54</v>
      </c>
      <c r="F50" s="97">
        <v>59.741648600774589</v>
      </c>
      <c r="H50" s="102">
        <f t="shared" si="6"/>
        <v>0</v>
      </c>
      <c r="I50" s="102">
        <f t="shared" si="7"/>
        <v>0</v>
      </c>
      <c r="J50" s="102">
        <f t="shared" si="8"/>
        <v>0</v>
      </c>
      <c r="K50" s="102">
        <f t="shared" si="9"/>
        <v>0</v>
      </c>
      <c r="L50" s="102">
        <f t="shared" si="10"/>
        <v>-1.05687107640221</v>
      </c>
      <c r="N50" s="97">
        <v>32.249600000000001</v>
      </c>
      <c r="O50" s="97">
        <v>40.603825000000001</v>
      </c>
      <c r="P50" s="97">
        <v>42.59</v>
      </c>
      <c r="Q50" s="97">
        <v>46.54</v>
      </c>
      <c r="R50" s="97">
        <v>60.798519677176799</v>
      </c>
    </row>
    <row r="51" spans="1:18" x14ac:dyDescent="0.2">
      <c r="A51" s="101">
        <f t="shared" si="11"/>
        <v>38199</v>
      </c>
      <c r="B51" s="97">
        <v>77.375</v>
      </c>
      <c r="C51" s="97">
        <v>83.75</v>
      </c>
      <c r="D51" s="97">
        <v>74.760000000000005</v>
      </c>
      <c r="E51" s="97">
        <v>69.48</v>
      </c>
      <c r="F51" s="97">
        <v>71.483100425364327</v>
      </c>
      <c r="H51" s="102">
        <f t="shared" si="6"/>
        <v>-2.625</v>
      </c>
      <c r="I51" s="102">
        <f t="shared" si="7"/>
        <v>-5</v>
      </c>
      <c r="J51" s="102">
        <f t="shared" si="8"/>
        <v>0</v>
      </c>
      <c r="K51" s="102">
        <f t="shared" si="9"/>
        <v>0</v>
      </c>
      <c r="L51" s="102">
        <f t="shared" si="10"/>
        <v>6.193400754429959</v>
      </c>
      <c r="N51" s="97">
        <v>80</v>
      </c>
      <c r="O51" s="97">
        <v>88.75</v>
      </c>
      <c r="P51" s="97">
        <v>74.760000000000005</v>
      </c>
      <c r="Q51" s="97">
        <v>69.48</v>
      </c>
      <c r="R51" s="97">
        <v>65.289699670934368</v>
      </c>
    </row>
    <row r="52" spans="1:18" x14ac:dyDescent="0.2">
      <c r="A52" s="101">
        <f t="shared" si="11"/>
        <v>38230</v>
      </c>
      <c r="B52" s="97">
        <v>100.125</v>
      </c>
      <c r="C52" s="97">
        <v>98.75</v>
      </c>
      <c r="D52" s="97">
        <v>88</v>
      </c>
      <c r="E52" s="97">
        <v>74.28</v>
      </c>
      <c r="F52" s="97">
        <v>86.483100425364327</v>
      </c>
      <c r="H52" s="102">
        <f t="shared" si="6"/>
        <v>-1.875</v>
      </c>
      <c r="I52" s="102">
        <f t="shared" si="7"/>
        <v>-3</v>
      </c>
      <c r="J52" s="102">
        <f t="shared" si="8"/>
        <v>0</v>
      </c>
      <c r="K52" s="102">
        <f t="shared" si="9"/>
        <v>0</v>
      </c>
      <c r="L52" s="102">
        <f t="shared" si="10"/>
        <v>6.193400754429959</v>
      </c>
      <c r="N52" s="97">
        <v>102</v>
      </c>
      <c r="O52" s="97">
        <v>101.75</v>
      </c>
      <c r="P52" s="97">
        <v>88</v>
      </c>
      <c r="Q52" s="97">
        <v>74.28</v>
      </c>
      <c r="R52" s="97">
        <v>80.289699670934368</v>
      </c>
    </row>
    <row r="53" spans="1:18" x14ac:dyDescent="0.2">
      <c r="A53" s="101">
        <f t="shared" si="11"/>
        <v>38260</v>
      </c>
      <c r="B53" s="97">
        <v>76.625</v>
      </c>
      <c r="C53" s="97">
        <v>85.75</v>
      </c>
      <c r="D53" s="97">
        <v>75.760000000000005</v>
      </c>
      <c r="E53" s="97">
        <v>69.2</v>
      </c>
      <c r="F53" s="97">
        <v>66.483100425364327</v>
      </c>
      <c r="H53" s="102">
        <f t="shared" si="6"/>
        <v>-0.875</v>
      </c>
      <c r="I53" s="102">
        <f t="shared" si="7"/>
        <v>-2</v>
      </c>
      <c r="J53" s="102">
        <f t="shared" si="8"/>
        <v>0</v>
      </c>
      <c r="K53" s="102">
        <f t="shared" si="9"/>
        <v>0</v>
      </c>
      <c r="L53" s="102">
        <f t="shared" si="10"/>
        <v>6.193400754429959</v>
      </c>
      <c r="N53" s="97">
        <v>77.5</v>
      </c>
      <c r="O53" s="97">
        <v>87.75</v>
      </c>
      <c r="P53" s="97">
        <v>75.760000000000005</v>
      </c>
      <c r="Q53" s="97">
        <v>69.2</v>
      </c>
      <c r="R53" s="97">
        <v>60.289699670934368</v>
      </c>
    </row>
    <row r="54" spans="1:18" x14ac:dyDescent="0.2">
      <c r="A54" s="101">
        <f t="shared" si="11"/>
        <v>38291</v>
      </c>
      <c r="B54" s="97">
        <v>47.999600000000001</v>
      </c>
      <c r="C54" s="97">
        <v>50.103825000000001</v>
      </c>
      <c r="D54" s="97">
        <v>43.75</v>
      </c>
      <c r="E54" s="97">
        <v>42.18</v>
      </c>
      <c r="F54" s="97">
        <v>47.371745088232849</v>
      </c>
      <c r="H54" s="102">
        <f t="shared" si="6"/>
        <v>0</v>
      </c>
      <c r="I54" s="102">
        <f t="shared" si="7"/>
        <v>0</v>
      </c>
      <c r="J54" s="102">
        <f t="shared" si="8"/>
        <v>0</v>
      </c>
      <c r="K54" s="102">
        <f t="shared" si="9"/>
        <v>0</v>
      </c>
      <c r="L54" s="102">
        <f t="shared" si="10"/>
        <v>-1.4027698502656989</v>
      </c>
      <c r="N54" s="97">
        <v>47.999600000000001</v>
      </c>
      <c r="O54" s="97">
        <v>50.103825000000001</v>
      </c>
      <c r="P54" s="97">
        <v>43.75</v>
      </c>
      <c r="Q54" s="97">
        <v>42.18</v>
      </c>
      <c r="R54" s="97">
        <v>48.774514938498548</v>
      </c>
    </row>
    <row r="55" spans="1:18" x14ac:dyDescent="0.2">
      <c r="A55" s="101">
        <f t="shared" si="11"/>
        <v>38321</v>
      </c>
      <c r="B55" s="97">
        <v>48.999600000000001</v>
      </c>
      <c r="C55" s="97">
        <v>51.186925000000002</v>
      </c>
      <c r="D55" s="97">
        <v>41.75</v>
      </c>
      <c r="E55" s="97">
        <v>30.25</v>
      </c>
      <c r="F55" s="97">
        <v>25.371745088232849</v>
      </c>
      <c r="H55" s="102">
        <f t="shared" si="6"/>
        <v>0</v>
      </c>
      <c r="I55" s="102">
        <f t="shared" si="7"/>
        <v>0</v>
      </c>
      <c r="J55" s="102">
        <f t="shared" si="8"/>
        <v>0</v>
      </c>
      <c r="K55" s="102">
        <f t="shared" si="9"/>
        <v>0</v>
      </c>
      <c r="L55" s="102">
        <f t="shared" si="10"/>
        <v>-1.4027698502656989</v>
      </c>
      <c r="N55" s="97">
        <v>48.999600000000001</v>
      </c>
      <c r="O55" s="97">
        <v>51.186925000000002</v>
      </c>
      <c r="P55" s="97">
        <v>41.75</v>
      </c>
      <c r="Q55" s="97">
        <v>30.25</v>
      </c>
      <c r="R55" s="97">
        <v>26.774514938498548</v>
      </c>
    </row>
    <row r="56" spans="1:18" x14ac:dyDescent="0.2">
      <c r="A56" s="101">
        <f t="shared" si="11"/>
        <v>38352</v>
      </c>
      <c r="B56" s="97">
        <v>57.895174999999995</v>
      </c>
      <c r="C56" s="97">
        <v>59.457750000000004</v>
      </c>
      <c r="D56" s="97">
        <v>39.5</v>
      </c>
      <c r="E56" s="97">
        <v>29.77</v>
      </c>
      <c r="F56" s="97">
        <v>22.371745088232849</v>
      </c>
      <c r="H56" s="102">
        <f t="shared" si="6"/>
        <v>0</v>
      </c>
      <c r="I56" s="102">
        <f t="shared" si="7"/>
        <v>0</v>
      </c>
      <c r="J56" s="102">
        <f t="shared" si="8"/>
        <v>0</v>
      </c>
      <c r="K56" s="102">
        <f t="shared" si="9"/>
        <v>0</v>
      </c>
      <c r="L56" s="102">
        <f t="shared" si="10"/>
        <v>-1.4027698502656989</v>
      </c>
      <c r="N56" s="97">
        <v>57.895174999999995</v>
      </c>
      <c r="O56" s="97">
        <v>59.457750000000004</v>
      </c>
      <c r="P56" s="97">
        <v>39.5</v>
      </c>
      <c r="Q56" s="97">
        <v>29.77</v>
      </c>
      <c r="R56" s="97">
        <v>23.774514938498548</v>
      </c>
    </row>
    <row r="57" spans="1:18" x14ac:dyDescent="0.2">
      <c r="A57" s="101"/>
      <c r="H57" s="102"/>
      <c r="I57" s="102"/>
      <c r="J57" s="102"/>
      <c r="K57" s="102"/>
      <c r="L57" s="102"/>
    </row>
    <row r="58" spans="1:18" x14ac:dyDescent="0.2">
      <c r="A58" s="103" t="s">
        <v>53</v>
      </c>
      <c r="B58" s="97">
        <f>SUM('P2'!K4:V4)/12</f>
        <v>97.5625</v>
      </c>
      <c r="C58" s="97">
        <f>SUM('P2'!K6:V6)/12</f>
        <v>96.8125</v>
      </c>
      <c r="D58" s="97">
        <f>SUM('P2'!K8:V8)/12</f>
        <v>84.208333333333329</v>
      </c>
      <c r="E58" s="97">
        <f>SUM('P2'!K12:V12)/12</f>
        <v>80.8125</v>
      </c>
      <c r="F58" s="97">
        <f>SUM('P2'!K14:V14)/12</f>
        <v>87.666666666666671</v>
      </c>
      <c r="H58" s="102">
        <f t="shared" ref="H58:H67" si="12">B58-N58</f>
        <v>0</v>
      </c>
      <c r="I58" s="102">
        <f t="shared" ref="I58:I67" si="13">C58-O58</f>
        <v>0.3125</v>
      </c>
      <c r="J58" s="102">
        <f t="shared" ref="J58:J67" si="14">D58-P58</f>
        <v>-0.4166666666666714</v>
      </c>
      <c r="K58" s="102">
        <f t="shared" ref="K58:K67" si="15">E58-Q58</f>
        <v>0.7916666666666714</v>
      </c>
      <c r="L58" s="102">
        <f t="shared" ref="L58:L67" si="16">F58-R58</f>
        <v>0.625</v>
      </c>
      <c r="N58" s="97">
        <v>97.5625</v>
      </c>
      <c r="O58" s="97">
        <v>96.5</v>
      </c>
      <c r="P58" s="97">
        <v>84.625</v>
      </c>
      <c r="Q58" s="97">
        <v>80.020833333333329</v>
      </c>
      <c r="R58" s="97">
        <v>87.041666666666671</v>
      </c>
    </row>
    <row r="59" spans="1:18" x14ac:dyDescent="0.2">
      <c r="A59" s="103" t="s">
        <v>54</v>
      </c>
      <c r="B59" s="97">
        <f>SUM('P2'!W4:AH4)/12</f>
        <v>65.178797916666667</v>
      </c>
      <c r="C59" s="97">
        <f>SUM('P2'!W6:AH6)/12</f>
        <v>67.182252083333339</v>
      </c>
      <c r="D59" s="97">
        <f>SUM('P2'!W8:AH8)/12</f>
        <v>61.166666666666664</v>
      </c>
      <c r="E59" s="97">
        <f>SUM('P2'!W12:AH12)/12</f>
        <v>58.508333333333333</v>
      </c>
      <c r="F59" s="97">
        <f>SUM('P2'!W14:AH14)/12</f>
        <v>60.307190953219738</v>
      </c>
      <c r="H59" s="102">
        <f t="shared" si="12"/>
        <v>0.25</v>
      </c>
      <c r="I59" s="102">
        <f t="shared" si="13"/>
        <v>0.25</v>
      </c>
      <c r="J59" s="102">
        <f t="shared" si="14"/>
        <v>0</v>
      </c>
      <c r="K59" s="102">
        <f t="shared" si="15"/>
        <v>0</v>
      </c>
      <c r="L59" s="102">
        <f t="shared" si="16"/>
        <v>-0.70215620596358974</v>
      </c>
      <c r="N59" s="97">
        <v>64.928797916666667</v>
      </c>
      <c r="O59" s="97">
        <v>66.932252083333339</v>
      </c>
      <c r="P59" s="97">
        <v>61.166666666666664</v>
      </c>
      <c r="Q59" s="97">
        <v>58.508333333333333</v>
      </c>
      <c r="R59" s="97">
        <v>61.009347159183328</v>
      </c>
    </row>
    <row r="60" spans="1:18" x14ac:dyDescent="0.2">
      <c r="A60" s="103" t="s">
        <v>55</v>
      </c>
      <c r="B60" s="97">
        <f>SUM('P2'!AI4:AT4)/12</f>
        <v>57.980718749999994</v>
      </c>
      <c r="C60" s="97">
        <f>SUM('P2'!AI6:AT6)/12</f>
        <v>60.473768750000012</v>
      </c>
      <c r="D60" s="97">
        <f>SUM('P2'!AI8:AT8)/12</f>
        <v>56.561666666666667</v>
      </c>
      <c r="E60" s="97">
        <f>SUM('P2'!AI12:AT12)/12</f>
        <v>47.040833333333332</v>
      </c>
      <c r="F60" s="97">
        <f>SUM('P2'!AI14:AT14)/12</f>
        <v>51.402486147618333</v>
      </c>
      <c r="H60" s="102">
        <f t="shared" si="12"/>
        <v>-0.4479166666666643</v>
      </c>
      <c r="I60" s="102">
        <f t="shared" si="13"/>
        <v>-0.8333333333333357</v>
      </c>
      <c r="J60" s="102">
        <f t="shared" si="14"/>
        <v>0</v>
      </c>
      <c r="K60" s="102">
        <f t="shared" si="15"/>
        <v>0</v>
      </c>
      <c r="L60" s="102">
        <f t="shared" si="16"/>
        <v>0.28222283980181828</v>
      </c>
      <c r="N60" s="97">
        <v>58.428635416666658</v>
      </c>
      <c r="O60" s="97">
        <v>61.307102083333348</v>
      </c>
      <c r="P60" s="97">
        <v>56.561666666666667</v>
      </c>
      <c r="Q60" s="97">
        <v>47.040833333333332</v>
      </c>
      <c r="R60" s="97">
        <v>51.120263307816515</v>
      </c>
    </row>
    <row r="61" spans="1:18" x14ac:dyDescent="0.2">
      <c r="A61" s="103" t="s">
        <v>56</v>
      </c>
      <c r="B61" s="97">
        <f>SUM('P2'!AU4:BF4)/12</f>
        <v>52.48058125</v>
      </c>
      <c r="C61" s="97">
        <f>SUM('P2'!AU6:BF6)/12</f>
        <v>56.489287499999996</v>
      </c>
      <c r="D61" s="97">
        <f>SUM('P2'!AU8:BF8)/12</f>
        <v>48.874166666666667</v>
      </c>
      <c r="E61" s="97">
        <f>SUM('P2'!AU12:BF12)/12</f>
        <v>43.100833333333327</v>
      </c>
      <c r="F61" s="97">
        <f>SUM('P2'!AU14:BF14)/12</f>
        <v>43.680767611727227</v>
      </c>
      <c r="H61" s="102">
        <f t="shared" si="12"/>
        <v>-0.4479166666666643</v>
      </c>
      <c r="I61" s="102">
        <f t="shared" si="13"/>
        <v>-0.8333333333333357</v>
      </c>
      <c r="J61" s="102">
        <f t="shared" si="14"/>
        <v>0</v>
      </c>
      <c r="K61" s="102">
        <f t="shared" si="15"/>
        <v>0</v>
      </c>
      <c r="L61" s="102">
        <f t="shared" si="16"/>
        <v>0.99706604952139344</v>
      </c>
      <c r="N61" s="97">
        <v>52.928497916666664</v>
      </c>
      <c r="O61" s="97">
        <v>57.322620833333332</v>
      </c>
      <c r="P61" s="97">
        <v>48.874166666666667</v>
      </c>
      <c r="Q61" s="97">
        <v>43.100833333333327</v>
      </c>
      <c r="R61" s="97">
        <v>42.683701562205833</v>
      </c>
    </row>
    <row r="62" spans="1:18" x14ac:dyDescent="0.2">
      <c r="A62" s="103" t="s">
        <v>57</v>
      </c>
      <c r="B62" s="97">
        <f>SUM('P2'!BG4:BR4)/12</f>
        <v>48.730487500000002</v>
      </c>
      <c r="C62" s="97">
        <f>SUM('P2'!BG6:BR6)/12</f>
        <v>53.676712500000008</v>
      </c>
      <c r="D62" s="97">
        <f>SUM('P2'!BG8:BR8)/12</f>
        <v>46.907499999999999</v>
      </c>
      <c r="E62" s="97">
        <f>SUM('P2'!BG12:BR12)/12</f>
        <v>41.20176814607138</v>
      </c>
      <c r="F62" s="97">
        <f>SUM('P2'!BG14:BR14)/12</f>
        <v>42.24221034622942</v>
      </c>
      <c r="H62" s="102">
        <f t="shared" si="12"/>
        <v>-0.4479166666666643</v>
      </c>
      <c r="I62" s="102">
        <f t="shared" si="13"/>
        <v>-0.8333333333333357</v>
      </c>
      <c r="J62" s="102">
        <f t="shared" si="14"/>
        <v>0</v>
      </c>
      <c r="K62" s="102">
        <f t="shared" si="15"/>
        <v>0</v>
      </c>
      <c r="L62" s="102">
        <f t="shared" si="16"/>
        <v>1.0029030122740465</v>
      </c>
      <c r="N62" s="97">
        <v>49.178404166666667</v>
      </c>
      <c r="O62" s="97">
        <v>54.510045833333344</v>
      </c>
      <c r="P62" s="97">
        <v>46.907499999999999</v>
      </c>
      <c r="Q62" s="97">
        <v>41.20176814607138</v>
      </c>
      <c r="R62" s="97">
        <v>41.239307333955374</v>
      </c>
    </row>
    <row r="63" spans="1:18" x14ac:dyDescent="0.2">
      <c r="A63" s="103" t="s">
        <v>58</v>
      </c>
      <c r="B63" s="97">
        <f>SUM('P2'!BS4:CD4)/12</f>
        <v>45.980418749999991</v>
      </c>
      <c r="C63" s="97">
        <f>SUM('P2'!BS6:CD6)/12</f>
        <v>52.78606374999999</v>
      </c>
      <c r="D63" s="97">
        <f>SUM('P2'!BS8:CD8)/12</f>
        <v>45.63750000000001</v>
      </c>
      <c r="E63" s="97">
        <f>SUM('P2'!BS12:CD12)/12</f>
        <v>40.244968560331834</v>
      </c>
      <c r="F63" s="97">
        <f>SUM('P2'!BS14:CD14)/12</f>
        <v>41.512178896174959</v>
      </c>
      <c r="H63" s="102">
        <f t="shared" si="12"/>
        <v>-0.4479166666666714</v>
      </c>
      <c r="I63" s="102">
        <f t="shared" si="13"/>
        <v>-0.8333333333333357</v>
      </c>
      <c r="J63" s="102">
        <f t="shared" si="14"/>
        <v>0</v>
      </c>
      <c r="K63" s="102">
        <f t="shared" si="15"/>
        <v>0</v>
      </c>
      <c r="L63" s="102">
        <f t="shared" si="16"/>
        <v>1.0047496150357986</v>
      </c>
      <c r="N63" s="97">
        <v>46.428335416666663</v>
      </c>
      <c r="O63" s="97">
        <v>53.619397083333325</v>
      </c>
      <c r="P63" s="97">
        <v>45.637500000000003</v>
      </c>
      <c r="Q63" s="97">
        <v>40.244968560331834</v>
      </c>
      <c r="R63" s="97">
        <v>40.50742928113916</v>
      </c>
    </row>
    <row r="64" spans="1:18" x14ac:dyDescent="0.2">
      <c r="A64" s="103" t="s">
        <v>59</v>
      </c>
      <c r="B64" s="97">
        <f>SUM('P2'!CE4:CP4)/12</f>
        <v>44.480381249999994</v>
      </c>
      <c r="C64" s="97">
        <f>SUM('P2'!CE6:CP6)/12</f>
        <v>52.317301249999993</v>
      </c>
      <c r="D64" s="97">
        <f>SUM('P2'!CE8:CP8)/12</f>
        <v>44.384166666666665</v>
      </c>
      <c r="E64" s="97">
        <f>SUM('P2'!CE12:CP12)/12</f>
        <v>39.686920020874432</v>
      </c>
      <c r="F64" s="97">
        <f>SUM('P2'!CE14:CP14)/12</f>
        <v>41.04816349264032</v>
      </c>
      <c r="H64" s="102">
        <f t="shared" si="12"/>
        <v>-0.4479166666666643</v>
      </c>
      <c r="I64" s="102">
        <f t="shared" si="13"/>
        <v>-0.8333333333333357</v>
      </c>
      <c r="J64" s="102">
        <f t="shared" si="14"/>
        <v>0</v>
      </c>
      <c r="K64" s="102">
        <f t="shared" si="15"/>
        <v>0</v>
      </c>
      <c r="L64" s="102">
        <f t="shared" si="16"/>
        <v>1.0076787090716763</v>
      </c>
      <c r="N64" s="97">
        <v>44.928297916666658</v>
      </c>
      <c r="O64" s="97">
        <v>53.150634583333328</v>
      </c>
      <c r="P64" s="97">
        <v>44.384166666666665</v>
      </c>
      <c r="Q64" s="97">
        <v>39.686920020874432</v>
      </c>
      <c r="R64" s="97">
        <v>40.040484783568644</v>
      </c>
    </row>
    <row r="65" spans="1:18" x14ac:dyDescent="0.2">
      <c r="A65" s="103" t="s">
        <v>60</v>
      </c>
      <c r="B65" s="97">
        <f>SUM('P2'!CQ4:DB4)/12</f>
        <v>43.230350000000008</v>
      </c>
      <c r="C65" s="97">
        <f>SUM('P2'!CQ6:DB6)/12</f>
        <v>52.832940000000001</v>
      </c>
      <c r="D65" s="97">
        <f>SUM('P2'!CQ8:DB8)/12</f>
        <v>43.663356400526197</v>
      </c>
      <c r="E65" s="97">
        <f>SUM('P2'!CQ12:DB12)/12</f>
        <v>39.706504337707976</v>
      </c>
      <c r="F65" s="97">
        <f>SUM('P2'!CQ14:DB14)/12</f>
        <v>41.04816349264032</v>
      </c>
      <c r="H65" s="102">
        <f t="shared" si="12"/>
        <v>-0.4479166666666643</v>
      </c>
      <c r="I65" s="102">
        <f t="shared" si="13"/>
        <v>-0.8333333333333286</v>
      </c>
      <c r="J65" s="102">
        <f t="shared" si="14"/>
        <v>0</v>
      </c>
      <c r="K65" s="102">
        <f t="shared" si="15"/>
        <v>0</v>
      </c>
      <c r="L65" s="102">
        <f t="shared" si="16"/>
        <v>1.0076787090716763</v>
      </c>
      <c r="N65" s="97">
        <v>43.678266666666673</v>
      </c>
      <c r="O65" s="97">
        <v>53.666273333333329</v>
      </c>
      <c r="P65" s="97">
        <v>43.663356400526197</v>
      </c>
      <c r="Q65" s="97">
        <v>39.706504337707976</v>
      </c>
      <c r="R65" s="97">
        <v>40.040484783568644</v>
      </c>
    </row>
    <row r="66" spans="1:18" x14ac:dyDescent="0.2">
      <c r="A66" s="103" t="s">
        <v>61</v>
      </c>
      <c r="B66" s="97">
        <f>SUM('P2'!DC4:DN4)/12</f>
        <v>42.230325000000001</v>
      </c>
      <c r="C66" s="97">
        <f>SUM('P2'!DC6:DN6)/12</f>
        <v>53.489207499999992</v>
      </c>
      <c r="D66" s="97">
        <f>SUM('P2'!DC8:DN8)/12</f>
        <v>44.213356400526187</v>
      </c>
      <c r="E66" s="97">
        <f>SUM('P2'!DC12:DN12)/12</f>
        <v>39.958935833888468</v>
      </c>
      <c r="F66" s="97">
        <f>SUM('P2'!DC14:DN14)/12</f>
        <v>41.054689780664127</v>
      </c>
      <c r="H66" s="102">
        <f t="shared" si="12"/>
        <v>-0.4479166666666714</v>
      </c>
      <c r="I66" s="102">
        <f t="shared" si="13"/>
        <v>-0.8333333333333357</v>
      </c>
      <c r="J66" s="102">
        <f t="shared" si="14"/>
        <v>0</v>
      </c>
      <c r="K66" s="102">
        <f t="shared" si="15"/>
        <v>0</v>
      </c>
      <c r="L66" s="102">
        <f t="shared" si="16"/>
        <v>1.0081348791469793</v>
      </c>
      <c r="N66" s="97">
        <v>42.678241666666672</v>
      </c>
      <c r="O66" s="97">
        <v>54.322540833333328</v>
      </c>
      <c r="P66" s="97">
        <v>44.213356400526187</v>
      </c>
      <c r="Q66" s="97">
        <v>39.958935833888468</v>
      </c>
      <c r="R66" s="97">
        <v>40.046554901517148</v>
      </c>
    </row>
    <row r="67" spans="1:18" x14ac:dyDescent="0.2">
      <c r="A67" s="103" t="s">
        <v>62</v>
      </c>
      <c r="B67" s="97">
        <f>SUM('P2'!DO4:DZ4)/12</f>
        <v>42.230325000000001</v>
      </c>
      <c r="C67" s="97">
        <f>SUM('P2'!DO6:DZ6)/12</f>
        <v>54.192351249999994</v>
      </c>
      <c r="D67" s="97">
        <f>SUM('P2'!DO8:DZ8)/12</f>
        <v>44.963356400526187</v>
      </c>
      <c r="E67" s="97">
        <f>SUM('P2'!DO12:DZ12)/12</f>
        <v>40.211191763547518</v>
      </c>
      <c r="F67" s="97">
        <f>SUM('P2'!DO14:DZ14)/12</f>
        <v>41.164007288428415</v>
      </c>
      <c r="H67" s="102">
        <f t="shared" si="12"/>
        <v>-0.4479166666666714</v>
      </c>
      <c r="I67" s="102">
        <f t="shared" si="13"/>
        <v>-0.8333333333333286</v>
      </c>
      <c r="J67" s="102">
        <f t="shared" si="14"/>
        <v>0</v>
      </c>
      <c r="K67" s="102">
        <f t="shared" si="15"/>
        <v>0</v>
      </c>
      <c r="L67" s="102">
        <f t="shared" si="16"/>
        <v>1.0087279002449066</v>
      </c>
      <c r="N67" s="97">
        <v>42.678241666666672</v>
      </c>
      <c r="O67" s="97">
        <v>55.025684583333323</v>
      </c>
      <c r="P67" s="97">
        <v>44.963356400526187</v>
      </c>
      <c r="Q67" s="97">
        <v>40.211191763547518</v>
      </c>
      <c r="R67" s="97">
        <v>40.155279388183509</v>
      </c>
    </row>
    <row r="68" spans="1:18" x14ac:dyDescent="0.2">
      <c r="A68" s="101"/>
      <c r="H68" s="102"/>
      <c r="I68" s="102"/>
      <c r="J68" s="102"/>
      <c r="K68" s="102"/>
      <c r="L68" s="102"/>
    </row>
    <row r="69" spans="1:18" x14ac:dyDescent="0.2">
      <c r="A69" s="101"/>
    </row>
    <row r="70" spans="1:18" x14ac:dyDescent="0.2">
      <c r="A70" s="101"/>
    </row>
    <row r="71" spans="1:18" x14ac:dyDescent="0.2">
      <c r="A71" s="101"/>
    </row>
    <row r="72" spans="1:18" x14ac:dyDescent="0.2">
      <c r="A72" s="101"/>
    </row>
    <row r="73" spans="1:18" x14ac:dyDescent="0.2">
      <c r="A73" s="101"/>
    </row>
    <row r="74" spans="1:18" x14ac:dyDescent="0.2">
      <c r="A74" s="101"/>
    </row>
    <row r="75" spans="1:18" x14ac:dyDescent="0.2">
      <c r="A75" s="101"/>
    </row>
    <row r="76" spans="1:18" x14ac:dyDescent="0.2">
      <c r="A76" s="101"/>
    </row>
    <row r="77" spans="1:18" x14ac:dyDescent="0.2">
      <c r="A77" s="101"/>
    </row>
    <row r="78" spans="1:18" x14ac:dyDescent="0.2">
      <c r="A78" s="101"/>
    </row>
    <row r="79" spans="1:18" x14ac:dyDescent="0.2">
      <c r="A79" s="101"/>
    </row>
    <row r="80" spans="1:18" x14ac:dyDescent="0.2">
      <c r="A80" s="101"/>
    </row>
    <row r="81" spans="1:1" x14ac:dyDescent="0.2">
      <c r="A81" s="101"/>
    </row>
    <row r="82" spans="1:1" x14ac:dyDescent="0.2">
      <c r="A82" s="101"/>
    </row>
    <row r="83" spans="1:1" x14ac:dyDescent="0.2">
      <c r="A83" s="101"/>
    </row>
    <row r="84" spans="1:1" x14ac:dyDescent="0.2">
      <c r="A84" s="101"/>
    </row>
    <row r="85" spans="1:1" x14ac:dyDescent="0.2">
      <c r="A85" s="101"/>
    </row>
    <row r="86" spans="1:1" x14ac:dyDescent="0.2">
      <c r="A86" s="101"/>
    </row>
    <row r="87" spans="1:1" x14ac:dyDescent="0.2">
      <c r="A87" s="101"/>
    </row>
    <row r="88" spans="1:1" x14ac:dyDescent="0.2">
      <c r="A88" s="101"/>
    </row>
    <row r="89" spans="1:1" x14ac:dyDescent="0.2">
      <c r="A89" s="101"/>
    </row>
    <row r="90" spans="1:1" x14ac:dyDescent="0.2">
      <c r="A90" s="101"/>
    </row>
    <row r="91" spans="1:1" x14ac:dyDescent="0.2">
      <c r="A91" s="101"/>
    </row>
    <row r="92" spans="1:1" x14ac:dyDescent="0.2">
      <c r="A92" s="101"/>
    </row>
    <row r="93" spans="1:1" x14ac:dyDescent="0.2">
      <c r="A93" s="101"/>
    </row>
    <row r="94" spans="1:1" x14ac:dyDescent="0.2">
      <c r="A94" s="101"/>
    </row>
    <row r="95" spans="1:1" x14ac:dyDescent="0.2">
      <c r="A95" s="101"/>
    </row>
    <row r="96" spans="1:1" x14ac:dyDescent="0.2">
      <c r="A96" s="101"/>
    </row>
    <row r="97" spans="1:1" x14ac:dyDescent="0.2">
      <c r="A97" s="101"/>
    </row>
    <row r="98" spans="1:1" x14ac:dyDescent="0.2">
      <c r="A98" s="101"/>
    </row>
    <row r="99" spans="1:1" x14ac:dyDescent="0.2">
      <c r="A99" s="101"/>
    </row>
    <row r="100" spans="1:1" x14ac:dyDescent="0.2">
      <c r="A100" s="101"/>
    </row>
    <row r="101" spans="1:1" x14ac:dyDescent="0.2">
      <c r="A101" s="101"/>
    </row>
    <row r="102" spans="1:1" x14ac:dyDescent="0.2">
      <c r="A102" s="101"/>
    </row>
    <row r="103" spans="1:1" x14ac:dyDescent="0.2">
      <c r="A103" s="101"/>
    </row>
    <row r="104" spans="1:1" x14ac:dyDescent="0.2">
      <c r="A104" s="101"/>
    </row>
    <row r="105" spans="1:1" x14ac:dyDescent="0.2">
      <c r="A105" s="101"/>
    </row>
    <row r="106" spans="1:1" x14ac:dyDescent="0.2">
      <c r="A106" s="101"/>
    </row>
    <row r="107" spans="1:1" x14ac:dyDescent="0.2">
      <c r="A107" s="101"/>
    </row>
    <row r="108" spans="1:1" x14ac:dyDescent="0.2">
      <c r="A108" s="101"/>
    </row>
    <row r="109" spans="1:1" x14ac:dyDescent="0.2">
      <c r="A109" s="101"/>
    </row>
    <row r="110" spans="1:1" x14ac:dyDescent="0.2">
      <c r="A110" s="101"/>
    </row>
    <row r="111" spans="1:1" x14ac:dyDescent="0.2">
      <c r="A111" s="101"/>
    </row>
    <row r="112" spans="1:1" x14ac:dyDescent="0.2">
      <c r="A112" s="101"/>
    </row>
    <row r="113" spans="1:1" x14ac:dyDescent="0.2">
      <c r="A113" s="101"/>
    </row>
    <row r="114" spans="1:1" x14ac:dyDescent="0.2">
      <c r="A114" s="101"/>
    </row>
    <row r="115" spans="1:1" x14ac:dyDescent="0.2">
      <c r="A115" s="101"/>
    </row>
    <row r="116" spans="1:1" x14ac:dyDescent="0.2">
      <c r="A116" s="101"/>
    </row>
    <row r="117" spans="1:1" x14ac:dyDescent="0.2">
      <c r="A117" s="101"/>
    </row>
    <row r="118" spans="1:1" x14ac:dyDescent="0.2">
      <c r="A118" s="101"/>
    </row>
    <row r="119" spans="1:1" x14ac:dyDescent="0.2">
      <c r="A119" s="101"/>
    </row>
    <row r="120" spans="1:1" x14ac:dyDescent="0.2">
      <c r="A120" s="101"/>
    </row>
    <row r="121" spans="1:1" x14ac:dyDescent="0.2">
      <c r="A121" s="101"/>
    </row>
    <row r="122" spans="1:1" x14ac:dyDescent="0.2">
      <c r="A122" s="101"/>
    </row>
    <row r="123" spans="1:1" x14ac:dyDescent="0.2">
      <c r="A123" s="101"/>
    </row>
    <row r="124" spans="1:1" x14ac:dyDescent="0.2">
      <c r="A124" s="101"/>
    </row>
    <row r="125" spans="1:1" x14ac:dyDescent="0.2">
      <c r="A125" s="101"/>
    </row>
    <row r="126" spans="1:1" x14ac:dyDescent="0.2">
      <c r="A126" s="101"/>
    </row>
    <row r="127" spans="1:1" x14ac:dyDescent="0.2">
      <c r="A127" s="101"/>
    </row>
    <row r="128" spans="1:1" x14ac:dyDescent="0.2">
      <c r="A128" s="101"/>
    </row>
    <row r="129" spans="1:1" x14ac:dyDescent="0.2">
      <c r="A129" s="101"/>
    </row>
    <row r="130" spans="1:1" x14ac:dyDescent="0.2">
      <c r="A130" s="101"/>
    </row>
    <row r="131" spans="1:1" x14ac:dyDescent="0.2">
      <c r="A131" s="101"/>
    </row>
    <row r="132" spans="1:1" x14ac:dyDescent="0.2">
      <c r="A132" s="101"/>
    </row>
    <row r="133" spans="1:1" x14ac:dyDescent="0.2">
      <c r="A133" s="101"/>
    </row>
    <row r="134" spans="1:1" x14ac:dyDescent="0.2">
      <c r="A134" s="101"/>
    </row>
    <row r="135" spans="1:1" x14ac:dyDescent="0.2">
      <c r="A135" s="101"/>
    </row>
    <row r="136" spans="1:1" x14ac:dyDescent="0.2">
      <c r="A136" s="101"/>
    </row>
    <row r="137" spans="1:1" x14ac:dyDescent="0.2">
      <c r="A137" s="101"/>
    </row>
    <row r="138" spans="1:1" x14ac:dyDescent="0.2">
      <c r="A138" s="101"/>
    </row>
    <row r="139" spans="1:1" x14ac:dyDescent="0.2">
      <c r="A139" s="101"/>
    </row>
    <row r="140" spans="1:1" x14ac:dyDescent="0.2">
      <c r="A140" s="101"/>
    </row>
    <row r="141" spans="1:1" x14ac:dyDescent="0.2">
      <c r="A141" s="101"/>
    </row>
    <row r="142" spans="1:1" x14ac:dyDescent="0.2">
      <c r="A142" s="101"/>
    </row>
    <row r="143" spans="1:1" x14ac:dyDescent="0.2">
      <c r="A143" s="101"/>
    </row>
    <row r="144" spans="1:1" x14ac:dyDescent="0.2">
      <c r="A144" s="101"/>
    </row>
    <row r="145" spans="1:1" x14ac:dyDescent="0.2">
      <c r="A145" s="101"/>
    </row>
    <row r="146" spans="1:1" x14ac:dyDescent="0.2">
      <c r="A146" s="101"/>
    </row>
    <row r="147" spans="1:1" x14ac:dyDescent="0.2">
      <c r="A147" s="101"/>
    </row>
    <row r="148" spans="1:1" x14ac:dyDescent="0.2">
      <c r="A148" s="101"/>
    </row>
    <row r="149" spans="1:1" x14ac:dyDescent="0.2">
      <c r="A149" s="101"/>
    </row>
    <row r="150" spans="1:1" x14ac:dyDescent="0.2">
      <c r="A150" s="101"/>
    </row>
    <row r="151" spans="1:1" x14ac:dyDescent="0.2">
      <c r="A151" s="101"/>
    </row>
    <row r="152" spans="1:1" x14ac:dyDescent="0.2">
      <c r="A152" s="101"/>
    </row>
    <row r="153" spans="1:1" x14ac:dyDescent="0.2">
      <c r="A153" s="101"/>
    </row>
    <row r="154" spans="1:1" x14ac:dyDescent="0.2">
      <c r="A154" s="101"/>
    </row>
    <row r="155" spans="1:1" x14ac:dyDescent="0.2">
      <c r="A155" s="101"/>
    </row>
    <row r="156" spans="1:1" x14ac:dyDescent="0.2">
      <c r="A156" s="101"/>
    </row>
    <row r="157" spans="1:1" x14ac:dyDescent="0.2">
      <c r="A157" s="101"/>
    </row>
    <row r="158" spans="1:1" x14ac:dyDescent="0.2">
      <c r="A158" s="101"/>
    </row>
    <row r="159" spans="1:1" x14ac:dyDescent="0.2">
      <c r="A159" s="101"/>
    </row>
    <row r="160" spans="1:1" x14ac:dyDescent="0.2">
      <c r="A160" s="101"/>
    </row>
    <row r="161" spans="1:1" x14ac:dyDescent="0.2">
      <c r="A161" s="101"/>
    </row>
    <row r="162" spans="1:1" x14ac:dyDescent="0.2">
      <c r="A162" s="101"/>
    </row>
    <row r="163" spans="1:1" x14ac:dyDescent="0.2">
      <c r="A163" s="101"/>
    </row>
    <row r="164" spans="1:1" x14ac:dyDescent="0.2">
      <c r="A164" s="101"/>
    </row>
    <row r="165" spans="1:1" x14ac:dyDescent="0.2">
      <c r="A165" s="101"/>
    </row>
    <row r="166" spans="1:1" x14ac:dyDescent="0.2">
      <c r="A166" s="101"/>
    </row>
    <row r="167" spans="1:1" x14ac:dyDescent="0.2">
      <c r="A167" s="101"/>
    </row>
    <row r="168" spans="1:1" x14ac:dyDescent="0.2">
      <c r="A168" s="101"/>
    </row>
    <row r="169" spans="1:1" x14ac:dyDescent="0.2">
      <c r="A169" s="101"/>
    </row>
    <row r="170" spans="1:1" x14ac:dyDescent="0.2">
      <c r="A170" s="101"/>
    </row>
    <row r="171" spans="1:1" x14ac:dyDescent="0.2">
      <c r="A171" s="101"/>
    </row>
    <row r="172" spans="1:1" x14ac:dyDescent="0.2">
      <c r="A172" s="101"/>
    </row>
    <row r="173" spans="1:1" x14ac:dyDescent="0.2">
      <c r="A173" s="101"/>
    </row>
    <row r="174" spans="1:1" x14ac:dyDescent="0.2">
      <c r="A174" s="101"/>
    </row>
    <row r="175" spans="1:1" x14ac:dyDescent="0.2">
      <c r="A175" s="101"/>
    </row>
    <row r="176" spans="1:1" x14ac:dyDescent="0.2">
      <c r="A176" s="101"/>
    </row>
    <row r="177" spans="1:1" x14ac:dyDescent="0.2">
      <c r="A177" s="101"/>
    </row>
    <row r="178" spans="1:1" x14ac:dyDescent="0.2">
      <c r="A178" s="101"/>
    </row>
    <row r="179" spans="1:1" x14ac:dyDescent="0.2">
      <c r="A179" s="101"/>
    </row>
    <row r="180" spans="1:1" x14ac:dyDescent="0.2">
      <c r="A180" s="101"/>
    </row>
    <row r="181" spans="1:1" x14ac:dyDescent="0.2">
      <c r="A181" s="101"/>
    </row>
    <row r="182" spans="1:1" x14ac:dyDescent="0.2">
      <c r="A182" s="101"/>
    </row>
    <row r="183" spans="1:1" x14ac:dyDescent="0.2">
      <c r="A183" s="101"/>
    </row>
    <row r="184" spans="1:1" x14ac:dyDescent="0.2">
      <c r="A184" s="101"/>
    </row>
    <row r="185" spans="1:1" x14ac:dyDescent="0.2">
      <c r="A185" s="101"/>
    </row>
    <row r="186" spans="1:1" x14ac:dyDescent="0.2">
      <c r="A186" s="101"/>
    </row>
    <row r="187" spans="1:1" x14ac:dyDescent="0.2">
      <c r="A187" s="101"/>
    </row>
    <row r="188" spans="1:1" x14ac:dyDescent="0.2">
      <c r="A188" s="101"/>
    </row>
    <row r="189" spans="1:1" x14ac:dyDescent="0.2">
      <c r="A189" s="101"/>
    </row>
    <row r="190" spans="1:1" x14ac:dyDescent="0.2">
      <c r="A190" s="101"/>
    </row>
    <row r="191" spans="1:1" x14ac:dyDescent="0.2">
      <c r="A191" s="101"/>
    </row>
    <row r="192" spans="1:1" x14ac:dyDescent="0.2">
      <c r="A192" s="101"/>
    </row>
    <row r="193" spans="1:1" x14ac:dyDescent="0.2">
      <c r="A193" s="101"/>
    </row>
    <row r="194" spans="1:1" x14ac:dyDescent="0.2">
      <c r="A194" s="101"/>
    </row>
    <row r="195" spans="1:1" x14ac:dyDescent="0.2">
      <c r="A195" s="101"/>
    </row>
    <row r="196" spans="1:1" x14ac:dyDescent="0.2">
      <c r="A196" s="101"/>
    </row>
    <row r="197" spans="1:1" x14ac:dyDescent="0.2">
      <c r="A197" s="101"/>
    </row>
    <row r="198" spans="1:1" x14ac:dyDescent="0.2">
      <c r="A198" s="101"/>
    </row>
    <row r="199" spans="1:1" x14ac:dyDescent="0.2">
      <c r="A199" s="101"/>
    </row>
    <row r="200" spans="1:1" x14ac:dyDescent="0.2">
      <c r="A200" s="101"/>
    </row>
    <row r="201" spans="1:1" x14ac:dyDescent="0.2">
      <c r="A201" s="101"/>
    </row>
    <row r="202" spans="1:1" x14ac:dyDescent="0.2">
      <c r="A202" s="101"/>
    </row>
    <row r="203" spans="1:1" x14ac:dyDescent="0.2">
      <c r="A203" s="101"/>
    </row>
    <row r="204" spans="1:1" x14ac:dyDescent="0.2">
      <c r="A204" s="101"/>
    </row>
    <row r="205" spans="1:1" x14ac:dyDescent="0.2">
      <c r="A205" s="101"/>
    </row>
    <row r="206" spans="1:1" x14ac:dyDescent="0.2">
      <c r="A206" s="101"/>
    </row>
    <row r="207" spans="1:1" x14ac:dyDescent="0.2">
      <c r="A207" s="101"/>
    </row>
    <row r="208" spans="1:1" x14ac:dyDescent="0.2">
      <c r="A208" s="101"/>
    </row>
    <row r="209" spans="1:1" x14ac:dyDescent="0.2">
      <c r="A209" s="101"/>
    </row>
    <row r="210" spans="1:1" x14ac:dyDescent="0.2">
      <c r="A210" s="101"/>
    </row>
    <row r="211" spans="1:1" x14ac:dyDescent="0.2">
      <c r="A211" s="101"/>
    </row>
    <row r="212" spans="1:1" x14ac:dyDescent="0.2">
      <c r="A212" s="101"/>
    </row>
    <row r="213" spans="1:1" x14ac:dyDescent="0.2">
      <c r="A213" s="101"/>
    </row>
    <row r="214" spans="1:1" x14ac:dyDescent="0.2">
      <c r="A214" s="101"/>
    </row>
    <row r="215" spans="1:1" x14ac:dyDescent="0.2">
      <c r="A215" s="101"/>
    </row>
    <row r="216" spans="1:1" x14ac:dyDescent="0.2">
      <c r="A216" s="101"/>
    </row>
    <row r="217" spans="1:1" x14ac:dyDescent="0.2">
      <c r="A217" s="101"/>
    </row>
    <row r="218" spans="1:1" x14ac:dyDescent="0.2">
      <c r="A218" s="101"/>
    </row>
    <row r="219" spans="1:1" x14ac:dyDescent="0.2">
      <c r="A219" s="101"/>
    </row>
    <row r="220" spans="1:1" x14ac:dyDescent="0.2">
      <c r="A220" s="101"/>
    </row>
    <row r="221" spans="1:1" x14ac:dyDescent="0.2">
      <c r="A221" s="101"/>
    </row>
    <row r="222" spans="1:1" x14ac:dyDescent="0.2">
      <c r="A222" s="101"/>
    </row>
    <row r="223" spans="1:1" x14ac:dyDescent="0.2">
      <c r="A223" s="101"/>
    </row>
    <row r="224" spans="1:1" x14ac:dyDescent="0.2">
      <c r="A224" s="101"/>
    </row>
    <row r="225" spans="1:1" x14ac:dyDescent="0.2">
      <c r="A225" s="101"/>
    </row>
    <row r="226" spans="1:1" x14ac:dyDescent="0.2">
      <c r="A226" s="101"/>
    </row>
    <row r="227" spans="1:1" x14ac:dyDescent="0.2">
      <c r="A227" s="101"/>
    </row>
    <row r="228" spans="1:1" x14ac:dyDescent="0.2">
      <c r="A228" s="101"/>
    </row>
    <row r="229" spans="1:1" x14ac:dyDescent="0.2">
      <c r="A229" s="101"/>
    </row>
    <row r="230" spans="1:1" x14ac:dyDescent="0.2">
      <c r="A230" s="101"/>
    </row>
    <row r="231" spans="1:1" x14ac:dyDescent="0.2">
      <c r="A231" s="101"/>
    </row>
    <row r="232" spans="1:1" x14ac:dyDescent="0.2">
      <c r="A232" s="101"/>
    </row>
    <row r="233" spans="1:1" x14ac:dyDescent="0.2">
      <c r="A233" s="101"/>
    </row>
    <row r="234" spans="1:1" x14ac:dyDescent="0.2">
      <c r="A234" s="101"/>
    </row>
    <row r="235" spans="1:1" x14ac:dyDescent="0.2">
      <c r="A235" s="101"/>
    </row>
    <row r="236" spans="1:1" x14ac:dyDescent="0.2">
      <c r="A236" s="101"/>
    </row>
    <row r="237" spans="1:1" x14ac:dyDescent="0.2">
      <c r="A237" s="101"/>
    </row>
    <row r="238" spans="1:1" x14ac:dyDescent="0.2">
      <c r="A238" s="101"/>
    </row>
    <row r="239" spans="1:1" x14ac:dyDescent="0.2">
      <c r="A239" s="101"/>
    </row>
    <row r="240" spans="1:1" x14ac:dyDescent="0.2">
      <c r="A240" s="101"/>
    </row>
    <row r="241" spans="1:1" x14ac:dyDescent="0.2">
      <c r="A241" s="101"/>
    </row>
    <row r="242" spans="1:1" x14ac:dyDescent="0.2">
      <c r="A242" s="101"/>
    </row>
    <row r="243" spans="1:1" x14ac:dyDescent="0.2">
      <c r="A243" s="101"/>
    </row>
    <row r="244" spans="1:1" x14ac:dyDescent="0.2">
      <c r="A244" s="101"/>
    </row>
    <row r="245" spans="1:1" x14ac:dyDescent="0.2">
      <c r="A245" s="101"/>
    </row>
    <row r="246" spans="1:1" x14ac:dyDescent="0.2">
      <c r="A246" s="101"/>
    </row>
    <row r="247" spans="1:1" x14ac:dyDescent="0.2">
      <c r="A247" s="101"/>
    </row>
    <row r="248" spans="1:1" x14ac:dyDescent="0.2">
      <c r="A248" s="101"/>
    </row>
    <row r="249" spans="1:1" x14ac:dyDescent="0.2">
      <c r="A249" s="101"/>
    </row>
    <row r="250" spans="1:1" x14ac:dyDescent="0.2">
      <c r="A250" s="101"/>
    </row>
    <row r="251" spans="1:1" x14ac:dyDescent="0.2">
      <c r="A251" s="101"/>
    </row>
    <row r="252" spans="1:1" x14ac:dyDescent="0.2">
      <c r="A252" s="101"/>
    </row>
    <row r="253" spans="1:1" x14ac:dyDescent="0.2">
      <c r="A253" s="101"/>
    </row>
    <row r="254" spans="1:1" x14ac:dyDescent="0.2">
      <c r="A254" s="101"/>
    </row>
    <row r="255" spans="1:1" x14ac:dyDescent="0.2">
      <c r="A255" s="101"/>
    </row>
    <row r="256" spans="1:1" x14ac:dyDescent="0.2">
      <c r="A256" s="101"/>
    </row>
    <row r="257" spans="1:1" x14ac:dyDescent="0.2">
      <c r="A257" s="101"/>
    </row>
    <row r="258" spans="1:1" x14ac:dyDescent="0.2">
      <c r="A258" s="101"/>
    </row>
    <row r="259" spans="1:1" x14ac:dyDescent="0.2">
      <c r="A259" s="101"/>
    </row>
    <row r="260" spans="1:1" x14ac:dyDescent="0.2">
      <c r="A260" s="101"/>
    </row>
    <row r="261" spans="1:1" x14ac:dyDescent="0.2">
      <c r="A261" s="101"/>
    </row>
    <row r="262" spans="1:1" x14ac:dyDescent="0.2">
      <c r="A262" s="101"/>
    </row>
    <row r="263" spans="1:1" x14ac:dyDescent="0.2">
      <c r="A263" s="101"/>
    </row>
    <row r="264" spans="1:1" x14ac:dyDescent="0.2">
      <c r="A264" s="101"/>
    </row>
    <row r="265" spans="1:1" x14ac:dyDescent="0.2">
      <c r="A265" s="101"/>
    </row>
    <row r="266" spans="1:1" x14ac:dyDescent="0.2">
      <c r="A266" s="101"/>
    </row>
    <row r="267" spans="1:1" x14ac:dyDescent="0.2">
      <c r="A267" s="101"/>
    </row>
    <row r="268" spans="1:1" x14ac:dyDescent="0.2">
      <c r="A268" s="101"/>
    </row>
    <row r="269" spans="1:1" x14ac:dyDescent="0.2">
      <c r="A269" s="101"/>
    </row>
    <row r="270" spans="1:1" x14ac:dyDescent="0.2">
      <c r="A270" s="101"/>
    </row>
    <row r="271" spans="1:1" x14ac:dyDescent="0.2">
      <c r="A271" s="96"/>
    </row>
    <row r="272" spans="1:1" x14ac:dyDescent="0.2">
      <c r="A272" s="96"/>
    </row>
    <row r="273" spans="1:1" x14ac:dyDescent="0.2">
      <c r="A273" s="96"/>
    </row>
    <row r="274" spans="1:1" x14ac:dyDescent="0.2">
      <c r="A274" s="96"/>
    </row>
    <row r="275" spans="1:1" x14ac:dyDescent="0.2">
      <c r="A275" s="96"/>
    </row>
    <row r="276" spans="1:1" x14ac:dyDescent="0.2">
      <c r="A276" s="96"/>
    </row>
    <row r="277" spans="1:1" x14ac:dyDescent="0.2">
      <c r="A277" s="96"/>
    </row>
    <row r="278" spans="1:1" x14ac:dyDescent="0.2">
      <c r="A278" s="96"/>
    </row>
    <row r="279" spans="1:1" x14ac:dyDescent="0.2">
      <c r="A279" s="96"/>
    </row>
    <row r="280" spans="1:1" x14ac:dyDescent="0.2">
      <c r="A280" s="96"/>
    </row>
    <row r="281" spans="1:1" x14ac:dyDescent="0.2">
      <c r="A281" s="96"/>
    </row>
    <row r="282" spans="1:1" x14ac:dyDescent="0.2">
      <c r="A282" s="96"/>
    </row>
    <row r="283" spans="1:1" x14ac:dyDescent="0.2">
      <c r="A283" s="96"/>
    </row>
    <row r="284" spans="1:1" x14ac:dyDescent="0.2">
      <c r="A284" s="96"/>
    </row>
    <row r="285" spans="1:1" x14ac:dyDescent="0.2">
      <c r="A285" s="96"/>
    </row>
    <row r="286" spans="1:1" x14ac:dyDescent="0.2">
      <c r="A286" s="96"/>
    </row>
    <row r="287" spans="1:1" x14ac:dyDescent="0.2">
      <c r="A287" s="96"/>
    </row>
    <row r="288" spans="1:1" x14ac:dyDescent="0.2">
      <c r="A288" s="96"/>
    </row>
    <row r="289" spans="1:1" x14ac:dyDescent="0.2">
      <c r="A289" s="96"/>
    </row>
    <row r="290" spans="1:1" x14ac:dyDescent="0.2">
      <c r="A290" s="96"/>
    </row>
    <row r="291" spans="1:1" x14ac:dyDescent="0.2">
      <c r="A291" s="96"/>
    </row>
    <row r="292" spans="1:1" x14ac:dyDescent="0.2">
      <c r="A292" s="96"/>
    </row>
    <row r="293" spans="1:1" x14ac:dyDescent="0.2">
      <c r="A293" s="96"/>
    </row>
    <row r="294" spans="1:1" x14ac:dyDescent="0.2">
      <c r="A294" s="96"/>
    </row>
    <row r="295" spans="1:1" x14ac:dyDescent="0.2">
      <c r="A295" s="96"/>
    </row>
    <row r="296" spans="1:1" x14ac:dyDescent="0.2">
      <c r="A296" s="96"/>
    </row>
    <row r="297" spans="1:1" x14ac:dyDescent="0.2">
      <c r="A297" s="96"/>
    </row>
    <row r="298" spans="1:1" x14ac:dyDescent="0.2">
      <c r="A298" s="96"/>
    </row>
    <row r="299" spans="1:1" x14ac:dyDescent="0.2">
      <c r="A299" s="96"/>
    </row>
    <row r="300" spans="1:1" x14ac:dyDescent="0.2">
      <c r="A300" s="96"/>
    </row>
    <row r="301" spans="1:1" x14ac:dyDescent="0.2">
      <c r="A301" s="96"/>
    </row>
    <row r="302" spans="1:1" x14ac:dyDescent="0.2">
      <c r="A302" s="96"/>
    </row>
    <row r="303" spans="1:1" x14ac:dyDescent="0.2">
      <c r="A303" s="96"/>
    </row>
    <row r="304" spans="1:1" x14ac:dyDescent="0.2">
      <c r="A304" s="96"/>
    </row>
    <row r="305" spans="1:1" x14ac:dyDescent="0.2">
      <c r="A305" s="96"/>
    </row>
    <row r="306" spans="1:1" x14ac:dyDescent="0.2">
      <c r="A306" s="96"/>
    </row>
    <row r="307" spans="1:1" x14ac:dyDescent="0.2">
      <c r="A307" s="96"/>
    </row>
    <row r="308" spans="1:1" x14ac:dyDescent="0.2">
      <c r="A308" s="96"/>
    </row>
    <row r="309" spans="1:1" x14ac:dyDescent="0.2">
      <c r="A309" s="96"/>
    </row>
    <row r="310" spans="1:1" x14ac:dyDescent="0.2">
      <c r="A310" s="96"/>
    </row>
    <row r="311" spans="1:1" x14ac:dyDescent="0.2">
      <c r="A311" s="96"/>
    </row>
    <row r="312" spans="1:1" x14ac:dyDescent="0.2">
      <c r="A312" s="96"/>
    </row>
    <row r="313" spans="1:1" x14ac:dyDescent="0.2">
      <c r="A313" s="96"/>
    </row>
    <row r="314" spans="1:1" x14ac:dyDescent="0.2">
      <c r="A314" s="96"/>
    </row>
    <row r="315" spans="1:1" x14ac:dyDescent="0.2">
      <c r="A315" s="96"/>
    </row>
    <row r="316" spans="1:1" x14ac:dyDescent="0.2">
      <c r="A316" s="96"/>
    </row>
    <row r="317" spans="1:1" x14ac:dyDescent="0.2">
      <c r="A317" s="96"/>
    </row>
    <row r="318" spans="1:1" x14ac:dyDescent="0.2">
      <c r="A318" s="96"/>
    </row>
    <row r="319" spans="1:1" x14ac:dyDescent="0.2">
      <c r="A319" s="96"/>
    </row>
    <row r="320" spans="1:1" x14ac:dyDescent="0.2">
      <c r="A320" s="96"/>
    </row>
    <row r="321" spans="1:1" x14ac:dyDescent="0.2">
      <c r="A321" s="96"/>
    </row>
    <row r="322" spans="1:1" x14ac:dyDescent="0.2">
      <c r="A322" s="96"/>
    </row>
    <row r="323" spans="1:1" x14ac:dyDescent="0.2">
      <c r="A323" s="96"/>
    </row>
    <row r="324" spans="1:1" x14ac:dyDescent="0.2">
      <c r="A324" s="96"/>
    </row>
    <row r="325" spans="1:1" x14ac:dyDescent="0.2">
      <c r="A325" s="96"/>
    </row>
    <row r="326" spans="1:1" x14ac:dyDescent="0.2">
      <c r="A326" s="96"/>
    </row>
    <row r="327" spans="1:1" x14ac:dyDescent="0.2">
      <c r="A327" s="96"/>
    </row>
    <row r="328" spans="1:1" x14ac:dyDescent="0.2">
      <c r="A328" s="96"/>
    </row>
    <row r="329" spans="1:1" x14ac:dyDescent="0.2">
      <c r="A329" s="96"/>
    </row>
    <row r="330" spans="1:1" x14ac:dyDescent="0.2">
      <c r="A330" s="96"/>
    </row>
    <row r="331" spans="1:1" x14ac:dyDescent="0.2">
      <c r="A331" s="96"/>
    </row>
    <row r="332" spans="1:1" x14ac:dyDescent="0.2">
      <c r="A332" s="96"/>
    </row>
    <row r="333" spans="1:1" x14ac:dyDescent="0.2">
      <c r="A333" s="96"/>
    </row>
    <row r="334" spans="1:1" x14ac:dyDescent="0.2">
      <c r="A334" s="96"/>
    </row>
    <row r="335" spans="1:1" x14ac:dyDescent="0.2">
      <c r="A335" s="96"/>
    </row>
    <row r="336" spans="1:1" x14ac:dyDescent="0.2">
      <c r="A336" s="96"/>
    </row>
    <row r="337" spans="1:1" x14ac:dyDescent="0.2">
      <c r="A337" s="96"/>
    </row>
    <row r="338" spans="1:1" x14ac:dyDescent="0.2">
      <c r="A338" s="96"/>
    </row>
    <row r="339" spans="1:1" x14ac:dyDescent="0.2">
      <c r="A339" s="96"/>
    </row>
    <row r="340" spans="1:1" x14ac:dyDescent="0.2">
      <c r="A340" s="96"/>
    </row>
    <row r="341" spans="1:1" x14ac:dyDescent="0.2">
      <c r="A341" s="96"/>
    </row>
    <row r="342" spans="1:1" x14ac:dyDescent="0.2">
      <c r="A342" s="96"/>
    </row>
    <row r="343" spans="1:1" x14ac:dyDescent="0.2">
      <c r="A343" s="96"/>
    </row>
    <row r="344" spans="1:1" x14ac:dyDescent="0.2">
      <c r="A344" s="96"/>
    </row>
    <row r="345" spans="1:1" x14ac:dyDescent="0.2">
      <c r="A345" s="96"/>
    </row>
    <row r="346" spans="1:1" x14ac:dyDescent="0.2">
      <c r="A346" s="96"/>
    </row>
    <row r="347" spans="1:1" x14ac:dyDescent="0.2">
      <c r="A347" s="96"/>
    </row>
    <row r="348" spans="1:1" x14ac:dyDescent="0.2">
      <c r="A348" s="96"/>
    </row>
    <row r="349" spans="1:1" x14ac:dyDescent="0.2">
      <c r="A349" s="96"/>
    </row>
    <row r="350" spans="1:1" x14ac:dyDescent="0.2">
      <c r="A350" s="96"/>
    </row>
    <row r="351" spans="1:1" x14ac:dyDescent="0.2">
      <c r="A351" s="96"/>
    </row>
    <row r="352" spans="1:1" x14ac:dyDescent="0.2">
      <c r="A352" s="96"/>
    </row>
    <row r="353" spans="1:1" x14ac:dyDescent="0.2">
      <c r="A353" s="96"/>
    </row>
    <row r="354" spans="1:1" x14ac:dyDescent="0.2">
      <c r="A354" s="96"/>
    </row>
    <row r="355" spans="1:1" x14ac:dyDescent="0.2">
      <c r="A355" s="96"/>
    </row>
    <row r="356" spans="1:1" x14ac:dyDescent="0.2">
      <c r="A356" s="96"/>
    </row>
    <row r="357" spans="1:1" x14ac:dyDescent="0.2">
      <c r="A357" s="96"/>
    </row>
    <row r="358" spans="1:1" x14ac:dyDescent="0.2">
      <c r="A358" s="96"/>
    </row>
    <row r="359" spans="1:1" x14ac:dyDescent="0.2">
      <c r="A359" s="96"/>
    </row>
    <row r="360" spans="1:1" x14ac:dyDescent="0.2">
      <c r="A360" s="96"/>
    </row>
    <row r="361" spans="1:1" x14ac:dyDescent="0.2">
      <c r="A361" s="96"/>
    </row>
    <row r="362" spans="1:1" x14ac:dyDescent="0.2">
      <c r="A362" s="96"/>
    </row>
    <row r="363" spans="1:1" x14ac:dyDescent="0.2">
      <c r="A363" s="96"/>
    </row>
    <row r="364" spans="1:1" x14ac:dyDescent="0.2">
      <c r="A364" s="96"/>
    </row>
    <row r="365" spans="1:1" x14ac:dyDescent="0.2">
      <c r="A365" s="96"/>
    </row>
    <row r="366" spans="1:1" x14ac:dyDescent="0.2">
      <c r="A366" s="96"/>
    </row>
    <row r="367" spans="1:1" x14ac:dyDescent="0.2">
      <c r="A367" s="96"/>
    </row>
    <row r="368" spans="1:1" x14ac:dyDescent="0.2">
      <c r="A368" s="96"/>
    </row>
    <row r="369" spans="1:1" x14ac:dyDescent="0.2">
      <c r="A369" s="96"/>
    </row>
    <row r="370" spans="1:1" x14ac:dyDescent="0.2">
      <c r="A370" s="96"/>
    </row>
    <row r="371" spans="1:1" x14ac:dyDescent="0.2">
      <c r="A371" s="96"/>
    </row>
    <row r="372" spans="1:1" x14ac:dyDescent="0.2">
      <c r="A372" s="96"/>
    </row>
    <row r="373" spans="1:1" x14ac:dyDescent="0.2">
      <c r="A373" s="96"/>
    </row>
    <row r="374" spans="1:1" x14ac:dyDescent="0.2">
      <c r="A374" s="96"/>
    </row>
    <row r="375" spans="1:1" x14ac:dyDescent="0.2">
      <c r="A375" s="96"/>
    </row>
    <row r="376" spans="1:1" x14ac:dyDescent="0.2">
      <c r="A376" s="96"/>
    </row>
    <row r="377" spans="1:1" x14ac:dyDescent="0.2">
      <c r="A377" s="96"/>
    </row>
    <row r="378" spans="1:1" x14ac:dyDescent="0.2">
      <c r="A378" s="96"/>
    </row>
    <row r="379" spans="1:1" x14ac:dyDescent="0.2">
      <c r="A379" s="96"/>
    </row>
    <row r="380" spans="1:1" x14ac:dyDescent="0.2">
      <c r="A380" s="96"/>
    </row>
    <row r="381" spans="1:1" x14ac:dyDescent="0.2">
      <c r="A381" s="96"/>
    </row>
    <row r="382" spans="1:1" x14ac:dyDescent="0.2">
      <c r="A382" s="96"/>
    </row>
    <row r="383" spans="1:1" x14ac:dyDescent="0.2">
      <c r="A383" s="96"/>
    </row>
    <row r="384" spans="1:1" x14ac:dyDescent="0.2">
      <c r="A384" s="96"/>
    </row>
    <row r="385" spans="1:1" x14ac:dyDescent="0.2">
      <c r="A385" s="96"/>
    </row>
    <row r="386" spans="1:1" x14ac:dyDescent="0.2">
      <c r="A386" s="96"/>
    </row>
    <row r="387" spans="1:1" x14ac:dyDescent="0.2">
      <c r="A387" s="96"/>
    </row>
    <row r="388" spans="1:1" x14ac:dyDescent="0.2">
      <c r="A388" s="96"/>
    </row>
    <row r="389" spans="1:1" x14ac:dyDescent="0.2">
      <c r="A389" s="96"/>
    </row>
    <row r="390" spans="1:1" x14ac:dyDescent="0.2">
      <c r="A390" s="96"/>
    </row>
    <row r="391" spans="1:1" x14ac:dyDescent="0.2">
      <c r="A391" s="96"/>
    </row>
    <row r="392" spans="1:1" x14ac:dyDescent="0.2">
      <c r="A392" s="96"/>
    </row>
    <row r="393" spans="1:1" x14ac:dyDescent="0.2">
      <c r="A393" s="96"/>
    </row>
    <row r="394" spans="1:1" x14ac:dyDescent="0.2">
      <c r="A394" s="96"/>
    </row>
    <row r="395" spans="1:1" x14ac:dyDescent="0.2">
      <c r="A395" s="96"/>
    </row>
    <row r="396" spans="1:1" x14ac:dyDescent="0.2">
      <c r="A396" s="96"/>
    </row>
    <row r="397" spans="1:1" x14ac:dyDescent="0.2">
      <c r="A397" s="96"/>
    </row>
    <row r="398" spans="1:1" x14ac:dyDescent="0.2">
      <c r="A398" s="96"/>
    </row>
    <row r="399" spans="1:1" x14ac:dyDescent="0.2">
      <c r="A399" s="96"/>
    </row>
    <row r="400" spans="1:1" x14ac:dyDescent="0.2">
      <c r="A400" s="96"/>
    </row>
    <row r="401" spans="1:1" x14ac:dyDescent="0.2">
      <c r="A401" s="96"/>
    </row>
    <row r="402" spans="1:1" x14ac:dyDescent="0.2">
      <c r="A402" s="96"/>
    </row>
    <row r="403" spans="1:1" x14ac:dyDescent="0.2">
      <c r="A403" s="96"/>
    </row>
    <row r="404" spans="1:1" x14ac:dyDescent="0.2">
      <c r="A404" s="96"/>
    </row>
    <row r="405" spans="1:1" x14ac:dyDescent="0.2">
      <c r="A405" s="96"/>
    </row>
    <row r="406" spans="1:1" x14ac:dyDescent="0.2">
      <c r="A406" s="96"/>
    </row>
    <row r="407" spans="1:1" x14ac:dyDescent="0.2">
      <c r="A407" s="96"/>
    </row>
    <row r="408" spans="1:1" x14ac:dyDescent="0.2">
      <c r="A408" s="96"/>
    </row>
    <row r="409" spans="1:1" x14ac:dyDescent="0.2">
      <c r="A409" s="96"/>
    </row>
    <row r="410" spans="1:1" x14ac:dyDescent="0.2">
      <c r="A410" s="96"/>
    </row>
    <row r="411" spans="1:1" x14ac:dyDescent="0.2">
      <c r="A411" s="96"/>
    </row>
    <row r="412" spans="1:1" x14ac:dyDescent="0.2">
      <c r="A412" s="96"/>
    </row>
    <row r="413" spans="1:1" x14ac:dyDescent="0.2">
      <c r="A413" s="96"/>
    </row>
    <row r="414" spans="1:1" x14ac:dyDescent="0.2">
      <c r="A414" s="96"/>
    </row>
    <row r="415" spans="1:1" x14ac:dyDescent="0.2">
      <c r="A415" s="96"/>
    </row>
    <row r="416" spans="1:1" x14ac:dyDescent="0.2">
      <c r="A416" s="96"/>
    </row>
    <row r="417" spans="1:1" x14ac:dyDescent="0.2">
      <c r="A417" s="96"/>
    </row>
    <row r="418" spans="1:1" x14ac:dyDescent="0.2">
      <c r="A418" s="96"/>
    </row>
    <row r="419" spans="1:1" x14ac:dyDescent="0.2">
      <c r="A419" s="96"/>
    </row>
    <row r="420" spans="1:1" x14ac:dyDescent="0.2">
      <c r="A420" s="96"/>
    </row>
    <row r="421" spans="1:1" x14ac:dyDescent="0.2">
      <c r="A421" s="96"/>
    </row>
    <row r="422" spans="1:1" x14ac:dyDescent="0.2">
      <c r="A422" s="96"/>
    </row>
    <row r="423" spans="1:1" x14ac:dyDescent="0.2">
      <c r="A423" s="96"/>
    </row>
    <row r="424" spans="1:1" x14ac:dyDescent="0.2">
      <c r="A424" s="96"/>
    </row>
    <row r="425" spans="1:1" x14ac:dyDescent="0.2">
      <c r="A425" s="96"/>
    </row>
    <row r="426" spans="1:1" x14ac:dyDescent="0.2">
      <c r="A426" s="96"/>
    </row>
    <row r="427" spans="1:1" x14ac:dyDescent="0.2">
      <c r="A427" s="96"/>
    </row>
    <row r="428" spans="1:1" x14ac:dyDescent="0.2">
      <c r="A428" s="96"/>
    </row>
    <row r="429" spans="1:1" x14ac:dyDescent="0.2">
      <c r="A429" s="96"/>
    </row>
    <row r="430" spans="1:1" x14ac:dyDescent="0.2">
      <c r="A430" s="96"/>
    </row>
    <row r="431" spans="1:1" x14ac:dyDescent="0.2">
      <c r="A431" s="96"/>
    </row>
    <row r="432" spans="1:1" x14ac:dyDescent="0.2">
      <c r="A432" s="96"/>
    </row>
    <row r="433" spans="1:1" x14ac:dyDescent="0.2">
      <c r="A433" s="96"/>
    </row>
    <row r="434" spans="1:1" x14ac:dyDescent="0.2">
      <c r="A434" s="96"/>
    </row>
    <row r="435" spans="1:1" x14ac:dyDescent="0.2">
      <c r="A435" s="96"/>
    </row>
    <row r="436" spans="1:1" x14ac:dyDescent="0.2">
      <c r="A436" s="96"/>
    </row>
    <row r="437" spans="1:1" x14ac:dyDescent="0.2">
      <c r="A437" s="96"/>
    </row>
    <row r="438" spans="1:1" x14ac:dyDescent="0.2">
      <c r="A438" s="96"/>
    </row>
    <row r="439" spans="1:1" x14ac:dyDescent="0.2">
      <c r="A439" s="96"/>
    </row>
    <row r="440" spans="1:1" x14ac:dyDescent="0.2">
      <c r="A440" s="96"/>
    </row>
    <row r="441" spans="1:1" x14ac:dyDescent="0.2">
      <c r="A441" s="96"/>
    </row>
    <row r="442" spans="1:1" x14ac:dyDescent="0.2">
      <c r="A442" s="96"/>
    </row>
    <row r="443" spans="1:1" x14ac:dyDescent="0.2">
      <c r="A443" s="96"/>
    </row>
    <row r="444" spans="1:1" x14ac:dyDescent="0.2">
      <c r="A444" s="96"/>
    </row>
    <row r="445" spans="1:1" x14ac:dyDescent="0.2">
      <c r="A445" s="96"/>
    </row>
    <row r="446" spans="1:1" x14ac:dyDescent="0.2">
      <c r="A446" s="96"/>
    </row>
    <row r="447" spans="1:1" x14ac:dyDescent="0.2">
      <c r="A447" s="96"/>
    </row>
    <row r="448" spans="1:1" x14ac:dyDescent="0.2">
      <c r="A448" s="96"/>
    </row>
    <row r="449" spans="1:1" x14ac:dyDescent="0.2">
      <c r="A449" s="96"/>
    </row>
    <row r="450" spans="1:1" x14ac:dyDescent="0.2">
      <c r="A450" s="96"/>
    </row>
    <row r="451" spans="1:1" x14ac:dyDescent="0.2">
      <c r="A451" s="96"/>
    </row>
    <row r="452" spans="1:1" x14ac:dyDescent="0.2">
      <c r="A452" s="96"/>
    </row>
    <row r="453" spans="1:1" x14ac:dyDescent="0.2">
      <c r="A453" s="96"/>
    </row>
    <row r="454" spans="1:1" x14ac:dyDescent="0.2">
      <c r="A454" s="96"/>
    </row>
    <row r="455" spans="1:1" x14ac:dyDescent="0.2">
      <c r="A455" s="96"/>
    </row>
    <row r="456" spans="1:1" x14ac:dyDescent="0.2">
      <c r="A456" s="96"/>
    </row>
    <row r="457" spans="1:1" x14ac:dyDescent="0.2">
      <c r="A457" s="96"/>
    </row>
    <row r="458" spans="1:1" x14ac:dyDescent="0.2">
      <c r="A458" s="96"/>
    </row>
    <row r="459" spans="1:1" x14ac:dyDescent="0.2">
      <c r="A459" s="96"/>
    </row>
    <row r="460" spans="1:1" x14ac:dyDescent="0.2">
      <c r="A460" s="96"/>
    </row>
    <row r="461" spans="1:1" x14ac:dyDescent="0.2">
      <c r="A461" s="96"/>
    </row>
    <row r="462" spans="1:1" x14ac:dyDescent="0.2">
      <c r="A462" s="96"/>
    </row>
    <row r="463" spans="1:1" x14ac:dyDescent="0.2">
      <c r="A463" s="96"/>
    </row>
    <row r="464" spans="1:1" x14ac:dyDescent="0.2">
      <c r="A464" s="96"/>
    </row>
    <row r="465" spans="1:1" x14ac:dyDescent="0.2">
      <c r="A465" s="96"/>
    </row>
    <row r="466" spans="1:1" x14ac:dyDescent="0.2">
      <c r="A466" s="96"/>
    </row>
    <row r="467" spans="1:1" x14ac:dyDescent="0.2">
      <c r="A467" s="96"/>
    </row>
    <row r="468" spans="1:1" x14ac:dyDescent="0.2">
      <c r="A468" s="96"/>
    </row>
    <row r="469" spans="1:1" x14ac:dyDescent="0.2">
      <c r="A469" s="96"/>
    </row>
    <row r="470" spans="1:1" x14ac:dyDescent="0.2">
      <c r="A470" s="96"/>
    </row>
    <row r="471" spans="1:1" x14ac:dyDescent="0.2">
      <c r="A471" s="96"/>
    </row>
    <row r="472" spans="1:1" x14ac:dyDescent="0.2">
      <c r="A472" s="96"/>
    </row>
    <row r="473" spans="1:1" x14ac:dyDescent="0.2">
      <c r="A473" s="96"/>
    </row>
    <row r="474" spans="1:1" x14ac:dyDescent="0.2">
      <c r="A474" s="96"/>
    </row>
    <row r="475" spans="1:1" x14ac:dyDescent="0.2">
      <c r="A475" s="96"/>
    </row>
    <row r="476" spans="1:1" x14ac:dyDescent="0.2">
      <c r="A476" s="96"/>
    </row>
    <row r="477" spans="1:1" x14ac:dyDescent="0.2">
      <c r="A477" s="96"/>
    </row>
    <row r="478" spans="1:1" x14ac:dyDescent="0.2">
      <c r="A478" s="96"/>
    </row>
    <row r="479" spans="1:1" x14ac:dyDescent="0.2">
      <c r="A479" s="96"/>
    </row>
    <row r="480" spans="1:1" x14ac:dyDescent="0.2">
      <c r="A480" s="96"/>
    </row>
    <row r="481" spans="1:1" x14ac:dyDescent="0.2">
      <c r="A481" s="96"/>
    </row>
    <row r="482" spans="1:1" x14ac:dyDescent="0.2">
      <c r="A482" s="96"/>
    </row>
    <row r="483" spans="1:1" x14ac:dyDescent="0.2">
      <c r="A483" s="96"/>
    </row>
    <row r="484" spans="1:1" x14ac:dyDescent="0.2">
      <c r="A484" s="96"/>
    </row>
    <row r="485" spans="1:1" x14ac:dyDescent="0.2">
      <c r="A485" s="96"/>
    </row>
    <row r="486" spans="1:1" x14ac:dyDescent="0.2">
      <c r="A486" s="96"/>
    </row>
    <row r="487" spans="1:1" x14ac:dyDescent="0.2">
      <c r="A487" s="96"/>
    </row>
    <row r="488" spans="1:1" x14ac:dyDescent="0.2">
      <c r="A488" s="96"/>
    </row>
    <row r="489" spans="1:1" x14ac:dyDescent="0.2">
      <c r="A489" s="96"/>
    </row>
    <row r="490" spans="1:1" x14ac:dyDescent="0.2">
      <c r="A490" s="96"/>
    </row>
    <row r="491" spans="1:1" x14ac:dyDescent="0.2">
      <c r="A491" s="96"/>
    </row>
    <row r="492" spans="1:1" x14ac:dyDescent="0.2">
      <c r="A492" s="96"/>
    </row>
    <row r="493" spans="1:1" x14ac:dyDescent="0.2">
      <c r="A493" s="96"/>
    </row>
    <row r="494" spans="1:1" x14ac:dyDescent="0.2">
      <c r="A494" s="96"/>
    </row>
    <row r="495" spans="1:1" x14ac:dyDescent="0.2">
      <c r="A495" s="96"/>
    </row>
    <row r="496" spans="1:1" x14ac:dyDescent="0.2">
      <c r="A496" s="96"/>
    </row>
    <row r="497" spans="1:1" x14ac:dyDescent="0.2">
      <c r="A497" s="96"/>
    </row>
    <row r="498" spans="1:1" x14ac:dyDescent="0.2">
      <c r="A498" s="96"/>
    </row>
    <row r="499" spans="1:1" x14ac:dyDescent="0.2">
      <c r="A499" s="96"/>
    </row>
    <row r="500" spans="1:1" x14ac:dyDescent="0.2">
      <c r="A500" s="96"/>
    </row>
    <row r="501" spans="1:1" x14ac:dyDescent="0.2">
      <c r="A501" s="96"/>
    </row>
    <row r="502" spans="1:1" x14ac:dyDescent="0.2">
      <c r="A502" s="96"/>
    </row>
    <row r="503" spans="1:1" x14ac:dyDescent="0.2">
      <c r="A503" s="96"/>
    </row>
    <row r="504" spans="1:1" x14ac:dyDescent="0.2">
      <c r="A504" s="96"/>
    </row>
    <row r="505" spans="1:1" x14ac:dyDescent="0.2">
      <c r="A505" s="96"/>
    </row>
    <row r="506" spans="1:1" x14ac:dyDescent="0.2">
      <c r="A506" s="96"/>
    </row>
    <row r="507" spans="1:1" x14ac:dyDescent="0.2">
      <c r="A507" s="96"/>
    </row>
    <row r="508" spans="1:1" x14ac:dyDescent="0.2">
      <c r="A508" s="96"/>
    </row>
    <row r="509" spans="1:1" x14ac:dyDescent="0.2">
      <c r="A509" s="96"/>
    </row>
    <row r="510" spans="1:1" x14ac:dyDescent="0.2">
      <c r="A510" s="96"/>
    </row>
    <row r="511" spans="1:1" x14ac:dyDescent="0.2">
      <c r="A511" s="96"/>
    </row>
    <row r="512" spans="1:1" x14ac:dyDescent="0.2">
      <c r="A512" s="96"/>
    </row>
    <row r="513" spans="1:1" x14ac:dyDescent="0.2">
      <c r="A513" s="96"/>
    </row>
    <row r="514" spans="1:1" x14ac:dyDescent="0.2">
      <c r="A514" s="96"/>
    </row>
    <row r="515" spans="1:1" x14ac:dyDescent="0.2">
      <c r="A515" s="96"/>
    </row>
    <row r="516" spans="1:1" x14ac:dyDescent="0.2">
      <c r="A516" s="96"/>
    </row>
    <row r="517" spans="1:1" x14ac:dyDescent="0.2">
      <c r="A517" s="96"/>
    </row>
    <row r="518" spans="1:1" x14ac:dyDescent="0.2">
      <c r="A518" s="96"/>
    </row>
    <row r="519" spans="1:1" x14ac:dyDescent="0.2">
      <c r="A519" s="96"/>
    </row>
    <row r="520" spans="1:1" x14ac:dyDescent="0.2">
      <c r="A520" s="96"/>
    </row>
    <row r="521" spans="1:1" x14ac:dyDescent="0.2">
      <c r="A521" s="96"/>
    </row>
    <row r="522" spans="1:1" x14ac:dyDescent="0.2">
      <c r="A522" s="96"/>
    </row>
    <row r="523" spans="1:1" x14ac:dyDescent="0.2">
      <c r="A523" s="96"/>
    </row>
    <row r="524" spans="1:1" x14ac:dyDescent="0.2">
      <c r="A524" s="96"/>
    </row>
    <row r="525" spans="1:1" x14ac:dyDescent="0.2">
      <c r="A525" s="96"/>
    </row>
    <row r="526" spans="1:1" x14ac:dyDescent="0.2">
      <c r="A526" s="96"/>
    </row>
    <row r="527" spans="1:1" x14ac:dyDescent="0.2">
      <c r="A527" s="96"/>
    </row>
    <row r="528" spans="1:1" x14ac:dyDescent="0.2">
      <c r="A528" s="96"/>
    </row>
    <row r="529" spans="1:1" x14ac:dyDescent="0.2">
      <c r="A529" s="96"/>
    </row>
    <row r="530" spans="1:1" x14ac:dyDescent="0.2">
      <c r="A530" s="96"/>
    </row>
    <row r="531" spans="1:1" x14ac:dyDescent="0.2">
      <c r="A531" s="96"/>
    </row>
    <row r="532" spans="1:1" x14ac:dyDescent="0.2">
      <c r="A532" s="96"/>
    </row>
    <row r="533" spans="1:1" x14ac:dyDescent="0.2">
      <c r="A533" s="96"/>
    </row>
    <row r="534" spans="1:1" x14ac:dyDescent="0.2">
      <c r="A534" s="96"/>
    </row>
    <row r="535" spans="1:1" x14ac:dyDescent="0.2">
      <c r="A535" s="96"/>
    </row>
    <row r="536" spans="1:1" x14ac:dyDescent="0.2">
      <c r="A536" s="96"/>
    </row>
    <row r="537" spans="1:1" x14ac:dyDescent="0.2">
      <c r="A537" s="96"/>
    </row>
    <row r="538" spans="1:1" x14ac:dyDescent="0.2">
      <c r="A538" s="96"/>
    </row>
    <row r="539" spans="1:1" x14ac:dyDescent="0.2">
      <c r="A539" s="96"/>
    </row>
    <row r="540" spans="1:1" x14ac:dyDescent="0.2">
      <c r="A540" s="96"/>
    </row>
    <row r="541" spans="1:1" x14ac:dyDescent="0.2">
      <c r="A541" s="96"/>
    </row>
    <row r="542" spans="1:1" x14ac:dyDescent="0.2">
      <c r="A542" s="96"/>
    </row>
    <row r="543" spans="1:1" x14ac:dyDescent="0.2">
      <c r="A543" s="96"/>
    </row>
    <row r="544" spans="1:1" x14ac:dyDescent="0.2">
      <c r="A544" s="96"/>
    </row>
    <row r="545" spans="1:1" x14ac:dyDescent="0.2">
      <c r="A545" s="96"/>
    </row>
    <row r="546" spans="1:1" x14ac:dyDescent="0.2">
      <c r="A546" s="96"/>
    </row>
    <row r="547" spans="1:1" x14ac:dyDescent="0.2">
      <c r="A547" s="96"/>
    </row>
    <row r="548" spans="1:1" x14ac:dyDescent="0.2">
      <c r="A548" s="96"/>
    </row>
    <row r="549" spans="1:1" x14ac:dyDescent="0.2">
      <c r="A549" s="96"/>
    </row>
    <row r="550" spans="1:1" x14ac:dyDescent="0.2">
      <c r="A550" s="96"/>
    </row>
    <row r="551" spans="1:1" x14ac:dyDescent="0.2">
      <c r="A551" s="96"/>
    </row>
    <row r="552" spans="1:1" x14ac:dyDescent="0.2">
      <c r="A552" s="96"/>
    </row>
    <row r="553" spans="1:1" x14ac:dyDescent="0.2">
      <c r="A553" s="96"/>
    </row>
    <row r="554" spans="1:1" x14ac:dyDescent="0.2">
      <c r="A554" s="96"/>
    </row>
    <row r="555" spans="1:1" x14ac:dyDescent="0.2">
      <c r="A555" s="96"/>
    </row>
    <row r="556" spans="1:1" x14ac:dyDescent="0.2">
      <c r="A556" s="96"/>
    </row>
    <row r="557" spans="1:1" x14ac:dyDescent="0.2">
      <c r="A557" s="96"/>
    </row>
    <row r="558" spans="1:1" x14ac:dyDescent="0.2">
      <c r="A558" s="96"/>
    </row>
    <row r="559" spans="1:1" x14ac:dyDescent="0.2">
      <c r="A559" s="96"/>
    </row>
    <row r="560" spans="1:1" x14ac:dyDescent="0.2">
      <c r="A560" s="96"/>
    </row>
    <row r="561" spans="1:1" x14ac:dyDescent="0.2">
      <c r="A561" s="96"/>
    </row>
    <row r="562" spans="1:1" x14ac:dyDescent="0.2">
      <c r="A562" s="96"/>
    </row>
    <row r="563" spans="1:1" x14ac:dyDescent="0.2">
      <c r="A563" s="96"/>
    </row>
    <row r="564" spans="1:1" x14ac:dyDescent="0.2">
      <c r="A564" s="96"/>
    </row>
    <row r="565" spans="1:1" x14ac:dyDescent="0.2">
      <c r="A565" s="96"/>
    </row>
    <row r="566" spans="1:1" x14ac:dyDescent="0.2">
      <c r="A566" s="96"/>
    </row>
    <row r="567" spans="1:1" x14ac:dyDescent="0.2">
      <c r="A567" s="96"/>
    </row>
    <row r="568" spans="1:1" x14ac:dyDescent="0.2">
      <c r="A568" s="96"/>
    </row>
    <row r="569" spans="1:1" x14ac:dyDescent="0.2">
      <c r="A569" s="96"/>
    </row>
    <row r="570" spans="1:1" x14ac:dyDescent="0.2">
      <c r="A570" s="96"/>
    </row>
    <row r="571" spans="1:1" x14ac:dyDescent="0.2">
      <c r="A571" s="96"/>
    </row>
    <row r="572" spans="1:1" x14ac:dyDescent="0.2">
      <c r="A572" s="96"/>
    </row>
    <row r="573" spans="1:1" x14ac:dyDescent="0.2">
      <c r="A573" s="96"/>
    </row>
    <row r="574" spans="1:1" x14ac:dyDescent="0.2">
      <c r="A574" s="96"/>
    </row>
    <row r="575" spans="1:1" x14ac:dyDescent="0.2">
      <c r="A575" s="96"/>
    </row>
    <row r="576" spans="1:1" x14ac:dyDescent="0.2">
      <c r="A576" s="96"/>
    </row>
    <row r="577" spans="1:1" x14ac:dyDescent="0.2">
      <c r="A577" s="96"/>
    </row>
    <row r="578" spans="1:1" x14ac:dyDescent="0.2">
      <c r="A578" s="96"/>
    </row>
    <row r="579" spans="1:1" x14ac:dyDescent="0.2">
      <c r="A579" s="96"/>
    </row>
    <row r="580" spans="1:1" x14ac:dyDescent="0.2">
      <c r="A580" s="96"/>
    </row>
    <row r="581" spans="1:1" x14ac:dyDescent="0.2">
      <c r="A581" s="96"/>
    </row>
    <row r="582" spans="1:1" x14ac:dyDescent="0.2">
      <c r="A582" s="96"/>
    </row>
    <row r="583" spans="1:1" x14ac:dyDescent="0.2">
      <c r="A583" s="96"/>
    </row>
    <row r="584" spans="1:1" x14ac:dyDescent="0.2">
      <c r="A584" s="96"/>
    </row>
    <row r="585" spans="1:1" x14ac:dyDescent="0.2">
      <c r="A585" s="96"/>
    </row>
    <row r="586" spans="1:1" x14ac:dyDescent="0.2">
      <c r="A586" s="96"/>
    </row>
    <row r="587" spans="1:1" x14ac:dyDescent="0.2">
      <c r="A587" s="96"/>
    </row>
    <row r="588" spans="1:1" x14ac:dyDescent="0.2">
      <c r="A588" s="96"/>
    </row>
    <row r="589" spans="1:1" x14ac:dyDescent="0.2">
      <c r="A589" s="96"/>
    </row>
    <row r="590" spans="1:1" x14ac:dyDescent="0.2">
      <c r="A590" s="96"/>
    </row>
    <row r="591" spans="1:1" x14ac:dyDescent="0.2">
      <c r="A591" s="96"/>
    </row>
    <row r="592" spans="1:1" x14ac:dyDescent="0.2">
      <c r="A592" s="96"/>
    </row>
    <row r="593" spans="1:1" x14ac:dyDescent="0.2">
      <c r="A593" s="96"/>
    </row>
    <row r="594" spans="1:1" x14ac:dyDescent="0.2">
      <c r="A594" s="96"/>
    </row>
    <row r="595" spans="1:1" x14ac:dyDescent="0.2">
      <c r="A595" s="96"/>
    </row>
    <row r="596" spans="1:1" x14ac:dyDescent="0.2">
      <c r="A596" s="96"/>
    </row>
    <row r="597" spans="1:1" x14ac:dyDescent="0.2">
      <c r="A597" s="96"/>
    </row>
    <row r="598" spans="1:1" x14ac:dyDescent="0.2">
      <c r="A598" s="96"/>
    </row>
    <row r="599" spans="1:1" x14ac:dyDescent="0.2">
      <c r="A599" s="96"/>
    </row>
    <row r="600" spans="1:1" x14ac:dyDescent="0.2">
      <c r="A600" s="96"/>
    </row>
    <row r="601" spans="1:1" x14ac:dyDescent="0.2">
      <c r="A601" s="96"/>
    </row>
    <row r="602" spans="1:1" x14ac:dyDescent="0.2">
      <c r="A602" s="96"/>
    </row>
    <row r="603" spans="1:1" x14ac:dyDescent="0.2">
      <c r="A603" s="96"/>
    </row>
    <row r="604" spans="1:1" x14ac:dyDescent="0.2">
      <c r="A604" s="96"/>
    </row>
    <row r="605" spans="1:1" x14ac:dyDescent="0.2">
      <c r="A605" s="96"/>
    </row>
    <row r="606" spans="1:1" x14ac:dyDescent="0.2">
      <c r="A606" s="96"/>
    </row>
    <row r="607" spans="1:1" x14ac:dyDescent="0.2">
      <c r="A607" s="96"/>
    </row>
    <row r="608" spans="1:1" x14ac:dyDescent="0.2">
      <c r="A608" s="96"/>
    </row>
    <row r="609" spans="1:1" x14ac:dyDescent="0.2">
      <c r="A609" s="96"/>
    </row>
    <row r="610" spans="1:1" x14ac:dyDescent="0.2">
      <c r="A610" s="96"/>
    </row>
    <row r="611" spans="1:1" x14ac:dyDescent="0.2">
      <c r="A611" s="96"/>
    </row>
    <row r="612" spans="1:1" x14ac:dyDescent="0.2">
      <c r="A612" s="96"/>
    </row>
    <row r="613" spans="1:1" x14ac:dyDescent="0.2">
      <c r="A613" s="96"/>
    </row>
    <row r="614" spans="1:1" x14ac:dyDescent="0.2">
      <c r="A614" s="96"/>
    </row>
    <row r="615" spans="1:1" x14ac:dyDescent="0.2">
      <c r="A615" s="96"/>
    </row>
    <row r="616" spans="1:1" x14ac:dyDescent="0.2">
      <c r="A616" s="96"/>
    </row>
    <row r="617" spans="1:1" x14ac:dyDescent="0.2">
      <c r="A617" s="96"/>
    </row>
    <row r="618" spans="1:1" x14ac:dyDescent="0.2">
      <c r="A618" s="96"/>
    </row>
    <row r="619" spans="1:1" x14ac:dyDescent="0.2">
      <c r="A619" s="96"/>
    </row>
    <row r="620" spans="1:1" x14ac:dyDescent="0.2">
      <c r="A620" s="96"/>
    </row>
    <row r="621" spans="1:1" x14ac:dyDescent="0.2">
      <c r="A621" s="96"/>
    </row>
    <row r="622" spans="1:1" x14ac:dyDescent="0.2">
      <c r="A622" s="96"/>
    </row>
    <row r="623" spans="1:1" x14ac:dyDescent="0.2">
      <c r="A623" s="96"/>
    </row>
    <row r="624" spans="1:1" x14ac:dyDescent="0.2">
      <c r="A624" s="96"/>
    </row>
    <row r="625" spans="1:1" x14ac:dyDescent="0.2">
      <c r="A625" s="96"/>
    </row>
    <row r="626" spans="1:1" x14ac:dyDescent="0.2">
      <c r="A626" s="96"/>
    </row>
    <row r="627" spans="1:1" x14ac:dyDescent="0.2">
      <c r="A627" s="96"/>
    </row>
    <row r="628" spans="1:1" x14ac:dyDescent="0.2">
      <c r="A628" s="96"/>
    </row>
    <row r="629" spans="1:1" x14ac:dyDescent="0.2">
      <c r="A629" s="96"/>
    </row>
    <row r="630" spans="1:1" x14ac:dyDescent="0.2">
      <c r="A630" s="96"/>
    </row>
    <row r="631" spans="1:1" x14ac:dyDescent="0.2">
      <c r="A631" s="96"/>
    </row>
    <row r="632" spans="1:1" x14ac:dyDescent="0.2">
      <c r="A632" s="96"/>
    </row>
    <row r="633" spans="1:1" x14ac:dyDescent="0.2">
      <c r="A633" s="96"/>
    </row>
    <row r="634" spans="1:1" x14ac:dyDescent="0.2">
      <c r="A634" s="96"/>
    </row>
    <row r="635" spans="1:1" x14ac:dyDescent="0.2">
      <c r="A635" s="96"/>
    </row>
    <row r="636" spans="1:1" x14ac:dyDescent="0.2">
      <c r="A636" s="96"/>
    </row>
    <row r="637" spans="1:1" x14ac:dyDescent="0.2">
      <c r="A637" s="96"/>
    </row>
    <row r="638" spans="1:1" x14ac:dyDescent="0.2">
      <c r="A638" s="96"/>
    </row>
    <row r="639" spans="1:1" x14ac:dyDescent="0.2">
      <c r="A639" s="96"/>
    </row>
    <row r="640" spans="1:1" x14ac:dyDescent="0.2">
      <c r="A640" s="96"/>
    </row>
    <row r="641" spans="1:1" x14ac:dyDescent="0.2">
      <c r="A641" s="96"/>
    </row>
    <row r="642" spans="1:1" x14ac:dyDescent="0.2">
      <c r="A642" s="96"/>
    </row>
    <row r="643" spans="1:1" x14ac:dyDescent="0.2">
      <c r="A643" s="96"/>
    </row>
    <row r="644" spans="1:1" x14ac:dyDescent="0.2">
      <c r="A644" s="96"/>
    </row>
    <row r="645" spans="1:1" x14ac:dyDescent="0.2">
      <c r="A645" s="96"/>
    </row>
    <row r="646" spans="1:1" x14ac:dyDescent="0.2">
      <c r="A646" s="96"/>
    </row>
    <row r="647" spans="1:1" x14ac:dyDescent="0.2">
      <c r="A647" s="96"/>
    </row>
    <row r="648" spans="1:1" x14ac:dyDescent="0.2">
      <c r="A648" s="96"/>
    </row>
    <row r="649" spans="1:1" x14ac:dyDescent="0.2">
      <c r="A649" s="96"/>
    </row>
    <row r="650" spans="1:1" x14ac:dyDescent="0.2">
      <c r="A650" s="96"/>
    </row>
    <row r="651" spans="1:1" x14ac:dyDescent="0.2">
      <c r="A651" s="96"/>
    </row>
    <row r="652" spans="1:1" x14ac:dyDescent="0.2">
      <c r="A652" s="96"/>
    </row>
    <row r="653" spans="1:1" x14ac:dyDescent="0.2">
      <c r="A653" s="96"/>
    </row>
    <row r="654" spans="1:1" x14ac:dyDescent="0.2">
      <c r="A654" s="96"/>
    </row>
    <row r="655" spans="1:1" x14ac:dyDescent="0.2">
      <c r="A655" s="96"/>
    </row>
    <row r="656" spans="1:1" x14ac:dyDescent="0.2">
      <c r="A656" s="96"/>
    </row>
    <row r="657" spans="1:1" x14ac:dyDescent="0.2">
      <c r="A657" s="96"/>
    </row>
    <row r="658" spans="1:1" x14ac:dyDescent="0.2">
      <c r="A658" s="96"/>
    </row>
    <row r="659" spans="1:1" x14ac:dyDescent="0.2">
      <c r="A659" s="96"/>
    </row>
    <row r="660" spans="1:1" x14ac:dyDescent="0.2">
      <c r="A660" s="96"/>
    </row>
    <row r="661" spans="1:1" x14ac:dyDescent="0.2">
      <c r="A661" s="96"/>
    </row>
    <row r="662" spans="1:1" x14ac:dyDescent="0.2">
      <c r="A662" s="96"/>
    </row>
    <row r="663" spans="1:1" x14ac:dyDescent="0.2">
      <c r="A663" s="96"/>
    </row>
    <row r="664" spans="1:1" x14ac:dyDescent="0.2">
      <c r="A664" s="96"/>
    </row>
    <row r="665" spans="1:1" x14ac:dyDescent="0.2">
      <c r="A665" s="96"/>
    </row>
    <row r="666" spans="1:1" x14ac:dyDescent="0.2">
      <c r="A666" s="96"/>
    </row>
    <row r="667" spans="1:1" x14ac:dyDescent="0.2">
      <c r="A667" s="96"/>
    </row>
    <row r="668" spans="1:1" x14ac:dyDescent="0.2">
      <c r="A668" s="96"/>
    </row>
    <row r="669" spans="1:1" x14ac:dyDescent="0.2">
      <c r="A669" s="96"/>
    </row>
    <row r="670" spans="1:1" x14ac:dyDescent="0.2">
      <c r="A670" s="96"/>
    </row>
    <row r="671" spans="1:1" x14ac:dyDescent="0.2">
      <c r="A671" s="96"/>
    </row>
    <row r="672" spans="1:1" x14ac:dyDescent="0.2">
      <c r="A672" s="96"/>
    </row>
    <row r="673" spans="1:1" x14ac:dyDescent="0.2">
      <c r="A673" s="96"/>
    </row>
    <row r="674" spans="1:1" x14ac:dyDescent="0.2">
      <c r="A674" s="96"/>
    </row>
    <row r="675" spans="1:1" x14ac:dyDescent="0.2">
      <c r="A675" s="96"/>
    </row>
    <row r="676" spans="1:1" x14ac:dyDescent="0.2">
      <c r="A676" s="96"/>
    </row>
    <row r="677" spans="1:1" x14ac:dyDescent="0.2">
      <c r="A677" s="96"/>
    </row>
    <row r="678" spans="1:1" x14ac:dyDescent="0.2">
      <c r="A678" s="96"/>
    </row>
    <row r="679" spans="1:1" x14ac:dyDescent="0.2">
      <c r="A679" s="96"/>
    </row>
    <row r="680" spans="1:1" x14ac:dyDescent="0.2">
      <c r="A680" s="96"/>
    </row>
    <row r="681" spans="1:1" x14ac:dyDescent="0.2">
      <c r="A681" s="96"/>
    </row>
    <row r="682" spans="1:1" x14ac:dyDescent="0.2">
      <c r="A682" s="96"/>
    </row>
    <row r="683" spans="1:1" x14ac:dyDescent="0.2">
      <c r="A683" s="96"/>
    </row>
    <row r="684" spans="1:1" x14ac:dyDescent="0.2">
      <c r="A684" s="96"/>
    </row>
    <row r="685" spans="1:1" x14ac:dyDescent="0.2">
      <c r="A685" s="96"/>
    </row>
    <row r="686" spans="1:1" x14ac:dyDescent="0.2">
      <c r="A686" s="96"/>
    </row>
    <row r="687" spans="1:1" x14ac:dyDescent="0.2">
      <c r="A687" s="96"/>
    </row>
    <row r="688" spans="1:1" x14ac:dyDescent="0.2">
      <c r="A688" s="96"/>
    </row>
    <row r="689" spans="1:1" x14ac:dyDescent="0.2">
      <c r="A689" s="96"/>
    </row>
    <row r="690" spans="1:1" x14ac:dyDescent="0.2">
      <c r="A690" s="96"/>
    </row>
    <row r="691" spans="1:1" x14ac:dyDescent="0.2">
      <c r="A691" s="96"/>
    </row>
    <row r="692" spans="1:1" x14ac:dyDescent="0.2">
      <c r="A692" s="96"/>
    </row>
    <row r="693" spans="1:1" x14ac:dyDescent="0.2">
      <c r="A693" s="96"/>
    </row>
    <row r="694" spans="1:1" x14ac:dyDescent="0.2">
      <c r="A694" s="96"/>
    </row>
    <row r="695" spans="1:1" x14ac:dyDescent="0.2">
      <c r="A695" s="96"/>
    </row>
    <row r="696" spans="1:1" x14ac:dyDescent="0.2">
      <c r="A696" s="96"/>
    </row>
    <row r="697" spans="1:1" x14ac:dyDescent="0.2">
      <c r="A697" s="96"/>
    </row>
    <row r="698" spans="1:1" x14ac:dyDescent="0.2">
      <c r="A698" s="96"/>
    </row>
    <row r="699" spans="1:1" x14ac:dyDescent="0.2">
      <c r="A699" s="96"/>
    </row>
    <row r="700" spans="1:1" x14ac:dyDescent="0.2">
      <c r="A700" s="96"/>
    </row>
    <row r="701" spans="1:1" x14ac:dyDescent="0.2">
      <c r="A701" s="96"/>
    </row>
    <row r="702" spans="1:1" x14ac:dyDescent="0.2">
      <c r="A702" s="96"/>
    </row>
    <row r="703" spans="1:1" x14ac:dyDescent="0.2">
      <c r="A703" s="96"/>
    </row>
    <row r="704" spans="1:1" x14ac:dyDescent="0.2">
      <c r="A704" s="96"/>
    </row>
    <row r="705" spans="1:1" x14ac:dyDescent="0.2">
      <c r="A705" s="96"/>
    </row>
    <row r="706" spans="1:1" x14ac:dyDescent="0.2">
      <c r="A706" s="96"/>
    </row>
    <row r="707" spans="1:1" x14ac:dyDescent="0.2">
      <c r="A707" s="96"/>
    </row>
    <row r="708" spans="1:1" x14ac:dyDescent="0.2">
      <c r="A708" s="96"/>
    </row>
    <row r="709" spans="1:1" x14ac:dyDescent="0.2">
      <c r="A709" s="96"/>
    </row>
    <row r="710" spans="1:1" x14ac:dyDescent="0.2">
      <c r="A710" s="96"/>
    </row>
    <row r="711" spans="1:1" x14ac:dyDescent="0.2">
      <c r="A711" s="96"/>
    </row>
    <row r="712" spans="1:1" x14ac:dyDescent="0.2">
      <c r="A712" s="96"/>
    </row>
    <row r="713" spans="1:1" x14ac:dyDescent="0.2">
      <c r="A713" s="96"/>
    </row>
    <row r="714" spans="1:1" x14ac:dyDescent="0.2">
      <c r="A714" s="96"/>
    </row>
    <row r="715" spans="1:1" x14ac:dyDescent="0.2">
      <c r="A715" s="96"/>
    </row>
    <row r="716" spans="1:1" x14ac:dyDescent="0.2">
      <c r="A716" s="96"/>
    </row>
    <row r="717" spans="1:1" x14ac:dyDescent="0.2">
      <c r="A717" s="96"/>
    </row>
    <row r="718" spans="1:1" x14ac:dyDescent="0.2">
      <c r="A718" s="96"/>
    </row>
    <row r="719" spans="1:1" x14ac:dyDescent="0.2">
      <c r="A719" s="96"/>
    </row>
    <row r="720" spans="1:1" x14ac:dyDescent="0.2">
      <c r="A720" s="96"/>
    </row>
    <row r="721" spans="1:1" x14ac:dyDescent="0.2">
      <c r="A721" s="96"/>
    </row>
    <row r="722" spans="1:1" x14ac:dyDescent="0.2">
      <c r="A722" s="96"/>
    </row>
    <row r="723" spans="1:1" x14ac:dyDescent="0.2">
      <c r="A723" s="96"/>
    </row>
    <row r="724" spans="1:1" x14ac:dyDescent="0.2">
      <c r="A724" s="96"/>
    </row>
    <row r="725" spans="1:1" x14ac:dyDescent="0.2">
      <c r="A725" s="96"/>
    </row>
    <row r="726" spans="1:1" x14ac:dyDescent="0.2">
      <c r="A726" s="96"/>
    </row>
    <row r="727" spans="1:1" x14ac:dyDescent="0.2">
      <c r="A727" s="96"/>
    </row>
    <row r="728" spans="1:1" x14ac:dyDescent="0.2">
      <c r="A728" s="96"/>
    </row>
    <row r="729" spans="1:1" x14ac:dyDescent="0.2">
      <c r="A729" s="96"/>
    </row>
    <row r="730" spans="1:1" x14ac:dyDescent="0.2">
      <c r="A730" s="96"/>
    </row>
    <row r="731" spans="1:1" x14ac:dyDescent="0.2">
      <c r="A731" s="96"/>
    </row>
    <row r="732" spans="1:1" x14ac:dyDescent="0.2">
      <c r="A732" s="96"/>
    </row>
    <row r="733" spans="1:1" x14ac:dyDescent="0.2">
      <c r="A733" s="96"/>
    </row>
    <row r="734" spans="1:1" x14ac:dyDescent="0.2">
      <c r="A734" s="96"/>
    </row>
    <row r="735" spans="1:1" x14ac:dyDescent="0.2">
      <c r="A735" s="96"/>
    </row>
    <row r="736" spans="1:1" x14ac:dyDescent="0.2">
      <c r="A736" s="96"/>
    </row>
    <row r="737" spans="1:1" x14ac:dyDescent="0.2">
      <c r="A737" s="96"/>
    </row>
    <row r="738" spans="1:1" x14ac:dyDescent="0.2">
      <c r="A738" s="96"/>
    </row>
    <row r="739" spans="1:1" x14ac:dyDescent="0.2">
      <c r="A739" s="96"/>
    </row>
    <row r="740" spans="1:1" x14ac:dyDescent="0.2">
      <c r="A740" s="96"/>
    </row>
    <row r="741" spans="1:1" x14ac:dyDescent="0.2">
      <c r="A741" s="96"/>
    </row>
    <row r="742" spans="1:1" x14ac:dyDescent="0.2">
      <c r="A742" s="96"/>
    </row>
    <row r="743" spans="1:1" x14ac:dyDescent="0.2">
      <c r="A743" s="96"/>
    </row>
    <row r="744" spans="1:1" x14ac:dyDescent="0.2">
      <c r="A744" s="96"/>
    </row>
    <row r="745" spans="1:1" x14ac:dyDescent="0.2">
      <c r="A745" s="96"/>
    </row>
    <row r="746" spans="1:1" x14ac:dyDescent="0.2">
      <c r="A746" s="96"/>
    </row>
    <row r="747" spans="1:1" x14ac:dyDescent="0.2">
      <c r="A747" s="96"/>
    </row>
    <row r="748" spans="1:1" x14ac:dyDescent="0.2">
      <c r="A748" s="96"/>
    </row>
    <row r="749" spans="1:1" x14ac:dyDescent="0.2">
      <c r="A749" s="96"/>
    </row>
    <row r="750" spans="1:1" x14ac:dyDescent="0.2">
      <c r="A750" s="96"/>
    </row>
    <row r="751" spans="1:1" x14ac:dyDescent="0.2">
      <c r="A751" s="96"/>
    </row>
    <row r="752" spans="1:1" x14ac:dyDescent="0.2">
      <c r="A752" s="96"/>
    </row>
    <row r="753" spans="1:1" x14ac:dyDescent="0.2">
      <c r="A753" s="96"/>
    </row>
    <row r="754" spans="1:1" x14ac:dyDescent="0.2">
      <c r="A754" s="96"/>
    </row>
    <row r="755" spans="1:1" x14ac:dyDescent="0.2">
      <c r="A755" s="96"/>
    </row>
    <row r="756" spans="1:1" x14ac:dyDescent="0.2">
      <c r="A756" s="96"/>
    </row>
    <row r="757" spans="1:1" x14ac:dyDescent="0.2">
      <c r="A757" s="96"/>
    </row>
    <row r="758" spans="1:1" x14ac:dyDescent="0.2">
      <c r="A758" s="96"/>
    </row>
    <row r="759" spans="1:1" x14ac:dyDescent="0.2">
      <c r="A759" s="96"/>
    </row>
    <row r="760" spans="1:1" x14ac:dyDescent="0.2">
      <c r="A760" s="96"/>
    </row>
    <row r="761" spans="1:1" x14ac:dyDescent="0.2">
      <c r="A761" s="96"/>
    </row>
    <row r="762" spans="1:1" x14ac:dyDescent="0.2">
      <c r="A762" s="96"/>
    </row>
    <row r="763" spans="1:1" x14ac:dyDescent="0.2">
      <c r="A763" s="96"/>
    </row>
    <row r="764" spans="1:1" x14ac:dyDescent="0.2">
      <c r="A764" s="96"/>
    </row>
    <row r="765" spans="1:1" x14ac:dyDescent="0.2">
      <c r="A765" s="96"/>
    </row>
    <row r="766" spans="1:1" x14ac:dyDescent="0.2">
      <c r="A766" s="96"/>
    </row>
    <row r="767" spans="1:1" x14ac:dyDescent="0.2">
      <c r="A767" s="96"/>
    </row>
    <row r="768" spans="1:1" x14ac:dyDescent="0.2">
      <c r="A768" s="96"/>
    </row>
    <row r="769" spans="1:1" x14ac:dyDescent="0.2">
      <c r="A769" s="96"/>
    </row>
    <row r="770" spans="1:1" x14ac:dyDescent="0.2">
      <c r="A770" s="96"/>
    </row>
    <row r="771" spans="1:1" x14ac:dyDescent="0.2">
      <c r="A771" s="96"/>
    </row>
    <row r="772" spans="1:1" x14ac:dyDescent="0.2">
      <c r="A772" s="96"/>
    </row>
    <row r="773" spans="1:1" x14ac:dyDescent="0.2">
      <c r="A773" s="96"/>
    </row>
    <row r="774" spans="1:1" x14ac:dyDescent="0.2">
      <c r="A774" s="96"/>
    </row>
    <row r="775" spans="1:1" x14ac:dyDescent="0.2">
      <c r="A775" s="96"/>
    </row>
    <row r="776" spans="1:1" x14ac:dyDescent="0.2">
      <c r="A776" s="96"/>
    </row>
    <row r="777" spans="1:1" x14ac:dyDescent="0.2">
      <c r="A777" s="96"/>
    </row>
    <row r="778" spans="1:1" x14ac:dyDescent="0.2">
      <c r="A778" s="96"/>
    </row>
    <row r="779" spans="1:1" x14ac:dyDescent="0.2">
      <c r="A779" s="96"/>
    </row>
    <row r="780" spans="1:1" x14ac:dyDescent="0.2">
      <c r="A780" s="96"/>
    </row>
    <row r="781" spans="1:1" x14ac:dyDescent="0.2">
      <c r="A781" s="96"/>
    </row>
    <row r="782" spans="1:1" x14ac:dyDescent="0.2">
      <c r="A782" s="96"/>
    </row>
    <row r="783" spans="1:1" x14ac:dyDescent="0.2">
      <c r="A783" s="96"/>
    </row>
    <row r="784" spans="1:1" x14ac:dyDescent="0.2">
      <c r="A784" s="96"/>
    </row>
    <row r="785" spans="1:1" x14ac:dyDescent="0.2">
      <c r="A785" s="96"/>
    </row>
    <row r="786" spans="1:1" x14ac:dyDescent="0.2">
      <c r="A786" s="96"/>
    </row>
    <row r="787" spans="1:1" x14ac:dyDescent="0.2">
      <c r="A787" s="96"/>
    </row>
    <row r="788" spans="1:1" x14ac:dyDescent="0.2">
      <c r="A788" s="96"/>
    </row>
    <row r="789" spans="1:1" x14ac:dyDescent="0.2">
      <c r="A789" s="96"/>
    </row>
    <row r="790" spans="1:1" x14ac:dyDescent="0.2">
      <c r="A790" s="96"/>
    </row>
    <row r="791" spans="1:1" x14ac:dyDescent="0.2">
      <c r="A791" s="96"/>
    </row>
    <row r="792" spans="1:1" x14ac:dyDescent="0.2">
      <c r="A792" s="96"/>
    </row>
    <row r="793" spans="1:1" x14ac:dyDescent="0.2">
      <c r="A793" s="96"/>
    </row>
    <row r="794" spans="1:1" x14ac:dyDescent="0.2">
      <c r="A794" s="96"/>
    </row>
    <row r="795" spans="1:1" x14ac:dyDescent="0.2">
      <c r="A795" s="96"/>
    </row>
    <row r="796" spans="1:1" x14ac:dyDescent="0.2">
      <c r="A796" s="96"/>
    </row>
    <row r="797" spans="1:1" x14ac:dyDescent="0.2">
      <c r="A797" s="96"/>
    </row>
    <row r="798" spans="1:1" x14ac:dyDescent="0.2">
      <c r="A798" s="96"/>
    </row>
    <row r="799" spans="1:1" x14ac:dyDescent="0.2">
      <c r="A799" s="96"/>
    </row>
    <row r="800" spans="1:1" x14ac:dyDescent="0.2">
      <c r="A800" s="96"/>
    </row>
    <row r="801" spans="1:1" x14ac:dyDescent="0.2">
      <c r="A801" s="96"/>
    </row>
    <row r="802" spans="1:1" x14ac:dyDescent="0.2">
      <c r="A802" s="96"/>
    </row>
    <row r="803" spans="1:1" x14ac:dyDescent="0.2">
      <c r="A803" s="96"/>
    </row>
    <row r="804" spans="1:1" x14ac:dyDescent="0.2">
      <c r="A804" s="96"/>
    </row>
    <row r="805" spans="1:1" x14ac:dyDescent="0.2">
      <c r="A805" s="96"/>
    </row>
    <row r="806" spans="1:1" x14ac:dyDescent="0.2">
      <c r="A806" s="96"/>
    </row>
    <row r="807" spans="1:1" x14ac:dyDescent="0.2">
      <c r="A807" s="96"/>
    </row>
    <row r="808" spans="1:1" x14ac:dyDescent="0.2">
      <c r="A808" s="96"/>
    </row>
    <row r="809" spans="1:1" x14ac:dyDescent="0.2">
      <c r="A809" s="96"/>
    </row>
    <row r="810" spans="1:1" x14ac:dyDescent="0.2">
      <c r="A810" s="96"/>
    </row>
    <row r="811" spans="1:1" x14ac:dyDescent="0.2">
      <c r="A811" s="96"/>
    </row>
    <row r="812" spans="1:1" x14ac:dyDescent="0.2">
      <c r="A812" s="96"/>
    </row>
    <row r="813" spans="1:1" x14ac:dyDescent="0.2">
      <c r="A813" s="96"/>
    </row>
    <row r="814" spans="1:1" x14ac:dyDescent="0.2">
      <c r="A814" s="96"/>
    </row>
    <row r="815" spans="1:1" x14ac:dyDescent="0.2">
      <c r="A815" s="96"/>
    </row>
    <row r="816" spans="1:1" x14ac:dyDescent="0.2">
      <c r="A816" s="96"/>
    </row>
    <row r="817" spans="1:1" x14ac:dyDescent="0.2">
      <c r="A817" s="96"/>
    </row>
    <row r="818" spans="1:1" x14ac:dyDescent="0.2">
      <c r="A818" s="96"/>
    </row>
    <row r="819" spans="1:1" x14ac:dyDescent="0.2">
      <c r="A819" s="96"/>
    </row>
    <row r="820" spans="1:1" x14ac:dyDescent="0.2">
      <c r="A820" s="96"/>
    </row>
    <row r="821" spans="1:1" x14ac:dyDescent="0.2">
      <c r="A821" s="96"/>
    </row>
    <row r="822" spans="1:1" x14ac:dyDescent="0.2">
      <c r="A822" s="96"/>
    </row>
    <row r="823" spans="1:1" x14ac:dyDescent="0.2">
      <c r="A823" s="96"/>
    </row>
    <row r="824" spans="1:1" x14ac:dyDescent="0.2">
      <c r="A824" s="96"/>
    </row>
    <row r="825" spans="1:1" x14ac:dyDescent="0.2">
      <c r="A825" s="96"/>
    </row>
    <row r="826" spans="1:1" x14ac:dyDescent="0.2">
      <c r="A826" s="96"/>
    </row>
    <row r="827" spans="1:1" x14ac:dyDescent="0.2">
      <c r="A827" s="96"/>
    </row>
    <row r="828" spans="1:1" x14ac:dyDescent="0.2">
      <c r="A828" s="96"/>
    </row>
    <row r="829" spans="1:1" x14ac:dyDescent="0.2">
      <c r="A829" s="96"/>
    </row>
    <row r="830" spans="1:1" x14ac:dyDescent="0.2">
      <c r="A830" s="96"/>
    </row>
    <row r="831" spans="1:1" x14ac:dyDescent="0.2">
      <c r="A831" s="96"/>
    </row>
    <row r="832" spans="1:1" x14ac:dyDescent="0.2">
      <c r="A832" s="96"/>
    </row>
    <row r="833" spans="1:1" x14ac:dyDescent="0.2">
      <c r="A833" s="96"/>
    </row>
    <row r="834" spans="1:1" x14ac:dyDescent="0.2">
      <c r="A834" s="96"/>
    </row>
    <row r="835" spans="1:1" x14ac:dyDescent="0.2">
      <c r="A835" s="96"/>
    </row>
    <row r="836" spans="1:1" x14ac:dyDescent="0.2">
      <c r="A836" s="96"/>
    </row>
    <row r="837" spans="1:1" x14ac:dyDescent="0.2">
      <c r="A837" s="96"/>
    </row>
    <row r="838" spans="1:1" x14ac:dyDescent="0.2">
      <c r="A838" s="96"/>
    </row>
    <row r="839" spans="1:1" x14ac:dyDescent="0.2">
      <c r="A839" s="96"/>
    </row>
    <row r="840" spans="1:1" x14ac:dyDescent="0.2">
      <c r="A840" s="96"/>
    </row>
    <row r="841" spans="1:1" x14ac:dyDescent="0.2">
      <c r="A841" s="96"/>
    </row>
    <row r="842" spans="1:1" x14ac:dyDescent="0.2">
      <c r="A842" s="96"/>
    </row>
    <row r="843" spans="1:1" x14ac:dyDescent="0.2">
      <c r="A843" s="96"/>
    </row>
    <row r="844" spans="1:1" x14ac:dyDescent="0.2">
      <c r="A844" s="96"/>
    </row>
    <row r="845" spans="1:1" x14ac:dyDescent="0.2">
      <c r="A845" s="96"/>
    </row>
    <row r="846" spans="1:1" x14ac:dyDescent="0.2">
      <c r="A846" s="96"/>
    </row>
    <row r="847" spans="1:1" x14ac:dyDescent="0.2">
      <c r="A847" s="96"/>
    </row>
    <row r="848" spans="1:1" x14ac:dyDescent="0.2">
      <c r="A848" s="96"/>
    </row>
    <row r="849" spans="1:1" x14ac:dyDescent="0.2">
      <c r="A849" s="96"/>
    </row>
    <row r="850" spans="1:1" x14ac:dyDescent="0.2">
      <c r="A850" s="96"/>
    </row>
    <row r="851" spans="1:1" x14ac:dyDescent="0.2">
      <c r="A851" s="96"/>
    </row>
    <row r="852" spans="1:1" x14ac:dyDescent="0.2">
      <c r="A852" s="96"/>
    </row>
    <row r="853" spans="1:1" x14ac:dyDescent="0.2">
      <c r="A853" s="96"/>
    </row>
    <row r="854" spans="1:1" x14ac:dyDescent="0.2">
      <c r="A854" s="96"/>
    </row>
    <row r="855" spans="1:1" x14ac:dyDescent="0.2">
      <c r="A855" s="96"/>
    </row>
    <row r="856" spans="1:1" x14ac:dyDescent="0.2">
      <c r="A856" s="96"/>
    </row>
    <row r="857" spans="1:1" x14ac:dyDescent="0.2">
      <c r="A857" s="96"/>
    </row>
    <row r="858" spans="1:1" x14ac:dyDescent="0.2">
      <c r="A858" s="96"/>
    </row>
    <row r="859" spans="1:1" x14ac:dyDescent="0.2">
      <c r="A859" s="96"/>
    </row>
    <row r="860" spans="1:1" x14ac:dyDescent="0.2">
      <c r="A860" s="96"/>
    </row>
    <row r="861" spans="1:1" x14ac:dyDescent="0.2">
      <c r="A861" s="96"/>
    </row>
    <row r="862" spans="1:1" x14ac:dyDescent="0.2">
      <c r="A862" s="96"/>
    </row>
    <row r="863" spans="1:1" x14ac:dyDescent="0.2">
      <c r="A863" s="96"/>
    </row>
    <row r="864" spans="1:1" x14ac:dyDescent="0.2">
      <c r="A864" s="96"/>
    </row>
    <row r="865" spans="1:1" x14ac:dyDescent="0.2">
      <c r="A865" s="96"/>
    </row>
    <row r="866" spans="1:1" x14ac:dyDescent="0.2">
      <c r="A866" s="96"/>
    </row>
    <row r="867" spans="1:1" x14ac:dyDescent="0.2">
      <c r="A867" s="96"/>
    </row>
    <row r="868" spans="1:1" x14ac:dyDescent="0.2">
      <c r="A868" s="96"/>
    </row>
    <row r="869" spans="1:1" x14ac:dyDescent="0.2">
      <c r="A869" s="96"/>
    </row>
    <row r="870" spans="1:1" x14ac:dyDescent="0.2">
      <c r="A870" s="96"/>
    </row>
    <row r="871" spans="1:1" x14ac:dyDescent="0.2">
      <c r="A871" s="96"/>
    </row>
    <row r="872" spans="1:1" x14ac:dyDescent="0.2">
      <c r="A872" s="96"/>
    </row>
    <row r="873" spans="1:1" x14ac:dyDescent="0.2">
      <c r="A873" s="96"/>
    </row>
    <row r="874" spans="1:1" x14ac:dyDescent="0.2">
      <c r="A874" s="96"/>
    </row>
    <row r="875" spans="1:1" x14ac:dyDescent="0.2">
      <c r="A875" s="96"/>
    </row>
    <row r="876" spans="1:1" x14ac:dyDescent="0.2">
      <c r="A876" s="96"/>
    </row>
    <row r="877" spans="1:1" x14ac:dyDescent="0.2">
      <c r="A877" s="96"/>
    </row>
    <row r="878" spans="1:1" x14ac:dyDescent="0.2">
      <c r="A878" s="96"/>
    </row>
    <row r="879" spans="1:1" x14ac:dyDescent="0.2">
      <c r="A879" s="96"/>
    </row>
    <row r="880" spans="1:1" x14ac:dyDescent="0.2">
      <c r="A880" s="96"/>
    </row>
    <row r="881" spans="1:1" x14ac:dyDescent="0.2">
      <c r="A881" s="96"/>
    </row>
    <row r="882" spans="1:1" x14ac:dyDescent="0.2">
      <c r="A882" s="96"/>
    </row>
    <row r="883" spans="1:1" x14ac:dyDescent="0.2">
      <c r="A883" s="96"/>
    </row>
    <row r="884" spans="1:1" x14ac:dyDescent="0.2">
      <c r="A884" s="96"/>
    </row>
    <row r="885" spans="1:1" x14ac:dyDescent="0.2">
      <c r="A885" s="96"/>
    </row>
    <row r="886" spans="1:1" x14ac:dyDescent="0.2">
      <c r="A886" s="96"/>
    </row>
    <row r="887" spans="1:1" x14ac:dyDescent="0.2">
      <c r="A887" s="96"/>
    </row>
    <row r="888" spans="1:1" x14ac:dyDescent="0.2">
      <c r="A888" s="96"/>
    </row>
    <row r="889" spans="1:1" x14ac:dyDescent="0.2">
      <c r="A889" s="96"/>
    </row>
    <row r="890" spans="1:1" x14ac:dyDescent="0.2">
      <c r="A890" s="96"/>
    </row>
    <row r="891" spans="1:1" x14ac:dyDescent="0.2">
      <c r="A891" s="96"/>
    </row>
    <row r="892" spans="1:1" x14ac:dyDescent="0.2">
      <c r="A892" s="96"/>
    </row>
    <row r="893" spans="1:1" x14ac:dyDescent="0.2">
      <c r="A893" s="96"/>
    </row>
    <row r="894" spans="1:1" x14ac:dyDescent="0.2">
      <c r="A894" s="96"/>
    </row>
    <row r="895" spans="1:1" x14ac:dyDescent="0.2">
      <c r="A895" s="96"/>
    </row>
    <row r="896" spans="1:1" x14ac:dyDescent="0.2">
      <c r="A896" s="96"/>
    </row>
    <row r="897" spans="1:1" x14ac:dyDescent="0.2">
      <c r="A897" s="96"/>
    </row>
    <row r="898" spans="1:1" x14ac:dyDescent="0.2">
      <c r="A898" s="96"/>
    </row>
    <row r="899" spans="1:1" x14ac:dyDescent="0.2">
      <c r="A899" s="96"/>
    </row>
    <row r="900" spans="1:1" x14ac:dyDescent="0.2">
      <c r="A900" s="96"/>
    </row>
    <row r="901" spans="1:1" x14ac:dyDescent="0.2">
      <c r="A901" s="96"/>
    </row>
    <row r="902" spans="1:1" x14ac:dyDescent="0.2">
      <c r="A902" s="96"/>
    </row>
    <row r="903" spans="1:1" x14ac:dyDescent="0.2">
      <c r="A903" s="96"/>
    </row>
    <row r="904" spans="1:1" x14ac:dyDescent="0.2">
      <c r="A904" s="96"/>
    </row>
    <row r="905" spans="1:1" x14ac:dyDescent="0.2">
      <c r="A905" s="96"/>
    </row>
    <row r="906" spans="1:1" x14ac:dyDescent="0.2">
      <c r="A906" s="96"/>
    </row>
    <row r="907" spans="1:1" x14ac:dyDescent="0.2">
      <c r="A907" s="96"/>
    </row>
    <row r="908" spans="1:1" x14ac:dyDescent="0.2">
      <c r="A908" s="96"/>
    </row>
    <row r="909" spans="1:1" x14ac:dyDescent="0.2">
      <c r="A909" s="96"/>
    </row>
    <row r="910" spans="1:1" x14ac:dyDescent="0.2">
      <c r="A910" s="96"/>
    </row>
    <row r="911" spans="1:1" x14ac:dyDescent="0.2">
      <c r="A911" s="96"/>
    </row>
    <row r="912" spans="1:1" x14ac:dyDescent="0.2">
      <c r="A912" s="96"/>
    </row>
    <row r="913" spans="1:1" x14ac:dyDescent="0.2">
      <c r="A913" s="96"/>
    </row>
    <row r="914" spans="1:1" x14ac:dyDescent="0.2">
      <c r="A914" s="96"/>
    </row>
    <row r="915" spans="1:1" x14ac:dyDescent="0.2">
      <c r="A915" s="96"/>
    </row>
    <row r="916" spans="1:1" x14ac:dyDescent="0.2">
      <c r="A916" s="96"/>
    </row>
    <row r="917" spans="1:1" x14ac:dyDescent="0.2">
      <c r="A917" s="96"/>
    </row>
    <row r="918" spans="1:1" x14ac:dyDescent="0.2">
      <c r="A918" s="96"/>
    </row>
    <row r="919" spans="1:1" x14ac:dyDescent="0.2">
      <c r="A919" s="96"/>
    </row>
    <row r="920" spans="1:1" x14ac:dyDescent="0.2">
      <c r="A920" s="96"/>
    </row>
    <row r="921" spans="1:1" x14ac:dyDescent="0.2">
      <c r="A921" s="96"/>
    </row>
    <row r="922" spans="1:1" x14ac:dyDescent="0.2">
      <c r="A922" s="96"/>
    </row>
    <row r="923" spans="1:1" x14ac:dyDescent="0.2">
      <c r="A923" s="96"/>
    </row>
    <row r="924" spans="1:1" x14ac:dyDescent="0.2">
      <c r="A924" s="96"/>
    </row>
    <row r="925" spans="1:1" x14ac:dyDescent="0.2">
      <c r="A925" s="96"/>
    </row>
    <row r="926" spans="1:1" x14ac:dyDescent="0.2">
      <c r="A926" s="96"/>
    </row>
    <row r="927" spans="1:1" x14ac:dyDescent="0.2">
      <c r="A927" s="96"/>
    </row>
    <row r="928" spans="1:1" x14ac:dyDescent="0.2">
      <c r="A928" s="96"/>
    </row>
    <row r="929" spans="1:1" x14ac:dyDescent="0.2">
      <c r="A929" s="96"/>
    </row>
    <row r="930" spans="1:1" x14ac:dyDescent="0.2">
      <c r="A930" s="96"/>
    </row>
    <row r="931" spans="1:1" x14ac:dyDescent="0.2">
      <c r="A931" s="96"/>
    </row>
    <row r="932" spans="1:1" x14ac:dyDescent="0.2">
      <c r="A932" s="96"/>
    </row>
    <row r="933" spans="1:1" x14ac:dyDescent="0.2">
      <c r="A933" s="96"/>
    </row>
    <row r="934" spans="1:1" x14ac:dyDescent="0.2">
      <c r="A934" s="96"/>
    </row>
    <row r="935" spans="1:1" x14ac:dyDescent="0.2">
      <c r="A935" s="96"/>
    </row>
    <row r="936" spans="1:1" x14ac:dyDescent="0.2">
      <c r="A936" s="96"/>
    </row>
    <row r="937" spans="1:1" x14ac:dyDescent="0.2">
      <c r="A937" s="96"/>
    </row>
    <row r="938" spans="1:1" x14ac:dyDescent="0.2">
      <c r="A938" s="96"/>
    </row>
    <row r="939" spans="1:1" x14ac:dyDescent="0.2">
      <c r="A939" s="96"/>
    </row>
    <row r="940" spans="1:1" x14ac:dyDescent="0.2">
      <c r="A940" s="96"/>
    </row>
    <row r="941" spans="1:1" x14ac:dyDescent="0.2">
      <c r="A941" s="96"/>
    </row>
    <row r="942" spans="1:1" x14ac:dyDescent="0.2">
      <c r="A942" s="96"/>
    </row>
    <row r="943" spans="1:1" x14ac:dyDescent="0.2">
      <c r="A943" s="96"/>
    </row>
    <row r="944" spans="1:1" x14ac:dyDescent="0.2">
      <c r="A944" s="96"/>
    </row>
    <row r="945" spans="1:1" x14ac:dyDescent="0.2">
      <c r="A945" s="96"/>
    </row>
    <row r="946" spans="1:1" x14ac:dyDescent="0.2">
      <c r="A946" s="96"/>
    </row>
    <row r="947" spans="1:1" x14ac:dyDescent="0.2">
      <c r="A947" s="96"/>
    </row>
    <row r="948" spans="1:1" x14ac:dyDescent="0.2">
      <c r="A948" s="96"/>
    </row>
    <row r="949" spans="1:1" x14ac:dyDescent="0.2">
      <c r="A949" s="96"/>
    </row>
    <row r="950" spans="1:1" x14ac:dyDescent="0.2">
      <c r="A950" s="96"/>
    </row>
    <row r="951" spans="1:1" x14ac:dyDescent="0.2">
      <c r="A951" s="96"/>
    </row>
    <row r="952" spans="1:1" x14ac:dyDescent="0.2">
      <c r="A952" s="96"/>
    </row>
    <row r="953" spans="1:1" x14ac:dyDescent="0.2">
      <c r="A953" s="96"/>
    </row>
    <row r="954" spans="1:1" x14ac:dyDescent="0.2">
      <c r="A954" s="96"/>
    </row>
    <row r="955" spans="1:1" x14ac:dyDescent="0.2">
      <c r="A955" s="96"/>
    </row>
    <row r="956" spans="1:1" x14ac:dyDescent="0.2">
      <c r="A956" s="96"/>
    </row>
    <row r="957" spans="1:1" x14ac:dyDescent="0.2">
      <c r="A957" s="96"/>
    </row>
    <row r="958" spans="1:1" x14ac:dyDescent="0.2">
      <c r="A958" s="96"/>
    </row>
    <row r="959" spans="1:1" x14ac:dyDescent="0.2">
      <c r="A959" s="96"/>
    </row>
    <row r="960" spans="1:1" x14ac:dyDescent="0.2">
      <c r="A960" s="96"/>
    </row>
    <row r="961" spans="1:1" x14ac:dyDescent="0.2">
      <c r="A961" s="96"/>
    </row>
    <row r="962" spans="1:1" x14ac:dyDescent="0.2">
      <c r="A962" s="96"/>
    </row>
    <row r="963" spans="1:1" x14ac:dyDescent="0.2">
      <c r="A963" s="96"/>
    </row>
    <row r="964" spans="1:1" x14ac:dyDescent="0.2">
      <c r="A964" s="96"/>
    </row>
    <row r="965" spans="1:1" x14ac:dyDescent="0.2">
      <c r="A965" s="96"/>
    </row>
    <row r="966" spans="1:1" x14ac:dyDescent="0.2">
      <c r="A966" s="96"/>
    </row>
    <row r="967" spans="1:1" x14ac:dyDescent="0.2">
      <c r="A967" s="96"/>
    </row>
    <row r="968" spans="1:1" x14ac:dyDescent="0.2">
      <c r="A968" s="96"/>
    </row>
    <row r="969" spans="1:1" x14ac:dyDescent="0.2">
      <c r="A969" s="96"/>
    </row>
    <row r="970" spans="1:1" x14ac:dyDescent="0.2">
      <c r="A970" s="96"/>
    </row>
    <row r="971" spans="1:1" x14ac:dyDescent="0.2">
      <c r="A971" s="96"/>
    </row>
    <row r="972" spans="1:1" x14ac:dyDescent="0.2">
      <c r="A972" s="96"/>
    </row>
    <row r="973" spans="1:1" x14ac:dyDescent="0.2">
      <c r="A973" s="96"/>
    </row>
    <row r="974" spans="1:1" x14ac:dyDescent="0.2">
      <c r="A974" s="96"/>
    </row>
    <row r="975" spans="1:1" x14ac:dyDescent="0.2">
      <c r="A975" s="96"/>
    </row>
    <row r="976" spans="1:1" x14ac:dyDescent="0.2">
      <c r="A976" s="96"/>
    </row>
    <row r="977" spans="1:1" x14ac:dyDescent="0.2">
      <c r="A977" s="96"/>
    </row>
    <row r="978" spans="1:1" x14ac:dyDescent="0.2">
      <c r="A978" s="96"/>
    </row>
    <row r="979" spans="1:1" x14ac:dyDescent="0.2">
      <c r="A979" s="96"/>
    </row>
    <row r="980" spans="1:1" x14ac:dyDescent="0.2">
      <c r="A980" s="96"/>
    </row>
    <row r="981" spans="1:1" x14ac:dyDescent="0.2">
      <c r="A981" s="96"/>
    </row>
    <row r="982" spans="1:1" x14ac:dyDescent="0.2">
      <c r="A982" s="96"/>
    </row>
    <row r="983" spans="1:1" x14ac:dyDescent="0.2">
      <c r="A983" s="96"/>
    </row>
    <row r="984" spans="1:1" x14ac:dyDescent="0.2">
      <c r="A984" s="96"/>
    </row>
    <row r="985" spans="1:1" x14ac:dyDescent="0.2">
      <c r="A985" s="96"/>
    </row>
    <row r="986" spans="1:1" x14ac:dyDescent="0.2">
      <c r="A986" s="96"/>
    </row>
    <row r="987" spans="1:1" x14ac:dyDescent="0.2">
      <c r="A987" s="96"/>
    </row>
    <row r="988" spans="1:1" x14ac:dyDescent="0.2">
      <c r="A988" s="96"/>
    </row>
    <row r="989" spans="1:1" x14ac:dyDescent="0.2">
      <c r="A989" s="96"/>
    </row>
    <row r="990" spans="1:1" x14ac:dyDescent="0.2">
      <c r="A990" s="96"/>
    </row>
    <row r="991" spans="1:1" x14ac:dyDescent="0.2">
      <c r="A991" s="96"/>
    </row>
    <row r="992" spans="1:1" x14ac:dyDescent="0.2">
      <c r="A992" s="96"/>
    </row>
    <row r="993" spans="1:1" x14ac:dyDescent="0.2">
      <c r="A993" s="96"/>
    </row>
    <row r="994" spans="1:1" x14ac:dyDescent="0.2">
      <c r="A994" s="96"/>
    </row>
    <row r="995" spans="1:1" x14ac:dyDescent="0.2">
      <c r="A995" s="96"/>
    </row>
    <row r="996" spans="1:1" x14ac:dyDescent="0.2">
      <c r="A996" s="96"/>
    </row>
    <row r="997" spans="1:1" x14ac:dyDescent="0.2">
      <c r="A997" s="96"/>
    </row>
    <row r="998" spans="1:1" x14ac:dyDescent="0.2">
      <c r="A998" s="96"/>
    </row>
    <row r="999" spans="1:1" x14ac:dyDescent="0.2">
      <c r="A999" s="96"/>
    </row>
    <row r="1000" spans="1:1" x14ac:dyDescent="0.2">
      <c r="A1000" s="96"/>
    </row>
    <row r="1001" spans="1:1" x14ac:dyDescent="0.2">
      <c r="A1001" s="96"/>
    </row>
    <row r="1002" spans="1:1" x14ac:dyDescent="0.2">
      <c r="A1002" s="96"/>
    </row>
    <row r="1003" spans="1:1" x14ac:dyDescent="0.2">
      <c r="A1003" s="96"/>
    </row>
    <row r="1004" spans="1:1" x14ac:dyDescent="0.2">
      <c r="A1004" s="96"/>
    </row>
    <row r="1005" spans="1:1" x14ac:dyDescent="0.2">
      <c r="A1005" s="96"/>
    </row>
    <row r="1006" spans="1:1" x14ac:dyDescent="0.2">
      <c r="A1006" s="96"/>
    </row>
    <row r="1007" spans="1:1" x14ac:dyDescent="0.2">
      <c r="A1007" s="96"/>
    </row>
    <row r="1008" spans="1:1" x14ac:dyDescent="0.2">
      <c r="A1008" s="96"/>
    </row>
    <row r="1009" spans="1:1" x14ac:dyDescent="0.2">
      <c r="A1009" s="96"/>
    </row>
    <row r="1010" spans="1:1" x14ac:dyDescent="0.2">
      <c r="A1010" s="96"/>
    </row>
    <row r="1011" spans="1:1" x14ac:dyDescent="0.2">
      <c r="A1011" s="96"/>
    </row>
    <row r="1012" spans="1:1" x14ac:dyDescent="0.2">
      <c r="A1012" s="96"/>
    </row>
    <row r="1013" spans="1:1" x14ac:dyDescent="0.2">
      <c r="A1013" s="96"/>
    </row>
    <row r="1014" spans="1:1" x14ac:dyDescent="0.2">
      <c r="A1014" s="96"/>
    </row>
    <row r="1015" spans="1:1" x14ac:dyDescent="0.2">
      <c r="A1015" s="96"/>
    </row>
    <row r="1016" spans="1:1" x14ac:dyDescent="0.2">
      <c r="A1016" s="96"/>
    </row>
    <row r="1017" spans="1:1" x14ac:dyDescent="0.2">
      <c r="A1017" s="96"/>
    </row>
    <row r="1018" spans="1:1" x14ac:dyDescent="0.2">
      <c r="A1018" s="96"/>
    </row>
    <row r="1019" spans="1:1" x14ac:dyDescent="0.2">
      <c r="A1019" s="96"/>
    </row>
    <row r="1020" spans="1:1" x14ac:dyDescent="0.2">
      <c r="A1020" s="96"/>
    </row>
    <row r="1021" spans="1:1" x14ac:dyDescent="0.2">
      <c r="A1021" s="96"/>
    </row>
    <row r="1022" spans="1:1" x14ac:dyDescent="0.2">
      <c r="A1022" s="96"/>
    </row>
    <row r="1023" spans="1:1" x14ac:dyDescent="0.2">
      <c r="A1023" s="96"/>
    </row>
    <row r="1024" spans="1:1" x14ac:dyDescent="0.2">
      <c r="A1024" s="96"/>
    </row>
    <row r="1025" spans="1:1" x14ac:dyDescent="0.2">
      <c r="A1025" s="96"/>
    </row>
    <row r="1026" spans="1:1" x14ac:dyDescent="0.2">
      <c r="A1026" s="96"/>
    </row>
    <row r="1027" spans="1:1" x14ac:dyDescent="0.2">
      <c r="A1027" s="96"/>
    </row>
    <row r="1028" spans="1:1" x14ac:dyDescent="0.2">
      <c r="A1028" s="96"/>
    </row>
    <row r="1029" spans="1:1" x14ac:dyDescent="0.2">
      <c r="A1029" s="96"/>
    </row>
    <row r="1030" spans="1:1" x14ac:dyDescent="0.2">
      <c r="A1030" s="96"/>
    </row>
    <row r="1031" spans="1:1" x14ac:dyDescent="0.2">
      <c r="A1031" s="96"/>
    </row>
    <row r="1032" spans="1:1" x14ac:dyDescent="0.2">
      <c r="A1032" s="96"/>
    </row>
    <row r="1033" spans="1:1" x14ac:dyDescent="0.2">
      <c r="A1033" s="96"/>
    </row>
    <row r="1034" spans="1:1" x14ac:dyDescent="0.2">
      <c r="A1034" s="96"/>
    </row>
    <row r="1035" spans="1:1" x14ac:dyDescent="0.2">
      <c r="A1035" s="96"/>
    </row>
    <row r="1036" spans="1:1" x14ac:dyDescent="0.2">
      <c r="A1036" s="96"/>
    </row>
    <row r="1037" spans="1:1" x14ac:dyDescent="0.2">
      <c r="A1037" s="96"/>
    </row>
    <row r="1038" spans="1:1" x14ac:dyDescent="0.2">
      <c r="A1038" s="96"/>
    </row>
    <row r="1039" spans="1:1" x14ac:dyDescent="0.2">
      <c r="A1039" s="96"/>
    </row>
    <row r="1040" spans="1:1" x14ac:dyDescent="0.2">
      <c r="A1040" s="96"/>
    </row>
    <row r="1041" spans="1:1" x14ac:dyDescent="0.2">
      <c r="A1041" s="96"/>
    </row>
    <row r="1042" spans="1:1" x14ac:dyDescent="0.2">
      <c r="A1042" s="96"/>
    </row>
    <row r="1043" spans="1:1" x14ac:dyDescent="0.2">
      <c r="A1043" s="96"/>
    </row>
    <row r="1044" spans="1:1" x14ac:dyDescent="0.2">
      <c r="A1044" s="96"/>
    </row>
    <row r="1045" spans="1:1" x14ac:dyDescent="0.2">
      <c r="A1045" s="96"/>
    </row>
    <row r="1046" spans="1:1" x14ac:dyDescent="0.2">
      <c r="A1046" s="96"/>
    </row>
    <row r="1047" spans="1:1" x14ac:dyDescent="0.2">
      <c r="A1047" s="96"/>
    </row>
    <row r="1048" spans="1:1" x14ac:dyDescent="0.2">
      <c r="A1048" s="96"/>
    </row>
    <row r="1049" spans="1:1" x14ac:dyDescent="0.2">
      <c r="A1049" s="96"/>
    </row>
    <row r="1050" spans="1:1" x14ac:dyDescent="0.2">
      <c r="A1050" s="96"/>
    </row>
    <row r="1051" spans="1:1" x14ac:dyDescent="0.2">
      <c r="A1051" s="96"/>
    </row>
    <row r="1052" spans="1:1" x14ac:dyDescent="0.2">
      <c r="A1052" s="96"/>
    </row>
    <row r="1053" spans="1:1" x14ac:dyDescent="0.2">
      <c r="A1053" s="96"/>
    </row>
    <row r="1054" spans="1:1" x14ac:dyDescent="0.2">
      <c r="A1054" s="96"/>
    </row>
    <row r="1055" spans="1:1" x14ac:dyDescent="0.2">
      <c r="A1055" s="96"/>
    </row>
    <row r="1056" spans="1:1" x14ac:dyDescent="0.2">
      <c r="A1056" s="96"/>
    </row>
    <row r="1057" spans="1:1" x14ac:dyDescent="0.2">
      <c r="A1057" s="96"/>
    </row>
    <row r="1058" spans="1:1" x14ac:dyDescent="0.2">
      <c r="A1058" s="96"/>
    </row>
    <row r="1059" spans="1:1" x14ac:dyDescent="0.2">
      <c r="A1059" s="96"/>
    </row>
    <row r="1060" spans="1:1" x14ac:dyDescent="0.2">
      <c r="A1060" s="96"/>
    </row>
    <row r="1061" spans="1:1" x14ac:dyDescent="0.2">
      <c r="A1061" s="96"/>
    </row>
    <row r="1062" spans="1:1" x14ac:dyDescent="0.2">
      <c r="A1062" s="96"/>
    </row>
    <row r="1063" spans="1:1" x14ac:dyDescent="0.2">
      <c r="A1063" s="96"/>
    </row>
    <row r="1064" spans="1:1" x14ac:dyDescent="0.2">
      <c r="A1064" s="96"/>
    </row>
    <row r="1065" spans="1:1" x14ac:dyDescent="0.2">
      <c r="A1065" s="96"/>
    </row>
    <row r="1066" spans="1:1" x14ac:dyDescent="0.2">
      <c r="A1066" s="96"/>
    </row>
    <row r="1067" spans="1:1" x14ac:dyDescent="0.2">
      <c r="A1067" s="96"/>
    </row>
    <row r="1068" spans="1:1" x14ac:dyDescent="0.2">
      <c r="A1068" s="96"/>
    </row>
    <row r="1069" spans="1:1" x14ac:dyDescent="0.2">
      <c r="A1069" s="96"/>
    </row>
    <row r="1070" spans="1:1" x14ac:dyDescent="0.2">
      <c r="A1070" s="96"/>
    </row>
    <row r="1071" spans="1:1" x14ac:dyDescent="0.2">
      <c r="A1071" s="96"/>
    </row>
    <row r="1072" spans="1:1" x14ac:dyDescent="0.2">
      <c r="A1072" s="96"/>
    </row>
    <row r="1073" spans="1:1" x14ac:dyDescent="0.2">
      <c r="A1073" s="96"/>
    </row>
    <row r="1074" spans="1:1" x14ac:dyDescent="0.2">
      <c r="A1074" s="96"/>
    </row>
    <row r="1075" spans="1:1" x14ac:dyDescent="0.2">
      <c r="A1075" s="96"/>
    </row>
    <row r="1076" spans="1:1" x14ac:dyDescent="0.2">
      <c r="A1076" s="96"/>
    </row>
    <row r="1077" spans="1:1" x14ac:dyDescent="0.2">
      <c r="A1077" s="96"/>
    </row>
    <row r="1078" spans="1:1" x14ac:dyDescent="0.2">
      <c r="A1078" s="96"/>
    </row>
    <row r="1079" spans="1:1" x14ac:dyDescent="0.2">
      <c r="A1079" s="96"/>
    </row>
    <row r="1080" spans="1:1" x14ac:dyDescent="0.2">
      <c r="A1080" s="96"/>
    </row>
    <row r="1081" spans="1:1" x14ac:dyDescent="0.2">
      <c r="A1081" s="96"/>
    </row>
    <row r="1082" spans="1:1" x14ac:dyDescent="0.2">
      <c r="A1082" s="96"/>
    </row>
    <row r="1083" spans="1:1" x14ac:dyDescent="0.2">
      <c r="A1083" s="96"/>
    </row>
    <row r="1084" spans="1:1" x14ac:dyDescent="0.2">
      <c r="A1084" s="96"/>
    </row>
    <row r="1085" spans="1:1" x14ac:dyDescent="0.2">
      <c r="A1085" s="96"/>
    </row>
    <row r="1086" spans="1:1" x14ac:dyDescent="0.2">
      <c r="A1086" s="96"/>
    </row>
    <row r="1087" spans="1:1" x14ac:dyDescent="0.2">
      <c r="A1087" s="96"/>
    </row>
    <row r="1088" spans="1:1" x14ac:dyDescent="0.2">
      <c r="A1088" s="96"/>
    </row>
    <row r="1089" spans="1:1" x14ac:dyDescent="0.2">
      <c r="A1089" s="96"/>
    </row>
    <row r="1090" spans="1:1" x14ac:dyDescent="0.2">
      <c r="A1090" s="96"/>
    </row>
    <row r="1091" spans="1:1" x14ac:dyDescent="0.2">
      <c r="A1091" s="96"/>
    </row>
    <row r="1092" spans="1:1" x14ac:dyDescent="0.2">
      <c r="A1092" s="96"/>
    </row>
    <row r="1093" spans="1:1" x14ac:dyDescent="0.2">
      <c r="A1093" s="96"/>
    </row>
    <row r="1094" spans="1:1" x14ac:dyDescent="0.2">
      <c r="A1094" s="96"/>
    </row>
    <row r="1095" spans="1:1" x14ac:dyDescent="0.2">
      <c r="A1095" s="96"/>
    </row>
    <row r="1096" spans="1:1" x14ac:dyDescent="0.2">
      <c r="A1096" s="96"/>
    </row>
  </sheetData>
  <printOptions horizontalCentered="1"/>
  <pageMargins left="0.75" right="0.75" top="1" bottom="1" header="0.5" footer="0.5"/>
  <pageSetup scale="64" orientation="landscape" r:id="rId1"/>
  <headerFooter alignWithMargins="0">
    <oddHeader>&amp;A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4" name="Button 1">
              <controlPr defaultSize="0" print="0" autoFill="0" autoPict="0" macro="[1]!PublishPowerWestPricePeak">
                <anchor moveWithCells="1" sizeWithCells="1">
                  <from>
                    <xdr:col>0</xdr:col>
                    <xdr:colOff>0</xdr:colOff>
                    <xdr:row>0</xdr:row>
                    <xdr:rowOff>53340</xdr:rowOff>
                  </from>
                  <to>
                    <xdr:col>0</xdr:col>
                    <xdr:colOff>0</xdr:colOff>
                    <xdr:row>0</xdr:row>
                    <xdr:rowOff>472440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>
    <pageSetUpPr fitToPage="1"/>
  </sheetPr>
  <dimension ref="A1:R1096"/>
  <sheetViews>
    <sheetView workbookViewId="0">
      <selection activeCell="N3" sqref="N3:R68"/>
    </sheetView>
  </sheetViews>
  <sheetFormatPr defaultColWidth="9.125" defaultRowHeight="10.199999999999999" x14ac:dyDescent="0.2"/>
  <cols>
    <col min="1" max="1" width="9.125" style="11"/>
    <col min="2" max="6" width="9.125" style="97"/>
    <col min="7" max="16384" width="9.125" style="11"/>
  </cols>
  <sheetData>
    <row r="1" spans="1:18" ht="45.75" customHeight="1" x14ac:dyDescent="0.2">
      <c r="A1" s="96">
        <f ca="1">crvDate</f>
        <v>36788</v>
      </c>
      <c r="D1" s="96">
        <f ca="1">A1</f>
        <v>36788</v>
      </c>
      <c r="J1" s="11" t="s">
        <v>36</v>
      </c>
      <c r="P1" s="96">
        <f ca="1">A1</f>
        <v>36788</v>
      </c>
    </row>
    <row r="2" spans="1:18" s="100" customFormat="1" x14ac:dyDescent="0.2">
      <c r="A2" s="98"/>
      <c r="B2" s="99" t="s">
        <v>49</v>
      </c>
      <c r="C2" s="99" t="s">
        <v>23</v>
      </c>
      <c r="D2" s="99" t="s">
        <v>50</v>
      </c>
      <c r="E2" s="99" t="s">
        <v>51</v>
      </c>
      <c r="F2" s="99" t="s">
        <v>52</v>
      </c>
      <c r="H2" s="100" t="s">
        <v>49</v>
      </c>
      <c r="I2" s="100" t="s">
        <v>23</v>
      </c>
      <c r="J2" s="100" t="s">
        <v>50</v>
      </c>
      <c r="K2" s="100" t="s">
        <v>51</v>
      </c>
      <c r="L2" s="100" t="s">
        <v>52</v>
      </c>
      <c r="N2" s="100" t="s">
        <v>49</v>
      </c>
      <c r="O2" s="100" t="s">
        <v>23</v>
      </c>
      <c r="P2" s="100" t="s">
        <v>50</v>
      </c>
      <c r="Q2" s="100" t="s">
        <v>51</v>
      </c>
      <c r="R2" s="100" t="s">
        <v>52</v>
      </c>
    </row>
    <row r="3" spans="1:18" hidden="1" x14ac:dyDescent="0.2">
      <c r="A3" s="101">
        <v>36708</v>
      </c>
      <c r="B3" s="97">
        <f t="array" ref="B3:B56">TRANSPOSE('P2'!E5:BF5)</f>
        <v>0</v>
      </c>
      <c r="C3" s="97">
        <f t="array" ref="C3:C56">TRANSPOSE('P2'!E7:BF7)</f>
        <v>0</v>
      </c>
      <c r="D3" s="97">
        <f t="array" ref="D3:D56">TRANSPOSE('P2'!E9:BF9)</f>
        <v>0</v>
      </c>
      <c r="E3" s="97">
        <f t="array" ref="E3:E56">TRANSPOSE('P2'!E13:GZ13)</f>
        <v>0</v>
      </c>
      <c r="F3" s="97">
        <f t="array" ref="F3:F56">TRANSPOSE('P2'!E15:BF15)</f>
        <v>0</v>
      </c>
      <c r="H3" s="102">
        <f t="shared" ref="H3:H34" si="0">B3-N3</f>
        <v>0</v>
      </c>
      <c r="I3" s="102">
        <f t="shared" ref="I3:I34" si="1">C3-O3</f>
        <v>0</v>
      </c>
      <c r="J3" s="102">
        <f t="shared" ref="J3:J34" si="2">D3-P3</f>
        <v>0</v>
      </c>
      <c r="K3" s="102">
        <f t="shared" ref="K3:K34" si="3">E3-Q3</f>
        <v>0</v>
      </c>
      <c r="L3" s="102">
        <f t="shared" ref="L3:L34" si="4">F3-R3</f>
        <v>0</v>
      </c>
      <c r="N3" s="97">
        <v>0</v>
      </c>
      <c r="O3" s="97">
        <v>0</v>
      </c>
      <c r="P3" s="97">
        <v>0</v>
      </c>
      <c r="Q3" s="97">
        <v>0</v>
      </c>
      <c r="R3" s="97">
        <v>0</v>
      </c>
    </row>
    <row r="4" spans="1:18" x14ac:dyDescent="0.2">
      <c r="A4" s="101">
        <f t="shared" ref="A4:A35" si="5">EOMONTH(A3,1)</f>
        <v>36769</v>
      </c>
      <c r="B4" s="97">
        <v>0</v>
      </c>
      <c r="C4" s="97">
        <v>0</v>
      </c>
      <c r="D4" s="97">
        <v>0</v>
      </c>
      <c r="E4" s="97">
        <v>0</v>
      </c>
      <c r="F4" s="97">
        <v>0</v>
      </c>
      <c r="H4" s="102">
        <f t="shared" si="0"/>
        <v>0</v>
      </c>
      <c r="I4" s="102">
        <f t="shared" si="1"/>
        <v>0</v>
      </c>
      <c r="J4" s="102">
        <f t="shared" si="2"/>
        <v>0</v>
      </c>
      <c r="K4" s="102">
        <f t="shared" si="3"/>
        <v>0</v>
      </c>
      <c r="L4" s="102">
        <f t="shared" si="4"/>
        <v>0</v>
      </c>
      <c r="N4" s="97">
        <v>0</v>
      </c>
      <c r="O4" s="97">
        <v>0</v>
      </c>
      <c r="P4" s="97">
        <v>0</v>
      </c>
      <c r="Q4" s="97">
        <v>0</v>
      </c>
      <c r="R4" s="97">
        <v>0</v>
      </c>
    </row>
    <row r="5" spans="1:18" x14ac:dyDescent="0.2">
      <c r="A5" s="101">
        <f t="shared" si="5"/>
        <v>36799</v>
      </c>
      <c r="B5" s="97">
        <v>90</v>
      </c>
      <c r="C5" s="97">
        <v>90</v>
      </c>
      <c r="D5" s="97">
        <v>98</v>
      </c>
      <c r="E5" s="97">
        <v>65</v>
      </c>
      <c r="F5" s="97">
        <v>50</v>
      </c>
      <c r="H5" s="102">
        <f t="shared" si="0"/>
        <v>-10</v>
      </c>
      <c r="I5" s="102">
        <f t="shared" si="1"/>
        <v>-10</v>
      </c>
      <c r="J5" s="102">
        <f t="shared" si="2"/>
        <v>0</v>
      </c>
      <c r="K5" s="102">
        <f t="shared" si="3"/>
        <v>0</v>
      </c>
      <c r="L5" s="102">
        <f t="shared" si="4"/>
        <v>0</v>
      </c>
      <c r="N5" s="97">
        <v>100</v>
      </c>
      <c r="O5" s="97">
        <v>100</v>
      </c>
      <c r="P5" s="97">
        <v>98</v>
      </c>
      <c r="Q5" s="97">
        <v>65</v>
      </c>
      <c r="R5" s="97">
        <v>50</v>
      </c>
    </row>
    <row r="6" spans="1:18" x14ac:dyDescent="0.2">
      <c r="A6" s="101">
        <f t="shared" si="5"/>
        <v>36830</v>
      </c>
      <c r="B6" s="97">
        <v>90.241935483870975</v>
      </c>
      <c r="C6" s="97">
        <v>90.120967741935488</v>
      </c>
      <c r="D6" s="97">
        <v>94.338709677419345</v>
      </c>
      <c r="E6" s="97">
        <v>57.919354838709666</v>
      </c>
      <c r="F6" s="97">
        <v>65.967741935483872</v>
      </c>
      <c r="H6" s="102">
        <f t="shared" si="0"/>
        <v>-5.8870967741935374</v>
      </c>
      <c r="I6" s="102">
        <f t="shared" si="1"/>
        <v>-5.7661290322580498</v>
      </c>
      <c r="J6" s="102">
        <f t="shared" si="2"/>
        <v>0.96774193548385767</v>
      </c>
      <c r="K6" s="102">
        <f t="shared" si="3"/>
        <v>-1.6774193548387188</v>
      </c>
      <c r="L6" s="102">
        <f t="shared" si="4"/>
        <v>0.72580645161291102</v>
      </c>
      <c r="N6" s="97">
        <v>96.129032258064512</v>
      </c>
      <c r="O6" s="97">
        <v>95.887096774193537</v>
      </c>
      <c r="P6" s="97">
        <v>93.370967741935488</v>
      </c>
      <c r="Q6" s="97">
        <v>59.596774193548384</v>
      </c>
      <c r="R6" s="97">
        <v>65.241935483870961</v>
      </c>
    </row>
    <row r="7" spans="1:18" x14ac:dyDescent="0.2">
      <c r="A7" s="101">
        <f t="shared" si="5"/>
        <v>36860</v>
      </c>
      <c r="B7" s="97">
        <v>89.75</v>
      </c>
      <c r="C7" s="97">
        <v>84.833333333333329</v>
      </c>
      <c r="D7" s="97">
        <v>77.041666666666657</v>
      </c>
      <c r="E7" s="97">
        <v>58.729166666666657</v>
      </c>
      <c r="F7" s="97">
        <v>62.666666666666657</v>
      </c>
      <c r="H7" s="102">
        <f t="shared" si="0"/>
        <v>0</v>
      </c>
      <c r="I7" s="102">
        <f t="shared" si="1"/>
        <v>0.5</v>
      </c>
      <c r="J7" s="102">
        <f t="shared" si="2"/>
        <v>0.625</v>
      </c>
      <c r="K7" s="102">
        <f t="shared" si="3"/>
        <v>6.25E-2</v>
      </c>
      <c r="L7" s="102">
        <f t="shared" si="4"/>
        <v>0</v>
      </c>
      <c r="N7" s="97">
        <v>89.75</v>
      </c>
      <c r="O7" s="97">
        <v>84.333333333333329</v>
      </c>
      <c r="P7" s="97">
        <v>76.416666666666657</v>
      </c>
      <c r="Q7" s="97">
        <v>58.666666666666657</v>
      </c>
      <c r="R7" s="97">
        <v>62.666666666666657</v>
      </c>
    </row>
    <row r="8" spans="1:18" x14ac:dyDescent="0.2">
      <c r="A8" s="101">
        <f t="shared" si="5"/>
        <v>36891</v>
      </c>
      <c r="B8" s="97">
        <v>83.645161290322591</v>
      </c>
      <c r="C8" s="97">
        <v>80.790322580645167</v>
      </c>
      <c r="D8" s="97">
        <v>83.008064516129039</v>
      </c>
      <c r="E8" s="97">
        <v>56.419354838709694</v>
      </c>
      <c r="F8" s="97">
        <v>63.354838709677423</v>
      </c>
      <c r="H8" s="102">
        <f t="shared" si="0"/>
        <v>0</v>
      </c>
      <c r="I8" s="102">
        <f t="shared" si="1"/>
        <v>0.43548387096774377</v>
      </c>
      <c r="J8" s="102">
        <f t="shared" si="2"/>
        <v>0.65322580645161565</v>
      </c>
      <c r="K8" s="102">
        <f t="shared" si="3"/>
        <v>0.14516129032258362</v>
      </c>
      <c r="L8" s="102">
        <f t="shared" si="4"/>
        <v>0</v>
      </c>
      <c r="N8" s="97">
        <v>83.645161290322591</v>
      </c>
      <c r="O8" s="97">
        <v>80.354838709677423</v>
      </c>
      <c r="P8" s="97">
        <v>82.354838709677423</v>
      </c>
      <c r="Q8" s="97">
        <v>56.27419354838711</v>
      </c>
      <c r="R8" s="97">
        <v>63.354838709677423</v>
      </c>
    </row>
    <row r="9" spans="1:18" x14ac:dyDescent="0.2">
      <c r="A9" s="101">
        <f t="shared" si="5"/>
        <v>36922</v>
      </c>
      <c r="B9" s="97">
        <v>82.806451612903231</v>
      </c>
      <c r="C9" s="97">
        <v>77.822580645161295</v>
      </c>
      <c r="D9" s="97">
        <v>64.524193548387103</v>
      </c>
      <c r="E9" s="97">
        <v>44.5</v>
      </c>
      <c r="F9" s="97">
        <v>39.806451612903217</v>
      </c>
      <c r="H9" s="102">
        <f t="shared" si="0"/>
        <v>0</v>
      </c>
      <c r="I9" s="102">
        <f t="shared" si="1"/>
        <v>0.24193548387097508</v>
      </c>
      <c r="J9" s="102">
        <f t="shared" si="2"/>
        <v>0.48387096774195015</v>
      </c>
      <c r="K9" s="102">
        <f t="shared" si="3"/>
        <v>-2.8870967741935374</v>
      </c>
      <c r="L9" s="102">
        <f t="shared" si="4"/>
        <v>-0.24193548387097508</v>
      </c>
      <c r="N9" s="97">
        <v>82.806451612903231</v>
      </c>
      <c r="O9" s="97">
        <v>77.58064516129032</v>
      </c>
      <c r="P9" s="97">
        <v>64.040322580645153</v>
      </c>
      <c r="Q9" s="97">
        <v>47.387096774193537</v>
      </c>
      <c r="R9" s="97">
        <v>40.048387096774192</v>
      </c>
    </row>
    <row r="10" spans="1:18" x14ac:dyDescent="0.2">
      <c r="A10" s="101">
        <f t="shared" si="5"/>
        <v>36950</v>
      </c>
      <c r="B10" s="97">
        <v>77.571428571428569</v>
      </c>
      <c r="C10" s="97">
        <v>60.321428571428562</v>
      </c>
      <c r="D10" s="97">
        <v>61.5</v>
      </c>
      <c r="E10" s="97">
        <v>46.071428571428569</v>
      </c>
      <c r="F10" s="97">
        <v>42.642857142857139</v>
      </c>
      <c r="H10" s="102">
        <f t="shared" si="0"/>
        <v>0</v>
      </c>
      <c r="I10" s="102">
        <f t="shared" si="1"/>
        <v>0</v>
      </c>
      <c r="J10" s="102">
        <f t="shared" si="2"/>
        <v>0.21428571428572241</v>
      </c>
      <c r="K10" s="102">
        <f t="shared" si="3"/>
        <v>-2.7857142857142776</v>
      </c>
      <c r="L10" s="102">
        <f t="shared" si="4"/>
        <v>-0.2142857142857153</v>
      </c>
      <c r="N10" s="97">
        <v>77.571428571428569</v>
      </c>
      <c r="O10" s="97">
        <v>60.321428571428562</v>
      </c>
      <c r="P10" s="97">
        <v>61.285714285714278</v>
      </c>
      <c r="Q10" s="97">
        <v>48.857142857142847</v>
      </c>
      <c r="R10" s="97">
        <v>42.857142857142854</v>
      </c>
    </row>
    <row r="11" spans="1:18" x14ac:dyDescent="0.2">
      <c r="A11" s="101">
        <f t="shared" si="5"/>
        <v>36981</v>
      </c>
      <c r="B11" s="97">
        <v>53.709677419354833</v>
      </c>
      <c r="C11" s="97">
        <v>49.741935483870968</v>
      </c>
      <c r="D11" s="97">
        <v>55.524193548387089</v>
      </c>
      <c r="E11" s="97">
        <v>46.112903225806448</v>
      </c>
      <c r="F11" s="97">
        <v>42.774193548387096</v>
      </c>
      <c r="H11" s="102">
        <f t="shared" si="0"/>
        <v>0</v>
      </c>
      <c r="I11" s="102">
        <f t="shared" si="1"/>
        <v>0</v>
      </c>
      <c r="J11" s="102">
        <f t="shared" si="2"/>
        <v>0</v>
      </c>
      <c r="K11" s="102">
        <f t="shared" si="3"/>
        <v>-2.709677419354847</v>
      </c>
      <c r="L11" s="102">
        <f t="shared" si="4"/>
        <v>-0.1935483870967758</v>
      </c>
      <c r="N11" s="97">
        <v>53.709677419354833</v>
      </c>
      <c r="O11" s="97">
        <v>49.741935483870968</v>
      </c>
      <c r="P11" s="97">
        <v>55.524193548387089</v>
      </c>
      <c r="Q11" s="97">
        <v>48.822580645161295</v>
      </c>
      <c r="R11" s="97">
        <v>42.967741935483872</v>
      </c>
    </row>
    <row r="12" spans="1:18" x14ac:dyDescent="0.2">
      <c r="A12" s="101">
        <f t="shared" si="5"/>
        <v>37011</v>
      </c>
      <c r="B12" s="97">
        <v>54.375</v>
      </c>
      <c r="C12" s="97">
        <v>43.75</v>
      </c>
      <c r="D12" s="97">
        <v>49.612499999999997</v>
      </c>
      <c r="E12" s="97">
        <v>38.083333333333329</v>
      </c>
      <c r="F12" s="97">
        <v>26.916666666666664</v>
      </c>
      <c r="H12" s="102">
        <f t="shared" si="0"/>
        <v>0</v>
      </c>
      <c r="I12" s="102">
        <f t="shared" si="1"/>
        <v>-0.75</v>
      </c>
      <c r="J12" s="102">
        <f t="shared" si="2"/>
        <v>0</v>
      </c>
      <c r="K12" s="102">
        <f t="shared" si="3"/>
        <v>-1.3333333333333357</v>
      </c>
      <c r="L12" s="102">
        <f t="shared" si="4"/>
        <v>-0.25</v>
      </c>
      <c r="N12" s="97">
        <v>54.375</v>
      </c>
      <c r="O12" s="97">
        <v>44.5</v>
      </c>
      <c r="P12" s="97">
        <v>49.612499999999997</v>
      </c>
      <c r="Q12" s="97">
        <v>39.416666666666664</v>
      </c>
      <c r="R12" s="97">
        <v>27.166666666666664</v>
      </c>
    </row>
    <row r="13" spans="1:18" ht="12.75" customHeight="1" x14ac:dyDescent="0.2">
      <c r="A13" s="101">
        <f t="shared" si="5"/>
        <v>37042</v>
      </c>
      <c r="B13" s="97">
        <v>53.83064516129032</v>
      </c>
      <c r="C13" s="97">
        <v>43.608870967741936</v>
      </c>
      <c r="D13" s="97">
        <v>48.400806451612894</v>
      </c>
      <c r="E13" s="97">
        <v>38.145161290322577</v>
      </c>
      <c r="F13" s="97">
        <v>27.08064516129032</v>
      </c>
      <c r="H13" s="102">
        <f t="shared" si="0"/>
        <v>0</v>
      </c>
      <c r="I13" s="102">
        <f t="shared" si="1"/>
        <v>-0.90725806451612812</v>
      </c>
      <c r="J13" s="102">
        <f t="shared" si="2"/>
        <v>0</v>
      </c>
      <c r="K13" s="102">
        <f t="shared" si="3"/>
        <v>-1.3225806451612954</v>
      </c>
      <c r="L13" s="102">
        <f t="shared" si="4"/>
        <v>-0.24193548387096797</v>
      </c>
      <c r="N13" s="97">
        <v>53.83064516129032</v>
      </c>
      <c r="O13" s="97">
        <v>44.516129032258064</v>
      </c>
      <c r="P13" s="97">
        <v>48.400806451612894</v>
      </c>
      <c r="Q13" s="97">
        <v>39.467741935483872</v>
      </c>
      <c r="R13" s="97">
        <v>27.322580645161288</v>
      </c>
    </row>
    <row r="14" spans="1:18" ht="12.75" customHeight="1" x14ac:dyDescent="0.2">
      <c r="A14" s="101">
        <f t="shared" si="5"/>
        <v>37072</v>
      </c>
      <c r="B14" s="97">
        <v>53.3</v>
      </c>
      <c r="C14" s="97">
        <v>49.933333333333337</v>
      </c>
      <c r="D14" s="97">
        <v>46.446666666666658</v>
      </c>
      <c r="E14" s="97">
        <v>33.066666666666663</v>
      </c>
      <c r="F14" s="97">
        <v>20.533333333333331</v>
      </c>
      <c r="H14" s="102">
        <f t="shared" si="0"/>
        <v>0</v>
      </c>
      <c r="I14" s="102">
        <f t="shared" si="1"/>
        <v>-0.19999999999999574</v>
      </c>
      <c r="J14" s="102">
        <f t="shared" si="2"/>
        <v>0</v>
      </c>
      <c r="K14" s="102">
        <f t="shared" si="3"/>
        <v>-1.2666666666666657</v>
      </c>
      <c r="L14" s="102">
        <f t="shared" si="4"/>
        <v>-0.19999999999999929</v>
      </c>
      <c r="N14" s="97">
        <v>53.3</v>
      </c>
      <c r="O14" s="97">
        <v>50.133333333333333</v>
      </c>
      <c r="P14" s="97">
        <v>46.446666666666658</v>
      </c>
      <c r="Q14" s="97">
        <v>34.333333333333329</v>
      </c>
      <c r="R14" s="97">
        <v>20.733333333333331</v>
      </c>
    </row>
    <row r="15" spans="1:18" ht="12.75" customHeight="1" x14ac:dyDescent="0.2">
      <c r="A15" s="101">
        <f t="shared" si="5"/>
        <v>37103</v>
      </c>
      <c r="B15" s="97">
        <v>46.612903225806463</v>
      </c>
      <c r="C15" s="97">
        <v>46.967741935483879</v>
      </c>
      <c r="D15" s="97">
        <v>53.203225806451606</v>
      </c>
      <c r="E15" s="97">
        <v>47.774193548387096</v>
      </c>
      <c r="F15" s="97">
        <v>45.580645161290327</v>
      </c>
      <c r="H15" s="102">
        <f t="shared" si="0"/>
        <v>0</v>
      </c>
      <c r="I15" s="102">
        <f t="shared" si="1"/>
        <v>0.29032258064516014</v>
      </c>
      <c r="J15" s="102">
        <f t="shared" si="2"/>
        <v>-0.29032258064516014</v>
      </c>
      <c r="K15" s="102">
        <f t="shared" si="3"/>
        <v>-0.58064516129032739</v>
      </c>
      <c r="L15" s="102">
        <f t="shared" si="4"/>
        <v>0</v>
      </c>
      <c r="N15" s="97">
        <v>46.612903225806463</v>
      </c>
      <c r="O15" s="97">
        <v>46.677419354838719</v>
      </c>
      <c r="P15" s="97">
        <v>53.493548387096766</v>
      </c>
      <c r="Q15" s="97">
        <v>48.354838709677423</v>
      </c>
      <c r="R15" s="97">
        <v>45.580645161290327</v>
      </c>
    </row>
    <row r="16" spans="1:18" ht="12.75" customHeight="1" x14ac:dyDescent="0.2">
      <c r="A16" s="101">
        <f t="shared" si="5"/>
        <v>37134</v>
      </c>
      <c r="B16" s="97">
        <v>71.806451612903217</v>
      </c>
      <c r="C16" s="97">
        <v>69.846774193548384</v>
      </c>
      <c r="D16" s="97">
        <v>61.959677419354847</v>
      </c>
      <c r="E16" s="97">
        <v>50.177419354838705</v>
      </c>
      <c r="F16" s="97">
        <v>48.483870967741929</v>
      </c>
      <c r="H16" s="102">
        <f t="shared" si="0"/>
        <v>0</v>
      </c>
      <c r="I16" s="102">
        <f t="shared" si="1"/>
        <v>0.38709677419353739</v>
      </c>
      <c r="J16" s="102">
        <f t="shared" si="2"/>
        <v>0.3870967741935516</v>
      </c>
      <c r="K16" s="102">
        <f t="shared" si="3"/>
        <v>-0.3870967741935516</v>
      </c>
      <c r="L16" s="102">
        <f t="shared" si="4"/>
        <v>0</v>
      </c>
      <c r="N16" s="97">
        <v>71.806451612903217</v>
      </c>
      <c r="O16" s="97">
        <v>69.459677419354847</v>
      </c>
      <c r="P16" s="97">
        <v>61.572580645161295</v>
      </c>
      <c r="Q16" s="97">
        <v>50.564516129032256</v>
      </c>
      <c r="R16" s="97">
        <v>48.483870967741929</v>
      </c>
    </row>
    <row r="17" spans="1:18" ht="12.75" customHeight="1" x14ac:dyDescent="0.2">
      <c r="A17" s="101">
        <f t="shared" si="5"/>
        <v>37164</v>
      </c>
      <c r="B17" s="97">
        <v>68.8</v>
      </c>
      <c r="C17" s="97">
        <v>64.400000000000006</v>
      </c>
      <c r="D17" s="97">
        <v>60.95</v>
      </c>
      <c r="E17" s="97">
        <v>49.15</v>
      </c>
      <c r="F17" s="97">
        <v>46.5</v>
      </c>
      <c r="H17" s="102">
        <f t="shared" si="0"/>
        <v>0</v>
      </c>
      <c r="I17" s="102">
        <f t="shared" si="1"/>
        <v>0</v>
      </c>
      <c r="J17" s="102">
        <f t="shared" si="2"/>
        <v>0.30000000000000426</v>
      </c>
      <c r="K17" s="102">
        <f t="shared" si="3"/>
        <v>-0.60000000000000142</v>
      </c>
      <c r="L17" s="102">
        <f t="shared" si="4"/>
        <v>0</v>
      </c>
      <c r="N17" s="97">
        <v>68.8</v>
      </c>
      <c r="O17" s="97">
        <v>64.400000000000006</v>
      </c>
      <c r="P17" s="97">
        <v>60.65</v>
      </c>
      <c r="Q17" s="97">
        <v>49.75</v>
      </c>
      <c r="R17" s="97">
        <v>46.5</v>
      </c>
    </row>
    <row r="18" spans="1:18" ht="12.75" customHeight="1" x14ac:dyDescent="0.2">
      <c r="A18" s="101">
        <f t="shared" si="5"/>
        <v>37195</v>
      </c>
      <c r="B18" s="97">
        <v>56.177419354838705</v>
      </c>
      <c r="C18" s="97">
        <v>57.798387096774192</v>
      </c>
      <c r="D18" s="97">
        <v>60.217741935483879</v>
      </c>
      <c r="E18" s="97">
        <v>38.08064516129032</v>
      </c>
      <c r="F18" s="97">
        <v>37.064516129032256</v>
      </c>
      <c r="H18" s="102">
        <f t="shared" si="0"/>
        <v>0</v>
      </c>
      <c r="I18" s="102">
        <f t="shared" si="1"/>
        <v>0</v>
      </c>
      <c r="J18" s="102">
        <f t="shared" si="2"/>
        <v>0</v>
      </c>
      <c r="K18" s="102">
        <f t="shared" si="3"/>
        <v>0</v>
      </c>
      <c r="L18" s="102">
        <f t="shared" si="4"/>
        <v>-9.6774193548384346E-2</v>
      </c>
      <c r="N18" s="97">
        <v>56.177419354838705</v>
      </c>
      <c r="O18" s="97">
        <v>57.798387096774192</v>
      </c>
      <c r="P18" s="97">
        <v>60.217741935483879</v>
      </c>
      <c r="Q18" s="97">
        <v>38.08064516129032</v>
      </c>
      <c r="R18" s="97">
        <v>37.161290322580641</v>
      </c>
    </row>
    <row r="19" spans="1:18" ht="12.75" customHeight="1" x14ac:dyDescent="0.2">
      <c r="A19" s="101">
        <f t="shared" si="5"/>
        <v>37225</v>
      </c>
      <c r="B19" s="97">
        <v>53.604166666666657</v>
      </c>
      <c r="C19" s="97">
        <v>51.375</v>
      </c>
      <c r="D19" s="97">
        <v>54.833333333333329</v>
      </c>
      <c r="E19" s="97">
        <v>40.875</v>
      </c>
      <c r="F19" s="97">
        <v>41.416666666666664</v>
      </c>
      <c r="H19" s="102">
        <f t="shared" si="0"/>
        <v>0</v>
      </c>
      <c r="I19" s="102">
        <f t="shared" si="1"/>
        <v>0</v>
      </c>
      <c r="J19" s="102">
        <f t="shared" si="2"/>
        <v>0</v>
      </c>
      <c r="K19" s="102">
        <f t="shared" si="3"/>
        <v>0</v>
      </c>
      <c r="L19" s="102">
        <f t="shared" si="4"/>
        <v>-0.125</v>
      </c>
      <c r="N19" s="97">
        <v>53.604166666666657</v>
      </c>
      <c r="O19" s="97">
        <v>51.375</v>
      </c>
      <c r="P19" s="97">
        <v>54.833333333333329</v>
      </c>
      <c r="Q19" s="97">
        <v>40.875</v>
      </c>
      <c r="R19" s="97">
        <v>41.541666666666664</v>
      </c>
    </row>
    <row r="20" spans="1:18" ht="12.75" customHeight="1" x14ac:dyDescent="0.2">
      <c r="A20" s="101">
        <f t="shared" si="5"/>
        <v>37256</v>
      </c>
      <c r="B20" s="97">
        <v>49.370967741935488</v>
      </c>
      <c r="C20" s="97">
        <v>46.741935483870975</v>
      </c>
      <c r="D20" s="97">
        <v>54.758064516129039</v>
      </c>
      <c r="E20" s="97">
        <v>40.274193548387103</v>
      </c>
      <c r="F20" s="97">
        <v>42.354838709677423</v>
      </c>
      <c r="H20" s="102">
        <f t="shared" si="0"/>
        <v>0</v>
      </c>
      <c r="I20" s="102">
        <f t="shared" si="1"/>
        <v>0</v>
      </c>
      <c r="J20" s="102">
        <f t="shared" si="2"/>
        <v>0</v>
      </c>
      <c r="K20" s="102">
        <f t="shared" si="3"/>
        <v>-0.14516129032257652</v>
      </c>
      <c r="L20" s="102">
        <f t="shared" si="4"/>
        <v>-0.14516129032257652</v>
      </c>
      <c r="N20" s="97">
        <v>49.370967741935488</v>
      </c>
      <c r="O20" s="97">
        <v>46.741935483870975</v>
      </c>
      <c r="P20" s="97">
        <v>54.758064516129039</v>
      </c>
      <c r="Q20" s="97">
        <v>40.41935483870968</v>
      </c>
      <c r="R20" s="97">
        <v>42.5</v>
      </c>
    </row>
    <row r="21" spans="1:18" ht="12.75" customHeight="1" x14ac:dyDescent="0.2">
      <c r="A21" s="101">
        <f t="shared" si="5"/>
        <v>37287</v>
      </c>
      <c r="B21" s="97">
        <v>35.201612903225808</v>
      </c>
      <c r="C21" s="97">
        <v>40.887096774193544</v>
      </c>
      <c r="D21" s="97">
        <v>53.87096774193548</v>
      </c>
      <c r="E21" s="97">
        <v>42.975806451612904</v>
      </c>
      <c r="F21" s="97">
        <v>39.387742905263551</v>
      </c>
      <c r="H21" s="102">
        <f t="shared" si="0"/>
        <v>0</v>
      </c>
      <c r="I21" s="102">
        <f t="shared" si="1"/>
        <v>0</v>
      </c>
      <c r="J21" s="102">
        <f t="shared" si="2"/>
        <v>0</v>
      </c>
      <c r="K21" s="102">
        <f t="shared" si="3"/>
        <v>-2.6451612903225765</v>
      </c>
      <c r="L21" s="102">
        <f t="shared" si="4"/>
        <v>0.36106199347264578</v>
      </c>
      <c r="N21" s="97">
        <v>35.201612903225808</v>
      </c>
      <c r="O21" s="97">
        <v>40.887096774193544</v>
      </c>
      <c r="P21" s="97">
        <v>53.87096774193548</v>
      </c>
      <c r="Q21" s="97">
        <v>45.62096774193548</v>
      </c>
      <c r="R21" s="97">
        <v>39.026680911790905</v>
      </c>
    </row>
    <row r="22" spans="1:18" ht="12.75" customHeight="1" x14ac:dyDescent="0.2">
      <c r="A22" s="101">
        <f t="shared" si="5"/>
        <v>37315</v>
      </c>
      <c r="B22" s="97">
        <v>30.857142857142854</v>
      </c>
      <c r="C22" s="97">
        <v>34.339285714285708</v>
      </c>
      <c r="D22" s="97">
        <v>49.607142857142854</v>
      </c>
      <c r="E22" s="97">
        <v>43.714285714285708</v>
      </c>
      <c r="F22" s="97">
        <v>40.867485779175141</v>
      </c>
      <c r="H22" s="102">
        <f t="shared" si="0"/>
        <v>0</v>
      </c>
      <c r="I22" s="102">
        <f t="shared" si="1"/>
        <v>0</v>
      </c>
      <c r="J22" s="102">
        <f t="shared" si="2"/>
        <v>0</v>
      </c>
      <c r="K22" s="102">
        <f t="shared" si="3"/>
        <v>-2.5714285714285694</v>
      </c>
      <c r="L22" s="102">
        <f t="shared" si="4"/>
        <v>0.23153608803121983</v>
      </c>
      <c r="N22" s="97">
        <v>30.857142857142854</v>
      </c>
      <c r="O22" s="97">
        <v>34.339285714285708</v>
      </c>
      <c r="P22" s="97">
        <v>49.607142857142854</v>
      </c>
      <c r="Q22" s="97">
        <v>46.285714285714278</v>
      </c>
      <c r="R22" s="97">
        <v>40.635949691143921</v>
      </c>
    </row>
    <row r="23" spans="1:18" x14ac:dyDescent="0.2">
      <c r="A23" s="101">
        <f t="shared" si="5"/>
        <v>37346</v>
      </c>
      <c r="B23" s="97">
        <v>26.14516129032258</v>
      </c>
      <c r="C23" s="97">
        <v>23.403225806451609</v>
      </c>
      <c r="D23" s="97">
        <v>43.491935483870961</v>
      </c>
      <c r="E23" s="97">
        <v>44.185483870967744</v>
      </c>
      <c r="F23" s="97">
        <v>41.204989234557786</v>
      </c>
      <c r="H23" s="102">
        <f t="shared" si="0"/>
        <v>0</v>
      </c>
      <c r="I23" s="102">
        <f t="shared" si="1"/>
        <v>0</v>
      </c>
      <c r="J23" s="102">
        <f t="shared" si="2"/>
        <v>0</v>
      </c>
      <c r="K23" s="102">
        <f t="shared" si="3"/>
        <v>-2.6451612903225765</v>
      </c>
      <c r="L23" s="102">
        <f t="shared" si="4"/>
        <v>0.23921722835701331</v>
      </c>
      <c r="N23" s="97">
        <v>26.14516129032258</v>
      </c>
      <c r="O23" s="97">
        <v>23.403225806451609</v>
      </c>
      <c r="P23" s="97">
        <v>43.491935483870961</v>
      </c>
      <c r="Q23" s="97">
        <v>46.83064516129032</v>
      </c>
      <c r="R23" s="97">
        <v>40.965772006200773</v>
      </c>
    </row>
    <row r="24" spans="1:18" x14ac:dyDescent="0.2">
      <c r="A24" s="101">
        <f t="shared" si="5"/>
        <v>37376</v>
      </c>
      <c r="B24" s="97">
        <v>21.516666666666666</v>
      </c>
      <c r="C24" s="97">
        <v>21.216666666666665</v>
      </c>
      <c r="D24" s="97">
        <v>35.226666666666667</v>
      </c>
      <c r="E24" s="97">
        <v>35.066666666666663</v>
      </c>
      <c r="F24" s="97">
        <v>26.984089885511501</v>
      </c>
      <c r="H24" s="102">
        <f t="shared" si="0"/>
        <v>0</v>
      </c>
      <c r="I24" s="102">
        <f t="shared" si="1"/>
        <v>0</v>
      </c>
      <c r="J24" s="102">
        <f t="shared" si="2"/>
        <v>0</v>
      </c>
      <c r="K24" s="102">
        <f t="shared" si="3"/>
        <v>-1.2666666666666657</v>
      </c>
      <c r="L24" s="102">
        <f t="shared" si="4"/>
        <v>0.16798714048315233</v>
      </c>
      <c r="N24" s="97">
        <v>21.516666666666666</v>
      </c>
      <c r="O24" s="97">
        <v>21.216666666666665</v>
      </c>
      <c r="P24" s="97">
        <v>35.226666666666667</v>
      </c>
      <c r="Q24" s="97">
        <v>36.333333333333329</v>
      </c>
      <c r="R24" s="97">
        <v>26.816102745028349</v>
      </c>
    </row>
    <row r="25" spans="1:18" x14ac:dyDescent="0.2">
      <c r="A25" s="101">
        <f t="shared" si="5"/>
        <v>37407</v>
      </c>
      <c r="B25" s="97">
        <v>20.237951612903224</v>
      </c>
      <c r="C25" s="97">
        <v>20.911290322580641</v>
      </c>
      <c r="D25" s="97">
        <v>34.058064516129022</v>
      </c>
      <c r="E25" s="97">
        <v>35.048387096774192</v>
      </c>
      <c r="F25" s="97">
        <v>19.252423222477532</v>
      </c>
      <c r="H25" s="102">
        <f t="shared" si="0"/>
        <v>0</v>
      </c>
      <c r="I25" s="102">
        <f t="shared" si="1"/>
        <v>0</v>
      </c>
      <c r="J25" s="102">
        <f t="shared" si="2"/>
        <v>0</v>
      </c>
      <c r="K25" s="102">
        <f t="shared" si="3"/>
        <v>-1.3225806451612883</v>
      </c>
      <c r="L25" s="102">
        <f t="shared" si="4"/>
        <v>-0.24193548387096797</v>
      </c>
      <c r="N25" s="97">
        <v>20.237951612903224</v>
      </c>
      <c r="O25" s="97">
        <v>20.911290322580641</v>
      </c>
      <c r="P25" s="97">
        <v>34.058064516129022</v>
      </c>
      <c r="Q25" s="97">
        <v>36.37096774193548</v>
      </c>
      <c r="R25" s="97">
        <v>19.4943587063485</v>
      </c>
    </row>
    <row r="26" spans="1:18" x14ac:dyDescent="0.2">
      <c r="A26" s="101">
        <f t="shared" si="5"/>
        <v>37437</v>
      </c>
      <c r="B26" s="97">
        <v>26.329216666666664</v>
      </c>
      <c r="C26" s="97">
        <v>22.916449999999994</v>
      </c>
      <c r="D26" s="97">
        <v>33.066666666666663</v>
      </c>
      <c r="E26" s="97">
        <v>28.708333333333329</v>
      </c>
      <c r="F26" s="97">
        <v>12.705111394520543</v>
      </c>
      <c r="H26" s="102">
        <f t="shared" si="0"/>
        <v>0</v>
      </c>
      <c r="I26" s="102">
        <f t="shared" si="1"/>
        <v>0</v>
      </c>
      <c r="J26" s="102">
        <f t="shared" si="2"/>
        <v>0</v>
      </c>
      <c r="K26" s="102">
        <f t="shared" si="3"/>
        <v>-1.3333333333333357</v>
      </c>
      <c r="L26" s="102">
        <f t="shared" si="4"/>
        <v>-0.19999999999999929</v>
      </c>
      <c r="N26" s="97">
        <v>26.329216666666664</v>
      </c>
      <c r="O26" s="97">
        <v>22.916449999999994</v>
      </c>
      <c r="P26" s="97">
        <v>33.066666666666663</v>
      </c>
      <c r="Q26" s="97">
        <v>30.041666666666664</v>
      </c>
      <c r="R26" s="97">
        <v>12.905111394520542</v>
      </c>
    </row>
    <row r="27" spans="1:18" x14ac:dyDescent="0.2">
      <c r="A27" s="101">
        <f t="shared" si="5"/>
        <v>37468</v>
      </c>
      <c r="B27" s="97">
        <v>25.903445161290321</v>
      </c>
      <c r="C27" s="97">
        <v>31.564767741935484</v>
      </c>
      <c r="D27" s="97">
        <v>43.519354838709667</v>
      </c>
      <c r="E27" s="97">
        <v>48.854838709677416</v>
      </c>
      <c r="F27" s="97">
        <v>36.277660385390611</v>
      </c>
      <c r="H27" s="102">
        <f t="shared" si="0"/>
        <v>0</v>
      </c>
      <c r="I27" s="102">
        <f t="shared" si="1"/>
        <v>0</v>
      </c>
      <c r="J27" s="102">
        <f t="shared" si="2"/>
        <v>0</v>
      </c>
      <c r="K27" s="102">
        <f t="shared" si="3"/>
        <v>0</v>
      </c>
      <c r="L27" s="102">
        <f t="shared" si="4"/>
        <v>0</v>
      </c>
      <c r="N27" s="97">
        <v>25.903445161290321</v>
      </c>
      <c r="O27" s="97">
        <v>31.564767741935484</v>
      </c>
      <c r="P27" s="97">
        <v>43.519354838709667</v>
      </c>
      <c r="Q27" s="97">
        <v>48.854838709677416</v>
      </c>
      <c r="R27" s="97">
        <v>36.277660385390611</v>
      </c>
    </row>
    <row r="28" spans="1:18" x14ac:dyDescent="0.2">
      <c r="A28" s="101">
        <f t="shared" si="5"/>
        <v>37499</v>
      </c>
      <c r="B28" s="97">
        <v>65.556451612903217</v>
      </c>
      <c r="C28" s="97">
        <v>65.846774193548384</v>
      </c>
      <c r="D28" s="97">
        <v>51.701612903225801</v>
      </c>
      <c r="E28" s="97">
        <v>49.636922076123668</v>
      </c>
      <c r="F28" s="97">
        <v>39.180886191842212</v>
      </c>
      <c r="H28" s="102">
        <f t="shared" si="0"/>
        <v>0</v>
      </c>
      <c r="I28" s="102">
        <f t="shared" si="1"/>
        <v>0.38709677419353739</v>
      </c>
      <c r="J28" s="102">
        <f t="shared" si="2"/>
        <v>0.3870967741935516</v>
      </c>
      <c r="K28" s="102">
        <f t="shared" si="3"/>
        <v>-0.3870967741935516</v>
      </c>
      <c r="L28" s="102">
        <f t="shared" si="4"/>
        <v>0</v>
      </c>
      <c r="N28" s="97">
        <v>65.556451612903217</v>
      </c>
      <c r="O28" s="97">
        <v>65.459677419354847</v>
      </c>
      <c r="P28" s="97">
        <v>51.314516129032249</v>
      </c>
      <c r="Q28" s="97">
        <v>50.024018850317219</v>
      </c>
      <c r="R28" s="97">
        <v>39.180886191842212</v>
      </c>
    </row>
    <row r="29" spans="1:18" x14ac:dyDescent="0.2">
      <c r="A29" s="101">
        <f t="shared" si="5"/>
        <v>37529</v>
      </c>
      <c r="B29" s="97">
        <v>62.55</v>
      </c>
      <c r="C29" s="97">
        <v>60.4</v>
      </c>
      <c r="D29" s="97">
        <v>51.55</v>
      </c>
      <c r="E29" s="97">
        <v>51.61222921799169</v>
      </c>
      <c r="F29" s="97">
        <v>37.197015224100269</v>
      </c>
      <c r="H29" s="102">
        <f t="shared" si="0"/>
        <v>0</v>
      </c>
      <c r="I29" s="102">
        <f t="shared" si="1"/>
        <v>0</v>
      </c>
      <c r="J29" s="102">
        <f t="shared" si="2"/>
        <v>0.29999999999999716</v>
      </c>
      <c r="K29" s="102">
        <f t="shared" si="3"/>
        <v>-0.60000000000000142</v>
      </c>
      <c r="L29" s="102">
        <f t="shared" si="4"/>
        <v>0</v>
      </c>
      <c r="N29" s="97">
        <v>62.55</v>
      </c>
      <c r="O29" s="97">
        <v>60.4</v>
      </c>
      <c r="P29" s="97">
        <v>51.25</v>
      </c>
      <c r="Q29" s="97">
        <v>52.212229217991691</v>
      </c>
      <c r="R29" s="97">
        <v>37.197015224100269</v>
      </c>
    </row>
    <row r="30" spans="1:18" x14ac:dyDescent="0.2">
      <c r="A30" s="101">
        <f t="shared" si="5"/>
        <v>37560</v>
      </c>
      <c r="B30" s="97">
        <v>49.927419354838705</v>
      </c>
      <c r="C30" s="97">
        <v>53.798387096774192</v>
      </c>
      <c r="D30" s="97">
        <v>44.733870967741936</v>
      </c>
      <c r="E30" s="97">
        <v>33.64250872236827</v>
      </c>
      <c r="F30" s="97">
        <v>31.13153895227174</v>
      </c>
      <c r="H30" s="102">
        <f t="shared" si="0"/>
        <v>0</v>
      </c>
      <c r="I30" s="102">
        <f t="shared" si="1"/>
        <v>0</v>
      </c>
      <c r="J30" s="102">
        <f t="shared" si="2"/>
        <v>0</v>
      </c>
      <c r="K30" s="102">
        <f t="shared" si="3"/>
        <v>0</v>
      </c>
      <c r="L30" s="102">
        <f t="shared" si="4"/>
        <v>-9.6774193548384346E-2</v>
      </c>
      <c r="N30" s="97">
        <v>49.927419354838705</v>
      </c>
      <c r="O30" s="97">
        <v>53.798387096774192</v>
      </c>
      <c r="P30" s="97">
        <v>44.733870967741936</v>
      </c>
      <c r="Q30" s="97">
        <v>33.64250872236827</v>
      </c>
      <c r="R30" s="97">
        <v>31.228313145820124</v>
      </c>
    </row>
    <row r="31" spans="1:18" x14ac:dyDescent="0.2">
      <c r="A31" s="101">
        <f t="shared" si="5"/>
        <v>37590</v>
      </c>
      <c r="B31" s="97">
        <v>47.354166666666657</v>
      </c>
      <c r="C31" s="97">
        <v>47.375</v>
      </c>
      <c r="D31" s="97">
        <v>38.916666666666664</v>
      </c>
      <c r="E31" s="97">
        <v>36.892407099725681</v>
      </c>
      <c r="F31" s="97">
        <v>35.483689489906148</v>
      </c>
      <c r="H31" s="102">
        <f t="shared" si="0"/>
        <v>0</v>
      </c>
      <c r="I31" s="102">
        <f t="shared" si="1"/>
        <v>0</v>
      </c>
      <c r="J31" s="102">
        <f t="shared" si="2"/>
        <v>0</v>
      </c>
      <c r="K31" s="102">
        <f t="shared" si="3"/>
        <v>0</v>
      </c>
      <c r="L31" s="102">
        <f t="shared" si="4"/>
        <v>-0.125</v>
      </c>
      <c r="N31" s="97">
        <v>47.354166666666657</v>
      </c>
      <c r="O31" s="97">
        <v>47.375</v>
      </c>
      <c r="P31" s="97">
        <v>38.916666666666664</v>
      </c>
      <c r="Q31" s="97">
        <v>36.892407099725681</v>
      </c>
      <c r="R31" s="97">
        <v>35.608689489906148</v>
      </c>
    </row>
    <row r="32" spans="1:18" x14ac:dyDescent="0.2">
      <c r="A32" s="101">
        <f t="shared" si="5"/>
        <v>37621</v>
      </c>
      <c r="B32" s="97">
        <v>43.120967741935488</v>
      </c>
      <c r="C32" s="97">
        <v>42.741935483870975</v>
      </c>
      <c r="D32" s="97">
        <v>38.532258064516135</v>
      </c>
      <c r="E32" s="97">
        <v>36.616988890004016</v>
      </c>
      <c r="F32" s="97">
        <v>36.421861532916907</v>
      </c>
      <c r="H32" s="102">
        <f t="shared" si="0"/>
        <v>0</v>
      </c>
      <c r="I32" s="102">
        <f t="shared" si="1"/>
        <v>0</v>
      </c>
      <c r="J32" s="102">
        <f t="shared" si="2"/>
        <v>0</v>
      </c>
      <c r="K32" s="102">
        <f t="shared" si="3"/>
        <v>-0.14516129032258362</v>
      </c>
      <c r="L32" s="102">
        <f t="shared" si="4"/>
        <v>-0.14516129032257652</v>
      </c>
      <c r="N32" s="97">
        <v>43.120967741935488</v>
      </c>
      <c r="O32" s="97">
        <v>42.741935483870975</v>
      </c>
      <c r="P32" s="97">
        <v>38.532258064516135</v>
      </c>
      <c r="Q32" s="97">
        <v>36.7621501803266</v>
      </c>
      <c r="R32" s="97">
        <v>36.567022823239483</v>
      </c>
    </row>
    <row r="33" spans="1:18" x14ac:dyDescent="0.2">
      <c r="A33" s="101">
        <f t="shared" si="5"/>
        <v>37652</v>
      </c>
      <c r="B33" s="97">
        <v>30.451612903225808</v>
      </c>
      <c r="C33" s="97">
        <v>37.387096774193544</v>
      </c>
      <c r="D33" s="97">
        <v>35.65</v>
      </c>
      <c r="E33" s="97">
        <v>31.21</v>
      </c>
      <c r="F33" s="97">
        <v>36.623430785303455</v>
      </c>
      <c r="H33" s="102">
        <f t="shared" si="0"/>
        <v>0</v>
      </c>
      <c r="I33" s="102">
        <f t="shared" si="1"/>
        <v>0</v>
      </c>
      <c r="J33" s="102">
        <f t="shared" si="2"/>
        <v>0</v>
      </c>
      <c r="K33" s="102">
        <f t="shared" si="3"/>
        <v>0</v>
      </c>
      <c r="L33" s="102">
        <f t="shared" si="4"/>
        <v>0.36106199347264578</v>
      </c>
      <c r="N33" s="97">
        <v>30.451612903225808</v>
      </c>
      <c r="O33" s="97">
        <v>37.387096774193544</v>
      </c>
      <c r="P33" s="97">
        <v>35.65</v>
      </c>
      <c r="Q33" s="97">
        <v>31.21</v>
      </c>
      <c r="R33" s="97">
        <v>36.262368791830809</v>
      </c>
    </row>
    <row r="34" spans="1:18" x14ac:dyDescent="0.2">
      <c r="A34" s="101">
        <f t="shared" si="5"/>
        <v>37680</v>
      </c>
      <c r="B34" s="97">
        <v>26.107142857142854</v>
      </c>
      <c r="C34" s="97">
        <v>30.839285714285708</v>
      </c>
      <c r="D34" s="97">
        <v>34.15</v>
      </c>
      <c r="E34" s="97">
        <v>30.15</v>
      </c>
      <c r="F34" s="97">
        <v>38.103173659215045</v>
      </c>
      <c r="H34" s="102">
        <f t="shared" si="0"/>
        <v>0</v>
      </c>
      <c r="I34" s="102">
        <f t="shared" si="1"/>
        <v>0</v>
      </c>
      <c r="J34" s="102">
        <f t="shared" si="2"/>
        <v>0</v>
      </c>
      <c r="K34" s="102">
        <f t="shared" si="3"/>
        <v>0</v>
      </c>
      <c r="L34" s="102">
        <f t="shared" si="4"/>
        <v>0.23153608803121983</v>
      </c>
      <c r="N34" s="97">
        <v>26.107142857142854</v>
      </c>
      <c r="O34" s="97">
        <v>30.839285714285708</v>
      </c>
      <c r="P34" s="97">
        <v>34.15</v>
      </c>
      <c r="Q34" s="97">
        <v>30.15</v>
      </c>
      <c r="R34" s="97">
        <v>37.871637571183825</v>
      </c>
    </row>
    <row r="35" spans="1:18" x14ac:dyDescent="0.2">
      <c r="A35" s="101">
        <f t="shared" si="5"/>
        <v>37711</v>
      </c>
      <c r="B35" s="97">
        <v>21.39516129032258</v>
      </c>
      <c r="C35" s="97">
        <v>19.903225806451609</v>
      </c>
      <c r="D35" s="97">
        <v>32.15</v>
      </c>
      <c r="E35" s="97">
        <v>30.35</v>
      </c>
      <c r="F35" s="97">
        <v>38.44067711459769</v>
      </c>
      <c r="H35" s="102">
        <f t="shared" ref="H35:H56" si="6">B35-N35</f>
        <v>0</v>
      </c>
      <c r="I35" s="102">
        <f t="shared" ref="I35:I56" si="7">C35-O35</f>
        <v>0</v>
      </c>
      <c r="J35" s="102">
        <f t="shared" ref="J35:J56" si="8">D35-P35</f>
        <v>0</v>
      </c>
      <c r="K35" s="102">
        <f t="shared" ref="K35:K56" si="9">E35-Q35</f>
        <v>0</v>
      </c>
      <c r="L35" s="102">
        <f t="shared" ref="L35:L56" si="10">F35-R35</f>
        <v>0.23921722835701331</v>
      </c>
      <c r="N35" s="97">
        <v>21.39516129032258</v>
      </c>
      <c r="O35" s="97">
        <v>19.903225806451609</v>
      </c>
      <c r="P35" s="97">
        <v>32.15</v>
      </c>
      <c r="Q35" s="97">
        <v>30.35</v>
      </c>
      <c r="R35" s="97">
        <v>38.201459886240677</v>
      </c>
    </row>
    <row r="36" spans="1:18" x14ac:dyDescent="0.2">
      <c r="A36" s="101">
        <f t="shared" ref="A36:A56" si="11">EOMONTH(A35,1)</f>
        <v>37741</v>
      </c>
      <c r="B36" s="97">
        <v>16.766666666666666</v>
      </c>
      <c r="C36" s="97">
        <v>17.716666666666665</v>
      </c>
      <c r="D36" s="97">
        <v>31.1</v>
      </c>
      <c r="E36" s="97">
        <v>28</v>
      </c>
      <c r="F36" s="97">
        <v>25.382398743531297</v>
      </c>
      <c r="H36" s="102">
        <f t="shared" si="6"/>
        <v>0</v>
      </c>
      <c r="I36" s="102">
        <f t="shared" si="7"/>
        <v>0</v>
      </c>
      <c r="J36" s="102">
        <f t="shared" si="8"/>
        <v>0</v>
      </c>
      <c r="K36" s="102">
        <f t="shared" si="9"/>
        <v>0</v>
      </c>
      <c r="L36" s="102">
        <f t="shared" si="10"/>
        <v>0.16798714048315233</v>
      </c>
      <c r="N36" s="97">
        <v>16.766666666666666</v>
      </c>
      <c r="O36" s="97">
        <v>17.716666666666665</v>
      </c>
      <c r="P36" s="97">
        <v>31.1</v>
      </c>
      <c r="Q36" s="97">
        <v>28</v>
      </c>
      <c r="R36" s="97">
        <v>25.214411603048145</v>
      </c>
    </row>
    <row r="37" spans="1:18" x14ac:dyDescent="0.2">
      <c r="A37" s="101">
        <f t="shared" si="11"/>
        <v>37772</v>
      </c>
      <c r="B37" s="97">
        <v>15.487951612903224</v>
      </c>
      <c r="C37" s="97">
        <v>17.411290322580641</v>
      </c>
      <c r="D37" s="97">
        <v>26.12</v>
      </c>
      <c r="E37" s="97">
        <v>28</v>
      </c>
      <c r="F37" s="97">
        <v>17.650732080497328</v>
      </c>
      <c r="H37" s="102">
        <f t="shared" si="6"/>
        <v>0</v>
      </c>
      <c r="I37" s="102">
        <f t="shared" si="7"/>
        <v>0</v>
      </c>
      <c r="J37" s="102">
        <f t="shared" si="8"/>
        <v>0</v>
      </c>
      <c r="K37" s="102">
        <f t="shared" si="9"/>
        <v>0</v>
      </c>
      <c r="L37" s="102">
        <f t="shared" si="10"/>
        <v>-0.24193548387096797</v>
      </c>
      <c r="N37" s="97">
        <v>15.487951612903224</v>
      </c>
      <c r="O37" s="97">
        <v>17.411290322580641</v>
      </c>
      <c r="P37" s="97">
        <v>26.12</v>
      </c>
      <c r="Q37" s="97">
        <v>28</v>
      </c>
      <c r="R37" s="97">
        <v>17.892667564368296</v>
      </c>
    </row>
    <row r="38" spans="1:18" x14ac:dyDescent="0.2">
      <c r="A38" s="101">
        <f t="shared" si="11"/>
        <v>37802</v>
      </c>
      <c r="B38" s="97">
        <v>21.579216666666664</v>
      </c>
      <c r="C38" s="97">
        <v>19.416449999999994</v>
      </c>
      <c r="D38" s="97">
        <v>29.43</v>
      </c>
      <c r="E38" s="97">
        <v>25.77</v>
      </c>
      <c r="F38" s="97">
        <v>11.103420252540339</v>
      </c>
      <c r="H38" s="102">
        <f t="shared" si="6"/>
        <v>0</v>
      </c>
      <c r="I38" s="102">
        <f t="shared" si="7"/>
        <v>0</v>
      </c>
      <c r="J38" s="102">
        <f t="shared" si="8"/>
        <v>0</v>
      </c>
      <c r="K38" s="102">
        <f t="shared" si="9"/>
        <v>0</v>
      </c>
      <c r="L38" s="102">
        <f t="shared" si="10"/>
        <v>-0.19999999999999929</v>
      </c>
      <c r="N38" s="97">
        <v>21.579216666666664</v>
      </c>
      <c r="O38" s="97">
        <v>19.416449999999994</v>
      </c>
      <c r="P38" s="97">
        <v>29.43</v>
      </c>
      <c r="Q38" s="97">
        <v>25.77</v>
      </c>
      <c r="R38" s="97">
        <v>11.303420252540338</v>
      </c>
    </row>
    <row r="39" spans="1:18" x14ac:dyDescent="0.2">
      <c r="A39" s="101">
        <f t="shared" si="11"/>
        <v>37833</v>
      </c>
      <c r="B39" s="97">
        <v>21.153445161290321</v>
      </c>
      <c r="C39" s="97">
        <v>28.064767741935484</v>
      </c>
      <c r="D39" s="97">
        <v>34.65</v>
      </c>
      <c r="E39" s="97">
        <v>38.42</v>
      </c>
      <c r="F39" s="97">
        <v>30.696340588252184</v>
      </c>
      <c r="H39" s="102">
        <f t="shared" si="6"/>
        <v>0</v>
      </c>
      <c r="I39" s="102">
        <f t="shared" si="7"/>
        <v>0</v>
      </c>
      <c r="J39" s="102">
        <f t="shared" si="8"/>
        <v>0</v>
      </c>
      <c r="K39" s="102">
        <f t="shared" si="9"/>
        <v>0</v>
      </c>
      <c r="L39" s="102">
        <f t="shared" si="10"/>
        <v>0</v>
      </c>
      <c r="N39" s="97">
        <v>21.153445161290321</v>
      </c>
      <c r="O39" s="97">
        <v>28.064767741935484</v>
      </c>
      <c r="P39" s="97">
        <v>34.65</v>
      </c>
      <c r="Q39" s="97">
        <v>38.42</v>
      </c>
      <c r="R39" s="97">
        <v>30.696340588252184</v>
      </c>
    </row>
    <row r="40" spans="1:18" x14ac:dyDescent="0.2">
      <c r="A40" s="101">
        <f t="shared" si="11"/>
        <v>37864</v>
      </c>
      <c r="B40" s="97">
        <v>60.806451612903217</v>
      </c>
      <c r="C40" s="97">
        <v>62.346774193548384</v>
      </c>
      <c r="D40" s="97">
        <v>37.51</v>
      </c>
      <c r="E40" s="97">
        <v>42.03</v>
      </c>
      <c r="F40" s="97">
        <v>33.599566394703785</v>
      </c>
      <c r="H40" s="102">
        <f t="shared" si="6"/>
        <v>0</v>
      </c>
      <c r="I40" s="102">
        <f t="shared" si="7"/>
        <v>0.38709677419353739</v>
      </c>
      <c r="J40" s="102">
        <f t="shared" si="8"/>
        <v>0</v>
      </c>
      <c r="K40" s="102">
        <f t="shared" si="9"/>
        <v>0</v>
      </c>
      <c r="L40" s="102">
        <f t="shared" si="10"/>
        <v>0</v>
      </c>
      <c r="N40" s="97">
        <v>60.806451612903217</v>
      </c>
      <c r="O40" s="97">
        <v>61.959677419354847</v>
      </c>
      <c r="P40" s="97">
        <v>37.51</v>
      </c>
      <c r="Q40" s="97">
        <v>42.03</v>
      </c>
      <c r="R40" s="97">
        <v>33.599566394703785</v>
      </c>
    </row>
    <row r="41" spans="1:18" x14ac:dyDescent="0.2">
      <c r="A41" s="101">
        <f t="shared" si="11"/>
        <v>37894</v>
      </c>
      <c r="B41" s="97">
        <v>57.8</v>
      </c>
      <c r="C41" s="97">
        <v>56.9</v>
      </c>
      <c r="D41" s="97">
        <v>35.270000000000003</v>
      </c>
      <c r="E41" s="97">
        <v>39.42</v>
      </c>
      <c r="F41" s="97">
        <v>31.615695426961842</v>
      </c>
      <c r="H41" s="102">
        <f t="shared" si="6"/>
        <v>0</v>
      </c>
      <c r="I41" s="102">
        <f t="shared" si="7"/>
        <v>0</v>
      </c>
      <c r="J41" s="102">
        <f t="shared" si="8"/>
        <v>0</v>
      </c>
      <c r="K41" s="102">
        <f t="shared" si="9"/>
        <v>0</v>
      </c>
      <c r="L41" s="102">
        <f t="shared" si="10"/>
        <v>0</v>
      </c>
      <c r="N41" s="97">
        <v>57.8</v>
      </c>
      <c r="O41" s="97">
        <v>56.9</v>
      </c>
      <c r="P41" s="97">
        <v>35.270000000000003</v>
      </c>
      <c r="Q41" s="97">
        <v>39.42</v>
      </c>
      <c r="R41" s="97">
        <v>31.615695426961842</v>
      </c>
    </row>
    <row r="42" spans="1:18" x14ac:dyDescent="0.2">
      <c r="A42" s="101">
        <f t="shared" si="11"/>
        <v>37925</v>
      </c>
      <c r="B42" s="97">
        <v>45.177419354838705</v>
      </c>
      <c r="C42" s="97">
        <v>50.298387096774192</v>
      </c>
      <c r="D42" s="97">
        <v>35.17</v>
      </c>
      <c r="E42" s="97">
        <v>34.479999999999997</v>
      </c>
      <c r="F42" s="97">
        <v>28.877745754246597</v>
      </c>
      <c r="H42" s="102">
        <f t="shared" si="6"/>
        <v>0</v>
      </c>
      <c r="I42" s="102">
        <f t="shared" si="7"/>
        <v>0</v>
      </c>
      <c r="J42" s="102">
        <f t="shared" si="8"/>
        <v>0</v>
      </c>
      <c r="K42" s="102">
        <f t="shared" si="9"/>
        <v>0</v>
      </c>
      <c r="L42" s="102">
        <f t="shared" si="10"/>
        <v>-9.6774193548384346E-2</v>
      </c>
      <c r="N42" s="97">
        <v>45.177419354838705</v>
      </c>
      <c r="O42" s="97">
        <v>50.298387096774192</v>
      </c>
      <c r="P42" s="97">
        <v>35.17</v>
      </c>
      <c r="Q42" s="97">
        <v>34.479999999999997</v>
      </c>
      <c r="R42" s="97">
        <v>28.974519947794981</v>
      </c>
    </row>
    <row r="43" spans="1:18" x14ac:dyDescent="0.2">
      <c r="A43" s="101">
        <f t="shared" si="11"/>
        <v>37955</v>
      </c>
      <c r="B43" s="97">
        <v>42.604166666666657</v>
      </c>
      <c r="C43" s="97">
        <v>43.875</v>
      </c>
      <c r="D43" s="97">
        <v>32.1</v>
      </c>
      <c r="E43" s="97">
        <v>28.75</v>
      </c>
      <c r="F43" s="97">
        <v>33.229896291881005</v>
      </c>
      <c r="H43" s="102">
        <f t="shared" si="6"/>
        <v>0</v>
      </c>
      <c r="I43" s="102">
        <f t="shared" si="7"/>
        <v>0</v>
      </c>
      <c r="J43" s="102">
        <f t="shared" si="8"/>
        <v>0</v>
      </c>
      <c r="K43" s="102">
        <f t="shared" si="9"/>
        <v>0</v>
      </c>
      <c r="L43" s="102">
        <f t="shared" si="10"/>
        <v>-0.125</v>
      </c>
      <c r="N43" s="97">
        <v>42.604166666666657</v>
      </c>
      <c r="O43" s="97">
        <v>43.875</v>
      </c>
      <c r="P43" s="97">
        <v>32.1</v>
      </c>
      <c r="Q43" s="97">
        <v>28.75</v>
      </c>
      <c r="R43" s="97">
        <v>33.354896291881005</v>
      </c>
    </row>
    <row r="44" spans="1:18" x14ac:dyDescent="0.2">
      <c r="A44" s="101">
        <f t="shared" si="11"/>
        <v>37986</v>
      </c>
      <c r="B44" s="97">
        <v>38.370967741935488</v>
      </c>
      <c r="C44" s="97">
        <v>39.241935483870975</v>
      </c>
      <c r="D44" s="97">
        <v>32.35</v>
      </c>
      <c r="E44" s="97">
        <v>28.75</v>
      </c>
      <c r="F44" s="97">
        <v>34.168068334891764</v>
      </c>
      <c r="H44" s="102">
        <f t="shared" si="6"/>
        <v>0</v>
      </c>
      <c r="I44" s="102">
        <f t="shared" si="7"/>
        <v>0</v>
      </c>
      <c r="J44" s="102">
        <f t="shared" si="8"/>
        <v>0</v>
      </c>
      <c r="K44" s="102">
        <f t="shared" si="9"/>
        <v>0</v>
      </c>
      <c r="L44" s="102">
        <f t="shared" si="10"/>
        <v>-0.14516129032257652</v>
      </c>
      <c r="N44" s="97">
        <v>38.370967741935488</v>
      </c>
      <c r="O44" s="97">
        <v>39.241935483870975</v>
      </c>
      <c r="P44" s="97">
        <v>32.35</v>
      </c>
      <c r="Q44" s="97">
        <v>28.75</v>
      </c>
      <c r="R44" s="97">
        <v>34.313229625214341</v>
      </c>
    </row>
    <row r="45" spans="1:18" x14ac:dyDescent="0.2">
      <c r="A45" s="101">
        <f t="shared" si="11"/>
        <v>38017</v>
      </c>
      <c r="B45" s="97">
        <v>26.201612903225808</v>
      </c>
      <c r="C45" s="97">
        <v>34.137096774193544</v>
      </c>
      <c r="D45" s="97">
        <v>33.15</v>
      </c>
      <c r="E45" s="97">
        <v>29.71</v>
      </c>
      <c r="F45" s="97">
        <v>34.32581815288296</v>
      </c>
      <c r="H45" s="102">
        <f t="shared" si="6"/>
        <v>0</v>
      </c>
      <c r="I45" s="102">
        <f t="shared" si="7"/>
        <v>0</v>
      </c>
      <c r="J45" s="102">
        <f t="shared" si="8"/>
        <v>0</v>
      </c>
      <c r="K45" s="102">
        <f t="shared" si="9"/>
        <v>0</v>
      </c>
      <c r="L45" s="102">
        <f t="shared" si="10"/>
        <v>0.36106199347264578</v>
      </c>
      <c r="N45" s="97">
        <v>26.201612903225808</v>
      </c>
      <c r="O45" s="97">
        <v>34.137096774193544</v>
      </c>
      <c r="P45" s="97">
        <v>33.15</v>
      </c>
      <c r="Q45" s="97">
        <v>29.71</v>
      </c>
      <c r="R45" s="97">
        <v>33.964756159410314</v>
      </c>
    </row>
    <row r="46" spans="1:18" x14ac:dyDescent="0.2">
      <c r="A46" s="101">
        <f t="shared" si="11"/>
        <v>38046</v>
      </c>
      <c r="B46" s="97">
        <v>21.857142857142854</v>
      </c>
      <c r="C46" s="97">
        <v>27.589285714285708</v>
      </c>
      <c r="D46" s="97">
        <v>31.2</v>
      </c>
      <c r="E46" s="97">
        <v>28.65</v>
      </c>
      <c r="F46" s="97">
        <v>35.80556102679455</v>
      </c>
      <c r="H46" s="102">
        <f t="shared" si="6"/>
        <v>0</v>
      </c>
      <c r="I46" s="102">
        <f t="shared" si="7"/>
        <v>0</v>
      </c>
      <c r="J46" s="102">
        <f t="shared" si="8"/>
        <v>0</v>
      </c>
      <c r="K46" s="102">
        <f t="shared" si="9"/>
        <v>0</v>
      </c>
      <c r="L46" s="102">
        <f t="shared" si="10"/>
        <v>0.23153608803121983</v>
      </c>
      <c r="N46" s="97">
        <v>21.857142857142854</v>
      </c>
      <c r="O46" s="97">
        <v>27.589285714285708</v>
      </c>
      <c r="P46" s="97">
        <v>31.2</v>
      </c>
      <c r="Q46" s="97">
        <v>28.65</v>
      </c>
      <c r="R46" s="97">
        <v>35.57402493876333</v>
      </c>
    </row>
    <row r="47" spans="1:18" x14ac:dyDescent="0.2">
      <c r="A47" s="101">
        <f t="shared" si="11"/>
        <v>38077</v>
      </c>
      <c r="B47" s="97">
        <v>17.14516129032258</v>
      </c>
      <c r="C47" s="97">
        <v>16.653225806451609</v>
      </c>
      <c r="D47" s="97">
        <v>29.2</v>
      </c>
      <c r="E47" s="97">
        <v>28.85</v>
      </c>
      <c r="F47" s="97">
        <v>36.143064482177195</v>
      </c>
      <c r="H47" s="102">
        <f t="shared" si="6"/>
        <v>0</v>
      </c>
      <c r="I47" s="102">
        <f t="shared" si="7"/>
        <v>0</v>
      </c>
      <c r="J47" s="102">
        <f t="shared" si="8"/>
        <v>0</v>
      </c>
      <c r="K47" s="102">
        <f t="shared" si="9"/>
        <v>0</v>
      </c>
      <c r="L47" s="102">
        <f t="shared" si="10"/>
        <v>0.23921722835701331</v>
      </c>
      <c r="N47" s="97">
        <v>17.14516129032258</v>
      </c>
      <c r="O47" s="97">
        <v>16.653225806451609</v>
      </c>
      <c r="P47" s="97">
        <v>29.2</v>
      </c>
      <c r="Q47" s="97">
        <v>28.85</v>
      </c>
      <c r="R47" s="97">
        <v>35.903847253820182</v>
      </c>
    </row>
    <row r="48" spans="1:18" x14ac:dyDescent="0.2">
      <c r="A48" s="101">
        <f t="shared" si="11"/>
        <v>38107</v>
      </c>
      <c r="B48" s="97">
        <v>12.516666666666666</v>
      </c>
      <c r="C48" s="97">
        <v>14.466666666666665</v>
      </c>
      <c r="D48" s="97">
        <v>28.15</v>
      </c>
      <c r="E48" s="97">
        <v>26.5</v>
      </c>
      <c r="F48" s="97">
        <v>24.163330356960483</v>
      </c>
      <c r="H48" s="102">
        <f t="shared" si="6"/>
        <v>0</v>
      </c>
      <c r="I48" s="102">
        <f t="shared" si="7"/>
        <v>0</v>
      </c>
      <c r="J48" s="102">
        <f t="shared" si="8"/>
        <v>0</v>
      </c>
      <c r="K48" s="102">
        <f t="shared" si="9"/>
        <v>0</v>
      </c>
      <c r="L48" s="102">
        <f t="shared" si="10"/>
        <v>0.16798714048315233</v>
      </c>
      <c r="N48" s="97">
        <v>12.516666666666666</v>
      </c>
      <c r="O48" s="97">
        <v>14.466666666666665</v>
      </c>
      <c r="P48" s="97">
        <v>28.15</v>
      </c>
      <c r="Q48" s="97">
        <v>26.5</v>
      </c>
      <c r="R48" s="97">
        <v>23.99534321647733</v>
      </c>
    </row>
    <row r="49" spans="1:18" x14ac:dyDescent="0.2">
      <c r="A49" s="101">
        <f t="shared" si="11"/>
        <v>38138</v>
      </c>
      <c r="B49" s="97">
        <v>11.237951612903224</v>
      </c>
      <c r="C49" s="97">
        <v>14.161290322580641</v>
      </c>
      <c r="D49" s="97">
        <v>23.17</v>
      </c>
      <c r="E49" s="97">
        <v>26.5</v>
      </c>
      <c r="F49" s="97">
        <v>16.431663693926513</v>
      </c>
      <c r="H49" s="102">
        <f t="shared" si="6"/>
        <v>0</v>
      </c>
      <c r="I49" s="102">
        <f t="shared" si="7"/>
        <v>0</v>
      </c>
      <c r="J49" s="102">
        <f t="shared" si="8"/>
        <v>0</v>
      </c>
      <c r="K49" s="102">
        <f t="shared" si="9"/>
        <v>0</v>
      </c>
      <c r="L49" s="102">
        <f t="shared" si="10"/>
        <v>-0.24193548387096797</v>
      </c>
      <c r="N49" s="97">
        <v>11.237951612903224</v>
      </c>
      <c r="O49" s="97">
        <v>14.161290322580641</v>
      </c>
      <c r="P49" s="97">
        <v>23.17</v>
      </c>
      <c r="Q49" s="97">
        <v>26.5</v>
      </c>
      <c r="R49" s="97">
        <v>16.673599177797481</v>
      </c>
    </row>
    <row r="50" spans="1:18" x14ac:dyDescent="0.2">
      <c r="A50" s="101">
        <f t="shared" si="11"/>
        <v>38168</v>
      </c>
      <c r="B50" s="97">
        <v>17.329216666666664</v>
      </c>
      <c r="C50" s="97">
        <v>16.166449999999994</v>
      </c>
      <c r="D50" s="97">
        <v>26.48</v>
      </c>
      <c r="E50" s="97">
        <v>24.27</v>
      </c>
      <c r="F50" s="97">
        <v>9.8843518659695242</v>
      </c>
      <c r="H50" s="102">
        <f t="shared" si="6"/>
        <v>0</v>
      </c>
      <c r="I50" s="102">
        <f t="shared" si="7"/>
        <v>0</v>
      </c>
      <c r="J50" s="102">
        <f t="shared" si="8"/>
        <v>0</v>
      </c>
      <c r="K50" s="102">
        <f t="shared" si="9"/>
        <v>0</v>
      </c>
      <c r="L50" s="102">
        <f t="shared" si="10"/>
        <v>-0.19999999999999929</v>
      </c>
      <c r="N50" s="97">
        <v>17.329216666666664</v>
      </c>
      <c r="O50" s="97">
        <v>16.166449999999994</v>
      </c>
      <c r="P50" s="97">
        <v>26.48</v>
      </c>
      <c r="Q50" s="97">
        <v>24.27</v>
      </c>
      <c r="R50" s="97">
        <v>10.084351865969523</v>
      </c>
    </row>
    <row r="51" spans="1:18" x14ac:dyDescent="0.2">
      <c r="A51" s="101">
        <f t="shared" si="11"/>
        <v>38199</v>
      </c>
      <c r="B51" s="97">
        <v>16.903445161290321</v>
      </c>
      <c r="C51" s="97">
        <v>24.814767741935484</v>
      </c>
      <c r="D51" s="97">
        <v>31.7</v>
      </c>
      <c r="E51" s="97">
        <v>36.92</v>
      </c>
      <c r="F51" s="97">
        <v>25.828775434612993</v>
      </c>
      <c r="H51" s="102">
        <f t="shared" si="6"/>
        <v>0</v>
      </c>
      <c r="I51" s="102">
        <f t="shared" si="7"/>
        <v>0</v>
      </c>
      <c r="J51" s="102">
        <f t="shared" si="8"/>
        <v>0</v>
      </c>
      <c r="K51" s="102">
        <f t="shared" si="9"/>
        <v>0</v>
      </c>
      <c r="L51" s="102">
        <f t="shared" si="10"/>
        <v>0</v>
      </c>
      <c r="N51" s="97">
        <v>16.903445161290321</v>
      </c>
      <c r="O51" s="97">
        <v>24.814767741935484</v>
      </c>
      <c r="P51" s="97">
        <v>31.7</v>
      </c>
      <c r="Q51" s="97">
        <v>36.92</v>
      </c>
      <c r="R51" s="97">
        <v>25.828775434612993</v>
      </c>
    </row>
    <row r="52" spans="1:18" x14ac:dyDescent="0.2">
      <c r="A52" s="101">
        <f t="shared" si="11"/>
        <v>38230</v>
      </c>
      <c r="B52" s="97">
        <v>56.556451612903217</v>
      </c>
      <c r="C52" s="97">
        <v>59.096774193548384</v>
      </c>
      <c r="D52" s="97">
        <v>34.56</v>
      </c>
      <c r="E52" s="97">
        <v>40.53</v>
      </c>
      <c r="F52" s="97">
        <v>28.732001241064594</v>
      </c>
      <c r="H52" s="102">
        <f t="shared" si="6"/>
        <v>0</v>
      </c>
      <c r="I52" s="102">
        <f t="shared" si="7"/>
        <v>0.38709677419353739</v>
      </c>
      <c r="J52" s="102">
        <f t="shared" si="8"/>
        <v>0</v>
      </c>
      <c r="K52" s="102">
        <f t="shared" si="9"/>
        <v>0</v>
      </c>
      <c r="L52" s="102">
        <f t="shared" si="10"/>
        <v>0</v>
      </c>
      <c r="N52" s="97">
        <v>56.556451612903217</v>
      </c>
      <c r="O52" s="97">
        <v>58.709677419354847</v>
      </c>
      <c r="P52" s="97">
        <v>34.56</v>
      </c>
      <c r="Q52" s="97">
        <v>40.53</v>
      </c>
      <c r="R52" s="97">
        <v>28.732001241064594</v>
      </c>
    </row>
    <row r="53" spans="1:18" x14ac:dyDescent="0.2">
      <c r="A53" s="101">
        <f t="shared" si="11"/>
        <v>38260</v>
      </c>
      <c r="B53" s="97">
        <v>53.55</v>
      </c>
      <c r="C53" s="97">
        <v>53.65</v>
      </c>
      <c r="D53" s="97">
        <v>32.32</v>
      </c>
      <c r="E53" s="97">
        <v>37.92</v>
      </c>
      <c r="F53" s="97">
        <v>26.748130273322651</v>
      </c>
      <c r="H53" s="102">
        <f t="shared" si="6"/>
        <v>0</v>
      </c>
      <c r="I53" s="102">
        <f t="shared" si="7"/>
        <v>0</v>
      </c>
      <c r="J53" s="102">
        <f t="shared" si="8"/>
        <v>0</v>
      </c>
      <c r="K53" s="102">
        <f t="shared" si="9"/>
        <v>0</v>
      </c>
      <c r="L53" s="102">
        <f t="shared" si="10"/>
        <v>0</v>
      </c>
      <c r="N53" s="97">
        <v>53.55</v>
      </c>
      <c r="O53" s="97">
        <v>53.65</v>
      </c>
      <c r="P53" s="97">
        <v>32.32</v>
      </c>
      <c r="Q53" s="97">
        <v>37.92</v>
      </c>
      <c r="R53" s="97">
        <v>26.748130273322651</v>
      </c>
    </row>
    <row r="54" spans="1:18" x14ac:dyDescent="0.2">
      <c r="A54" s="101">
        <f t="shared" si="11"/>
        <v>38291</v>
      </c>
      <c r="B54" s="97">
        <v>40.927419354838705</v>
      </c>
      <c r="C54" s="97">
        <v>47.048387096774192</v>
      </c>
      <c r="D54" s="97">
        <v>32.22</v>
      </c>
      <c r="E54" s="97">
        <v>32.979999999999997</v>
      </c>
      <c r="F54" s="97">
        <v>27.081471421202956</v>
      </c>
      <c r="H54" s="102">
        <f t="shared" si="6"/>
        <v>0</v>
      </c>
      <c r="I54" s="102">
        <f t="shared" si="7"/>
        <v>0</v>
      </c>
      <c r="J54" s="102">
        <f t="shared" si="8"/>
        <v>0</v>
      </c>
      <c r="K54" s="102">
        <f t="shared" si="9"/>
        <v>0</v>
      </c>
      <c r="L54" s="102">
        <f t="shared" si="10"/>
        <v>-9.6774193548384346E-2</v>
      </c>
      <c r="N54" s="97">
        <v>40.927419354838705</v>
      </c>
      <c r="O54" s="97">
        <v>47.048387096774192</v>
      </c>
      <c r="P54" s="97">
        <v>32.22</v>
      </c>
      <c r="Q54" s="97">
        <v>32.979999999999997</v>
      </c>
      <c r="R54" s="97">
        <v>27.17824561475134</v>
      </c>
    </row>
    <row r="55" spans="1:18" x14ac:dyDescent="0.2">
      <c r="A55" s="101">
        <f t="shared" si="11"/>
        <v>38321</v>
      </c>
      <c r="B55" s="97">
        <v>38.354166666666657</v>
      </c>
      <c r="C55" s="97">
        <v>40.625</v>
      </c>
      <c r="D55" s="97">
        <v>29.15</v>
      </c>
      <c r="E55" s="97">
        <v>27.25</v>
      </c>
      <c r="F55" s="97">
        <v>31.433621958837364</v>
      </c>
      <c r="H55" s="102">
        <f t="shared" si="6"/>
        <v>0</v>
      </c>
      <c r="I55" s="102">
        <f t="shared" si="7"/>
        <v>0</v>
      </c>
      <c r="J55" s="102">
        <f t="shared" si="8"/>
        <v>0</v>
      </c>
      <c r="K55" s="102">
        <f t="shared" si="9"/>
        <v>0</v>
      </c>
      <c r="L55" s="102">
        <f t="shared" si="10"/>
        <v>-0.125</v>
      </c>
      <c r="N55" s="97">
        <v>38.354166666666657</v>
      </c>
      <c r="O55" s="97">
        <v>40.625</v>
      </c>
      <c r="P55" s="97">
        <v>29.15</v>
      </c>
      <c r="Q55" s="97">
        <v>27.25</v>
      </c>
      <c r="R55" s="97">
        <v>31.558621958837364</v>
      </c>
    </row>
    <row r="56" spans="1:18" x14ac:dyDescent="0.2">
      <c r="A56" s="101">
        <f t="shared" si="11"/>
        <v>38352</v>
      </c>
      <c r="B56" s="97">
        <v>34.120967741935488</v>
      </c>
      <c r="C56" s="97">
        <v>35.991935483870975</v>
      </c>
      <c r="D56" s="97">
        <v>29.4</v>
      </c>
      <c r="E56" s="97">
        <v>27.25</v>
      </c>
      <c r="F56" s="97">
        <v>32.371794001848123</v>
      </c>
      <c r="H56" s="102">
        <f t="shared" si="6"/>
        <v>0</v>
      </c>
      <c r="I56" s="102">
        <f t="shared" si="7"/>
        <v>0</v>
      </c>
      <c r="J56" s="102">
        <f t="shared" si="8"/>
        <v>0</v>
      </c>
      <c r="K56" s="102">
        <f t="shared" si="9"/>
        <v>0</v>
      </c>
      <c r="L56" s="102">
        <f t="shared" si="10"/>
        <v>-0.14516129032257652</v>
      </c>
      <c r="N56" s="97">
        <v>34.120967741935488</v>
      </c>
      <c r="O56" s="97">
        <v>35.991935483870975</v>
      </c>
      <c r="P56" s="97">
        <v>29.4</v>
      </c>
      <c r="Q56" s="97">
        <v>27.25</v>
      </c>
      <c r="R56" s="97">
        <v>32.516955292170699</v>
      </c>
    </row>
    <row r="57" spans="1:18" x14ac:dyDescent="0.2">
      <c r="A57" s="101"/>
      <c r="H57" s="102"/>
      <c r="I57" s="102"/>
      <c r="J57" s="102"/>
      <c r="K57" s="102"/>
      <c r="L57" s="102"/>
    </row>
    <row r="58" spans="1:18" x14ac:dyDescent="0.2">
      <c r="A58" s="103" t="s">
        <v>53</v>
      </c>
      <c r="B58" s="97">
        <f>SUM('P2'!K5:V5)/12</f>
        <v>60.163759280593951</v>
      </c>
      <c r="C58" s="97">
        <f>SUM('P2'!K7:V7)/12</f>
        <v>55.19233230926779</v>
      </c>
      <c r="D58" s="97">
        <f>SUM('P2'!K9:V9)/12</f>
        <v>55.994200268817202</v>
      </c>
      <c r="E58" s="97">
        <f>SUM('P2'!K13:V13)/12</f>
        <v>42.692578725038395</v>
      </c>
      <c r="F58" s="97">
        <f>SUM('P2'!K15:V15)/12</f>
        <v>38.429557091653869</v>
      </c>
      <c r="H58" s="102">
        <f t="shared" ref="H58:H67" si="12">B58-N58</f>
        <v>0</v>
      </c>
      <c r="I58" s="102">
        <f t="shared" ref="I58:I67" si="13">C58-O58</f>
        <v>-7.8158602150537604E-2</v>
      </c>
      <c r="J58" s="102">
        <f t="shared" ref="J58:J67" si="14">D58-P58</f>
        <v>9.1244239631336654E-2</v>
      </c>
      <c r="K58" s="102">
        <f t="shared" ref="K58:K67" si="15">E58-Q58</f>
        <v>-1.1681643625192066</v>
      </c>
      <c r="L58" s="102">
        <f t="shared" ref="L58:L67" si="16">F58-R58</f>
        <v>-0.14238671274961234</v>
      </c>
      <c r="N58" s="97">
        <v>60.163759280593951</v>
      </c>
      <c r="O58" s="97">
        <v>55.270490911418328</v>
      </c>
      <c r="P58" s="97">
        <v>55.902956029185866</v>
      </c>
      <c r="Q58" s="97">
        <v>43.860743087557601</v>
      </c>
      <c r="R58" s="97">
        <v>38.571943804403482</v>
      </c>
    </row>
    <row r="59" spans="1:18" x14ac:dyDescent="0.2">
      <c r="A59" s="103" t="s">
        <v>54</v>
      </c>
      <c r="B59" s="97">
        <f>SUM('P2'!W5:AH5)/12</f>
        <v>37.891683544546851</v>
      </c>
      <c r="C59" s="97">
        <f>SUM('P2'!W7:AH7)/12</f>
        <v>38.783406650025604</v>
      </c>
      <c r="D59" s="97">
        <f>SUM('P2'!W9:AH9)/12</f>
        <v>43.189600614439321</v>
      </c>
      <c r="E59" s="97">
        <f>SUM('P2'!W13:AH13)/12</f>
        <v>40.579571487460939</v>
      </c>
      <c r="F59" s="97">
        <f>SUM('P2'!W15:AH15)/12</f>
        <v>33.007874516494496</v>
      </c>
      <c r="H59" s="102">
        <f t="shared" si="12"/>
        <v>0</v>
      </c>
      <c r="I59" s="102">
        <f t="shared" si="13"/>
        <v>3.2258064516128115E-2</v>
      </c>
      <c r="J59" s="102">
        <f t="shared" si="14"/>
        <v>5.72580645161338E-2</v>
      </c>
      <c r="K59" s="102">
        <f t="shared" si="15"/>
        <v>-1.0763824884792612</v>
      </c>
      <c r="L59" s="102">
        <f t="shared" si="16"/>
        <v>1.5910956883509186E-2</v>
      </c>
      <c r="N59" s="97">
        <v>37.891683544546851</v>
      </c>
      <c r="O59" s="97">
        <v>38.751148585509476</v>
      </c>
      <c r="P59" s="97">
        <v>43.132342549923187</v>
      </c>
      <c r="Q59" s="97">
        <v>41.6559539759402</v>
      </c>
      <c r="R59" s="97">
        <v>32.991963559610987</v>
      </c>
    </row>
    <row r="60" spans="1:18" x14ac:dyDescent="0.2">
      <c r="A60" s="103" t="s">
        <v>55</v>
      </c>
      <c r="B60" s="97">
        <f>SUM('P2'!AI5:AT5)/12</f>
        <v>33.141683544546851</v>
      </c>
      <c r="C60" s="97">
        <f>SUM('P2'!AI7:AT7)/12</f>
        <v>35.283406650025604</v>
      </c>
      <c r="D60" s="97">
        <f>SUM('P2'!AI9:AT9)/12</f>
        <v>32.970833333333339</v>
      </c>
      <c r="E60" s="97">
        <f>SUM('P2'!AI13:AT13)/12</f>
        <v>32.110833333333339</v>
      </c>
      <c r="F60" s="97">
        <f>SUM('P2'!AI15:AT15)/12</f>
        <v>29.957595452218527</v>
      </c>
      <c r="H60" s="102">
        <f t="shared" si="12"/>
        <v>0</v>
      </c>
      <c r="I60" s="102">
        <f t="shared" si="13"/>
        <v>3.2258064516128115E-2</v>
      </c>
      <c r="J60" s="102">
        <f t="shared" si="14"/>
        <v>0</v>
      </c>
      <c r="K60" s="102">
        <f t="shared" si="15"/>
        <v>0</v>
      </c>
      <c r="L60" s="102">
        <f t="shared" si="16"/>
        <v>1.5910956883505634E-2</v>
      </c>
      <c r="N60" s="97">
        <v>33.141683544546851</v>
      </c>
      <c r="O60" s="97">
        <v>35.251148585509476</v>
      </c>
      <c r="P60" s="97">
        <v>32.970833333333339</v>
      </c>
      <c r="Q60" s="97">
        <v>32.110833333333339</v>
      </c>
      <c r="R60" s="97">
        <v>29.941684495335021</v>
      </c>
    </row>
    <row r="61" spans="1:18" x14ac:dyDescent="0.2">
      <c r="A61" s="103" t="s">
        <v>56</v>
      </c>
      <c r="B61" s="97">
        <f>SUM('P2'!AU5:BF5)/12</f>
        <v>28.891683544546851</v>
      </c>
      <c r="C61" s="97">
        <f>SUM('P2'!AU7:BF7)/12</f>
        <v>32.033406650025604</v>
      </c>
      <c r="D61" s="97">
        <f>SUM('P2'!AU9:BF9)/12</f>
        <v>30.058333333333326</v>
      </c>
      <c r="E61" s="97">
        <f>SUM('P2'!AU13:BF13)/12</f>
        <v>30.610833333333336</v>
      </c>
      <c r="F61" s="97">
        <f>SUM('P2'!AU15:BF15)/12</f>
        <v>27.412465325799989</v>
      </c>
      <c r="H61" s="102">
        <f t="shared" si="12"/>
        <v>0</v>
      </c>
      <c r="I61" s="102">
        <f t="shared" si="13"/>
        <v>3.2258064516128115E-2</v>
      </c>
      <c r="J61" s="102">
        <f t="shared" si="14"/>
        <v>0</v>
      </c>
      <c r="K61" s="102">
        <f t="shared" si="15"/>
        <v>0</v>
      </c>
      <c r="L61" s="102">
        <f t="shared" si="16"/>
        <v>1.5910956883505634E-2</v>
      </c>
      <c r="N61" s="97">
        <v>28.891683544546851</v>
      </c>
      <c r="O61" s="97">
        <v>32.001148585509476</v>
      </c>
      <c r="P61" s="97">
        <v>30.058333333333326</v>
      </c>
      <c r="Q61" s="97">
        <v>30.610833333333336</v>
      </c>
      <c r="R61" s="97">
        <v>27.396554368916483</v>
      </c>
    </row>
    <row r="62" spans="1:18" x14ac:dyDescent="0.2">
      <c r="A62" s="103" t="s">
        <v>57</v>
      </c>
      <c r="B62" s="97">
        <f>SUM('P2'!BG5:BR5)/12</f>
        <v>26.391683544546851</v>
      </c>
      <c r="C62" s="97">
        <f>SUM('P2'!BG7:BR7)/12</f>
        <v>30.033406650025601</v>
      </c>
      <c r="D62" s="97">
        <f>SUM('P2'!BG9:BR9)/12</f>
        <v>27.558333333333326</v>
      </c>
      <c r="E62" s="97">
        <f>SUM('P2'!BG13:BR13)/12</f>
        <v>29.620833333333334</v>
      </c>
      <c r="F62" s="97">
        <f>SUM('P2'!BG15:BR15)/12</f>
        <v>25.427690016395854</v>
      </c>
      <c r="H62" s="102">
        <f t="shared" si="12"/>
        <v>0</v>
      </c>
      <c r="I62" s="102">
        <f t="shared" si="13"/>
        <v>3.2258064516128115E-2</v>
      </c>
      <c r="J62" s="102">
        <f t="shared" si="14"/>
        <v>0</v>
      </c>
      <c r="K62" s="102">
        <f t="shared" si="15"/>
        <v>0</v>
      </c>
      <c r="L62" s="102">
        <f t="shared" si="16"/>
        <v>1.5910956883509186E-2</v>
      </c>
      <c r="N62" s="97">
        <v>26.391683544546851</v>
      </c>
      <c r="O62" s="97">
        <v>30.001148585509473</v>
      </c>
      <c r="P62" s="97">
        <v>27.558333333333326</v>
      </c>
      <c r="Q62" s="97">
        <v>29.620833333333334</v>
      </c>
      <c r="R62" s="97">
        <v>25.411779059512345</v>
      </c>
    </row>
    <row r="63" spans="1:18" x14ac:dyDescent="0.2">
      <c r="A63" s="103" t="s">
        <v>58</v>
      </c>
      <c r="B63" s="97">
        <f>SUM('P2'!BS5:CD5)/12</f>
        <v>24.891683544546851</v>
      </c>
      <c r="C63" s="97">
        <f>SUM('P2'!BS7:CD7)/12</f>
        <v>29.283406650025601</v>
      </c>
      <c r="D63" s="97">
        <f>SUM('P2'!BS9:CD9)/12</f>
        <v>26.295833333333334</v>
      </c>
      <c r="E63" s="97">
        <f>SUM('P2'!BS13:CD13)/12</f>
        <v>29.220833333333335</v>
      </c>
      <c r="F63" s="97">
        <f>SUM('P2'!BS15:CD15)/12</f>
        <v>24.401480124040035</v>
      </c>
      <c r="H63" s="102">
        <f t="shared" si="12"/>
        <v>0</v>
      </c>
      <c r="I63" s="102">
        <f t="shared" si="13"/>
        <v>3.2258064516128115E-2</v>
      </c>
      <c r="J63" s="102">
        <f t="shared" si="14"/>
        <v>0</v>
      </c>
      <c r="K63" s="102">
        <f t="shared" si="15"/>
        <v>0</v>
      </c>
      <c r="L63" s="102">
        <f t="shared" si="16"/>
        <v>1.5910956883505634E-2</v>
      </c>
      <c r="N63" s="97">
        <v>24.891683544546851</v>
      </c>
      <c r="O63" s="97">
        <v>29.251148585509473</v>
      </c>
      <c r="P63" s="97">
        <v>26.295833333333334</v>
      </c>
      <c r="Q63" s="97">
        <v>29.220833333333335</v>
      </c>
      <c r="R63" s="97">
        <v>24.385569167156529</v>
      </c>
    </row>
    <row r="64" spans="1:18" x14ac:dyDescent="0.2">
      <c r="A64" s="103" t="s">
        <v>59</v>
      </c>
      <c r="B64" s="97">
        <f>SUM('P2'!CE5:CP5)/12</f>
        <v>23.891683544546851</v>
      </c>
      <c r="C64" s="97">
        <f>SUM('P2'!CE7:CP7)/12</f>
        <v>29.283406650025601</v>
      </c>
      <c r="D64" s="97">
        <f>SUM('P2'!CE9:CP9)/12</f>
        <v>25.658333333333331</v>
      </c>
      <c r="E64" s="97">
        <f>SUM('P2'!CE13:CP13)/12</f>
        <v>29.220833333333335</v>
      </c>
      <c r="F64" s="97">
        <f>SUM('P2'!CE15:CP15)/12</f>
        <v>23.403122853146456</v>
      </c>
      <c r="H64" s="102">
        <f t="shared" si="12"/>
        <v>0</v>
      </c>
      <c r="I64" s="102">
        <f t="shared" si="13"/>
        <v>3.2258064516128115E-2</v>
      </c>
      <c r="J64" s="102">
        <f t="shared" si="14"/>
        <v>0</v>
      </c>
      <c r="K64" s="102">
        <f t="shared" si="15"/>
        <v>0</v>
      </c>
      <c r="L64" s="102">
        <f t="shared" si="16"/>
        <v>1.5910956883512739E-2</v>
      </c>
      <c r="N64" s="97">
        <v>23.891683544546851</v>
      </c>
      <c r="O64" s="97">
        <v>29.251148585509473</v>
      </c>
      <c r="P64" s="97">
        <v>25.658333333333331</v>
      </c>
      <c r="Q64" s="97">
        <v>29.220833333333335</v>
      </c>
      <c r="R64" s="97">
        <v>23.387211896262944</v>
      </c>
    </row>
    <row r="65" spans="1:18" x14ac:dyDescent="0.2">
      <c r="A65" s="103" t="s">
        <v>60</v>
      </c>
      <c r="B65" s="97">
        <f>SUM('P2'!CQ5:DB5)/12</f>
        <v>23.041683544546846</v>
      </c>
      <c r="C65" s="97">
        <f>SUM('P2'!CQ7:DB7)/12</f>
        <v>29.833406650025598</v>
      </c>
      <c r="D65" s="97">
        <f>SUM('P2'!CQ9:DB9)/12</f>
        <v>26.158333333333331</v>
      </c>
      <c r="E65" s="97">
        <f>SUM('P2'!CQ13:DB13)/12</f>
        <v>29.470833333333335</v>
      </c>
      <c r="F65" s="97">
        <f>SUM('P2'!CQ15:DB15)/12</f>
        <v>22.924532690967453</v>
      </c>
      <c r="H65" s="102">
        <f t="shared" si="12"/>
        <v>0</v>
      </c>
      <c r="I65" s="102">
        <f t="shared" si="13"/>
        <v>3.2258064516128115E-2</v>
      </c>
      <c r="J65" s="102">
        <f t="shared" si="14"/>
        <v>0</v>
      </c>
      <c r="K65" s="102">
        <f t="shared" si="15"/>
        <v>0</v>
      </c>
      <c r="L65" s="102">
        <f t="shared" si="16"/>
        <v>1.5910956883505634E-2</v>
      </c>
      <c r="N65" s="97">
        <v>23.041683544546846</v>
      </c>
      <c r="O65" s="97">
        <v>29.80114858550947</v>
      </c>
      <c r="P65" s="97">
        <v>26.158333333333331</v>
      </c>
      <c r="Q65" s="97">
        <v>29.470833333333335</v>
      </c>
      <c r="R65" s="97">
        <v>22.908621734083948</v>
      </c>
    </row>
    <row r="66" spans="1:18" x14ac:dyDescent="0.2">
      <c r="A66" s="103" t="s">
        <v>61</v>
      </c>
      <c r="B66" s="97">
        <f>SUM('P2'!DC5:DN5)/12</f>
        <v>22.491683544546849</v>
      </c>
      <c r="C66" s="97">
        <f>SUM('P2'!DC7:DN7)/12</f>
        <v>30.483406650025596</v>
      </c>
      <c r="D66" s="97">
        <f>SUM('P2'!DC9:DN9)/12</f>
        <v>26.658333333333331</v>
      </c>
      <c r="E66" s="97">
        <f>SUM('P2'!DC13:DN13)/12</f>
        <v>29.770833333333332</v>
      </c>
      <c r="F66" s="97">
        <f>SUM('P2'!DC15:DN15)/12</f>
        <v>23.163679297434438</v>
      </c>
      <c r="H66" s="102">
        <f t="shared" si="12"/>
        <v>0</v>
      </c>
      <c r="I66" s="102">
        <f t="shared" si="13"/>
        <v>3.2258064516128115E-2</v>
      </c>
      <c r="J66" s="102">
        <f t="shared" si="14"/>
        <v>0</v>
      </c>
      <c r="K66" s="102">
        <f t="shared" si="15"/>
        <v>0</v>
      </c>
      <c r="L66" s="102">
        <f t="shared" si="16"/>
        <v>1.5910956883509186E-2</v>
      </c>
      <c r="N66" s="97">
        <v>22.491683544546849</v>
      </c>
      <c r="O66" s="97">
        <v>30.451148585509468</v>
      </c>
      <c r="P66" s="97">
        <v>26.658333333333331</v>
      </c>
      <c r="Q66" s="97">
        <v>29.770833333333332</v>
      </c>
      <c r="R66" s="97">
        <v>23.147768340550929</v>
      </c>
    </row>
    <row r="67" spans="1:18" x14ac:dyDescent="0.2">
      <c r="A67" s="103" t="s">
        <v>62</v>
      </c>
      <c r="B67" s="97">
        <f>SUM('P2'!DO5:DZ5)/12</f>
        <v>22.491683544546849</v>
      </c>
      <c r="C67" s="97">
        <f>SUM('P2'!DO7:DZ7)/12</f>
        <v>31.133406650025602</v>
      </c>
      <c r="D67" s="97">
        <f>SUM('P2'!DO9:DZ9)/12</f>
        <v>27.158333333333331</v>
      </c>
      <c r="E67" s="97">
        <f>SUM('P2'!DO13:DZ13)/12</f>
        <v>30.020833333333332</v>
      </c>
      <c r="F67" s="97">
        <f>SUM('P2'!DO15:DZ15)/12</f>
        <v>23.40360656932846</v>
      </c>
      <c r="H67" s="102">
        <f t="shared" si="12"/>
        <v>0</v>
      </c>
      <c r="I67" s="102">
        <f t="shared" si="13"/>
        <v>3.2258064516128115E-2</v>
      </c>
      <c r="J67" s="102">
        <f t="shared" si="14"/>
        <v>0</v>
      </c>
      <c r="K67" s="102">
        <f t="shared" si="15"/>
        <v>0</v>
      </c>
      <c r="L67" s="102">
        <f t="shared" si="16"/>
        <v>1.5910956883505634E-2</v>
      </c>
      <c r="N67" s="97">
        <v>22.491683544546849</v>
      </c>
      <c r="O67" s="97">
        <v>31.101148585509474</v>
      </c>
      <c r="P67" s="97">
        <v>27.158333333333331</v>
      </c>
      <c r="Q67" s="97">
        <v>30.020833333333332</v>
      </c>
      <c r="R67" s="97">
        <v>23.387695612444954</v>
      </c>
    </row>
    <row r="68" spans="1:18" x14ac:dyDescent="0.2">
      <c r="A68" s="101"/>
    </row>
    <row r="69" spans="1:18" x14ac:dyDescent="0.2">
      <c r="A69" s="101"/>
    </row>
    <row r="70" spans="1:18" x14ac:dyDescent="0.2">
      <c r="A70" s="101"/>
    </row>
    <row r="71" spans="1:18" x14ac:dyDescent="0.2">
      <c r="A71" s="101"/>
    </row>
    <row r="72" spans="1:18" x14ac:dyDescent="0.2">
      <c r="A72" s="101"/>
    </row>
    <row r="73" spans="1:18" x14ac:dyDescent="0.2">
      <c r="A73" s="101"/>
    </row>
    <row r="74" spans="1:18" x14ac:dyDescent="0.2">
      <c r="A74" s="101"/>
    </row>
    <row r="75" spans="1:18" x14ac:dyDescent="0.2">
      <c r="A75" s="101"/>
    </row>
    <row r="76" spans="1:18" x14ac:dyDescent="0.2">
      <c r="A76" s="101"/>
    </row>
    <row r="77" spans="1:18" x14ac:dyDescent="0.2">
      <c r="A77" s="101"/>
    </row>
    <row r="78" spans="1:18" x14ac:dyDescent="0.2">
      <c r="A78" s="101"/>
    </row>
    <row r="79" spans="1:18" x14ac:dyDescent="0.2">
      <c r="A79" s="101"/>
    </row>
    <row r="80" spans="1:18" x14ac:dyDescent="0.2">
      <c r="A80" s="101"/>
    </row>
    <row r="81" spans="1:1" x14ac:dyDescent="0.2">
      <c r="A81" s="101"/>
    </row>
    <row r="82" spans="1:1" x14ac:dyDescent="0.2">
      <c r="A82" s="101"/>
    </row>
    <row r="83" spans="1:1" x14ac:dyDescent="0.2">
      <c r="A83" s="101"/>
    </row>
    <row r="84" spans="1:1" x14ac:dyDescent="0.2">
      <c r="A84" s="101"/>
    </row>
    <row r="85" spans="1:1" x14ac:dyDescent="0.2">
      <c r="A85" s="101"/>
    </row>
    <row r="86" spans="1:1" x14ac:dyDescent="0.2">
      <c r="A86" s="101"/>
    </row>
    <row r="87" spans="1:1" x14ac:dyDescent="0.2">
      <c r="A87" s="101"/>
    </row>
    <row r="88" spans="1:1" x14ac:dyDescent="0.2">
      <c r="A88" s="101"/>
    </row>
    <row r="89" spans="1:1" x14ac:dyDescent="0.2">
      <c r="A89" s="101"/>
    </row>
    <row r="90" spans="1:1" x14ac:dyDescent="0.2">
      <c r="A90" s="101"/>
    </row>
    <row r="91" spans="1:1" x14ac:dyDescent="0.2">
      <c r="A91" s="101"/>
    </row>
    <row r="92" spans="1:1" x14ac:dyDescent="0.2">
      <c r="A92" s="101"/>
    </row>
    <row r="93" spans="1:1" x14ac:dyDescent="0.2">
      <c r="A93" s="101"/>
    </row>
    <row r="94" spans="1:1" x14ac:dyDescent="0.2">
      <c r="A94" s="101"/>
    </row>
    <row r="95" spans="1:1" x14ac:dyDescent="0.2">
      <c r="A95" s="101"/>
    </row>
    <row r="96" spans="1:1" x14ac:dyDescent="0.2">
      <c r="A96" s="101"/>
    </row>
    <row r="97" spans="1:1" x14ac:dyDescent="0.2">
      <c r="A97" s="101"/>
    </row>
    <row r="98" spans="1:1" x14ac:dyDescent="0.2">
      <c r="A98" s="101"/>
    </row>
    <row r="99" spans="1:1" x14ac:dyDescent="0.2">
      <c r="A99" s="101"/>
    </row>
    <row r="100" spans="1:1" x14ac:dyDescent="0.2">
      <c r="A100" s="101"/>
    </row>
    <row r="101" spans="1:1" x14ac:dyDescent="0.2">
      <c r="A101" s="101"/>
    </row>
    <row r="102" spans="1:1" x14ac:dyDescent="0.2">
      <c r="A102" s="101"/>
    </row>
    <row r="103" spans="1:1" x14ac:dyDescent="0.2">
      <c r="A103" s="101"/>
    </row>
    <row r="104" spans="1:1" x14ac:dyDescent="0.2">
      <c r="A104" s="101"/>
    </row>
    <row r="105" spans="1:1" x14ac:dyDescent="0.2">
      <c r="A105" s="101"/>
    </row>
    <row r="106" spans="1:1" x14ac:dyDescent="0.2">
      <c r="A106" s="101"/>
    </row>
    <row r="107" spans="1:1" x14ac:dyDescent="0.2">
      <c r="A107" s="101"/>
    </row>
    <row r="108" spans="1:1" x14ac:dyDescent="0.2">
      <c r="A108" s="101"/>
    </row>
    <row r="109" spans="1:1" x14ac:dyDescent="0.2">
      <c r="A109" s="101"/>
    </row>
    <row r="110" spans="1:1" x14ac:dyDescent="0.2">
      <c r="A110" s="101"/>
    </row>
    <row r="111" spans="1:1" x14ac:dyDescent="0.2">
      <c r="A111" s="101"/>
    </row>
    <row r="112" spans="1:1" x14ac:dyDescent="0.2">
      <c r="A112" s="101"/>
    </row>
    <row r="113" spans="1:1" x14ac:dyDescent="0.2">
      <c r="A113" s="101"/>
    </row>
    <row r="114" spans="1:1" x14ac:dyDescent="0.2">
      <c r="A114" s="101"/>
    </row>
    <row r="115" spans="1:1" x14ac:dyDescent="0.2">
      <c r="A115" s="101"/>
    </row>
    <row r="116" spans="1:1" x14ac:dyDescent="0.2">
      <c r="A116" s="101"/>
    </row>
    <row r="117" spans="1:1" x14ac:dyDescent="0.2">
      <c r="A117" s="101"/>
    </row>
    <row r="118" spans="1:1" x14ac:dyDescent="0.2">
      <c r="A118" s="101"/>
    </row>
    <row r="119" spans="1:1" x14ac:dyDescent="0.2">
      <c r="A119" s="101"/>
    </row>
    <row r="120" spans="1:1" x14ac:dyDescent="0.2">
      <c r="A120" s="101"/>
    </row>
    <row r="121" spans="1:1" x14ac:dyDescent="0.2">
      <c r="A121" s="101"/>
    </row>
    <row r="122" spans="1:1" x14ac:dyDescent="0.2">
      <c r="A122" s="101"/>
    </row>
    <row r="123" spans="1:1" x14ac:dyDescent="0.2">
      <c r="A123" s="101"/>
    </row>
    <row r="124" spans="1:1" x14ac:dyDescent="0.2">
      <c r="A124" s="101"/>
    </row>
    <row r="125" spans="1:1" x14ac:dyDescent="0.2">
      <c r="A125" s="101"/>
    </row>
    <row r="126" spans="1:1" x14ac:dyDescent="0.2">
      <c r="A126" s="101"/>
    </row>
    <row r="127" spans="1:1" x14ac:dyDescent="0.2">
      <c r="A127" s="101"/>
    </row>
    <row r="128" spans="1:1" x14ac:dyDescent="0.2">
      <c r="A128" s="101"/>
    </row>
    <row r="129" spans="1:1" x14ac:dyDescent="0.2">
      <c r="A129" s="101"/>
    </row>
    <row r="130" spans="1:1" x14ac:dyDescent="0.2">
      <c r="A130" s="101"/>
    </row>
    <row r="131" spans="1:1" x14ac:dyDescent="0.2">
      <c r="A131" s="101"/>
    </row>
    <row r="132" spans="1:1" x14ac:dyDescent="0.2">
      <c r="A132" s="101"/>
    </row>
    <row r="133" spans="1:1" x14ac:dyDescent="0.2">
      <c r="A133" s="101"/>
    </row>
    <row r="134" spans="1:1" x14ac:dyDescent="0.2">
      <c r="A134" s="101"/>
    </row>
    <row r="135" spans="1:1" x14ac:dyDescent="0.2">
      <c r="A135" s="101"/>
    </row>
    <row r="136" spans="1:1" x14ac:dyDescent="0.2">
      <c r="A136" s="101"/>
    </row>
    <row r="137" spans="1:1" x14ac:dyDescent="0.2">
      <c r="A137" s="101"/>
    </row>
    <row r="138" spans="1:1" x14ac:dyDescent="0.2">
      <c r="A138" s="101"/>
    </row>
    <row r="139" spans="1:1" x14ac:dyDescent="0.2">
      <c r="A139" s="101"/>
    </row>
    <row r="140" spans="1:1" x14ac:dyDescent="0.2">
      <c r="A140" s="101"/>
    </row>
    <row r="141" spans="1:1" x14ac:dyDescent="0.2">
      <c r="A141" s="101"/>
    </row>
    <row r="142" spans="1:1" x14ac:dyDescent="0.2">
      <c r="A142" s="101"/>
    </row>
    <row r="143" spans="1:1" x14ac:dyDescent="0.2">
      <c r="A143" s="101"/>
    </row>
    <row r="144" spans="1:1" x14ac:dyDescent="0.2">
      <c r="A144" s="101"/>
    </row>
    <row r="145" spans="1:1" x14ac:dyDescent="0.2">
      <c r="A145" s="101"/>
    </row>
    <row r="146" spans="1:1" x14ac:dyDescent="0.2">
      <c r="A146" s="101"/>
    </row>
    <row r="147" spans="1:1" x14ac:dyDescent="0.2">
      <c r="A147" s="101"/>
    </row>
    <row r="148" spans="1:1" x14ac:dyDescent="0.2">
      <c r="A148" s="101"/>
    </row>
    <row r="149" spans="1:1" x14ac:dyDescent="0.2">
      <c r="A149" s="101"/>
    </row>
    <row r="150" spans="1:1" x14ac:dyDescent="0.2">
      <c r="A150" s="101"/>
    </row>
    <row r="151" spans="1:1" x14ac:dyDescent="0.2">
      <c r="A151" s="101"/>
    </row>
    <row r="152" spans="1:1" x14ac:dyDescent="0.2">
      <c r="A152" s="101"/>
    </row>
    <row r="153" spans="1:1" x14ac:dyDescent="0.2">
      <c r="A153" s="101"/>
    </row>
    <row r="154" spans="1:1" x14ac:dyDescent="0.2">
      <c r="A154" s="101"/>
    </row>
    <row r="155" spans="1:1" x14ac:dyDescent="0.2">
      <c r="A155" s="101"/>
    </row>
    <row r="156" spans="1:1" x14ac:dyDescent="0.2">
      <c r="A156" s="101"/>
    </row>
    <row r="157" spans="1:1" x14ac:dyDescent="0.2">
      <c r="A157" s="101"/>
    </row>
    <row r="158" spans="1:1" x14ac:dyDescent="0.2">
      <c r="A158" s="101"/>
    </row>
    <row r="159" spans="1:1" x14ac:dyDescent="0.2">
      <c r="A159" s="101"/>
    </row>
    <row r="160" spans="1:1" x14ac:dyDescent="0.2">
      <c r="A160" s="101"/>
    </row>
    <row r="161" spans="1:1" x14ac:dyDescent="0.2">
      <c r="A161" s="101"/>
    </row>
    <row r="162" spans="1:1" x14ac:dyDescent="0.2">
      <c r="A162" s="101"/>
    </row>
    <row r="163" spans="1:1" x14ac:dyDescent="0.2">
      <c r="A163" s="101"/>
    </row>
    <row r="164" spans="1:1" x14ac:dyDescent="0.2">
      <c r="A164" s="101"/>
    </row>
    <row r="165" spans="1:1" x14ac:dyDescent="0.2">
      <c r="A165" s="101"/>
    </row>
    <row r="166" spans="1:1" x14ac:dyDescent="0.2">
      <c r="A166" s="101"/>
    </row>
    <row r="167" spans="1:1" x14ac:dyDescent="0.2">
      <c r="A167" s="101"/>
    </row>
    <row r="168" spans="1:1" x14ac:dyDescent="0.2">
      <c r="A168" s="101"/>
    </row>
    <row r="169" spans="1:1" x14ac:dyDescent="0.2">
      <c r="A169" s="101"/>
    </row>
    <row r="170" spans="1:1" x14ac:dyDescent="0.2">
      <c r="A170" s="101"/>
    </row>
    <row r="171" spans="1:1" x14ac:dyDescent="0.2">
      <c r="A171" s="101"/>
    </row>
    <row r="172" spans="1:1" x14ac:dyDescent="0.2">
      <c r="A172" s="101"/>
    </row>
    <row r="173" spans="1:1" x14ac:dyDescent="0.2">
      <c r="A173" s="101"/>
    </row>
    <row r="174" spans="1:1" x14ac:dyDescent="0.2">
      <c r="A174" s="101"/>
    </row>
    <row r="175" spans="1:1" x14ac:dyDescent="0.2">
      <c r="A175" s="101"/>
    </row>
    <row r="176" spans="1:1" x14ac:dyDescent="0.2">
      <c r="A176" s="101"/>
    </row>
    <row r="177" spans="1:1" x14ac:dyDescent="0.2">
      <c r="A177" s="101"/>
    </row>
    <row r="178" spans="1:1" x14ac:dyDescent="0.2">
      <c r="A178" s="101"/>
    </row>
    <row r="179" spans="1:1" x14ac:dyDescent="0.2">
      <c r="A179" s="101"/>
    </row>
    <row r="180" spans="1:1" x14ac:dyDescent="0.2">
      <c r="A180" s="101"/>
    </row>
    <row r="181" spans="1:1" x14ac:dyDescent="0.2">
      <c r="A181" s="101"/>
    </row>
    <row r="182" spans="1:1" x14ac:dyDescent="0.2">
      <c r="A182" s="101"/>
    </row>
    <row r="183" spans="1:1" x14ac:dyDescent="0.2">
      <c r="A183" s="101"/>
    </row>
    <row r="184" spans="1:1" x14ac:dyDescent="0.2">
      <c r="A184" s="101"/>
    </row>
    <row r="185" spans="1:1" x14ac:dyDescent="0.2">
      <c r="A185" s="101"/>
    </row>
    <row r="186" spans="1:1" x14ac:dyDescent="0.2">
      <c r="A186" s="101"/>
    </row>
    <row r="187" spans="1:1" x14ac:dyDescent="0.2">
      <c r="A187" s="101"/>
    </row>
    <row r="188" spans="1:1" x14ac:dyDescent="0.2">
      <c r="A188" s="101"/>
    </row>
    <row r="189" spans="1:1" x14ac:dyDescent="0.2">
      <c r="A189" s="101"/>
    </row>
    <row r="190" spans="1:1" x14ac:dyDescent="0.2">
      <c r="A190" s="101"/>
    </row>
    <row r="191" spans="1:1" x14ac:dyDescent="0.2">
      <c r="A191" s="101"/>
    </row>
    <row r="192" spans="1:1" x14ac:dyDescent="0.2">
      <c r="A192" s="101"/>
    </row>
    <row r="193" spans="1:1" x14ac:dyDescent="0.2">
      <c r="A193" s="101"/>
    </row>
    <row r="194" spans="1:1" x14ac:dyDescent="0.2">
      <c r="A194" s="101"/>
    </row>
    <row r="195" spans="1:1" x14ac:dyDescent="0.2">
      <c r="A195" s="101"/>
    </row>
    <row r="196" spans="1:1" x14ac:dyDescent="0.2">
      <c r="A196" s="101"/>
    </row>
    <row r="197" spans="1:1" x14ac:dyDescent="0.2">
      <c r="A197" s="101"/>
    </row>
    <row r="198" spans="1:1" x14ac:dyDescent="0.2">
      <c r="A198" s="101"/>
    </row>
    <row r="199" spans="1:1" x14ac:dyDescent="0.2">
      <c r="A199" s="101"/>
    </row>
    <row r="200" spans="1:1" x14ac:dyDescent="0.2">
      <c r="A200" s="101"/>
    </row>
    <row r="201" spans="1:1" x14ac:dyDescent="0.2">
      <c r="A201" s="101"/>
    </row>
    <row r="202" spans="1:1" x14ac:dyDescent="0.2">
      <c r="A202" s="101"/>
    </row>
    <row r="203" spans="1:1" x14ac:dyDescent="0.2">
      <c r="A203" s="101"/>
    </row>
    <row r="204" spans="1:1" x14ac:dyDescent="0.2">
      <c r="A204" s="101"/>
    </row>
    <row r="205" spans="1:1" x14ac:dyDescent="0.2">
      <c r="A205" s="101"/>
    </row>
    <row r="206" spans="1:1" x14ac:dyDescent="0.2">
      <c r="A206" s="101"/>
    </row>
    <row r="207" spans="1:1" x14ac:dyDescent="0.2">
      <c r="A207" s="101"/>
    </row>
    <row r="208" spans="1:1" x14ac:dyDescent="0.2">
      <c r="A208" s="101"/>
    </row>
    <row r="209" spans="1:1" x14ac:dyDescent="0.2">
      <c r="A209" s="101"/>
    </row>
    <row r="210" spans="1:1" x14ac:dyDescent="0.2">
      <c r="A210" s="101"/>
    </row>
    <row r="211" spans="1:1" x14ac:dyDescent="0.2">
      <c r="A211" s="101"/>
    </row>
    <row r="212" spans="1:1" x14ac:dyDescent="0.2">
      <c r="A212" s="101"/>
    </row>
    <row r="213" spans="1:1" x14ac:dyDescent="0.2">
      <c r="A213" s="101"/>
    </row>
    <row r="214" spans="1:1" x14ac:dyDescent="0.2">
      <c r="A214" s="101"/>
    </row>
    <row r="215" spans="1:1" x14ac:dyDescent="0.2">
      <c r="A215" s="101"/>
    </row>
    <row r="216" spans="1:1" x14ac:dyDescent="0.2">
      <c r="A216" s="101"/>
    </row>
    <row r="217" spans="1:1" x14ac:dyDescent="0.2">
      <c r="A217" s="101"/>
    </row>
    <row r="218" spans="1:1" x14ac:dyDescent="0.2">
      <c r="A218" s="101"/>
    </row>
    <row r="219" spans="1:1" x14ac:dyDescent="0.2">
      <c r="A219" s="101"/>
    </row>
    <row r="220" spans="1:1" x14ac:dyDescent="0.2">
      <c r="A220" s="101"/>
    </row>
    <row r="221" spans="1:1" x14ac:dyDescent="0.2">
      <c r="A221" s="101"/>
    </row>
    <row r="222" spans="1:1" x14ac:dyDescent="0.2">
      <c r="A222" s="101"/>
    </row>
    <row r="223" spans="1:1" x14ac:dyDescent="0.2">
      <c r="A223" s="101"/>
    </row>
    <row r="224" spans="1:1" x14ac:dyDescent="0.2">
      <c r="A224" s="101"/>
    </row>
    <row r="225" spans="1:1" x14ac:dyDescent="0.2">
      <c r="A225" s="101"/>
    </row>
    <row r="226" spans="1:1" x14ac:dyDescent="0.2">
      <c r="A226" s="101"/>
    </row>
    <row r="227" spans="1:1" x14ac:dyDescent="0.2">
      <c r="A227" s="101"/>
    </row>
    <row r="228" spans="1:1" x14ac:dyDescent="0.2">
      <c r="A228" s="101"/>
    </row>
    <row r="229" spans="1:1" x14ac:dyDescent="0.2">
      <c r="A229" s="101"/>
    </row>
    <row r="230" spans="1:1" x14ac:dyDescent="0.2">
      <c r="A230" s="101"/>
    </row>
    <row r="231" spans="1:1" x14ac:dyDescent="0.2">
      <c r="A231" s="101"/>
    </row>
    <row r="232" spans="1:1" x14ac:dyDescent="0.2">
      <c r="A232" s="101"/>
    </row>
    <row r="233" spans="1:1" x14ac:dyDescent="0.2">
      <c r="A233" s="101"/>
    </row>
    <row r="234" spans="1:1" x14ac:dyDescent="0.2">
      <c r="A234" s="101"/>
    </row>
    <row r="235" spans="1:1" x14ac:dyDescent="0.2">
      <c r="A235" s="101"/>
    </row>
    <row r="236" spans="1:1" x14ac:dyDescent="0.2">
      <c r="A236" s="101"/>
    </row>
    <row r="237" spans="1:1" x14ac:dyDescent="0.2">
      <c r="A237" s="101"/>
    </row>
    <row r="238" spans="1:1" x14ac:dyDescent="0.2">
      <c r="A238" s="101"/>
    </row>
    <row r="239" spans="1:1" x14ac:dyDescent="0.2">
      <c r="A239" s="101"/>
    </row>
    <row r="240" spans="1:1" x14ac:dyDescent="0.2">
      <c r="A240" s="101"/>
    </row>
    <row r="241" spans="1:1" x14ac:dyDescent="0.2">
      <c r="A241" s="101"/>
    </row>
    <row r="242" spans="1:1" x14ac:dyDescent="0.2">
      <c r="A242" s="101"/>
    </row>
    <row r="243" spans="1:1" x14ac:dyDescent="0.2">
      <c r="A243" s="101"/>
    </row>
    <row r="244" spans="1:1" x14ac:dyDescent="0.2">
      <c r="A244" s="101"/>
    </row>
    <row r="245" spans="1:1" x14ac:dyDescent="0.2">
      <c r="A245" s="101"/>
    </row>
    <row r="246" spans="1:1" x14ac:dyDescent="0.2">
      <c r="A246" s="101"/>
    </row>
    <row r="247" spans="1:1" x14ac:dyDescent="0.2">
      <c r="A247" s="101"/>
    </row>
    <row r="248" spans="1:1" x14ac:dyDescent="0.2">
      <c r="A248" s="101"/>
    </row>
    <row r="249" spans="1:1" x14ac:dyDescent="0.2">
      <c r="A249" s="101"/>
    </row>
    <row r="250" spans="1:1" x14ac:dyDescent="0.2">
      <c r="A250" s="101"/>
    </row>
    <row r="251" spans="1:1" x14ac:dyDescent="0.2">
      <c r="A251" s="101"/>
    </row>
    <row r="252" spans="1:1" x14ac:dyDescent="0.2">
      <c r="A252" s="101"/>
    </row>
    <row r="253" spans="1:1" x14ac:dyDescent="0.2">
      <c r="A253" s="101"/>
    </row>
    <row r="254" spans="1:1" x14ac:dyDescent="0.2">
      <c r="A254" s="101"/>
    </row>
    <row r="255" spans="1:1" x14ac:dyDescent="0.2">
      <c r="A255" s="101"/>
    </row>
    <row r="256" spans="1:1" x14ac:dyDescent="0.2">
      <c r="A256" s="101"/>
    </row>
    <row r="257" spans="1:1" x14ac:dyDescent="0.2">
      <c r="A257" s="101"/>
    </row>
    <row r="258" spans="1:1" x14ac:dyDescent="0.2">
      <c r="A258" s="101"/>
    </row>
    <row r="259" spans="1:1" x14ac:dyDescent="0.2">
      <c r="A259" s="101"/>
    </row>
    <row r="260" spans="1:1" x14ac:dyDescent="0.2">
      <c r="A260" s="101"/>
    </row>
    <row r="261" spans="1:1" x14ac:dyDescent="0.2">
      <c r="A261" s="101"/>
    </row>
    <row r="262" spans="1:1" x14ac:dyDescent="0.2">
      <c r="A262" s="101"/>
    </row>
    <row r="263" spans="1:1" x14ac:dyDescent="0.2">
      <c r="A263" s="101"/>
    </row>
    <row r="264" spans="1:1" x14ac:dyDescent="0.2">
      <c r="A264" s="101"/>
    </row>
    <row r="265" spans="1:1" x14ac:dyDescent="0.2">
      <c r="A265" s="101"/>
    </row>
    <row r="266" spans="1:1" x14ac:dyDescent="0.2">
      <c r="A266" s="101"/>
    </row>
    <row r="267" spans="1:1" x14ac:dyDescent="0.2">
      <c r="A267" s="101"/>
    </row>
    <row r="268" spans="1:1" x14ac:dyDescent="0.2">
      <c r="A268" s="101"/>
    </row>
    <row r="269" spans="1:1" x14ac:dyDescent="0.2">
      <c r="A269" s="101"/>
    </row>
    <row r="270" spans="1:1" x14ac:dyDescent="0.2">
      <c r="A270" s="101"/>
    </row>
    <row r="271" spans="1:1" x14ac:dyDescent="0.2">
      <c r="A271" s="96"/>
    </row>
    <row r="272" spans="1:1" x14ac:dyDescent="0.2">
      <c r="A272" s="96"/>
    </row>
    <row r="273" spans="1:1" x14ac:dyDescent="0.2">
      <c r="A273" s="96"/>
    </row>
    <row r="274" spans="1:1" x14ac:dyDescent="0.2">
      <c r="A274" s="96"/>
    </row>
    <row r="275" spans="1:1" x14ac:dyDescent="0.2">
      <c r="A275" s="96"/>
    </row>
    <row r="276" spans="1:1" x14ac:dyDescent="0.2">
      <c r="A276" s="96"/>
    </row>
    <row r="277" spans="1:1" x14ac:dyDescent="0.2">
      <c r="A277" s="96"/>
    </row>
    <row r="278" spans="1:1" x14ac:dyDescent="0.2">
      <c r="A278" s="96"/>
    </row>
    <row r="279" spans="1:1" x14ac:dyDescent="0.2">
      <c r="A279" s="96"/>
    </row>
    <row r="280" spans="1:1" x14ac:dyDescent="0.2">
      <c r="A280" s="96"/>
    </row>
    <row r="281" spans="1:1" x14ac:dyDescent="0.2">
      <c r="A281" s="96"/>
    </row>
    <row r="282" spans="1:1" x14ac:dyDescent="0.2">
      <c r="A282" s="96"/>
    </row>
    <row r="283" spans="1:1" x14ac:dyDescent="0.2">
      <c r="A283" s="96"/>
    </row>
    <row r="284" spans="1:1" x14ac:dyDescent="0.2">
      <c r="A284" s="96"/>
    </row>
    <row r="285" spans="1:1" x14ac:dyDescent="0.2">
      <c r="A285" s="96"/>
    </row>
    <row r="286" spans="1:1" x14ac:dyDescent="0.2">
      <c r="A286" s="96"/>
    </row>
    <row r="287" spans="1:1" x14ac:dyDescent="0.2">
      <c r="A287" s="96"/>
    </row>
    <row r="288" spans="1:1" x14ac:dyDescent="0.2">
      <c r="A288" s="96"/>
    </row>
    <row r="289" spans="1:1" x14ac:dyDescent="0.2">
      <c r="A289" s="96"/>
    </row>
    <row r="290" spans="1:1" x14ac:dyDescent="0.2">
      <c r="A290" s="96"/>
    </row>
    <row r="291" spans="1:1" x14ac:dyDescent="0.2">
      <c r="A291" s="96"/>
    </row>
    <row r="292" spans="1:1" x14ac:dyDescent="0.2">
      <c r="A292" s="96"/>
    </row>
    <row r="293" spans="1:1" x14ac:dyDescent="0.2">
      <c r="A293" s="96"/>
    </row>
    <row r="294" spans="1:1" x14ac:dyDescent="0.2">
      <c r="A294" s="96"/>
    </row>
    <row r="295" spans="1:1" x14ac:dyDescent="0.2">
      <c r="A295" s="96"/>
    </row>
    <row r="296" spans="1:1" x14ac:dyDescent="0.2">
      <c r="A296" s="96"/>
    </row>
    <row r="297" spans="1:1" x14ac:dyDescent="0.2">
      <c r="A297" s="96"/>
    </row>
    <row r="298" spans="1:1" x14ac:dyDescent="0.2">
      <c r="A298" s="96"/>
    </row>
    <row r="299" spans="1:1" x14ac:dyDescent="0.2">
      <c r="A299" s="96"/>
    </row>
    <row r="300" spans="1:1" x14ac:dyDescent="0.2">
      <c r="A300" s="96"/>
    </row>
    <row r="301" spans="1:1" x14ac:dyDescent="0.2">
      <c r="A301" s="96"/>
    </row>
    <row r="302" spans="1:1" x14ac:dyDescent="0.2">
      <c r="A302" s="96"/>
    </row>
    <row r="303" spans="1:1" x14ac:dyDescent="0.2">
      <c r="A303" s="96"/>
    </row>
    <row r="304" spans="1:1" x14ac:dyDescent="0.2">
      <c r="A304" s="96"/>
    </row>
    <row r="305" spans="1:1" x14ac:dyDescent="0.2">
      <c r="A305" s="96"/>
    </row>
    <row r="306" spans="1:1" x14ac:dyDescent="0.2">
      <c r="A306" s="96"/>
    </row>
    <row r="307" spans="1:1" x14ac:dyDescent="0.2">
      <c r="A307" s="96"/>
    </row>
    <row r="308" spans="1:1" x14ac:dyDescent="0.2">
      <c r="A308" s="96"/>
    </row>
    <row r="309" spans="1:1" x14ac:dyDescent="0.2">
      <c r="A309" s="96"/>
    </row>
    <row r="310" spans="1:1" x14ac:dyDescent="0.2">
      <c r="A310" s="96"/>
    </row>
    <row r="311" spans="1:1" x14ac:dyDescent="0.2">
      <c r="A311" s="96"/>
    </row>
    <row r="312" spans="1:1" x14ac:dyDescent="0.2">
      <c r="A312" s="96"/>
    </row>
    <row r="313" spans="1:1" x14ac:dyDescent="0.2">
      <c r="A313" s="96"/>
    </row>
    <row r="314" spans="1:1" x14ac:dyDescent="0.2">
      <c r="A314" s="96"/>
    </row>
    <row r="315" spans="1:1" x14ac:dyDescent="0.2">
      <c r="A315" s="96"/>
    </row>
    <row r="316" spans="1:1" x14ac:dyDescent="0.2">
      <c r="A316" s="96"/>
    </row>
    <row r="317" spans="1:1" x14ac:dyDescent="0.2">
      <c r="A317" s="96"/>
    </row>
    <row r="318" spans="1:1" x14ac:dyDescent="0.2">
      <c r="A318" s="96"/>
    </row>
    <row r="319" spans="1:1" x14ac:dyDescent="0.2">
      <c r="A319" s="96"/>
    </row>
    <row r="320" spans="1:1" x14ac:dyDescent="0.2">
      <c r="A320" s="96"/>
    </row>
    <row r="321" spans="1:1" x14ac:dyDescent="0.2">
      <c r="A321" s="96"/>
    </row>
    <row r="322" spans="1:1" x14ac:dyDescent="0.2">
      <c r="A322" s="96"/>
    </row>
    <row r="323" spans="1:1" x14ac:dyDescent="0.2">
      <c r="A323" s="96"/>
    </row>
    <row r="324" spans="1:1" x14ac:dyDescent="0.2">
      <c r="A324" s="96"/>
    </row>
    <row r="325" spans="1:1" x14ac:dyDescent="0.2">
      <c r="A325" s="96"/>
    </row>
    <row r="326" spans="1:1" x14ac:dyDescent="0.2">
      <c r="A326" s="96"/>
    </row>
    <row r="327" spans="1:1" x14ac:dyDescent="0.2">
      <c r="A327" s="96"/>
    </row>
    <row r="328" spans="1:1" x14ac:dyDescent="0.2">
      <c r="A328" s="96"/>
    </row>
    <row r="329" spans="1:1" x14ac:dyDescent="0.2">
      <c r="A329" s="96"/>
    </row>
    <row r="330" spans="1:1" x14ac:dyDescent="0.2">
      <c r="A330" s="96"/>
    </row>
    <row r="331" spans="1:1" x14ac:dyDescent="0.2">
      <c r="A331" s="96"/>
    </row>
    <row r="332" spans="1:1" x14ac:dyDescent="0.2">
      <c r="A332" s="96"/>
    </row>
    <row r="333" spans="1:1" x14ac:dyDescent="0.2">
      <c r="A333" s="96"/>
    </row>
    <row r="334" spans="1:1" x14ac:dyDescent="0.2">
      <c r="A334" s="96"/>
    </row>
    <row r="335" spans="1:1" x14ac:dyDescent="0.2">
      <c r="A335" s="96"/>
    </row>
    <row r="336" spans="1:1" x14ac:dyDescent="0.2">
      <c r="A336" s="96"/>
    </row>
    <row r="337" spans="1:1" x14ac:dyDescent="0.2">
      <c r="A337" s="96"/>
    </row>
    <row r="338" spans="1:1" x14ac:dyDescent="0.2">
      <c r="A338" s="96"/>
    </row>
    <row r="339" spans="1:1" x14ac:dyDescent="0.2">
      <c r="A339" s="96"/>
    </row>
    <row r="340" spans="1:1" x14ac:dyDescent="0.2">
      <c r="A340" s="96"/>
    </row>
    <row r="341" spans="1:1" x14ac:dyDescent="0.2">
      <c r="A341" s="96"/>
    </row>
    <row r="342" spans="1:1" x14ac:dyDescent="0.2">
      <c r="A342" s="96"/>
    </row>
    <row r="343" spans="1:1" x14ac:dyDescent="0.2">
      <c r="A343" s="96"/>
    </row>
    <row r="344" spans="1:1" x14ac:dyDescent="0.2">
      <c r="A344" s="96"/>
    </row>
    <row r="345" spans="1:1" x14ac:dyDescent="0.2">
      <c r="A345" s="96"/>
    </row>
    <row r="346" spans="1:1" x14ac:dyDescent="0.2">
      <c r="A346" s="96"/>
    </row>
    <row r="347" spans="1:1" x14ac:dyDescent="0.2">
      <c r="A347" s="96"/>
    </row>
    <row r="348" spans="1:1" x14ac:dyDescent="0.2">
      <c r="A348" s="96"/>
    </row>
    <row r="349" spans="1:1" x14ac:dyDescent="0.2">
      <c r="A349" s="96"/>
    </row>
    <row r="350" spans="1:1" x14ac:dyDescent="0.2">
      <c r="A350" s="96"/>
    </row>
    <row r="351" spans="1:1" x14ac:dyDescent="0.2">
      <c r="A351" s="96"/>
    </row>
    <row r="352" spans="1:1" x14ac:dyDescent="0.2">
      <c r="A352" s="96"/>
    </row>
    <row r="353" spans="1:1" x14ac:dyDescent="0.2">
      <c r="A353" s="96"/>
    </row>
    <row r="354" spans="1:1" x14ac:dyDescent="0.2">
      <c r="A354" s="96"/>
    </row>
    <row r="355" spans="1:1" x14ac:dyDescent="0.2">
      <c r="A355" s="96"/>
    </row>
    <row r="356" spans="1:1" x14ac:dyDescent="0.2">
      <c r="A356" s="96"/>
    </row>
    <row r="357" spans="1:1" x14ac:dyDescent="0.2">
      <c r="A357" s="96"/>
    </row>
    <row r="358" spans="1:1" x14ac:dyDescent="0.2">
      <c r="A358" s="96"/>
    </row>
    <row r="359" spans="1:1" x14ac:dyDescent="0.2">
      <c r="A359" s="96"/>
    </row>
    <row r="360" spans="1:1" x14ac:dyDescent="0.2">
      <c r="A360" s="96"/>
    </row>
    <row r="361" spans="1:1" x14ac:dyDescent="0.2">
      <c r="A361" s="96"/>
    </row>
    <row r="362" spans="1:1" x14ac:dyDescent="0.2">
      <c r="A362" s="96"/>
    </row>
    <row r="363" spans="1:1" x14ac:dyDescent="0.2">
      <c r="A363" s="96"/>
    </row>
    <row r="364" spans="1:1" x14ac:dyDescent="0.2">
      <c r="A364" s="96"/>
    </row>
    <row r="365" spans="1:1" x14ac:dyDescent="0.2">
      <c r="A365" s="96"/>
    </row>
    <row r="366" spans="1:1" x14ac:dyDescent="0.2">
      <c r="A366" s="96"/>
    </row>
    <row r="367" spans="1:1" x14ac:dyDescent="0.2">
      <c r="A367" s="96"/>
    </row>
    <row r="368" spans="1:1" x14ac:dyDescent="0.2">
      <c r="A368" s="96"/>
    </row>
    <row r="369" spans="1:1" x14ac:dyDescent="0.2">
      <c r="A369" s="96"/>
    </row>
    <row r="370" spans="1:1" x14ac:dyDescent="0.2">
      <c r="A370" s="96"/>
    </row>
    <row r="371" spans="1:1" x14ac:dyDescent="0.2">
      <c r="A371" s="96"/>
    </row>
    <row r="372" spans="1:1" x14ac:dyDescent="0.2">
      <c r="A372" s="96"/>
    </row>
    <row r="373" spans="1:1" x14ac:dyDescent="0.2">
      <c r="A373" s="96"/>
    </row>
    <row r="374" spans="1:1" x14ac:dyDescent="0.2">
      <c r="A374" s="96"/>
    </row>
    <row r="375" spans="1:1" x14ac:dyDescent="0.2">
      <c r="A375" s="96"/>
    </row>
    <row r="376" spans="1:1" x14ac:dyDescent="0.2">
      <c r="A376" s="96"/>
    </row>
    <row r="377" spans="1:1" x14ac:dyDescent="0.2">
      <c r="A377" s="96"/>
    </row>
    <row r="378" spans="1:1" x14ac:dyDescent="0.2">
      <c r="A378" s="96"/>
    </row>
    <row r="379" spans="1:1" x14ac:dyDescent="0.2">
      <c r="A379" s="96"/>
    </row>
    <row r="380" spans="1:1" x14ac:dyDescent="0.2">
      <c r="A380" s="96"/>
    </row>
    <row r="381" spans="1:1" x14ac:dyDescent="0.2">
      <c r="A381" s="96"/>
    </row>
    <row r="382" spans="1:1" x14ac:dyDescent="0.2">
      <c r="A382" s="96"/>
    </row>
    <row r="383" spans="1:1" x14ac:dyDescent="0.2">
      <c r="A383" s="96"/>
    </row>
    <row r="384" spans="1:1" x14ac:dyDescent="0.2">
      <c r="A384" s="96"/>
    </row>
    <row r="385" spans="1:1" x14ac:dyDescent="0.2">
      <c r="A385" s="96"/>
    </row>
    <row r="386" spans="1:1" x14ac:dyDescent="0.2">
      <c r="A386" s="96"/>
    </row>
    <row r="387" spans="1:1" x14ac:dyDescent="0.2">
      <c r="A387" s="96"/>
    </row>
    <row r="388" spans="1:1" x14ac:dyDescent="0.2">
      <c r="A388" s="96"/>
    </row>
    <row r="389" spans="1:1" x14ac:dyDescent="0.2">
      <c r="A389" s="96"/>
    </row>
    <row r="390" spans="1:1" x14ac:dyDescent="0.2">
      <c r="A390" s="96"/>
    </row>
    <row r="391" spans="1:1" x14ac:dyDescent="0.2">
      <c r="A391" s="96"/>
    </row>
    <row r="392" spans="1:1" x14ac:dyDescent="0.2">
      <c r="A392" s="96"/>
    </row>
    <row r="393" spans="1:1" x14ac:dyDescent="0.2">
      <c r="A393" s="96"/>
    </row>
    <row r="394" spans="1:1" x14ac:dyDescent="0.2">
      <c r="A394" s="96"/>
    </row>
    <row r="395" spans="1:1" x14ac:dyDescent="0.2">
      <c r="A395" s="96"/>
    </row>
    <row r="396" spans="1:1" x14ac:dyDescent="0.2">
      <c r="A396" s="96"/>
    </row>
    <row r="397" spans="1:1" x14ac:dyDescent="0.2">
      <c r="A397" s="96"/>
    </row>
    <row r="398" spans="1:1" x14ac:dyDescent="0.2">
      <c r="A398" s="96"/>
    </row>
    <row r="399" spans="1:1" x14ac:dyDescent="0.2">
      <c r="A399" s="96"/>
    </row>
    <row r="400" spans="1:1" x14ac:dyDescent="0.2">
      <c r="A400" s="96"/>
    </row>
    <row r="401" spans="1:1" x14ac:dyDescent="0.2">
      <c r="A401" s="96"/>
    </row>
    <row r="402" spans="1:1" x14ac:dyDescent="0.2">
      <c r="A402" s="96"/>
    </row>
    <row r="403" spans="1:1" x14ac:dyDescent="0.2">
      <c r="A403" s="96"/>
    </row>
    <row r="404" spans="1:1" x14ac:dyDescent="0.2">
      <c r="A404" s="96"/>
    </row>
    <row r="405" spans="1:1" x14ac:dyDescent="0.2">
      <c r="A405" s="96"/>
    </row>
    <row r="406" spans="1:1" x14ac:dyDescent="0.2">
      <c r="A406" s="96"/>
    </row>
    <row r="407" spans="1:1" x14ac:dyDescent="0.2">
      <c r="A407" s="96"/>
    </row>
    <row r="408" spans="1:1" x14ac:dyDescent="0.2">
      <c r="A408" s="96"/>
    </row>
    <row r="409" spans="1:1" x14ac:dyDescent="0.2">
      <c r="A409" s="96"/>
    </row>
    <row r="410" spans="1:1" x14ac:dyDescent="0.2">
      <c r="A410" s="96"/>
    </row>
    <row r="411" spans="1:1" x14ac:dyDescent="0.2">
      <c r="A411" s="96"/>
    </row>
    <row r="412" spans="1:1" x14ac:dyDescent="0.2">
      <c r="A412" s="96"/>
    </row>
    <row r="413" spans="1:1" x14ac:dyDescent="0.2">
      <c r="A413" s="96"/>
    </row>
    <row r="414" spans="1:1" x14ac:dyDescent="0.2">
      <c r="A414" s="96"/>
    </row>
    <row r="415" spans="1:1" x14ac:dyDescent="0.2">
      <c r="A415" s="96"/>
    </row>
    <row r="416" spans="1:1" x14ac:dyDescent="0.2">
      <c r="A416" s="96"/>
    </row>
    <row r="417" spans="1:1" x14ac:dyDescent="0.2">
      <c r="A417" s="96"/>
    </row>
    <row r="418" spans="1:1" x14ac:dyDescent="0.2">
      <c r="A418" s="96"/>
    </row>
    <row r="419" spans="1:1" x14ac:dyDescent="0.2">
      <c r="A419" s="96"/>
    </row>
    <row r="420" spans="1:1" x14ac:dyDescent="0.2">
      <c r="A420" s="96"/>
    </row>
    <row r="421" spans="1:1" x14ac:dyDescent="0.2">
      <c r="A421" s="96"/>
    </row>
    <row r="422" spans="1:1" x14ac:dyDescent="0.2">
      <c r="A422" s="96"/>
    </row>
    <row r="423" spans="1:1" x14ac:dyDescent="0.2">
      <c r="A423" s="96"/>
    </row>
    <row r="424" spans="1:1" x14ac:dyDescent="0.2">
      <c r="A424" s="96"/>
    </row>
    <row r="425" spans="1:1" x14ac:dyDescent="0.2">
      <c r="A425" s="96"/>
    </row>
    <row r="426" spans="1:1" x14ac:dyDescent="0.2">
      <c r="A426" s="96"/>
    </row>
    <row r="427" spans="1:1" x14ac:dyDescent="0.2">
      <c r="A427" s="96"/>
    </row>
    <row r="428" spans="1:1" x14ac:dyDescent="0.2">
      <c r="A428" s="96"/>
    </row>
    <row r="429" spans="1:1" x14ac:dyDescent="0.2">
      <c r="A429" s="96"/>
    </row>
    <row r="430" spans="1:1" x14ac:dyDescent="0.2">
      <c r="A430" s="96"/>
    </row>
    <row r="431" spans="1:1" x14ac:dyDescent="0.2">
      <c r="A431" s="96"/>
    </row>
    <row r="432" spans="1:1" x14ac:dyDescent="0.2">
      <c r="A432" s="96"/>
    </row>
    <row r="433" spans="1:1" x14ac:dyDescent="0.2">
      <c r="A433" s="96"/>
    </row>
    <row r="434" spans="1:1" x14ac:dyDescent="0.2">
      <c r="A434" s="96"/>
    </row>
    <row r="435" spans="1:1" x14ac:dyDescent="0.2">
      <c r="A435" s="96"/>
    </row>
    <row r="436" spans="1:1" x14ac:dyDescent="0.2">
      <c r="A436" s="96"/>
    </row>
    <row r="437" spans="1:1" x14ac:dyDescent="0.2">
      <c r="A437" s="96"/>
    </row>
    <row r="438" spans="1:1" x14ac:dyDescent="0.2">
      <c r="A438" s="96"/>
    </row>
    <row r="439" spans="1:1" x14ac:dyDescent="0.2">
      <c r="A439" s="96"/>
    </row>
    <row r="440" spans="1:1" x14ac:dyDescent="0.2">
      <c r="A440" s="96"/>
    </row>
    <row r="441" spans="1:1" x14ac:dyDescent="0.2">
      <c r="A441" s="96"/>
    </row>
    <row r="442" spans="1:1" x14ac:dyDescent="0.2">
      <c r="A442" s="96"/>
    </row>
    <row r="443" spans="1:1" x14ac:dyDescent="0.2">
      <c r="A443" s="96"/>
    </row>
    <row r="444" spans="1:1" x14ac:dyDescent="0.2">
      <c r="A444" s="96"/>
    </row>
    <row r="445" spans="1:1" x14ac:dyDescent="0.2">
      <c r="A445" s="96"/>
    </row>
    <row r="446" spans="1:1" x14ac:dyDescent="0.2">
      <c r="A446" s="96"/>
    </row>
    <row r="447" spans="1:1" x14ac:dyDescent="0.2">
      <c r="A447" s="96"/>
    </row>
    <row r="448" spans="1:1" x14ac:dyDescent="0.2">
      <c r="A448" s="96"/>
    </row>
    <row r="449" spans="1:1" x14ac:dyDescent="0.2">
      <c r="A449" s="96"/>
    </row>
    <row r="450" spans="1:1" x14ac:dyDescent="0.2">
      <c r="A450" s="96"/>
    </row>
    <row r="451" spans="1:1" x14ac:dyDescent="0.2">
      <c r="A451" s="96"/>
    </row>
    <row r="452" spans="1:1" x14ac:dyDescent="0.2">
      <c r="A452" s="96"/>
    </row>
    <row r="453" spans="1:1" x14ac:dyDescent="0.2">
      <c r="A453" s="96"/>
    </row>
    <row r="454" spans="1:1" x14ac:dyDescent="0.2">
      <c r="A454" s="96"/>
    </row>
    <row r="455" spans="1:1" x14ac:dyDescent="0.2">
      <c r="A455" s="96"/>
    </row>
    <row r="456" spans="1:1" x14ac:dyDescent="0.2">
      <c r="A456" s="96"/>
    </row>
    <row r="457" spans="1:1" x14ac:dyDescent="0.2">
      <c r="A457" s="96"/>
    </row>
    <row r="458" spans="1:1" x14ac:dyDescent="0.2">
      <c r="A458" s="96"/>
    </row>
    <row r="459" spans="1:1" x14ac:dyDescent="0.2">
      <c r="A459" s="96"/>
    </row>
    <row r="460" spans="1:1" x14ac:dyDescent="0.2">
      <c r="A460" s="96"/>
    </row>
    <row r="461" spans="1:1" x14ac:dyDescent="0.2">
      <c r="A461" s="96"/>
    </row>
    <row r="462" spans="1:1" x14ac:dyDescent="0.2">
      <c r="A462" s="96"/>
    </row>
    <row r="463" spans="1:1" x14ac:dyDescent="0.2">
      <c r="A463" s="96"/>
    </row>
    <row r="464" spans="1:1" x14ac:dyDescent="0.2">
      <c r="A464" s="96"/>
    </row>
    <row r="465" spans="1:1" x14ac:dyDescent="0.2">
      <c r="A465" s="96"/>
    </row>
    <row r="466" spans="1:1" x14ac:dyDescent="0.2">
      <c r="A466" s="96"/>
    </row>
    <row r="467" spans="1:1" x14ac:dyDescent="0.2">
      <c r="A467" s="96"/>
    </row>
    <row r="468" spans="1:1" x14ac:dyDescent="0.2">
      <c r="A468" s="96"/>
    </row>
    <row r="469" spans="1:1" x14ac:dyDescent="0.2">
      <c r="A469" s="96"/>
    </row>
    <row r="470" spans="1:1" x14ac:dyDescent="0.2">
      <c r="A470" s="96"/>
    </row>
    <row r="471" spans="1:1" x14ac:dyDescent="0.2">
      <c r="A471" s="96"/>
    </row>
    <row r="472" spans="1:1" x14ac:dyDescent="0.2">
      <c r="A472" s="96"/>
    </row>
    <row r="473" spans="1:1" x14ac:dyDescent="0.2">
      <c r="A473" s="96"/>
    </row>
    <row r="474" spans="1:1" x14ac:dyDescent="0.2">
      <c r="A474" s="96"/>
    </row>
    <row r="475" spans="1:1" x14ac:dyDescent="0.2">
      <c r="A475" s="96"/>
    </row>
    <row r="476" spans="1:1" x14ac:dyDescent="0.2">
      <c r="A476" s="96"/>
    </row>
    <row r="477" spans="1:1" x14ac:dyDescent="0.2">
      <c r="A477" s="96"/>
    </row>
    <row r="478" spans="1:1" x14ac:dyDescent="0.2">
      <c r="A478" s="96"/>
    </row>
    <row r="479" spans="1:1" x14ac:dyDescent="0.2">
      <c r="A479" s="96"/>
    </row>
    <row r="480" spans="1:1" x14ac:dyDescent="0.2">
      <c r="A480" s="96"/>
    </row>
    <row r="481" spans="1:1" x14ac:dyDescent="0.2">
      <c r="A481" s="96"/>
    </row>
    <row r="482" spans="1:1" x14ac:dyDescent="0.2">
      <c r="A482" s="96"/>
    </row>
    <row r="483" spans="1:1" x14ac:dyDescent="0.2">
      <c r="A483" s="96"/>
    </row>
    <row r="484" spans="1:1" x14ac:dyDescent="0.2">
      <c r="A484" s="96"/>
    </row>
    <row r="485" spans="1:1" x14ac:dyDescent="0.2">
      <c r="A485" s="96"/>
    </row>
    <row r="486" spans="1:1" x14ac:dyDescent="0.2">
      <c r="A486" s="96"/>
    </row>
    <row r="487" spans="1:1" x14ac:dyDescent="0.2">
      <c r="A487" s="96"/>
    </row>
    <row r="488" spans="1:1" x14ac:dyDescent="0.2">
      <c r="A488" s="96"/>
    </row>
    <row r="489" spans="1:1" x14ac:dyDescent="0.2">
      <c r="A489" s="96"/>
    </row>
    <row r="490" spans="1:1" x14ac:dyDescent="0.2">
      <c r="A490" s="96"/>
    </row>
    <row r="491" spans="1:1" x14ac:dyDescent="0.2">
      <c r="A491" s="96"/>
    </row>
    <row r="492" spans="1:1" x14ac:dyDescent="0.2">
      <c r="A492" s="96"/>
    </row>
    <row r="493" spans="1:1" x14ac:dyDescent="0.2">
      <c r="A493" s="96"/>
    </row>
    <row r="494" spans="1:1" x14ac:dyDescent="0.2">
      <c r="A494" s="96"/>
    </row>
    <row r="495" spans="1:1" x14ac:dyDescent="0.2">
      <c r="A495" s="96"/>
    </row>
    <row r="496" spans="1:1" x14ac:dyDescent="0.2">
      <c r="A496" s="96"/>
    </row>
    <row r="497" spans="1:1" x14ac:dyDescent="0.2">
      <c r="A497" s="96"/>
    </row>
    <row r="498" spans="1:1" x14ac:dyDescent="0.2">
      <c r="A498" s="96"/>
    </row>
    <row r="499" spans="1:1" x14ac:dyDescent="0.2">
      <c r="A499" s="96"/>
    </row>
    <row r="500" spans="1:1" x14ac:dyDescent="0.2">
      <c r="A500" s="96"/>
    </row>
    <row r="501" spans="1:1" x14ac:dyDescent="0.2">
      <c r="A501" s="96"/>
    </row>
    <row r="502" spans="1:1" x14ac:dyDescent="0.2">
      <c r="A502" s="96"/>
    </row>
    <row r="503" spans="1:1" x14ac:dyDescent="0.2">
      <c r="A503" s="96"/>
    </row>
    <row r="504" spans="1:1" x14ac:dyDescent="0.2">
      <c r="A504" s="96"/>
    </row>
    <row r="505" spans="1:1" x14ac:dyDescent="0.2">
      <c r="A505" s="96"/>
    </row>
    <row r="506" spans="1:1" x14ac:dyDescent="0.2">
      <c r="A506" s="96"/>
    </row>
    <row r="507" spans="1:1" x14ac:dyDescent="0.2">
      <c r="A507" s="96"/>
    </row>
    <row r="508" spans="1:1" x14ac:dyDescent="0.2">
      <c r="A508" s="96"/>
    </row>
    <row r="509" spans="1:1" x14ac:dyDescent="0.2">
      <c r="A509" s="96"/>
    </row>
    <row r="510" spans="1:1" x14ac:dyDescent="0.2">
      <c r="A510" s="96"/>
    </row>
    <row r="511" spans="1:1" x14ac:dyDescent="0.2">
      <c r="A511" s="96"/>
    </row>
    <row r="512" spans="1:1" x14ac:dyDescent="0.2">
      <c r="A512" s="96"/>
    </row>
    <row r="513" spans="1:1" x14ac:dyDescent="0.2">
      <c r="A513" s="96"/>
    </row>
    <row r="514" spans="1:1" x14ac:dyDescent="0.2">
      <c r="A514" s="96"/>
    </row>
    <row r="515" spans="1:1" x14ac:dyDescent="0.2">
      <c r="A515" s="96"/>
    </row>
    <row r="516" spans="1:1" x14ac:dyDescent="0.2">
      <c r="A516" s="96"/>
    </row>
    <row r="517" spans="1:1" x14ac:dyDescent="0.2">
      <c r="A517" s="96"/>
    </row>
    <row r="518" spans="1:1" x14ac:dyDescent="0.2">
      <c r="A518" s="96"/>
    </row>
    <row r="519" spans="1:1" x14ac:dyDescent="0.2">
      <c r="A519" s="96"/>
    </row>
    <row r="520" spans="1:1" x14ac:dyDescent="0.2">
      <c r="A520" s="96"/>
    </row>
    <row r="521" spans="1:1" x14ac:dyDescent="0.2">
      <c r="A521" s="96"/>
    </row>
    <row r="522" spans="1:1" x14ac:dyDescent="0.2">
      <c r="A522" s="96"/>
    </row>
    <row r="523" spans="1:1" x14ac:dyDescent="0.2">
      <c r="A523" s="96"/>
    </row>
    <row r="524" spans="1:1" x14ac:dyDescent="0.2">
      <c r="A524" s="96"/>
    </row>
    <row r="525" spans="1:1" x14ac:dyDescent="0.2">
      <c r="A525" s="96"/>
    </row>
    <row r="526" spans="1:1" x14ac:dyDescent="0.2">
      <c r="A526" s="96"/>
    </row>
    <row r="527" spans="1:1" x14ac:dyDescent="0.2">
      <c r="A527" s="96"/>
    </row>
    <row r="528" spans="1:1" x14ac:dyDescent="0.2">
      <c r="A528" s="96"/>
    </row>
    <row r="529" spans="1:1" x14ac:dyDescent="0.2">
      <c r="A529" s="96"/>
    </row>
    <row r="530" spans="1:1" x14ac:dyDescent="0.2">
      <c r="A530" s="96"/>
    </row>
    <row r="531" spans="1:1" x14ac:dyDescent="0.2">
      <c r="A531" s="96"/>
    </row>
    <row r="532" spans="1:1" x14ac:dyDescent="0.2">
      <c r="A532" s="96"/>
    </row>
    <row r="533" spans="1:1" x14ac:dyDescent="0.2">
      <c r="A533" s="96"/>
    </row>
    <row r="534" spans="1:1" x14ac:dyDescent="0.2">
      <c r="A534" s="96"/>
    </row>
    <row r="535" spans="1:1" x14ac:dyDescent="0.2">
      <c r="A535" s="96"/>
    </row>
    <row r="536" spans="1:1" x14ac:dyDescent="0.2">
      <c r="A536" s="96"/>
    </row>
    <row r="537" spans="1:1" x14ac:dyDescent="0.2">
      <c r="A537" s="96"/>
    </row>
    <row r="538" spans="1:1" x14ac:dyDescent="0.2">
      <c r="A538" s="96"/>
    </row>
    <row r="539" spans="1:1" x14ac:dyDescent="0.2">
      <c r="A539" s="96"/>
    </row>
    <row r="540" spans="1:1" x14ac:dyDescent="0.2">
      <c r="A540" s="96"/>
    </row>
    <row r="541" spans="1:1" x14ac:dyDescent="0.2">
      <c r="A541" s="96"/>
    </row>
    <row r="542" spans="1:1" x14ac:dyDescent="0.2">
      <c r="A542" s="96"/>
    </row>
    <row r="543" spans="1:1" x14ac:dyDescent="0.2">
      <c r="A543" s="96"/>
    </row>
    <row r="544" spans="1:1" x14ac:dyDescent="0.2">
      <c r="A544" s="96"/>
    </row>
    <row r="545" spans="1:1" x14ac:dyDescent="0.2">
      <c r="A545" s="96"/>
    </row>
    <row r="546" spans="1:1" x14ac:dyDescent="0.2">
      <c r="A546" s="96"/>
    </row>
    <row r="547" spans="1:1" x14ac:dyDescent="0.2">
      <c r="A547" s="96"/>
    </row>
    <row r="548" spans="1:1" x14ac:dyDescent="0.2">
      <c r="A548" s="96"/>
    </row>
    <row r="549" spans="1:1" x14ac:dyDescent="0.2">
      <c r="A549" s="96"/>
    </row>
    <row r="550" spans="1:1" x14ac:dyDescent="0.2">
      <c r="A550" s="96"/>
    </row>
    <row r="551" spans="1:1" x14ac:dyDescent="0.2">
      <c r="A551" s="96"/>
    </row>
    <row r="552" spans="1:1" x14ac:dyDescent="0.2">
      <c r="A552" s="96"/>
    </row>
    <row r="553" spans="1:1" x14ac:dyDescent="0.2">
      <c r="A553" s="96"/>
    </row>
    <row r="554" spans="1:1" x14ac:dyDescent="0.2">
      <c r="A554" s="96"/>
    </row>
    <row r="555" spans="1:1" x14ac:dyDescent="0.2">
      <c r="A555" s="96"/>
    </row>
    <row r="556" spans="1:1" x14ac:dyDescent="0.2">
      <c r="A556" s="96"/>
    </row>
    <row r="557" spans="1:1" x14ac:dyDescent="0.2">
      <c r="A557" s="96"/>
    </row>
    <row r="558" spans="1:1" x14ac:dyDescent="0.2">
      <c r="A558" s="96"/>
    </row>
    <row r="559" spans="1:1" x14ac:dyDescent="0.2">
      <c r="A559" s="96"/>
    </row>
    <row r="560" spans="1:1" x14ac:dyDescent="0.2">
      <c r="A560" s="96"/>
    </row>
    <row r="561" spans="1:1" x14ac:dyDescent="0.2">
      <c r="A561" s="96"/>
    </row>
    <row r="562" spans="1:1" x14ac:dyDescent="0.2">
      <c r="A562" s="96"/>
    </row>
    <row r="563" spans="1:1" x14ac:dyDescent="0.2">
      <c r="A563" s="96"/>
    </row>
    <row r="564" spans="1:1" x14ac:dyDescent="0.2">
      <c r="A564" s="96"/>
    </row>
    <row r="565" spans="1:1" x14ac:dyDescent="0.2">
      <c r="A565" s="96"/>
    </row>
    <row r="566" spans="1:1" x14ac:dyDescent="0.2">
      <c r="A566" s="96"/>
    </row>
    <row r="567" spans="1:1" x14ac:dyDescent="0.2">
      <c r="A567" s="96"/>
    </row>
    <row r="568" spans="1:1" x14ac:dyDescent="0.2">
      <c r="A568" s="96"/>
    </row>
    <row r="569" spans="1:1" x14ac:dyDescent="0.2">
      <c r="A569" s="96"/>
    </row>
    <row r="570" spans="1:1" x14ac:dyDescent="0.2">
      <c r="A570" s="96"/>
    </row>
    <row r="571" spans="1:1" x14ac:dyDescent="0.2">
      <c r="A571" s="96"/>
    </row>
    <row r="572" spans="1:1" x14ac:dyDescent="0.2">
      <c r="A572" s="96"/>
    </row>
    <row r="573" spans="1:1" x14ac:dyDescent="0.2">
      <c r="A573" s="96"/>
    </row>
    <row r="574" spans="1:1" x14ac:dyDescent="0.2">
      <c r="A574" s="96"/>
    </row>
    <row r="575" spans="1:1" x14ac:dyDescent="0.2">
      <c r="A575" s="96"/>
    </row>
    <row r="576" spans="1:1" x14ac:dyDescent="0.2">
      <c r="A576" s="96"/>
    </row>
    <row r="577" spans="1:1" x14ac:dyDescent="0.2">
      <c r="A577" s="96"/>
    </row>
    <row r="578" spans="1:1" x14ac:dyDescent="0.2">
      <c r="A578" s="96"/>
    </row>
    <row r="579" spans="1:1" x14ac:dyDescent="0.2">
      <c r="A579" s="96"/>
    </row>
    <row r="580" spans="1:1" x14ac:dyDescent="0.2">
      <c r="A580" s="96"/>
    </row>
    <row r="581" spans="1:1" x14ac:dyDescent="0.2">
      <c r="A581" s="96"/>
    </row>
    <row r="582" spans="1:1" x14ac:dyDescent="0.2">
      <c r="A582" s="96"/>
    </row>
    <row r="583" spans="1:1" x14ac:dyDescent="0.2">
      <c r="A583" s="96"/>
    </row>
    <row r="584" spans="1:1" x14ac:dyDescent="0.2">
      <c r="A584" s="96"/>
    </row>
    <row r="585" spans="1:1" x14ac:dyDescent="0.2">
      <c r="A585" s="96"/>
    </row>
    <row r="586" spans="1:1" x14ac:dyDescent="0.2">
      <c r="A586" s="96"/>
    </row>
    <row r="587" spans="1:1" x14ac:dyDescent="0.2">
      <c r="A587" s="96"/>
    </row>
    <row r="588" spans="1:1" x14ac:dyDescent="0.2">
      <c r="A588" s="96"/>
    </row>
    <row r="589" spans="1:1" x14ac:dyDescent="0.2">
      <c r="A589" s="96"/>
    </row>
    <row r="590" spans="1:1" x14ac:dyDescent="0.2">
      <c r="A590" s="96"/>
    </row>
    <row r="591" spans="1:1" x14ac:dyDescent="0.2">
      <c r="A591" s="96"/>
    </row>
    <row r="592" spans="1:1" x14ac:dyDescent="0.2">
      <c r="A592" s="96"/>
    </row>
    <row r="593" spans="1:1" x14ac:dyDescent="0.2">
      <c r="A593" s="96"/>
    </row>
    <row r="594" spans="1:1" x14ac:dyDescent="0.2">
      <c r="A594" s="96"/>
    </row>
    <row r="595" spans="1:1" x14ac:dyDescent="0.2">
      <c r="A595" s="96"/>
    </row>
    <row r="596" spans="1:1" x14ac:dyDescent="0.2">
      <c r="A596" s="96"/>
    </row>
    <row r="597" spans="1:1" x14ac:dyDescent="0.2">
      <c r="A597" s="96"/>
    </row>
    <row r="598" spans="1:1" x14ac:dyDescent="0.2">
      <c r="A598" s="96"/>
    </row>
    <row r="599" spans="1:1" x14ac:dyDescent="0.2">
      <c r="A599" s="96"/>
    </row>
    <row r="600" spans="1:1" x14ac:dyDescent="0.2">
      <c r="A600" s="96"/>
    </row>
    <row r="601" spans="1:1" x14ac:dyDescent="0.2">
      <c r="A601" s="96"/>
    </row>
    <row r="602" spans="1:1" x14ac:dyDescent="0.2">
      <c r="A602" s="96"/>
    </row>
    <row r="603" spans="1:1" x14ac:dyDescent="0.2">
      <c r="A603" s="96"/>
    </row>
    <row r="604" spans="1:1" x14ac:dyDescent="0.2">
      <c r="A604" s="96"/>
    </row>
    <row r="605" spans="1:1" x14ac:dyDescent="0.2">
      <c r="A605" s="96"/>
    </row>
    <row r="606" spans="1:1" x14ac:dyDescent="0.2">
      <c r="A606" s="96"/>
    </row>
    <row r="607" spans="1:1" x14ac:dyDescent="0.2">
      <c r="A607" s="96"/>
    </row>
    <row r="608" spans="1:1" x14ac:dyDescent="0.2">
      <c r="A608" s="96"/>
    </row>
    <row r="609" spans="1:1" x14ac:dyDescent="0.2">
      <c r="A609" s="96"/>
    </row>
    <row r="610" spans="1:1" x14ac:dyDescent="0.2">
      <c r="A610" s="96"/>
    </row>
    <row r="611" spans="1:1" x14ac:dyDescent="0.2">
      <c r="A611" s="96"/>
    </row>
    <row r="612" spans="1:1" x14ac:dyDescent="0.2">
      <c r="A612" s="96"/>
    </row>
    <row r="613" spans="1:1" x14ac:dyDescent="0.2">
      <c r="A613" s="96"/>
    </row>
    <row r="614" spans="1:1" x14ac:dyDescent="0.2">
      <c r="A614" s="96"/>
    </row>
    <row r="615" spans="1:1" x14ac:dyDescent="0.2">
      <c r="A615" s="96"/>
    </row>
    <row r="616" spans="1:1" x14ac:dyDescent="0.2">
      <c r="A616" s="96"/>
    </row>
    <row r="617" spans="1:1" x14ac:dyDescent="0.2">
      <c r="A617" s="96"/>
    </row>
    <row r="618" spans="1:1" x14ac:dyDescent="0.2">
      <c r="A618" s="96"/>
    </row>
    <row r="619" spans="1:1" x14ac:dyDescent="0.2">
      <c r="A619" s="96"/>
    </row>
    <row r="620" spans="1:1" x14ac:dyDescent="0.2">
      <c r="A620" s="96"/>
    </row>
    <row r="621" spans="1:1" x14ac:dyDescent="0.2">
      <c r="A621" s="96"/>
    </row>
    <row r="622" spans="1:1" x14ac:dyDescent="0.2">
      <c r="A622" s="96"/>
    </row>
    <row r="623" spans="1:1" x14ac:dyDescent="0.2">
      <c r="A623" s="96"/>
    </row>
    <row r="624" spans="1:1" x14ac:dyDescent="0.2">
      <c r="A624" s="96"/>
    </row>
    <row r="625" spans="1:1" x14ac:dyDescent="0.2">
      <c r="A625" s="96"/>
    </row>
    <row r="626" spans="1:1" x14ac:dyDescent="0.2">
      <c r="A626" s="96"/>
    </row>
    <row r="627" spans="1:1" x14ac:dyDescent="0.2">
      <c r="A627" s="96"/>
    </row>
    <row r="628" spans="1:1" x14ac:dyDescent="0.2">
      <c r="A628" s="96"/>
    </row>
    <row r="629" spans="1:1" x14ac:dyDescent="0.2">
      <c r="A629" s="96"/>
    </row>
    <row r="630" spans="1:1" x14ac:dyDescent="0.2">
      <c r="A630" s="96"/>
    </row>
    <row r="631" spans="1:1" x14ac:dyDescent="0.2">
      <c r="A631" s="96"/>
    </row>
    <row r="632" spans="1:1" x14ac:dyDescent="0.2">
      <c r="A632" s="96"/>
    </row>
    <row r="633" spans="1:1" x14ac:dyDescent="0.2">
      <c r="A633" s="96"/>
    </row>
    <row r="634" spans="1:1" x14ac:dyDescent="0.2">
      <c r="A634" s="96"/>
    </row>
    <row r="635" spans="1:1" x14ac:dyDescent="0.2">
      <c r="A635" s="96"/>
    </row>
    <row r="636" spans="1:1" x14ac:dyDescent="0.2">
      <c r="A636" s="96"/>
    </row>
    <row r="637" spans="1:1" x14ac:dyDescent="0.2">
      <c r="A637" s="96"/>
    </row>
    <row r="638" spans="1:1" x14ac:dyDescent="0.2">
      <c r="A638" s="96"/>
    </row>
    <row r="639" spans="1:1" x14ac:dyDescent="0.2">
      <c r="A639" s="96"/>
    </row>
    <row r="640" spans="1:1" x14ac:dyDescent="0.2">
      <c r="A640" s="96"/>
    </row>
    <row r="641" spans="1:1" x14ac:dyDescent="0.2">
      <c r="A641" s="96"/>
    </row>
    <row r="642" spans="1:1" x14ac:dyDescent="0.2">
      <c r="A642" s="96"/>
    </row>
    <row r="643" spans="1:1" x14ac:dyDescent="0.2">
      <c r="A643" s="96"/>
    </row>
    <row r="644" spans="1:1" x14ac:dyDescent="0.2">
      <c r="A644" s="96"/>
    </row>
    <row r="645" spans="1:1" x14ac:dyDescent="0.2">
      <c r="A645" s="96"/>
    </row>
    <row r="646" spans="1:1" x14ac:dyDescent="0.2">
      <c r="A646" s="96"/>
    </row>
    <row r="647" spans="1:1" x14ac:dyDescent="0.2">
      <c r="A647" s="96"/>
    </row>
    <row r="648" spans="1:1" x14ac:dyDescent="0.2">
      <c r="A648" s="96"/>
    </row>
    <row r="649" spans="1:1" x14ac:dyDescent="0.2">
      <c r="A649" s="96"/>
    </row>
    <row r="650" spans="1:1" x14ac:dyDescent="0.2">
      <c r="A650" s="96"/>
    </row>
    <row r="651" spans="1:1" x14ac:dyDescent="0.2">
      <c r="A651" s="96"/>
    </row>
    <row r="652" spans="1:1" x14ac:dyDescent="0.2">
      <c r="A652" s="96"/>
    </row>
    <row r="653" spans="1:1" x14ac:dyDescent="0.2">
      <c r="A653" s="96"/>
    </row>
    <row r="654" spans="1:1" x14ac:dyDescent="0.2">
      <c r="A654" s="96"/>
    </row>
    <row r="655" spans="1:1" x14ac:dyDescent="0.2">
      <c r="A655" s="96"/>
    </row>
    <row r="656" spans="1:1" x14ac:dyDescent="0.2">
      <c r="A656" s="96"/>
    </row>
    <row r="657" spans="1:1" x14ac:dyDescent="0.2">
      <c r="A657" s="96"/>
    </row>
    <row r="658" spans="1:1" x14ac:dyDescent="0.2">
      <c r="A658" s="96"/>
    </row>
    <row r="659" spans="1:1" x14ac:dyDescent="0.2">
      <c r="A659" s="96"/>
    </row>
    <row r="660" spans="1:1" x14ac:dyDescent="0.2">
      <c r="A660" s="96"/>
    </row>
    <row r="661" spans="1:1" x14ac:dyDescent="0.2">
      <c r="A661" s="96"/>
    </row>
    <row r="662" spans="1:1" x14ac:dyDescent="0.2">
      <c r="A662" s="96"/>
    </row>
    <row r="663" spans="1:1" x14ac:dyDescent="0.2">
      <c r="A663" s="96"/>
    </row>
    <row r="664" spans="1:1" x14ac:dyDescent="0.2">
      <c r="A664" s="96"/>
    </row>
    <row r="665" spans="1:1" x14ac:dyDescent="0.2">
      <c r="A665" s="96"/>
    </row>
    <row r="666" spans="1:1" x14ac:dyDescent="0.2">
      <c r="A666" s="96"/>
    </row>
    <row r="667" spans="1:1" x14ac:dyDescent="0.2">
      <c r="A667" s="96"/>
    </row>
    <row r="668" spans="1:1" x14ac:dyDescent="0.2">
      <c r="A668" s="96"/>
    </row>
    <row r="669" spans="1:1" x14ac:dyDescent="0.2">
      <c r="A669" s="96"/>
    </row>
    <row r="670" spans="1:1" x14ac:dyDescent="0.2">
      <c r="A670" s="96"/>
    </row>
    <row r="671" spans="1:1" x14ac:dyDescent="0.2">
      <c r="A671" s="96"/>
    </row>
    <row r="672" spans="1:1" x14ac:dyDescent="0.2">
      <c r="A672" s="96"/>
    </row>
    <row r="673" spans="1:1" x14ac:dyDescent="0.2">
      <c r="A673" s="96"/>
    </row>
    <row r="674" spans="1:1" x14ac:dyDescent="0.2">
      <c r="A674" s="96"/>
    </row>
    <row r="675" spans="1:1" x14ac:dyDescent="0.2">
      <c r="A675" s="96"/>
    </row>
    <row r="676" spans="1:1" x14ac:dyDescent="0.2">
      <c r="A676" s="96"/>
    </row>
    <row r="677" spans="1:1" x14ac:dyDescent="0.2">
      <c r="A677" s="96"/>
    </row>
    <row r="678" spans="1:1" x14ac:dyDescent="0.2">
      <c r="A678" s="96"/>
    </row>
    <row r="679" spans="1:1" x14ac:dyDescent="0.2">
      <c r="A679" s="96"/>
    </row>
    <row r="680" spans="1:1" x14ac:dyDescent="0.2">
      <c r="A680" s="96"/>
    </row>
    <row r="681" spans="1:1" x14ac:dyDescent="0.2">
      <c r="A681" s="96"/>
    </row>
    <row r="682" spans="1:1" x14ac:dyDescent="0.2">
      <c r="A682" s="96"/>
    </row>
    <row r="683" spans="1:1" x14ac:dyDescent="0.2">
      <c r="A683" s="96"/>
    </row>
    <row r="684" spans="1:1" x14ac:dyDescent="0.2">
      <c r="A684" s="96"/>
    </row>
    <row r="685" spans="1:1" x14ac:dyDescent="0.2">
      <c r="A685" s="96"/>
    </row>
    <row r="686" spans="1:1" x14ac:dyDescent="0.2">
      <c r="A686" s="96"/>
    </row>
    <row r="687" spans="1:1" x14ac:dyDescent="0.2">
      <c r="A687" s="96"/>
    </row>
    <row r="688" spans="1:1" x14ac:dyDescent="0.2">
      <c r="A688" s="96"/>
    </row>
    <row r="689" spans="1:1" x14ac:dyDescent="0.2">
      <c r="A689" s="96"/>
    </row>
    <row r="690" spans="1:1" x14ac:dyDescent="0.2">
      <c r="A690" s="96"/>
    </row>
    <row r="691" spans="1:1" x14ac:dyDescent="0.2">
      <c r="A691" s="96"/>
    </row>
    <row r="692" spans="1:1" x14ac:dyDescent="0.2">
      <c r="A692" s="96"/>
    </row>
    <row r="693" spans="1:1" x14ac:dyDescent="0.2">
      <c r="A693" s="96"/>
    </row>
    <row r="694" spans="1:1" x14ac:dyDescent="0.2">
      <c r="A694" s="96"/>
    </row>
    <row r="695" spans="1:1" x14ac:dyDescent="0.2">
      <c r="A695" s="96"/>
    </row>
    <row r="696" spans="1:1" x14ac:dyDescent="0.2">
      <c r="A696" s="96"/>
    </row>
    <row r="697" spans="1:1" x14ac:dyDescent="0.2">
      <c r="A697" s="96"/>
    </row>
    <row r="698" spans="1:1" x14ac:dyDescent="0.2">
      <c r="A698" s="96"/>
    </row>
    <row r="699" spans="1:1" x14ac:dyDescent="0.2">
      <c r="A699" s="96"/>
    </row>
    <row r="700" spans="1:1" x14ac:dyDescent="0.2">
      <c r="A700" s="96"/>
    </row>
    <row r="701" spans="1:1" x14ac:dyDescent="0.2">
      <c r="A701" s="96"/>
    </row>
    <row r="702" spans="1:1" x14ac:dyDescent="0.2">
      <c r="A702" s="96"/>
    </row>
    <row r="703" spans="1:1" x14ac:dyDescent="0.2">
      <c r="A703" s="96"/>
    </row>
    <row r="704" spans="1:1" x14ac:dyDescent="0.2">
      <c r="A704" s="96"/>
    </row>
    <row r="705" spans="1:1" x14ac:dyDescent="0.2">
      <c r="A705" s="96"/>
    </row>
    <row r="706" spans="1:1" x14ac:dyDescent="0.2">
      <c r="A706" s="96"/>
    </row>
    <row r="707" spans="1:1" x14ac:dyDescent="0.2">
      <c r="A707" s="96"/>
    </row>
    <row r="708" spans="1:1" x14ac:dyDescent="0.2">
      <c r="A708" s="96"/>
    </row>
    <row r="709" spans="1:1" x14ac:dyDescent="0.2">
      <c r="A709" s="96"/>
    </row>
    <row r="710" spans="1:1" x14ac:dyDescent="0.2">
      <c r="A710" s="96"/>
    </row>
    <row r="711" spans="1:1" x14ac:dyDescent="0.2">
      <c r="A711" s="96"/>
    </row>
    <row r="712" spans="1:1" x14ac:dyDescent="0.2">
      <c r="A712" s="96"/>
    </row>
    <row r="713" spans="1:1" x14ac:dyDescent="0.2">
      <c r="A713" s="96"/>
    </row>
    <row r="714" spans="1:1" x14ac:dyDescent="0.2">
      <c r="A714" s="96"/>
    </row>
    <row r="715" spans="1:1" x14ac:dyDescent="0.2">
      <c r="A715" s="96"/>
    </row>
    <row r="716" spans="1:1" x14ac:dyDescent="0.2">
      <c r="A716" s="96"/>
    </row>
    <row r="717" spans="1:1" x14ac:dyDescent="0.2">
      <c r="A717" s="96"/>
    </row>
    <row r="718" spans="1:1" x14ac:dyDescent="0.2">
      <c r="A718" s="96"/>
    </row>
    <row r="719" spans="1:1" x14ac:dyDescent="0.2">
      <c r="A719" s="96"/>
    </row>
    <row r="720" spans="1:1" x14ac:dyDescent="0.2">
      <c r="A720" s="96"/>
    </row>
    <row r="721" spans="1:1" x14ac:dyDescent="0.2">
      <c r="A721" s="96"/>
    </row>
    <row r="722" spans="1:1" x14ac:dyDescent="0.2">
      <c r="A722" s="96"/>
    </row>
    <row r="723" spans="1:1" x14ac:dyDescent="0.2">
      <c r="A723" s="96"/>
    </row>
    <row r="724" spans="1:1" x14ac:dyDescent="0.2">
      <c r="A724" s="96"/>
    </row>
    <row r="725" spans="1:1" x14ac:dyDescent="0.2">
      <c r="A725" s="96"/>
    </row>
    <row r="726" spans="1:1" x14ac:dyDescent="0.2">
      <c r="A726" s="96"/>
    </row>
    <row r="727" spans="1:1" x14ac:dyDescent="0.2">
      <c r="A727" s="96"/>
    </row>
    <row r="728" spans="1:1" x14ac:dyDescent="0.2">
      <c r="A728" s="96"/>
    </row>
    <row r="729" spans="1:1" x14ac:dyDescent="0.2">
      <c r="A729" s="96"/>
    </row>
    <row r="730" spans="1:1" x14ac:dyDescent="0.2">
      <c r="A730" s="96"/>
    </row>
    <row r="731" spans="1:1" x14ac:dyDescent="0.2">
      <c r="A731" s="96"/>
    </row>
    <row r="732" spans="1:1" x14ac:dyDescent="0.2">
      <c r="A732" s="96"/>
    </row>
    <row r="733" spans="1:1" x14ac:dyDescent="0.2">
      <c r="A733" s="96"/>
    </row>
    <row r="734" spans="1:1" x14ac:dyDescent="0.2">
      <c r="A734" s="96"/>
    </row>
    <row r="735" spans="1:1" x14ac:dyDescent="0.2">
      <c r="A735" s="96"/>
    </row>
    <row r="736" spans="1:1" x14ac:dyDescent="0.2">
      <c r="A736" s="96"/>
    </row>
    <row r="737" spans="1:1" x14ac:dyDescent="0.2">
      <c r="A737" s="96"/>
    </row>
    <row r="738" spans="1:1" x14ac:dyDescent="0.2">
      <c r="A738" s="96"/>
    </row>
    <row r="739" spans="1:1" x14ac:dyDescent="0.2">
      <c r="A739" s="96"/>
    </row>
    <row r="740" spans="1:1" x14ac:dyDescent="0.2">
      <c r="A740" s="96"/>
    </row>
    <row r="741" spans="1:1" x14ac:dyDescent="0.2">
      <c r="A741" s="96"/>
    </row>
    <row r="742" spans="1:1" x14ac:dyDescent="0.2">
      <c r="A742" s="96"/>
    </row>
    <row r="743" spans="1:1" x14ac:dyDescent="0.2">
      <c r="A743" s="96"/>
    </row>
    <row r="744" spans="1:1" x14ac:dyDescent="0.2">
      <c r="A744" s="96"/>
    </row>
    <row r="745" spans="1:1" x14ac:dyDescent="0.2">
      <c r="A745" s="96"/>
    </row>
    <row r="746" spans="1:1" x14ac:dyDescent="0.2">
      <c r="A746" s="96"/>
    </row>
    <row r="747" spans="1:1" x14ac:dyDescent="0.2">
      <c r="A747" s="96"/>
    </row>
    <row r="748" spans="1:1" x14ac:dyDescent="0.2">
      <c r="A748" s="96"/>
    </row>
    <row r="749" spans="1:1" x14ac:dyDescent="0.2">
      <c r="A749" s="96"/>
    </row>
    <row r="750" spans="1:1" x14ac:dyDescent="0.2">
      <c r="A750" s="96"/>
    </row>
    <row r="751" spans="1:1" x14ac:dyDescent="0.2">
      <c r="A751" s="96"/>
    </row>
    <row r="752" spans="1:1" x14ac:dyDescent="0.2">
      <c r="A752" s="96"/>
    </row>
    <row r="753" spans="1:1" x14ac:dyDescent="0.2">
      <c r="A753" s="96"/>
    </row>
    <row r="754" spans="1:1" x14ac:dyDescent="0.2">
      <c r="A754" s="96"/>
    </row>
    <row r="755" spans="1:1" x14ac:dyDescent="0.2">
      <c r="A755" s="96"/>
    </row>
    <row r="756" spans="1:1" x14ac:dyDescent="0.2">
      <c r="A756" s="96"/>
    </row>
    <row r="757" spans="1:1" x14ac:dyDescent="0.2">
      <c r="A757" s="96"/>
    </row>
    <row r="758" spans="1:1" x14ac:dyDescent="0.2">
      <c r="A758" s="96"/>
    </row>
    <row r="759" spans="1:1" x14ac:dyDescent="0.2">
      <c r="A759" s="96"/>
    </row>
    <row r="760" spans="1:1" x14ac:dyDescent="0.2">
      <c r="A760" s="96"/>
    </row>
    <row r="761" spans="1:1" x14ac:dyDescent="0.2">
      <c r="A761" s="96"/>
    </row>
    <row r="762" spans="1:1" x14ac:dyDescent="0.2">
      <c r="A762" s="96"/>
    </row>
    <row r="763" spans="1:1" x14ac:dyDescent="0.2">
      <c r="A763" s="96"/>
    </row>
    <row r="764" spans="1:1" x14ac:dyDescent="0.2">
      <c r="A764" s="96"/>
    </row>
    <row r="765" spans="1:1" x14ac:dyDescent="0.2">
      <c r="A765" s="96"/>
    </row>
    <row r="766" spans="1:1" x14ac:dyDescent="0.2">
      <c r="A766" s="96"/>
    </row>
    <row r="767" spans="1:1" x14ac:dyDescent="0.2">
      <c r="A767" s="96"/>
    </row>
    <row r="768" spans="1:1" x14ac:dyDescent="0.2">
      <c r="A768" s="96"/>
    </row>
    <row r="769" spans="1:1" x14ac:dyDescent="0.2">
      <c r="A769" s="96"/>
    </row>
    <row r="770" spans="1:1" x14ac:dyDescent="0.2">
      <c r="A770" s="96"/>
    </row>
    <row r="771" spans="1:1" x14ac:dyDescent="0.2">
      <c r="A771" s="96"/>
    </row>
    <row r="772" spans="1:1" x14ac:dyDescent="0.2">
      <c r="A772" s="96"/>
    </row>
    <row r="773" spans="1:1" x14ac:dyDescent="0.2">
      <c r="A773" s="96"/>
    </row>
    <row r="774" spans="1:1" x14ac:dyDescent="0.2">
      <c r="A774" s="96"/>
    </row>
    <row r="775" spans="1:1" x14ac:dyDescent="0.2">
      <c r="A775" s="96"/>
    </row>
    <row r="776" spans="1:1" x14ac:dyDescent="0.2">
      <c r="A776" s="96"/>
    </row>
    <row r="777" spans="1:1" x14ac:dyDescent="0.2">
      <c r="A777" s="96"/>
    </row>
    <row r="778" spans="1:1" x14ac:dyDescent="0.2">
      <c r="A778" s="96"/>
    </row>
    <row r="779" spans="1:1" x14ac:dyDescent="0.2">
      <c r="A779" s="96"/>
    </row>
    <row r="780" spans="1:1" x14ac:dyDescent="0.2">
      <c r="A780" s="96"/>
    </row>
    <row r="781" spans="1:1" x14ac:dyDescent="0.2">
      <c r="A781" s="96"/>
    </row>
    <row r="782" spans="1:1" x14ac:dyDescent="0.2">
      <c r="A782" s="96"/>
    </row>
    <row r="783" spans="1:1" x14ac:dyDescent="0.2">
      <c r="A783" s="96"/>
    </row>
    <row r="784" spans="1:1" x14ac:dyDescent="0.2">
      <c r="A784" s="96"/>
    </row>
    <row r="785" spans="1:1" x14ac:dyDescent="0.2">
      <c r="A785" s="96"/>
    </row>
    <row r="786" spans="1:1" x14ac:dyDescent="0.2">
      <c r="A786" s="96"/>
    </row>
    <row r="787" spans="1:1" x14ac:dyDescent="0.2">
      <c r="A787" s="96"/>
    </row>
    <row r="788" spans="1:1" x14ac:dyDescent="0.2">
      <c r="A788" s="96"/>
    </row>
    <row r="789" spans="1:1" x14ac:dyDescent="0.2">
      <c r="A789" s="96"/>
    </row>
    <row r="790" spans="1:1" x14ac:dyDescent="0.2">
      <c r="A790" s="96"/>
    </row>
    <row r="791" spans="1:1" x14ac:dyDescent="0.2">
      <c r="A791" s="96"/>
    </row>
    <row r="792" spans="1:1" x14ac:dyDescent="0.2">
      <c r="A792" s="96"/>
    </row>
    <row r="793" spans="1:1" x14ac:dyDescent="0.2">
      <c r="A793" s="96"/>
    </row>
    <row r="794" spans="1:1" x14ac:dyDescent="0.2">
      <c r="A794" s="96"/>
    </row>
    <row r="795" spans="1:1" x14ac:dyDescent="0.2">
      <c r="A795" s="96"/>
    </row>
    <row r="796" spans="1:1" x14ac:dyDescent="0.2">
      <c r="A796" s="96"/>
    </row>
    <row r="797" spans="1:1" x14ac:dyDescent="0.2">
      <c r="A797" s="96"/>
    </row>
    <row r="798" spans="1:1" x14ac:dyDescent="0.2">
      <c r="A798" s="96"/>
    </row>
    <row r="799" spans="1:1" x14ac:dyDescent="0.2">
      <c r="A799" s="96"/>
    </row>
    <row r="800" spans="1:1" x14ac:dyDescent="0.2">
      <c r="A800" s="96"/>
    </row>
    <row r="801" spans="1:1" x14ac:dyDescent="0.2">
      <c r="A801" s="96"/>
    </row>
    <row r="802" spans="1:1" x14ac:dyDescent="0.2">
      <c r="A802" s="96"/>
    </row>
    <row r="803" spans="1:1" x14ac:dyDescent="0.2">
      <c r="A803" s="96"/>
    </row>
    <row r="804" spans="1:1" x14ac:dyDescent="0.2">
      <c r="A804" s="96"/>
    </row>
    <row r="805" spans="1:1" x14ac:dyDescent="0.2">
      <c r="A805" s="96"/>
    </row>
    <row r="806" spans="1:1" x14ac:dyDescent="0.2">
      <c r="A806" s="96"/>
    </row>
    <row r="807" spans="1:1" x14ac:dyDescent="0.2">
      <c r="A807" s="96"/>
    </row>
    <row r="808" spans="1:1" x14ac:dyDescent="0.2">
      <c r="A808" s="96"/>
    </row>
    <row r="809" spans="1:1" x14ac:dyDescent="0.2">
      <c r="A809" s="96"/>
    </row>
    <row r="810" spans="1:1" x14ac:dyDescent="0.2">
      <c r="A810" s="96"/>
    </row>
    <row r="811" spans="1:1" x14ac:dyDescent="0.2">
      <c r="A811" s="96"/>
    </row>
    <row r="812" spans="1:1" x14ac:dyDescent="0.2">
      <c r="A812" s="96"/>
    </row>
    <row r="813" spans="1:1" x14ac:dyDescent="0.2">
      <c r="A813" s="96"/>
    </row>
    <row r="814" spans="1:1" x14ac:dyDescent="0.2">
      <c r="A814" s="96"/>
    </row>
    <row r="815" spans="1:1" x14ac:dyDescent="0.2">
      <c r="A815" s="96"/>
    </row>
    <row r="816" spans="1:1" x14ac:dyDescent="0.2">
      <c r="A816" s="96"/>
    </row>
    <row r="817" spans="1:1" x14ac:dyDescent="0.2">
      <c r="A817" s="96"/>
    </row>
    <row r="818" spans="1:1" x14ac:dyDescent="0.2">
      <c r="A818" s="96"/>
    </row>
    <row r="819" spans="1:1" x14ac:dyDescent="0.2">
      <c r="A819" s="96"/>
    </row>
    <row r="820" spans="1:1" x14ac:dyDescent="0.2">
      <c r="A820" s="96"/>
    </row>
    <row r="821" spans="1:1" x14ac:dyDescent="0.2">
      <c r="A821" s="96"/>
    </row>
    <row r="822" spans="1:1" x14ac:dyDescent="0.2">
      <c r="A822" s="96"/>
    </row>
    <row r="823" spans="1:1" x14ac:dyDescent="0.2">
      <c r="A823" s="96"/>
    </row>
    <row r="824" spans="1:1" x14ac:dyDescent="0.2">
      <c r="A824" s="96"/>
    </row>
    <row r="825" spans="1:1" x14ac:dyDescent="0.2">
      <c r="A825" s="96"/>
    </row>
    <row r="826" spans="1:1" x14ac:dyDescent="0.2">
      <c r="A826" s="96"/>
    </row>
    <row r="827" spans="1:1" x14ac:dyDescent="0.2">
      <c r="A827" s="96"/>
    </row>
    <row r="828" spans="1:1" x14ac:dyDescent="0.2">
      <c r="A828" s="96"/>
    </row>
    <row r="829" spans="1:1" x14ac:dyDescent="0.2">
      <c r="A829" s="96"/>
    </row>
    <row r="830" spans="1:1" x14ac:dyDescent="0.2">
      <c r="A830" s="96"/>
    </row>
    <row r="831" spans="1:1" x14ac:dyDescent="0.2">
      <c r="A831" s="96"/>
    </row>
    <row r="832" spans="1:1" x14ac:dyDescent="0.2">
      <c r="A832" s="96"/>
    </row>
    <row r="833" spans="1:1" x14ac:dyDescent="0.2">
      <c r="A833" s="96"/>
    </row>
    <row r="834" spans="1:1" x14ac:dyDescent="0.2">
      <c r="A834" s="96"/>
    </row>
    <row r="835" spans="1:1" x14ac:dyDescent="0.2">
      <c r="A835" s="96"/>
    </row>
    <row r="836" spans="1:1" x14ac:dyDescent="0.2">
      <c r="A836" s="96"/>
    </row>
    <row r="837" spans="1:1" x14ac:dyDescent="0.2">
      <c r="A837" s="96"/>
    </row>
    <row r="838" spans="1:1" x14ac:dyDescent="0.2">
      <c r="A838" s="96"/>
    </row>
    <row r="839" spans="1:1" x14ac:dyDescent="0.2">
      <c r="A839" s="96"/>
    </row>
    <row r="840" spans="1:1" x14ac:dyDescent="0.2">
      <c r="A840" s="96"/>
    </row>
    <row r="841" spans="1:1" x14ac:dyDescent="0.2">
      <c r="A841" s="96"/>
    </row>
    <row r="842" spans="1:1" x14ac:dyDescent="0.2">
      <c r="A842" s="96"/>
    </row>
    <row r="843" spans="1:1" x14ac:dyDescent="0.2">
      <c r="A843" s="96"/>
    </row>
    <row r="844" spans="1:1" x14ac:dyDescent="0.2">
      <c r="A844" s="96"/>
    </row>
    <row r="845" spans="1:1" x14ac:dyDescent="0.2">
      <c r="A845" s="96"/>
    </row>
    <row r="846" spans="1:1" x14ac:dyDescent="0.2">
      <c r="A846" s="96"/>
    </row>
    <row r="847" spans="1:1" x14ac:dyDescent="0.2">
      <c r="A847" s="96"/>
    </row>
    <row r="848" spans="1:1" x14ac:dyDescent="0.2">
      <c r="A848" s="96"/>
    </row>
    <row r="849" spans="1:1" x14ac:dyDescent="0.2">
      <c r="A849" s="96"/>
    </row>
    <row r="850" spans="1:1" x14ac:dyDescent="0.2">
      <c r="A850" s="96"/>
    </row>
    <row r="851" spans="1:1" x14ac:dyDescent="0.2">
      <c r="A851" s="96"/>
    </row>
    <row r="852" spans="1:1" x14ac:dyDescent="0.2">
      <c r="A852" s="96"/>
    </row>
    <row r="853" spans="1:1" x14ac:dyDescent="0.2">
      <c r="A853" s="96"/>
    </row>
    <row r="854" spans="1:1" x14ac:dyDescent="0.2">
      <c r="A854" s="96"/>
    </row>
    <row r="855" spans="1:1" x14ac:dyDescent="0.2">
      <c r="A855" s="96"/>
    </row>
    <row r="856" spans="1:1" x14ac:dyDescent="0.2">
      <c r="A856" s="96"/>
    </row>
    <row r="857" spans="1:1" x14ac:dyDescent="0.2">
      <c r="A857" s="96"/>
    </row>
    <row r="858" spans="1:1" x14ac:dyDescent="0.2">
      <c r="A858" s="96"/>
    </row>
    <row r="859" spans="1:1" x14ac:dyDescent="0.2">
      <c r="A859" s="96"/>
    </row>
    <row r="860" spans="1:1" x14ac:dyDescent="0.2">
      <c r="A860" s="96"/>
    </row>
    <row r="861" spans="1:1" x14ac:dyDescent="0.2">
      <c r="A861" s="96"/>
    </row>
    <row r="862" spans="1:1" x14ac:dyDescent="0.2">
      <c r="A862" s="96"/>
    </row>
    <row r="863" spans="1:1" x14ac:dyDescent="0.2">
      <c r="A863" s="96"/>
    </row>
    <row r="864" spans="1:1" x14ac:dyDescent="0.2">
      <c r="A864" s="96"/>
    </row>
    <row r="865" spans="1:1" x14ac:dyDescent="0.2">
      <c r="A865" s="96"/>
    </row>
    <row r="866" spans="1:1" x14ac:dyDescent="0.2">
      <c r="A866" s="96"/>
    </row>
    <row r="867" spans="1:1" x14ac:dyDescent="0.2">
      <c r="A867" s="96"/>
    </row>
    <row r="868" spans="1:1" x14ac:dyDescent="0.2">
      <c r="A868" s="96"/>
    </row>
    <row r="869" spans="1:1" x14ac:dyDescent="0.2">
      <c r="A869" s="96"/>
    </row>
    <row r="870" spans="1:1" x14ac:dyDescent="0.2">
      <c r="A870" s="96"/>
    </row>
    <row r="871" spans="1:1" x14ac:dyDescent="0.2">
      <c r="A871" s="96"/>
    </row>
    <row r="872" spans="1:1" x14ac:dyDescent="0.2">
      <c r="A872" s="96"/>
    </row>
    <row r="873" spans="1:1" x14ac:dyDescent="0.2">
      <c r="A873" s="96"/>
    </row>
    <row r="874" spans="1:1" x14ac:dyDescent="0.2">
      <c r="A874" s="96"/>
    </row>
    <row r="875" spans="1:1" x14ac:dyDescent="0.2">
      <c r="A875" s="96"/>
    </row>
    <row r="876" spans="1:1" x14ac:dyDescent="0.2">
      <c r="A876" s="96"/>
    </row>
    <row r="877" spans="1:1" x14ac:dyDescent="0.2">
      <c r="A877" s="96"/>
    </row>
    <row r="878" spans="1:1" x14ac:dyDescent="0.2">
      <c r="A878" s="96"/>
    </row>
    <row r="879" spans="1:1" x14ac:dyDescent="0.2">
      <c r="A879" s="96"/>
    </row>
    <row r="880" spans="1:1" x14ac:dyDescent="0.2">
      <c r="A880" s="96"/>
    </row>
    <row r="881" spans="1:1" x14ac:dyDescent="0.2">
      <c r="A881" s="96"/>
    </row>
    <row r="882" spans="1:1" x14ac:dyDescent="0.2">
      <c r="A882" s="96"/>
    </row>
    <row r="883" spans="1:1" x14ac:dyDescent="0.2">
      <c r="A883" s="96"/>
    </row>
    <row r="884" spans="1:1" x14ac:dyDescent="0.2">
      <c r="A884" s="96"/>
    </row>
    <row r="885" spans="1:1" x14ac:dyDescent="0.2">
      <c r="A885" s="96"/>
    </row>
    <row r="886" spans="1:1" x14ac:dyDescent="0.2">
      <c r="A886" s="96"/>
    </row>
    <row r="887" spans="1:1" x14ac:dyDescent="0.2">
      <c r="A887" s="96"/>
    </row>
    <row r="888" spans="1:1" x14ac:dyDescent="0.2">
      <c r="A888" s="96"/>
    </row>
    <row r="889" spans="1:1" x14ac:dyDescent="0.2">
      <c r="A889" s="96"/>
    </row>
    <row r="890" spans="1:1" x14ac:dyDescent="0.2">
      <c r="A890" s="96"/>
    </row>
    <row r="891" spans="1:1" x14ac:dyDescent="0.2">
      <c r="A891" s="96"/>
    </row>
    <row r="892" spans="1:1" x14ac:dyDescent="0.2">
      <c r="A892" s="96"/>
    </row>
    <row r="893" spans="1:1" x14ac:dyDescent="0.2">
      <c r="A893" s="96"/>
    </row>
    <row r="894" spans="1:1" x14ac:dyDescent="0.2">
      <c r="A894" s="96"/>
    </row>
    <row r="895" spans="1:1" x14ac:dyDescent="0.2">
      <c r="A895" s="96"/>
    </row>
    <row r="896" spans="1:1" x14ac:dyDescent="0.2">
      <c r="A896" s="96"/>
    </row>
    <row r="897" spans="1:1" x14ac:dyDescent="0.2">
      <c r="A897" s="96"/>
    </row>
    <row r="898" spans="1:1" x14ac:dyDescent="0.2">
      <c r="A898" s="96"/>
    </row>
    <row r="899" spans="1:1" x14ac:dyDescent="0.2">
      <c r="A899" s="96"/>
    </row>
    <row r="900" spans="1:1" x14ac:dyDescent="0.2">
      <c r="A900" s="96"/>
    </row>
    <row r="901" spans="1:1" x14ac:dyDescent="0.2">
      <c r="A901" s="96"/>
    </row>
    <row r="902" spans="1:1" x14ac:dyDescent="0.2">
      <c r="A902" s="96"/>
    </row>
    <row r="903" spans="1:1" x14ac:dyDescent="0.2">
      <c r="A903" s="96"/>
    </row>
    <row r="904" spans="1:1" x14ac:dyDescent="0.2">
      <c r="A904" s="96"/>
    </row>
    <row r="905" spans="1:1" x14ac:dyDescent="0.2">
      <c r="A905" s="96"/>
    </row>
    <row r="906" spans="1:1" x14ac:dyDescent="0.2">
      <c r="A906" s="96"/>
    </row>
    <row r="907" spans="1:1" x14ac:dyDescent="0.2">
      <c r="A907" s="96"/>
    </row>
    <row r="908" spans="1:1" x14ac:dyDescent="0.2">
      <c r="A908" s="96"/>
    </row>
    <row r="909" spans="1:1" x14ac:dyDescent="0.2">
      <c r="A909" s="96"/>
    </row>
    <row r="910" spans="1:1" x14ac:dyDescent="0.2">
      <c r="A910" s="96"/>
    </row>
    <row r="911" spans="1:1" x14ac:dyDescent="0.2">
      <c r="A911" s="96"/>
    </row>
    <row r="912" spans="1:1" x14ac:dyDescent="0.2">
      <c r="A912" s="96"/>
    </row>
    <row r="913" spans="1:1" x14ac:dyDescent="0.2">
      <c r="A913" s="96"/>
    </row>
    <row r="914" spans="1:1" x14ac:dyDescent="0.2">
      <c r="A914" s="96"/>
    </row>
    <row r="915" spans="1:1" x14ac:dyDescent="0.2">
      <c r="A915" s="96"/>
    </row>
    <row r="916" spans="1:1" x14ac:dyDescent="0.2">
      <c r="A916" s="96"/>
    </row>
    <row r="917" spans="1:1" x14ac:dyDescent="0.2">
      <c r="A917" s="96"/>
    </row>
    <row r="918" spans="1:1" x14ac:dyDescent="0.2">
      <c r="A918" s="96"/>
    </row>
    <row r="919" spans="1:1" x14ac:dyDescent="0.2">
      <c r="A919" s="96"/>
    </row>
    <row r="920" spans="1:1" x14ac:dyDescent="0.2">
      <c r="A920" s="96"/>
    </row>
    <row r="921" spans="1:1" x14ac:dyDescent="0.2">
      <c r="A921" s="96"/>
    </row>
    <row r="922" spans="1:1" x14ac:dyDescent="0.2">
      <c r="A922" s="96"/>
    </row>
    <row r="923" spans="1:1" x14ac:dyDescent="0.2">
      <c r="A923" s="96"/>
    </row>
    <row r="924" spans="1:1" x14ac:dyDescent="0.2">
      <c r="A924" s="96"/>
    </row>
    <row r="925" spans="1:1" x14ac:dyDescent="0.2">
      <c r="A925" s="96"/>
    </row>
    <row r="926" spans="1:1" x14ac:dyDescent="0.2">
      <c r="A926" s="96"/>
    </row>
    <row r="927" spans="1:1" x14ac:dyDescent="0.2">
      <c r="A927" s="96"/>
    </row>
    <row r="928" spans="1:1" x14ac:dyDescent="0.2">
      <c r="A928" s="96"/>
    </row>
    <row r="929" spans="1:1" x14ac:dyDescent="0.2">
      <c r="A929" s="96"/>
    </row>
    <row r="930" spans="1:1" x14ac:dyDescent="0.2">
      <c r="A930" s="96"/>
    </row>
    <row r="931" spans="1:1" x14ac:dyDescent="0.2">
      <c r="A931" s="96"/>
    </row>
    <row r="932" spans="1:1" x14ac:dyDescent="0.2">
      <c r="A932" s="96"/>
    </row>
    <row r="933" spans="1:1" x14ac:dyDescent="0.2">
      <c r="A933" s="96"/>
    </row>
    <row r="934" spans="1:1" x14ac:dyDescent="0.2">
      <c r="A934" s="96"/>
    </row>
    <row r="935" spans="1:1" x14ac:dyDescent="0.2">
      <c r="A935" s="96"/>
    </row>
    <row r="936" spans="1:1" x14ac:dyDescent="0.2">
      <c r="A936" s="96"/>
    </row>
    <row r="937" spans="1:1" x14ac:dyDescent="0.2">
      <c r="A937" s="96"/>
    </row>
    <row r="938" spans="1:1" x14ac:dyDescent="0.2">
      <c r="A938" s="96"/>
    </row>
    <row r="939" spans="1:1" x14ac:dyDescent="0.2">
      <c r="A939" s="96"/>
    </row>
    <row r="940" spans="1:1" x14ac:dyDescent="0.2">
      <c r="A940" s="96"/>
    </row>
    <row r="941" spans="1:1" x14ac:dyDescent="0.2">
      <c r="A941" s="96"/>
    </row>
    <row r="942" spans="1:1" x14ac:dyDescent="0.2">
      <c r="A942" s="96"/>
    </row>
    <row r="943" spans="1:1" x14ac:dyDescent="0.2">
      <c r="A943" s="96"/>
    </row>
    <row r="944" spans="1:1" x14ac:dyDescent="0.2">
      <c r="A944" s="96"/>
    </row>
    <row r="945" spans="1:1" x14ac:dyDescent="0.2">
      <c r="A945" s="96"/>
    </row>
    <row r="946" spans="1:1" x14ac:dyDescent="0.2">
      <c r="A946" s="96"/>
    </row>
    <row r="947" spans="1:1" x14ac:dyDescent="0.2">
      <c r="A947" s="96"/>
    </row>
    <row r="948" spans="1:1" x14ac:dyDescent="0.2">
      <c r="A948" s="96"/>
    </row>
    <row r="949" spans="1:1" x14ac:dyDescent="0.2">
      <c r="A949" s="96"/>
    </row>
    <row r="950" spans="1:1" x14ac:dyDescent="0.2">
      <c r="A950" s="96"/>
    </row>
    <row r="951" spans="1:1" x14ac:dyDescent="0.2">
      <c r="A951" s="96"/>
    </row>
    <row r="952" spans="1:1" x14ac:dyDescent="0.2">
      <c r="A952" s="96"/>
    </row>
    <row r="953" spans="1:1" x14ac:dyDescent="0.2">
      <c r="A953" s="96"/>
    </row>
    <row r="954" spans="1:1" x14ac:dyDescent="0.2">
      <c r="A954" s="96"/>
    </row>
    <row r="955" spans="1:1" x14ac:dyDescent="0.2">
      <c r="A955" s="96"/>
    </row>
    <row r="956" spans="1:1" x14ac:dyDescent="0.2">
      <c r="A956" s="96"/>
    </row>
    <row r="957" spans="1:1" x14ac:dyDescent="0.2">
      <c r="A957" s="96"/>
    </row>
    <row r="958" spans="1:1" x14ac:dyDescent="0.2">
      <c r="A958" s="96"/>
    </row>
    <row r="959" spans="1:1" x14ac:dyDescent="0.2">
      <c r="A959" s="96"/>
    </row>
    <row r="960" spans="1:1" x14ac:dyDescent="0.2">
      <c r="A960" s="96"/>
    </row>
    <row r="961" spans="1:1" x14ac:dyDescent="0.2">
      <c r="A961" s="96"/>
    </row>
    <row r="962" spans="1:1" x14ac:dyDescent="0.2">
      <c r="A962" s="96"/>
    </row>
    <row r="963" spans="1:1" x14ac:dyDescent="0.2">
      <c r="A963" s="96"/>
    </row>
    <row r="964" spans="1:1" x14ac:dyDescent="0.2">
      <c r="A964" s="96"/>
    </row>
    <row r="965" spans="1:1" x14ac:dyDescent="0.2">
      <c r="A965" s="96"/>
    </row>
    <row r="966" spans="1:1" x14ac:dyDescent="0.2">
      <c r="A966" s="96"/>
    </row>
    <row r="967" spans="1:1" x14ac:dyDescent="0.2">
      <c r="A967" s="96"/>
    </row>
    <row r="968" spans="1:1" x14ac:dyDescent="0.2">
      <c r="A968" s="96"/>
    </row>
    <row r="969" spans="1:1" x14ac:dyDescent="0.2">
      <c r="A969" s="96"/>
    </row>
    <row r="970" spans="1:1" x14ac:dyDescent="0.2">
      <c r="A970" s="96"/>
    </row>
    <row r="971" spans="1:1" x14ac:dyDescent="0.2">
      <c r="A971" s="96"/>
    </row>
    <row r="972" spans="1:1" x14ac:dyDescent="0.2">
      <c r="A972" s="96"/>
    </row>
    <row r="973" spans="1:1" x14ac:dyDescent="0.2">
      <c r="A973" s="96"/>
    </row>
    <row r="974" spans="1:1" x14ac:dyDescent="0.2">
      <c r="A974" s="96"/>
    </row>
    <row r="975" spans="1:1" x14ac:dyDescent="0.2">
      <c r="A975" s="96"/>
    </row>
    <row r="976" spans="1:1" x14ac:dyDescent="0.2">
      <c r="A976" s="96"/>
    </row>
    <row r="977" spans="1:1" x14ac:dyDescent="0.2">
      <c r="A977" s="96"/>
    </row>
    <row r="978" spans="1:1" x14ac:dyDescent="0.2">
      <c r="A978" s="96"/>
    </row>
    <row r="979" spans="1:1" x14ac:dyDescent="0.2">
      <c r="A979" s="96"/>
    </row>
    <row r="980" spans="1:1" x14ac:dyDescent="0.2">
      <c r="A980" s="96"/>
    </row>
    <row r="981" spans="1:1" x14ac:dyDescent="0.2">
      <c r="A981" s="96"/>
    </row>
    <row r="982" spans="1:1" x14ac:dyDescent="0.2">
      <c r="A982" s="96"/>
    </row>
    <row r="983" spans="1:1" x14ac:dyDescent="0.2">
      <c r="A983" s="96"/>
    </row>
    <row r="984" spans="1:1" x14ac:dyDescent="0.2">
      <c r="A984" s="96"/>
    </row>
    <row r="985" spans="1:1" x14ac:dyDescent="0.2">
      <c r="A985" s="96"/>
    </row>
    <row r="986" spans="1:1" x14ac:dyDescent="0.2">
      <c r="A986" s="96"/>
    </row>
    <row r="987" spans="1:1" x14ac:dyDescent="0.2">
      <c r="A987" s="96"/>
    </row>
    <row r="988" spans="1:1" x14ac:dyDescent="0.2">
      <c r="A988" s="96"/>
    </row>
    <row r="989" spans="1:1" x14ac:dyDescent="0.2">
      <c r="A989" s="96"/>
    </row>
    <row r="990" spans="1:1" x14ac:dyDescent="0.2">
      <c r="A990" s="96"/>
    </row>
    <row r="991" spans="1:1" x14ac:dyDescent="0.2">
      <c r="A991" s="96"/>
    </row>
    <row r="992" spans="1:1" x14ac:dyDescent="0.2">
      <c r="A992" s="96"/>
    </row>
    <row r="993" spans="1:1" x14ac:dyDescent="0.2">
      <c r="A993" s="96"/>
    </row>
    <row r="994" spans="1:1" x14ac:dyDescent="0.2">
      <c r="A994" s="96"/>
    </row>
    <row r="995" spans="1:1" x14ac:dyDescent="0.2">
      <c r="A995" s="96"/>
    </row>
    <row r="996" spans="1:1" x14ac:dyDescent="0.2">
      <c r="A996" s="96"/>
    </row>
    <row r="997" spans="1:1" x14ac:dyDescent="0.2">
      <c r="A997" s="96"/>
    </row>
    <row r="998" spans="1:1" x14ac:dyDescent="0.2">
      <c r="A998" s="96"/>
    </row>
    <row r="999" spans="1:1" x14ac:dyDescent="0.2">
      <c r="A999" s="96"/>
    </row>
    <row r="1000" spans="1:1" x14ac:dyDescent="0.2">
      <c r="A1000" s="96"/>
    </row>
    <row r="1001" spans="1:1" x14ac:dyDescent="0.2">
      <c r="A1001" s="96"/>
    </row>
    <row r="1002" spans="1:1" x14ac:dyDescent="0.2">
      <c r="A1002" s="96"/>
    </row>
    <row r="1003" spans="1:1" x14ac:dyDescent="0.2">
      <c r="A1003" s="96"/>
    </row>
    <row r="1004" spans="1:1" x14ac:dyDescent="0.2">
      <c r="A1004" s="96"/>
    </row>
    <row r="1005" spans="1:1" x14ac:dyDescent="0.2">
      <c r="A1005" s="96"/>
    </row>
    <row r="1006" spans="1:1" x14ac:dyDescent="0.2">
      <c r="A1006" s="96"/>
    </row>
    <row r="1007" spans="1:1" x14ac:dyDescent="0.2">
      <c r="A1007" s="96"/>
    </row>
    <row r="1008" spans="1:1" x14ac:dyDescent="0.2">
      <c r="A1008" s="96"/>
    </row>
    <row r="1009" spans="1:1" x14ac:dyDescent="0.2">
      <c r="A1009" s="96"/>
    </row>
    <row r="1010" spans="1:1" x14ac:dyDescent="0.2">
      <c r="A1010" s="96"/>
    </row>
    <row r="1011" spans="1:1" x14ac:dyDescent="0.2">
      <c r="A1011" s="96"/>
    </row>
    <row r="1012" spans="1:1" x14ac:dyDescent="0.2">
      <c r="A1012" s="96"/>
    </row>
    <row r="1013" spans="1:1" x14ac:dyDescent="0.2">
      <c r="A1013" s="96"/>
    </row>
    <row r="1014" spans="1:1" x14ac:dyDescent="0.2">
      <c r="A1014" s="96"/>
    </row>
    <row r="1015" spans="1:1" x14ac:dyDescent="0.2">
      <c r="A1015" s="96"/>
    </row>
    <row r="1016" spans="1:1" x14ac:dyDescent="0.2">
      <c r="A1016" s="96"/>
    </row>
    <row r="1017" spans="1:1" x14ac:dyDescent="0.2">
      <c r="A1017" s="96"/>
    </row>
    <row r="1018" spans="1:1" x14ac:dyDescent="0.2">
      <c r="A1018" s="96"/>
    </row>
    <row r="1019" spans="1:1" x14ac:dyDescent="0.2">
      <c r="A1019" s="96"/>
    </row>
    <row r="1020" spans="1:1" x14ac:dyDescent="0.2">
      <c r="A1020" s="96"/>
    </row>
    <row r="1021" spans="1:1" x14ac:dyDescent="0.2">
      <c r="A1021" s="96"/>
    </row>
    <row r="1022" spans="1:1" x14ac:dyDescent="0.2">
      <c r="A1022" s="96"/>
    </row>
    <row r="1023" spans="1:1" x14ac:dyDescent="0.2">
      <c r="A1023" s="96"/>
    </row>
    <row r="1024" spans="1:1" x14ac:dyDescent="0.2">
      <c r="A1024" s="96"/>
    </row>
    <row r="1025" spans="1:1" x14ac:dyDescent="0.2">
      <c r="A1025" s="96"/>
    </row>
    <row r="1026" spans="1:1" x14ac:dyDescent="0.2">
      <c r="A1026" s="96"/>
    </row>
    <row r="1027" spans="1:1" x14ac:dyDescent="0.2">
      <c r="A1027" s="96"/>
    </row>
    <row r="1028" spans="1:1" x14ac:dyDescent="0.2">
      <c r="A1028" s="96"/>
    </row>
    <row r="1029" spans="1:1" x14ac:dyDescent="0.2">
      <c r="A1029" s="96"/>
    </row>
    <row r="1030" spans="1:1" x14ac:dyDescent="0.2">
      <c r="A1030" s="96"/>
    </row>
    <row r="1031" spans="1:1" x14ac:dyDescent="0.2">
      <c r="A1031" s="96"/>
    </row>
    <row r="1032" spans="1:1" x14ac:dyDescent="0.2">
      <c r="A1032" s="96"/>
    </row>
    <row r="1033" spans="1:1" x14ac:dyDescent="0.2">
      <c r="A1033" s="96"/>
    </row>
    <row r="1034" spans="1:1" x14ac:dyDescent="0.2">
      <c r="A1034" s="96"/>
    </row>
    <row r="1035" spans="1:1" x14ac:dyDescent="0.2">
      <c r="A1035" s="96"/>
    </row>
    <row r="1036" spans="1:1" x14ac:dyDescent="0.2">
      <c r="A1036" s="96"/>
    </row>
    <row r="1037" spans="1:1" x14ac:dyDescent="0.2">
      <c r="A1037" s="96"/>
    </row>
    <row r="1038" spans="1:1" x14ac:dyDescent="0.2">
      <c r="A1038" s="96"/>
    </row>
    <row r="1039" spans="1:1" x14ac:dyDescent="0.2">
      <c r="A1039" s="96"/>
    </row>
    <row r="1040" spans="1:1" x14ac:dyDescent="0.2">
      <c r="A1040" s="96"/>
    </row>
    <row r="1041" spans="1:1" x14ac:dyDescent="0.2">
      <c r="A1041" s="96"/>
    </row>
    <row r="1042" spans="1:1" x14ac:dyDescent="0.2">
      <c r="A1042" s="96"/>
    </row>
    <row r="1043" spans="1:1" x14ac:dyDescent="0.2">
      <c r="A1043" s="96"/>
    </row>
    <row r="1044" spans="1:1" x14ac:dyDescent="0.2">
      <c r="A1044" s="96"/>
    </row>
    <row r="1045" spans="1:1" x14ac:dyDescent="0.2">
      <c r="A1045" s="96"/>
    </row>
    <row r="1046" spans="1:1" x14ac:dyDescent="0.2">
      <c r="A1046" s="96"/>
    </row>
    <row r="1047" spans="1:1" x14ac:dyDescent="0.2">
      <c r="A1047" s="96"/>
    </row>
    <row r="1048" spans="1:1" x14ac:dyDescent="0.2">
      <c r="A1048" s="96"/>
    </row>
    <row r="1049" spans="1:1" x14ac:dyDescent="0.2">
      <c r="A1049" s="96"/>
    </row>
    <row r="1050" spans="1:1" x14ac:dyDescent="0.2">
      <c r="A1050" s="96"/>
    </row>
    <row r="1051" spans="1:1" x14ac:dyDescent="0.2">
      <c r="A1051" s="96"/>
    </row>
    <row r="1052" spans="1:1" x14ac:dyDescent="0.2">
      <c r="A1052" s="96"/>
    </row>
    <row r="1053" spans="1:1" x14ac:dyDescent="0.2">
      <c r="A1053" s="96"/>
    </row>
    <row r="1054" spans="1:1" x14ac:dyDescent="0.2">
      <c r="A1054" s="96"/>
    </row>
    <row r="1055" spans="1:1" x14ac:dyDescent="0.2">
      <c r="A1055" s="96"/>
    </row>
    <row r="1056" spans="1:1" x14ac:dyDescent="0.2">
      <c r="A1056" s="96"/>
    </row>
    <row r="1057" spans="1:1" x14ac:dyDescent="0.2">
      <c r="A1057" s="96"/>
    </row>
    <row r="1058" spans="1:1" x14ac:dyDescent="0.2">
      <c r="A1058" s="96"/>
    </row>
    <row r="1059" spans="1:1" x14ac:dyDescent="0.2">
      <c r="A1059" s="96"/>
    </row>
    <row r="1060" spans="1:1" x14ac:dyDescent="0.2">
      <c r="A1060" s="96"/>
    </row>
    <row r="1061" spans="1:1" x14ac:dyDescent="0.2">
      <c r="A1061" s="96"/>
    </row>
    <row r="1062" spans="1:1" x14ac:dyDescent="0.2">
      <c r="A1062" s="96"/>
    </row>
    <row r="1063" spans="1:1" x14ac:dyDescent="0.2">
      <c r="A1063" s="96"/>
    </row>
    <row r="1064" spans="1:1" x14ac:dyDescent="0.2">
      <c r="A1064" s="96"/>
    </row>
    <row r="1065" spans="1:1" x14ac:dyDescent="0.2">
      <c r="A1065" s="96"/>
    </row>
    <row r="1066" spans="1:1" x14ac:dyDescent="0.2">
      <c r="A1066" s="96"/>
    </row>
    <row r="1067" spans="1:1" x14ac:dyDescent="0.2">
      <c r="A1067" s="96"/>
    </row>
    <row r="1068" spans="1:1" x14ac:dyDescent="0.2">
      <c r="A1068" s="96"/>
    </row>
    <row r="1069" spans="1:1" x14ac:dyDescent="0.2">
      <c r="A1069" s="96"/>
    </row>
    <row r="1070" spans="1:1" x14ac:dyDescent="0.2">
      <c r="A1070" s="96"/>
    </row>
    <row r="1071" spans="1:1" x14ac:dyDescent="0.2">
      <c r="A1071" s="96"/>
    </row>
    <row r="1072" spans="1:1" x14ac:dyDescent="0.2">
      <c r="A1072" s="96"/>
    </row>
    <row r="1073" spans="1:1" x14ac:dyDescent="0.2">
      <c r="A1073" s="96"/>
    </row>
    <row r="1074" spans="1:1" x14ac:dyDescent="0.2">
      <c r="A1074" s="96"/>
    </row>
    <row r="1075" spans="1:1" x14ac:dyDescent="0.2">
      <c r="A1075" s="96"/>
    </row>
    <row r="1076" spans="1:1" x14ac:dyDescent="0.2">
      <c r="A1076" s="96"/>
    </row>
    <row r="1077" spans="1:1" x14ac:dyDescent="0.2">
      <c r="A1077" s="96"/>
    </row>
    <row r="1078" spans="1:1" x14ac:dyDescent="0.2">
      <c r="A1078" s="96"/>
    </row>
    <row r="1079" spans="1:1" x14ac:dyDescent="0.2">
      <c r="A1079" s="96"/>
    </row>
    <row r="1080" spans="1:1" x14ac:dyDescent="0.2">
      <c r="A1080" s="96"/>
    </row>
    <row r="1081" spans="1:1" x14ac:dyDescent="0.2">
      <c r="A1081" s="96"/>
    </row>
    <row r="1082" spans="1:1" x14ac:dyDescent="0.2">
      <c r="A1082" s="96"/>
    </row>
    <row r="1083" spans="1:1" x14ac:dyDescent="0.2">
      <c r="A1083" s="96"/>
    </row>
    <row r="1084" spans="1:1" x14ac:dyDescent="0.2">
      <c r="A1084" s="96"/>
    </row>
    <row r="1085" spans="1:1" x14ac:dyDescent="0.2">
      <c r="A1085" s="96"/>
    </row>
    <row r="1086" spans="1:1" x14ac:dyDescent="0.2">
      <c r="A1086" s="96"/>
    </row>
    <row r="1087" spans="1:1" x14ac:dyDescent="0.2">
      <c r="A1087" s="96"/>
    </row>
    <row r="1088" spans="1:1" x14ac:dyDescent="0.2">
      <c r="A1088" s="96"/>
    </row>
    <row r="1089" spans="1:1" x14ac:dyDescent="0.2">
      <c r="A1089" s="96"/>
    </row>
    <row r="1090" spans="1:1" x14ac:dyDescent="0.2">
      <c r="A1090" s="96"/>
    </row>
    <row r="1091" spans="1:1" x14ac:dyDescent="0.2">
      <c r="A1091" s="96"/>
    </row>
    <row r="1092" spans="1:1" x14ac:dyDescent="0.2">
      <c r="A1092" s="96"/>
    </row>
    <row r="1093" spans="1:1" x14ac:dyDescent="0.2">
      <c r="A1093" s="96"/>
    </row>
    <row r="1094" spans="1:1" x14ac:dyDescent="0.2">
      <c r="A1094" s="96"/>
    </row>
    <row r="1095" spans="1:1" x14ac:dyDescent="0.2">
      <c r="A1095" s="96"/>
    </row>
    <row r="1096" spans="1:1" x14ac:dyDescent="0.2">
      <c r="A1096" s="96"/>
    </row>
  </sheetData>
  <printOptions horizontalCentered="1"/>
  <pageMargins left="0.75" right="0.75" top="1" bottom="1" header="0.5" footer="0.5"/>
  <pageSetup scale="60" orientation="landscape" r:id="rId1"/>
  <headerFooter alignWithMargins="0">
    <oddHeader>&amp;A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4" name="Button 1">
              <controlPr defaultSize="0" print="0" autoFill="0" autoPict="0" macro="[1]!PublishPowerWestPricePeak">
                <anchor moveWithCells="1" sizeWithCells="1">
                  <from>
                    <xdr:col>0</xdr:col>
                    <xdr:colOff>0</xdr:colOff>
                    <xdr:row>0</xdr:row>
                    <xdr:rowOff>53340</xdr:rowOff>
                  </from>
                  <to>
                    <xdr:col>0</xdr:col>
                    <xdr:colOff>0</xdr:colOff>
                    <xdr:row>0</xdr:row>
                    <xdr:rowOff>472440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9</vt:i4>
      </vt:variant>
    </vt:vector>
  </HeadingPairs>
  <TitlesOfParts>
    <vt:vector size="17" baseType="lpstr">
      <vt:lpstr>Instructions</vt:lpstr>
      <vt:lpstr>Top</vt:lpstr>
      <vt:lpstr>Prices</vt:lpstr>
      <vt:lpstr>P2</vt:lpstr>
      <vt:lpstr>Power West Price Peak</vt:lpstr>
      <vt:lpstr>Power West Price Off-Peak</vt:lpstr>
      <vt:lpstr>Power West Price Peak-Tim</vt:lpstr>
      <vt:lpstr>Power West Price Off Peak-Tim</vt:lpstr>
      <vt:lpstr>crvDate</vt:lpstr>
      <vt:lpstr>crvDir</vt:lpstr>
      <vt:lpstr>'Power West Price Off-Peak'!nr_pow_west_price</vt:lpstr>
      <vt:lpstr>nr_pow_west_price</vt:lpstr>
      <vt:lpstr>nr_pow_west_price_offpeak</vt:lpstr>
      <vt:lpstr>nr_pow_west_price_peak</vt:lpstr>
      <vt:lpstr>'Power West Price Off Peak-Tim'!Print_Area</vt:lpstr>
      <vt:lpstr>'Power West Price Peak-Tim'!Print_Area</vt:lpstr>
      <vt:lpstr>regStart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EPMI 24 Hour Trading:(800)349-5527:Arch</dc:creator>
  <cp:lastModifiedBy>Havlíček Jan</cp:lastModifiedBy>
  <cp:lastPrinted>2000-05-23T17:50:33Z</cp:lastPrinted>
  <dcterms:created xsi:type="dcterms:W3CDTF">2000-05-09T21:15:59Z</dcterms:created>
  <dcterms:modified xsi:type="dcterms:W3CDTF">2023-09-10T11:46:46Z</dcterms:modified>
</cp:coreProperties>
</file>