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3260" windowHeight="8328"/>
  </bookViews>
  <sheets>
    <sheet name="Index_09_24_01" sheetId="1" r:id="rId1"/>
  </sheets>
  <calcPr calcId="92512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C8" i="1"/>
  <c r="I8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C45" i="1"/>
  <c r="I45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C74" i="1"/>
  <c r="I74" i="1"/>
  <c r="K74" i="1"/>
  <c r="K76" i="1"/>
  <c r="K77" i="1"/>
  <c r="K78" i="1"/>
  <c r="K79" i="1"/>
  <c r="K80" i="1"/>
  <c r="K81" i="1"/>
  <c r="K82" i="1"/>
  <c r="C83" i="1"/>
  <c r="I83" i="1"/>
  <c r="K83" i="1"/>
  <c r="K85" i="1"/>
  <c r="K86" i="1"/>
  <c r="K87" i="1"/>
  <c r="K88" i="1"/>
  <c r="K89" i="1"/>
  <c r="C90" i="1"/>
  <c r="I90" i="1"/>
  <c r="K90" i="1"/>
  <c r="K92" i="1"/>
  <c r="K93" i="1"/>
  <c r="K94" i="1"/>
  <c r="K95" i="1"/>
  <c r="K96" i="1"/>
  <c r="C97" i="1"/>
  <c r="I97" i="1"/>
  <c r="K97" i="1"/>
</calcChain>
</file>

<file path=xl/sharedStrings.xml><?xml version="1.0" encoding="utf-8"?>
<sst xmlns="http://schemas.openxmlformats.org/spreadsheetml/2006/main" count="404" uniqueCount="64">
  <si>
    <t>ENA - IM WC CAL</t>
  </si>
  <si>
    <t>Duke Energy Trading and Marketing, L.L.C.</t>
  </si>
  <si>
    <t>SCAL</t>
  </si>
  <si>
    <t>Blythe Southern Border</t>
  </si>
  <si>
    <t>DSCALEHRSB</t>
  </si>
  <si>
    <t>e prime, inc.</t>
  </si>
  <si>
    <t>PG&amp;E</t>
  </si>
  <si>
    <t>City Gate</t>
  </si>
  <si>
    <t>CG0202N</t>
  </si>
  <si>
    <t>Cook Inlet Energy Supply L.L.C.</t>
  </si>
  <si>
    <t>PGEN</t>
  </si>
  <si>
    <t>Malin</t>
  </si>
  <si>
    <t>MALI</t>
  </si>
  <si>
    <t>Aquila Energy Marketing Corporation</t>
  </si>
  <si>
    <t>Sempra Energy Trading Corp.</t>
  </si>
  <si>
    <t>Constellation Power Source, Inc.</t>
  </si>
  <si>
    <t>PG&amp;E Energy Trading-Gas Corporation</t>
  </si>
  <si>
    <t>El Paso</t>
  </si>
  <si>
    <t>El Paso Merchant Energy, L.P.</t>
  </si>
  <si>
    <t>Coral Energy Resources, L.P.</t>
  </si>
  <si>
    <t>Coast Energy Canada, Inc.</t>
  </si>
  <si>
    <t>USGT/Aquila, L.P.</t>
  </si>
  <si>
    <t>ENA - IM WC PERM</t>
  </si>
  <si>
    <t>AEP Energy Services, Inc.</t>
  </si>
  <si>
    <t>EPNG</t>
  </si>
  <si>
    <t>Keystone Pool</t>
  </si>
  <si>
    <t>KEYSTONE</t>
  </si>
  <si>
    <t>Southern California Gas Company</t>
  </si>
  <si>
    <t>Conoco Inc.</t>
  </si>
  <si>
    <t>Arizona Public Service Company</t>
  </si>
  <si>
    <t>Occidental Energy Marketing, Inc.</t>
  </si>
  <si>
    <t>Cinergy Marketing &amp; Trading, LLC</t>
  </si>
  <si>
    <t>Mirant Americas Energy Marketing, L.P.</t>
  </si>
  <si>
    <t>Dynegy Marketing and Trade</t>
  </si>
  <si>
    <t>ENA - IM WC SJ</t>
  </si>
  <si>
    <t>Blanco</t>
  </si>
  <si>
    <t>AVG BLANCO</t>
  </si>
  <si>
    <t>BLANCO</t>
  </si>
  <si>
    <t>ENA - IM WT CAL</t>
  </si>
  <si>
    <t>Avista Energy, Inc.</t>
  </si>
  <si>
    <t>NWPL</t>
  </si>
  <si>
    <t>Opal</t>
  </si>
  <si>
    <t>Cross Timbers Energy Services, Inc.</t>
  </si>
  <si>
    <t>CMS Marketing, Services and Trading Company</t>
  </si>
  <si>
    <t>Reliant Energy Services, Inc.</t>
  </si>
  <si>
    <t>ENA - IM Denver</t>
  </si>
  <si>
    <t>Western Gas Resources, Inc.</t>
  </si>
  <si>
    <t>CIG</t>
  </si>
  <si>
    <t>Mainline</t>
  </si>
  <si>
    <t>UNA-516938</t>
  </si>
  <si>
    <t>BP Energy Company</t>
  </si>
  <si>
    <t>Marathon Oil Company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</si>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</sst>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2" applyNumberFormat="1" applyFont="1"/>
    <xf numFmtId="0" fontId="0" fillId="0" borderId="1" xfId="0" applyBorder="1"/>
    <xf numFmtId="15" fontId="0" fillId="0" borderId="1" xfId="0" applyNumberFormat="1" applyBorder="1"/>
    <xf numFmtId="165" fontId="0" fillId="0" borderId="1" xfId="2" applyNumberFormat="1" applyFont="1" applyBorder="1"/>
    <xf numFmtId="167" fontId="3" fillId="0" borderId="0" xfId="1" applyNumberFormat="1" applyFont="1" applyAlignment="1">
      <alignment horizontal="center"/>
    </xf>
    <xf numFmtId="167" fontId="0" fillId="0" borderId="0" xfId="1" applyNumberFormat="1" applyFont="1"/>
    <xf numFmtId="167" fontId="0" fillId="0" borderId="1" xfId="1" applyNumberFormat="1" applyFont="1" applyBorder="1"/>
    <xf numFmtId="0" fontId="2" fillId="0" borderId="0" xfId="0" applyFont="1" applyFill="1" applyBorder="1" applyAlignment="1">
      <alignment horizontal="right"/>
    </xf>
    <xf numFmtId="168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tabSelected="1" workbookViewId="0">
      <selection activeCell="B8" sqref="B8"/>
    </sheetView>
  </sheetViews>
  <sheetFormatPr defaultRowHeight="13.2" x14ac:dyDescent="0.25"/>
  <cols>
    <col min="1" max="1" width="18.5546875" bestFit="1" customWidth="1"/>
    <col min="2" max="2" width="41.5546875" bestFit="1" customWidth="1"/>
    <col min="3" max="3" width="7.6640625" bestFit="1" customWidth="1"/>
    <col min="4" max="4" width="20.5546875" bestFit="1" customWidth="1"/>
    <col min="5" max="5" width="13.6640625" bestFit="1" customWidth="1"/>
    <col min="6" max="6" width="11" bestFit="1" customWidth="1"/>
    <col min="7" max="7" width="10.6640625" bestFit="1" customWidth="1"/>
    <col min="9" max="9" width="9.109375" style="8" bestFit="1" customWidth="1"/>
    <col min="10" max="10" width="7" bestFit="1" customWidth="1"/>
    <col min="11" max="11" width="9.6640625" bestFit="1" customWidth="1"/>
  </cols>
  <sheetData>
    <row r="1" spans="1:11" s="2" customFormat="1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57</v>
      </c>
      <c r="F1" s="2" t="s">
        <v>56</v>
      </c>
      <c r="G1" s="2" t="s">
        <v>58</v>
      </c>
      <c r="H1" s="2" t="s">
        <v>59</v>
      </c>
      <c r="I1" s="7" t="s">
        <v>60</v>
      </c>
      <c r="J1" s="2" t="s">
        <v>61</v>
      </c>
      <c r="K1" s="2" t="s">
        <v>62</v>
      </c>
    </row>
    <row r="2" spans="1:11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s="1">
        <v>37158</v>
      </c>
      <c r="G2" s="1">
        <v>37165</v>
      </c>
      <c r="H2" s="1">
        <v>37196</v>
      </c>
      <c r="I2" s="8">
        <v>4234</v>
      </c>
      <c r="J2">
        <v>1.0249999999999999</v>
      </c>
      <c r="K2" s="3">
        <f>I2*J2</f>
        <v>4339.8499999999995</v>
      </c>
    </row>
    <row r="3" spans="1:11" x14ac:dyDescent="0.25">
      <c r="A3" t="s">
        <v>45</v>
      </c>
      <c r="B3" t="s">
        <v>50</v>
      </c>
      <c r="C3" t="s">
        <v>47</v>
      </c>
      <c r="D3" t="s">
        <v>48</v>
      </c>
      <c r="E3" t="s">
        <v>49</v>
      </c>
      <c r="F3" s="1">
        <v>37158</v>
      </c>
      <c r="G3" s="1">
        <v>37165</v>
      </c>
      <c r="H3" s="1">
        <v>37196</v>
      </c>
      <c r="I3" s="8">
        <v>5000</v>
      </c>
      <c r="J3">
        <v>1.0349999999999999</v>
      </c>
      <c r="K3" s="3">
        <f t="shared" ref="K3:K72" si="0">I3*J3</f>
        <v>5175</v>
      </c>
    </row>
    <row r="4" spans="1:11" x14ac:dyDescent="0.25">
      <c r="A4" t="s">
        <v>45</v>
      </c>
      <c r="B4" t="s">
        <v>18</v>
      </c>
      <c r="C4" t="s">
        <v>47</v>
      </c>
      <c r="D4" t="s">
        <v>48</v>
      </c>
      <c r="E4" t="s">
        <v>49</v>
      </c>
      <c r="F4" s="1">
        <v>37158</v>
      </c>
      <c r="G4" s="1">
        <v>37165</v>
      </c>
      <c r="H4" s="1">
        <v>37196</v>
      </c>
      <c r="I4" s="8">
        <v>10000</v>
      </c>
      <c r="J4">
        <v>1.0149999999999999</v>
      </c>
      <c r="K4" s="3">
        <f t="shared" si="0"/>
        <v>10149.999999999998</v>
      </c>
    </row>
    <row r="5" spans="1:11" x14ac:dyDescent="0.25">
      <c r="A5" t="s">
        <v>45</v>
      </c>
      <c r="B5" t="s">
        <v>13</v>
      </c>
      <c r="C5" t="s">
        <v>47</v>
      </c>
      <c r="D5" t="s">
        <v>48</v>
      </c>
      <c r="E5" t="s">
        <v>49</v>
      </c>
      <c r="F5" s="1">
        <v>37158</v>
      </c>
      <c r="G5" s="1">
        <v>37165</v>
      </c>
      <c r="H5" s="1">
        <v>37196</v>
      </c>
      <c r="I5" s="8">
        <v>10000</v>
      </c>
      <c r="J5">
        <v>1.0925</v>
      </c>
      <c r="K5" s="3">
        <f t="shared" si="0"/>
        <v>10925</v>
      </c>
    </row>
    <row r="6" spans="1:11" x14ac:dyDescent="0.25">
      <c r="A6" t="s">
        <v>45</v>
      </c>
      <c r="B6" t="s">
        <v>50</v>
      </c>
      <c r="C6" t="s">
        <v>47</v>
      </c>
      <c r="D6" t="s">
        <v>48</v>
      </c>
      <c r="E6" t="s">
        <v>49</v>
      </c>
      <c r="F6" s="1">
        <v>37158</v>
      </c>
      <c r="G6" s="1">
        <v>37165</v>
      </c>
      <c r="H6" s="1">
        <v>37196</v>
      </c>
      <c r="I6" s="8">
        <v>10000</v>
      </c>
      <c r="J6">
        <v>1.0149999999999999</v>
      </c>
      <c r="K6" s="3">
        <f t="shared" si="0"/>
        <v>10149.999999999998</v>
      </c>
    </row>
    <row r="7" spans="1:11" x14ac:dyDescent="0.25">
      <c r="A7" s="4" t="s">
        <v>45</v>
      </c>
      <c r="B7" s="4" t="s">
        <v>51</v>
      </c>
      <c r="C7" s="4" t="s">
        <v>47</v>
      </c>
      <c r="D7" s="4" t="s">
        <v>48</v>
      </c>
      <c r="E7" s="4" t="s">
        <v>49</v>
      </c>
      <c r="F7" s="5">
        <v>37158</v>
      </c>
      <c r="G7" s="5">
        <v>37165</v>
      </c>
      <c r="H7" s="5">
        <v>37196</v>
      </c>
      <c r="I7" s="9">
        <v>1500</v>
      </c>
      <c r="J7" s="4">
        <v>1.0449999999999999</v>
      </c>
      <c r="K7" s="6">
        <f t="shared" si="0"/>
        <v>1567.5</v>
      </c>
    </row>
    <row r="8" spans="1:11" x14ac:dyDescent="0.25">
      <c r="B8" s="10" t="s">
        <v>63</v>
      </c>
      <c r="C8" s="11">
        <f>K8/I8</f>
        <v>1.0386249815878628</v>
      </c>
      <c r="F8" s="1"/>
      <c r="G8" s="1"/>
      <c r="H8" s="1"/>
      <c r="I8" s="8">
        <f>SUM(I2:I7)</f>
        <v>40734</v>
      </c>
      <c r="K8" s="3">
        <f>SUM(K2:K7)</f>
        <v>42307.35</v>
      </c>
    </row>
    <row r="9" spans="1:11" x14ac:dyDescent="0.25">
      <c r="F9" s="1"/>
      <c r="G9" s="1"/>
      <c r="H9" s="1"/>
      <c r="K9" s="3"/>
    </row>
    <row r="10" spans="1:11" x14ac:dyDescent="0.25">
      <c r="A10" t="s">
        <v>34</v>
      </c>
      <c r="B10" t="s">
        <v>5</v>
      </c>
      <c r="C10" t="s">
        <v>24</v>
      </c>
      <c r="D10" t="s">
        <v>35</v>
      </c>
      <c r="E10" t="s">
        <v>36</v>
      </c>
      <c r="F10" s="1">
        <v>37158</v>
      </c>
      <c r="G10" s="1">
        <v>37165</v>
      </c>
      <c r="H10" s="1">
        <v>37196</v>
      </c>
      <c r="I10" s="8">
        <v>10000</v>
      </c>
      <c r="J10">
        <v>1.32</v>
      </c>
      <c r="K10" s="3">
        <f t="shared" si="0"/>
        <v>13200</v>
      </c>
    </row>
    <row r="11" spans="1:11" x14ac:dyDescent="0.25">
      <c r="A11" t="s">
        <v>34</v>
      </c>
      <c r="B11" t="s">
        <v>5</v>
      </c>
      <c r="C11" t="s">
        <v>24</v>
      </c>
      <c r="D11" t="s">
        <v>35</v>
      </c>
      <c r="E11" t="s">
        <v>36</v>
      </c>
      <c r="F11" s="1">
        <v>37158</v>
      </c>
      <c r="G11" s="1">
        <v>37165</v>
      </c>
      <c r="H11" s="1">
        <v>37196</v>
      </c>
      <c r="I11" s="8">
        <v>10000</v>
      </c>
      <c r="J11">
        <v>1.31</v>
      </c>
      <c r="K11" s="3">
        <f t="shared" si="0"/>
        <v>13100</v>
      </c>
    </row>
    <row r="12" spans="1:11" x14ac:dyDescent="0.25">
      <c r="A12" t="s">
        <v>34</v>
      </c>
      <c r="B12" t="s">
        <v>32</v>
      </c>
      <c r="C12" t="s">
        <v>24</v>
      </c>
      <c r="D12" t="s">
        <v>35</v>
      </c>
      <c r="E12" t="s">
        <v>36</v>
      </c>
      <c r="F12" s="1">
        <v>37158</v>
      </c>
      <c r="G12" s="1">
        <v>37165</v>
      </c>
      <c r="H12" s="1">
        <v>37196</v>
      </c>
      <c r="I12" s="8">
        <v>10000</v>
      </c>
      <c r="J12">
        <v>1.3</v>
      </c>
      <c r="K12" s="3">
        <f t="shared" si="0"/>
        <v>13000</v>
      </c>
    </row>
    <row r="13" spans="1:11" x14ac:dyDescent="0.25">
      <c r="A13" t="s">
        <v>34</v>
      </c>
      <c r="B13" t="s">
        <v>5</v>
      </c>
      <c r="C13" t="s">
        <v>24</v>
      </c>
      <c r="D13" t="s">
        <v>35</v>
      </c>
      <c r="E13" t="s">
        <v>36</v>
      </c>
      <c r="F13" s="1">
        <v>37158</v>
      </c>
      <c r="G13" s="1">
        <v>37165</v>
      </c>
      <c r="H13" s="1">
        <v>37196</v>
      </c>
      <c r="I13" s="8">
        <v>10000</v>
      </c>
      <c r="J13">
        <v>1.3</v>
      </c>
      <c r="K13" s="3">
        <f t="shared" si="0"/>
        <v>13000</v>
      </c>
    </row>
    <row r="14" spans="1:11" x14ac:dyDescent="0.25">
      <c r="A14" t="s">
        <v>34</v>
      </c>
      <c r="B14" t="s">
        <v>21</v>
      </c>
      <c r="C14" t="s">
        <v>24</v>
      </c>
      <c r="D14" t="s">
        <v>35</v>
      </c>
      <c r="E14" t="s">
        <v>36</v>
      </c>
      <c r="F14" s="1">
        <v>37158</v>
      </c>
      <c r="G14" s="1">
        <v>37165</v>
      </c>
      <c r="H14" s="1">
        <v>37196</v>
      </c>
      <c r="I14" s="8">
        <v>10000</v>
      </c>
      <c r="J14">
        <v>1.33</v>
      </c>
      <c r="K14" s="3">
        <f t="shared" si="0"/>
        <v>13300</v>
      </c>
    </row>
    <row r="15" spans="1:11" x14ac:dyDescent="0.25">
      <c r="A15" t="s">
        <v>34</v>
      </c>
      <c r="B15" t="s">
        <v>32</v>
      </c>
      <c r="C15" t="s">
        <v>24</v>
      </c>
      <c r="D15" t="s">
        <v>35</v>
      </c>
      <c r="E15" t="s">
        <v>36</v>
      </c>
      <c r="F15" s="1">
        <v>37158</v>
      </c>
      <c r="G15" s="1">
        <v>37165</v>
      </c>
      <c r="H15" s="1">
        <v>37196</v>
      </c>
      <c r="I15" s="8">
        <v>10000</v>
      </c>
      <c r="J15">
        <v>1.31</v>
      </c>
      <c r="K15" s="3">
        <f t="shared" si="0"/>
        <v>13100</v>
      </c>
    </row>
    <row r="16" spans="1:11" x14ac:dyDescent="0.25">
      <c r="A16" t="s">
        <v>34</v>
      </c>
      <c r="B16" t="s">
        <v>21</v>
      </c>
      <c r="C16" t="s">
        <v>24</v>
      </c>
      <c r="D16" t="s">
        <v>35</v>
      </c>
      <c r="E16" t="s">
        <v>36</v>
      </c>
      <c r="F16" s="1">
        <v>37158</v>
      </c>
      <c r="G16" s="1">
        <v>37165</v>
      </c>
      <c r="H16" s="1">
        <v>37196</v>
      </c>
      <c r="I16" s="8">
        <v>10000</v>
      </c>
      <c r="J16">
        <v>1.31</v>
      </c>
      <c r="K16" s="3">
        <f t="shared" si="0"/>
        <v>13100</v>
      </c>
    </row>
    <row r="17" spans="1:11" x14ac:dyDescent="0.25">
      <c r="A17" t="s">
        <v>34</v>
      </c>
      <c r="B17" t="s">
        <v>32</v>
      </c>
      <c r="C17" t="s">
        <v>24</v>
      </c>
      <c r="D17" t="s">
        <v>35</v>
      </c>
      <c r="E17" t="s">
        <v>36</v>
      </c>
      <c r="F17" s="1">
        <v>37158</v>
      </c>
      <c r="G17" s="1">
        <v>37165</v>
      </c>
      <c r="H17" s="1">
        <v>37196</v>
      </c>
      <c r="I17" s="8">
        <v>10000</v>
      </c>
      <c r="J17">
        <v>1.35</v>
      </c>
      <c r="K17" s="3">
        <f t="shared" si="0"/>
        <v>13500</v>
      </c>
    </row>
    <row r="18" spans="1:11" x14ac:dyDescent="0.25">
      <c r="A18" t="s">
        <v>34</v>
      </c>
      <c r="B18" t="s">
        <v>32</v>
      </c>
      <c r="C18" t="s">
        <v>24</v>
      </c>
      <c r="D18" t="s">
        <v>35</v>
      </c>
      <c r="E18" t="s">
        <v>36</v>
      </c>
      <c r="F18" s="1">
        <v>37158</v>
      </c>
      <c r="G18" s="1">
        <v>37165</v>
      </c>
      <c r="H18" s="1">
        <v>37196</v>
      </c>
      <c r="I18" s="8">
        <v>10000</v>
      </c>
      <c r="J18">
        <v>1.35</v>
      </c>
      <c r="K18" s="3">
        <f t="shared" si="0"/>
        <v>13500</v>
      </c>
    </row>
    <row r="19" spans="1:11" x14ac:dyDescent="0.25">
      <c r="A19" t="s">
        <v>34</v>
      </c>
      <c r="B19" t="s">
        <v>13</v>
      </c>
      <c r="C19" t="s">
        <v>24</v>
      </c>
      <c r="D19" t="s">
        <v>35</v>
      </c>
      <c r="E19" t="s">
        <v>37</v>
      </c>
      <c r="F19" s="1">
        <v>37158</v>
      </c>
      <c r="G19" s="1">
        <v>37165</v>
      </c>
      <c r="H19" s="1">
        <v>37196</v>
      </c>
      <c r="I19" s="8">
        <v>10000</v>
      </c>
      <c r="J19">
        <v>1.34</v>
      </c>
      <c r="K19" s="3">
        <f t="shared" si="0"/>
        <v>13400</v>
      </c>
    </row>
    <row r="20" spans="1:11" x14ac:dyDescent="0.25">
      <c r="A20" t="s">
        <v>34</v>
      </c>
      <c r="B20" t="s">
        <v>33</v>
      </c>
      <c r="C20" t="s">
        <v>24</v>
      </c>
      <c r="D20" t="s">
        <v>35</v>
      </c>
      <c r="E20" t="s">
        <v>36</v>
      </c>
      <c r="F20" s="1">
        <v>37158</v>
      </c>
      <c r="G20" s="1">
        <v>37165</v>
      </c>
      <c r="H20" s="1">
        <v>37196</v>
      </c>
      <c r="I20" s="8">
        <v>10000</v>
      </c>
      <c r="J20">
        <v>1.3</v>
      </c>
      <c r="K20" s="3">
        <f t="shared" si="0"/>
        <v>13000</v>
      </c>
    </row>
    <row r="21" spans="1:11" x14ac:dyDescent="0.25">
      <c r="A21" s="4" t="s">
        <v>34</v>
      </c>
      <c r="B21" s="4" t="s">
        <v>33</v>
      </c>
      <c r="C21" s="4" t="s">
        <v>24</v>
      </c>
      <c r="D21" s="4" t="s">
        <v>35</v>
      </c>
      <c r="E21" s="4" t="s">
        <v>36</v>
      </c>
      <c r="F21" s="5">
        <v>37158</v>
      </c>
      <c r="G21" s="5">
        <v>37165</v>
      </c>
      <c r="H21" s="5">
        <v>37196</v>
      </c>
      <c r="I21" s="9">
        <v>10000</v>
      </c>
      <c r="J21" s="4">
        <v>1.3</v>
      </c>
      <c r="K21" s="6">
        <f t="shared" si="0"/>
        <v>13000</v>
      </c>
    </row>
    <row r="22" spans="1:11" x14ac:dyDescent="0.25">
      <c r="B22" s="10" t="s">
        <v>63</v>
      </c>
      <c r="C22" s="11">
        <f>K22/I22</f>
        <v>1.3183333333333334</v>
      </c>
      <c r="F22" s="1"/>
      <c r="G22" s="1"/>
      <c r="H22" s="1"/>
      <c r="I22" s="8">
        <f>SUM(I10:I21)</f>
        <v>120000</v>
      </c>
      <c r="K22" s="3">
        <f>SUM(K10:K21)</f>
        <v>158200</v>
      </c>
    </row>
    <row r="23" spans="1:11" x14ac:dyDescent="0.25">
      <c r="F23" s="1"/>
      <c r="G23" s="1"/>
      <c r="H23" s="1"/>
      <c r="K23" s="3"/>
    </row>
    <row r="24" spans="1:11" x14ac:dyDescent="0.25">
      <c r="A24" t="s">
        <v>22</v>
      </c>
      <c r="B24" t="s">
        <v>23</v>
      </c>
      <c r="C24" t="s">
        <v>24</v>
      </c>
      <c r="D24" t="s">
        <v>25</v>
      </c>
      <c r="E24" t="s">
        <v>26</v>
      </c>
      <c r="F24" s="1">
        <v>37158</v>
      </c>
      <c r="G24" s="1">
        <v>37165</v>
      </c>
      <c r="H24" s="1">
        <v>37196</v>
      </c>
      <c r="I24" s="8">
        <v>10000</v>
      </c>
      <c r="J24">
        <v>1.65</v>
      </c>
      <c r="K24" s="3">
        <f t="shared" si="0"/>
        <v>16500</v>
      </c>
    </row>
    <row r="25" spans="1:11" x14ac:dyDescent="0.25">
      <c r="A25" t="s">
        <v>22</v>
      </c>
      <c r="B25" t="s">
        <v>23</v>
      </c>
      <c r="C25" t="s">
        <v>24</v>
      </c>
      <c r="D25" t="s">
        <v>25</v>
      </c>
      <c r="E25" t="s">
        <v>26</v>
      </c>
      <c r="F25" s="1">
        <v>37158</v>
      </c>
      <c r="G25" s="1">
        <v>37165</v>
      </c>
      <c r="H25" s="1">
        <v>37196</v>
      </c>
      <c r="I25" s="8">
        <v>10000</v>
      </c>
      <c r="J25">
        <v>1.645</v>
      </c>
      <c r="K25" s="3">
        <f t="shared" si="0"/>
        <v>16450</v>
      </c>
    </row>
    <row r="26" spans="1:11" x14ac:dyDescent="0.25">
      <c r="A26" t="s">
        <v>22</v>
      </c>
      <c r="B26" t="s">
        <v>21</v>
      </c>
      <c r="C26" t="s">
        <v>24</v>
      </c>
      <c r="D26" t="s">
        <v>25</v>
      </c>
      <c r="E26" t="s">
        <v>26</v>
      </c>
      <c r="F26" s="1">
        <v>37158</v>
      </c>
      <c r="G26" s="1">
        <v>37165</v>
      </c>
      <c r="H26" s="1">
        <v>37196</v>
      </c>
      <c r="I26" s="8">
        <v>10000</v>
      </c>
      <c r="J26">
        <v>1.64</v>
      </c>
      <c r="K26" s="3">
        <f t="shared" si="0"/>
        <v>16400</v>
      </c>
    </row>
    <row r="27" spans="1:11" x14ac:dyDescent="0.25">
      <c r="A27" t="s">
        <v>22</v>
      </c>
      <c r="B27" t="s">
        <v>1</v>
      </c>
      <c r="C27" t="s">
        <v>24</v>
      </c>
      <c r="D27" t="s">
        <v>25</v>
      </c>
      <c r="E27" t="s">
        <v>26</v>
      </c>
      <c r="F27" s="1">
        <v>37158</v>
      </c>
      <c r="G27" s="1">
        <v>37165</v>
      </c>
      <c r="H27" s="1">
        <v>37196</v>
      </c>
      <c r="I27" s="8">
        <v>10000</v>
      </c>
      <c r="J27">
        <v>1.67</v>
      </c>
      <c r="K27" s="3">
        <f t="shared" si="0"/>
        <v>16700</v>
      </c>
    </row>
    <row r="28" spans="1:11" x14ac:dyDescent="0.25">
      <c r="A28" t="s">
        <v>22</v>
      </c>
      <c r="B28" t="s">
        <v>27</v>
      </c>
      <c r="C28" t="s">
        <v>24</v>
      </c>
      <c r="D28" t="s">
        <v>25</v>
      </c>
      <c r="E28" t="s">
        <v>26</v>
      </c>
      <c r="F28" s="1">
        <v>37158</v>
      </c>
      <c r="G28" s="1">
        <v>37165</v>
      </c>
      <c r="H28" s="1">
        <v>37196</v>
      </c>
      <c r="I28" s="8">
        <v>10000</v>
      </c>
      <c r="J28">
        <v>1.655</v>
      </c>
      <c r="K28" s="3">
        <f t="shared" si="0"/>
        <v>16550</v>
      </c>
    </row>
    <row r="29" spans="1:11" x14ac:dyDescent="0.25">
      <c r="A29" t="s">
        <v>22</v>
      </c>
      <c r="B29" t="s">
        <v>21</v>
      </c>
      <c r="C29" t="s">
        <v>24</v>
      </c>
      <c r="D29" t="s">
        <v>25</v>
      </c>
      <c r="E29" t="s">
        <v>26</v>
      </c>
      <c r="F29" s="1">
        <v>37158</v>
      </c>
      <c r="G29" s="1">
        <v>37165</v>
      </c>
      <c r="H29" s="1">
        <v>37196</v>
      </c>
      <c r="I29" s="8">
        <v>10000</v>
      </c>
      <c r="J29">
        <v>1.65</v>
      </c>
      <c r="K29" s="3">
        <f t="shared" si="0"/>
        <v>16500</v>
      </c>
    </row>
    <row r="30" spans="1:11" x14ac:dyDescent="0.25">
      <c r="A30" t="s">
        <v>22</v>
      </c>
      <c r="B30" t="s">
        <v>23</v>
      </c>
      <c r="C30" t="s">
        <v>24</v>
      </c>
      <c r="D30" t="s">
        <v>25</v>
      </c>
      <c r="E30" t="s">
        <v>26</v>
      </c>
      <c r="F30" s="1">
        <v>37158</v>
      </c>
      <c r="G30" s="1">
        <v>37165</v>
      </c>
      <c r="H30" s="1">
        <v>37196</v>
      </c>
      <c r="I30" s="8">
        <v>10000</v>
      </c>
      <c r="J30">
        <v>1.64</v>
      </c>
      <c r="K30" s="3">
        <f t="shared" si="0"/>
        <v>16400</v>
      </c>
    </row>
    <row r="31" spans="1:11" x14ac:dyDescent="0.25">
      <c r="A31" t="s">
        <v>22</v>
      </c>
      <c r="B31" t="s">
        <v>28</v>
      </c>
      <c r="C31" t="s">
        <v>24</v>
      </c>
      <c r="D31" t="s">
        <v>25</v>
      </c>
      <c r="E31" t="s">
        <v>26</v>
      </c>
      <c r="F31" s="1">
        <v>37158</v>
      </c>
      <c r="G31" s="1">
        <v>37165</v>
      </c>
      <c r="H31" s="1">
        <v>37196</v>
      </c>
      <c r="I31" s="8">
        <v>5000</v>
      </c>
      <c r="J31">
        <v>1.665</v>
      </c>
      <c r="K31" s="3">
        <f t="shared" si="0"/>
        <v>8325</v>
      </c>
    </row>
    <row r="32" spans="1:11" x14ac:dyDescent="0.25">
      <c r="A32" t="s">
        <v>22</v>
      </c>
      <c r="B32" t="s">
        <v>21</v>
      </c>
      <c r="C32" t="s">
        <v>24</v>
      </c>
      <c r="D32" t="s">
        <v>25</v>
      </c>
      <c r="E32" t="s">
        <v>26</v>
      </c>
      <c r="F32" s="1">
        <v>37158</v>
      </c>
      <c r="G32" s="1">
        <v>37165</v>
      </c>
      <c r="H32" s="1">
        <v>37196</v>
      </c>
      <c r="I32" s="8">
        <v>20000</v>
      </c>
      <c r="J32">
        <v>1.6850000000000001</v>
      </c>
      <c r="K32" s="3">
        <f t="shared" si="0"/>
        <v>33700</v>
      </c>
    </row>
    <row r="33" spans="1:11" x14ac:dyDescent="0.25">
      <c r="A33" t="s">
        <v>22</v>
      </c>
      <c r="B33" t="s">
        <v>29</v>
      </c>
      <c r="C33" t="s">
        <v>24</v>
      </c>
      <c r="D33" t="s">
        <v>25</v>
      </c>
      <c r="E33" t="s">
        <v>26</v>
      </c>
      <c r="F33" s="1">
        <v>37158</v>
      </c>
      <c r="G33" s="1">
        <v>37165</v>
      </c>
      <c r="H33" s="1">
        <v>37196</v>
      </c>
      <c r="I33" s="8">
        <v>10000</v>
      </c>
      <c r="J33">
        <v>1.675</v>
      </c>
      <c r="K33" s="3">
        <f t="shared" si="0"/>
        <v>16750</v>
      </c>
    </row>
    <row r="34" spans="1:11" x14ac:dyDescent="0.25">
      <c r="A34" t="s">
        <v>22</v>
      </c>
      <c r="B34" t="s">
        <v>21</v>
      </c>
      <c r="C34" t="s">
        <v>24</v>
      </c>
      <c r="D34" t="s">
        <v>25</v>
      </c>
      <c r="E34" t="s">
        <v>26</v>
      </c>
      <c r="F34" s="1">
        <v>37158</v>
      </c>
      <c r="G34" s="1">
        <v>37165</v>
      </c>
      <c r="H34" s="1">
        <v>37196</v>
      </c>
      <c r="I34" s="8">
        <v>10000</v>
      </c>
      <c r="J34">
        <v>1.68</v>
      </c>
      <c r="K34" s="3">
        <f t="shared" si="0"/>
        <v>16800</v>
      </c>
    </row>
    <row r="35" spans="1:11" x14ac:dyDescent="0.25">
      <c r="A35" t="s">
        <v>22</v>
      </c>
      <c r="B35" t="s">
        <v>13</v>
      </c>
      <c r="C35" t="s">
        <v>24</v>
      </c>
      <c r="D35" t="s">
        <v>25</v>
      </c>
      <c r="E35" t="s">
        <v>26</v>
      </c>
      <c r="F35" s="1">
        <v>37158</v>
      </c>
      <c r="G35" s="1">
        <v>37165</v>
      </c>
      <c r="H35" s="1">
        <v>37196</v>
      </c>
      <c r="I35" s="8">
        <v>10000</v>
      </c>
      <c r="J35">
        <v>1.69</v>
      </c>
      <c r="K35" s="3">
        <f t="shared" si="0"/>
        <v>16900</v>
      </c>
    </row>
    <row r="36" spans="1:11" x14ac:dyDescent="0.25">
      <c r="A36" t="s">
        <v>22</v>
      </c>
      <c r="B36" t="s">
        <v>1</v>
      </c>
      <c r="C36" t="s">
        <v>24</v>
      </c>
      <c r="D36" t="s">
        <v>25</v>
      </c>
      <c r="E36" t="s">
        <v>26</v>
      </c>
      <c r="F36" s="1">
        <v>37158</v>
      </c>
      <c r="G36" s="1">
        <v>37165</v>
      </c>
      <c r="H36" s="1">
        <v>37196</v>
      </c>
      <c r="I36" s="8">
        <v>10000</v>
      </c>
      <c r="J36">
        <v>1.635</v>
      </c>
      <c r="K36" s="3">
        <f t="shared" si="0"/>
        <v>16350</v>
      </c>
    </row>
    <row r="37" spans="1:11" x14ac:dyDescent="0.25">
      <c r="A37" t="s">
        <v>22</v>
      </c>
      <c r="B37" t="s">
        <v>21</v>
      </c>
      <c r="C37" t="s">
        <v>24</v>
      </c>
      <c r="D37" t="s">
        <v>25</v>
      </c>
      <c r="E37" t="s">
        <v>26</v>
      </c>
      <c r="F37" s="1">
        <v>37158</v>
      </c>
      <c r="G37" s="1">
        <v>37165</v>
      </c>
      <c r="H37" s="1">
        <v>37196</v>
      </c>
      <c r="I37" s="8">
        <v>10000</v>
      </c>
      <c r="J37">
        <v>1.7224999999999999</v>
      </c>
      <c r="K37" s="3">
        <f t="shared" si="0"/>
        <v>17225</v>
      </c>
    </row>
    <row r="38" spans="1:11" x14ac:dyDescent="0.25">
      <c r="A38" t="s">
        <v>22</v>
      </c>
      <c r="B38" t="s">
        <v>13</v>
      </c>
      <c r="C38" t="s">
        <v>24</v>
      </c>
      <c r="D38" t="s">
        <v>25</v>
      </c>
      <c r="E38" t="s">
        <v>26</v>
      </c>
      <c r="F38" s="1">
        <v>37158</v>
      </c>
      <c r="G38" s="1">
        <v>37165</v>
      </c>
      <c r="H38" s="1">
        <v>37196</v>
      </c>
      <c r="I38" s="8">
        <v>10000</v>
      </c>
      <c r="J38">
        <v>1.6962999999999999</v>
      </c>
      <c r="K38" s="3">
        <f t="shared" si="0"/>
        <v>16963</v>
      </c>
    </row>
    <row r="39" spans="1:11" x14ac:dyDescent="0.25">
      <c r="A39" t="s">
        <v>22</v>
      </c>
      <c r="B39" t="s">
        <v>30</v>
      </c>
      <c r="C39" t="s">
        <v>24</v>
      </c>
      <c r="D39" t="s">
        <v>25</v>
      </c>
      <c r="E39" t="s">
        <v>26</v>
      </c>
      <c r="F39" s="1">
        <v>37158</v>
      </c>
      <c r="G39" s="1">
        <v>37165</v>
      </c>
      <c r="H39" s="1">
        <v>37196</v>
      </c>
      <c r="I39" s="8">
        <v>10000</v>
      </c>
      <c r="J39">
        <v>1.7</v>
      </c>
      <c r="K39" s="3">
        <f t="shared" si="0"/>
        <v>17000</v>
      </c>
    </row>
    <row r="40" spans="1:11" x14ac:dyDescent="0.25">
      <c r="A40" t="s">
        <v>22</v>
      </c>
      <c r="B40" t="s">
        <v>31</v>
      </c>
      <c r="C40" t="s">
        <v>24</v>
      </c>
      <c r="D40" t="s">
        <v>25</v>
      </c>
      <c r="E40" t="s">
        <v>26</v>
      </c>
      <c r="F40" s="1">
        <v>37158</v>
      </c>
      <c r="G40" s="1">
        <v>37165</v>
      </c>
      <c r="H40" s="1">
        <v>37196</v>
      </c>
      <c r="I40" s="8">
        <v>10000</v>
      </c>
      <c r="J40">
        <v>1.6425000000000001</v>
      </c>
      <c r="K40" s="3">
        <f t="shared" si="0"/>
        <v>16425</v>
      </c>
    </row>
    <row r="41" spans="1:11" x14ac:dyDescent="0.25">
      <c r="A41" t="s">
        <v>22</v>
      </c>
      <c r="B41" t="s">
        <v>32</v>
      </c>
      <c r="C41" t="s">
        <v>24</v>
      </c>
      <c r="D41" t="s">
        <v>25</v>
      </c>
      <c r="E41" t="s">
        <v>26</v>
      </c>
      <c r="F41" s="1">
        <v>37158</v>
      </c>
      <c r="G41" s="1">
        <v>37165</v>
      </c>
      <c r="H41" s="1">
        <v>37196</v>
      </c>
      <c r="I41" s="8">
        <v>10000</v>
      </c>
      <c r="J41">
        <v>1.64</v>
      </c>
      <c r="K41" s="3">
        <f t="shared" si="0"/>
        <v>16400</v>
      </c>
    </row>
    <row r="42" spans="1:11" x14ac:dyDescent="0.25">
      <c r="A42" t="s">
        <v>22</v>
      </c>
      <c r="B42" t="s">
        <v>33</v>
      </c>
      <c r="C42" t="s">
        <v>24</v>
      </c>
      <c r="D42" t="s">
        <v>25</v>
      </c>
      <c r="E42" t="s">
        <v>26</v>
      </c>
      <c r="F42" s="1">
        <v>37158</v>
      </c>
      <c r="G42" s="1">
        <v>37165</v>
      </c>
      <c r="H42" s="1">
        <v>37196</v>
      </c>
      <c r="I42" s="8">
        <v>20000</v>
      </c>
      <c r="J42">
        <v>1.62</v>
      </c>
      <c r="K42" s="3">
        <f t="shared" si="0"/>
        <v>32400.000000000004</v>
      </c>
    </row>
    <row r="43" spans="1:11" x14ac:dyDescent="0.25">
      <c r="A43" t="s">
        <v>22</v>
      </c>
      <c r="B43" t="s">
        <v>19</v>
      </c>
      <c r="C43" t="s">
        <v>24</v>
      </c>
      <c r="D43" t="s">
        <v>25</v>
      </c>
      <c r="E43" t="s">
        <v>26</v>
      </c>
      <c r="F43" s="1">
        <v>37158</v>
      </c>
      <c r="G43" s="1">
        <v>37165</v>
      </c>
      <c r="H43" s="1">
        <v>37196</v>
      </c>
      <c r="I43" s="8">
        <v>5000</v>
      </c>
      <c r="J43">
        <v>1.6125</v>
      </c>
      <c r="K43" s="3">
        <f>I43*J43</f>
        <v>8062.5</v>
      </c>
    </row>
    <row r="44" spans="1:11" x14ac:dyDescent="0.25">
      <c r="A44" s="4" t="s">
        <v>22</v>
      </c>
      <c r="B44" s="4" t="s">
        <v>21</v>
      </c>
      <c r="C44" s="4" t="s">
        <v>24</v>
      </c>
      <c r="D44" s="4" t="s">
        <v>25</v>
      </c>
      <c r="E44" s="4" t="s">
        <v>26</v>
      </c>
      <c r="F44" s="5">
        <v>37158</v>
      </c>
      <c r="G44" s="5">
        <v>37165</v>
      </c>
      <c r="H44" s="5">
        <v>37196</v>
      </c>
      <c r="I44" s="9">
        <v>20000</v>
      </c>
      <c r="J44" s="4">
        <v>1.615</v>
      </c>
      <c r="K44" s="6">
        <f t="shared" si="0"/>
        <v>32300</v>
      </c>
    </row>
    <row r="45" spans="1:11" x14ac:dyDescent="0.25">
      <c r="B45" s="10" t="s">
        <v>63</v>
      </c>
      <c r="C45" s="11">
        <f>K45/I45</f>
        <v>1.656958695652174</v>
      </c>
      <c r="F45" s="1"/>
      <c r="G45" s="1"/>
      <c r="H45" s="1"/>
      <c r="I45" s="8">
        <f>SUM(I24:I44)</f>
        <v>230000</v>
      </c>
      <c r="K45" s="3">
        <f>SUM(K24:K44)</f>
        <v>381100.5</v>
      </c>
    </row>
    <row r="46" spans="1:11" x14ac:dyDescent="0.25">
      <c r="F46" s="1"/>
      <c r="G46" s="1"/>
      <c r="H46" s="1"/>
      <c r="K46" s="3"/>
    </row>
    <row r="47" spans="1:11" x14ac:dyDescent="0.25">
      <c r="A47" t="s">
        <v>38</v>
      </c>
      <c r="B47" t="s">
        <v>39</v>
      </c>
      <c r="C47" t="s">
        <v>40</v>
      </c>
      <c r="D47" t="s">
        <v>41</v>
      </c>
      <c r="E47">
        <v>543</v>
      </c>
      <c r="F47" s="1">
        <v>37158</v>
      </c>
      <c r="G47" s="1">
        <v>37165</v>
      </c>
      <c r="H47" s="1">
        <v>37196</v>
      </c>
      <c r="I47" s="8">
        <v>10000</v>
      </c>
      <c r="J47">
        <v>1.1950000000000001</v>
      </c>
      <c r="K47" s="3">
        <f t="shared" si="0"/>
        <v>11950</v>
      </c>
    </row>
    <row r="48" spans="1:11" x14ac:dyDescent="0.25">
      <c r="A48" t="s">
        <v>38</v>
      </c>
      <c r="B48" t="s">
        <v>32</v>
      </c>
      <c r="C48" t="s">
        <v>40</v>
      </c>
      <c r="D48" t="s">
        <v>41</v>
      </c>
      <c r="E48">
        <v>543</v>
      </c>
      <c r="F48" s="1">
        <v>37158</v>
      </c>
      <c r="G48" s="1">
        <v>37165</v>
      </c>
      <c r="H48" s="1">
        <v>37196</v>
      </c>
      <c r="I48" s="8">
        <v>10000</v>
      </c>
      <c r="J48">
        <v>1.1950000000000001</v>
      </c>
      <c r="K48" s="3">
        <f t="shared" si="0"/>
        <v>11950</v>
      </c>
    </row>
    <row r="49" spans="1:11" x14ac:dyDescent="0.25">
      <c r="A49" t="s">
        <v>38</v>
      </c>
      <c r="B49" t="s">
        <v>31</v>
      </c>
      <c r="C49" t="s">
        <v>40</v>
      </c>
      <c r="D49" t="s">
        <v>41</v>
      </c>
      <c r="E49">
        <v>543</v>
      </c>
      <c r="F49" s="1">
        <v>37158</v>
      </c>
      <c r="G49" s="1">
        <v>37165</v>
      </c>
      <c r="H49" s="1">
        <v>37196</v>
      </c>
      <c r="I49" s="8">
        <v>10000</v>
      </c>
      <c r="J49">
        <v>1.19</v>
      </c>
      <c r="K49" s="3">
        <f t="shared" si="0"/>
        <v>11900</v>
      </c>
    </row>
    <row r="50" spans="1:11" x14ac:dyDescent="0.25">
      <c r="A50" t="s">
        <v>38</v>
      </c>
      <c r="B50" t="s">
        <v>42</v>
      </c>
      <c r="C50" t="s">
        <v>40</v>
      </c>
      <c r="D50" t="s">
        <v>41</v>
      </c>
      <c r="E50">
        <v>543</v>
      </c>
      <c r="F50" s="1">
        <v>37158</v>
      </c>
      <c r="G50" s="1">
        <v>37165</v>
      </c>
      <c r="H50" s="1">
        <v>37196</v>
      </c>
      <c r="I50" s="8">
        <v>10000</v>
      </c>
      <c r="J50">
        <v>1.21</v>
      </c>
      <c r="K50" s="3">
        <f t="shared" si="0"/>
        <v>12100</v>
      </c>
    </row>
    <row r="51" spans="1:11" x14ac:dyDescent="0.25">
      <c r="A51" t="s">
        <v>38</v>
      </c>
      <c r="B51" t="s">
        <v>32</v>
      </c>
      <c r="C51" t="s">
        <v>40</v>
      </c>
      <c r="D51" t="s">
        <v>41</v>
      </c>
      <c r="E51">
        <v>543</v>
      </c>
      <c r="F51" s="1">
        <v>37158</v>
      </c>
      <c r="G51" s="1">
        <v>37165</v>
      </c>
      <c r="H51" s="1">
        <v>37196</v>
      </c>
      <c r="I51" s="8">
        <v>10000</v>
      </c>
      <c r="J51">
        <v>1.1950000000000001</v>
      </c>
      <c r="K51" s="3">
        <f t="shared" si="0"/>
        <v>11950</v>
      </c>
    </row>
    <row r="52" spans="1:11" x14ac:dyDescent="0.25">
      <c r="A52" t="s">
        <v>38</v>
      </c>
      <c r="B52" t="s">
        <v>15</v>
      </c>
      <c r="C52" t="s">
        <v>40</v>
      </c>
      <c r="D52" t="s">
        <v>41</v>
      </c>
      <c r="E52">
        <v>543</v>
      </c>
      <c r="F52" s="1">
        <v>37158</v>
      </c>
      <c r="G52" s="1">
        <v>37165</v>
      </c>
      <c r="H52" s="1">
        <v>37196</v>
      </c>
      <c r="I52" s="8">
        <v>5000</v>
      </c>
      <c r="J52">
        <v>1.2450000000000001</v>
      </c>
      <c r="K52" s="3">
        <f t="shared" si="0"/>
        <v>6225.0000000000009</v>
      </c>
    </row>
    <row r="53" spans="1:11" x14ac:dyDescent="0.25">
      <c r="A53" t="s">
        <v>38</v>
      </c>
      <c r="B53" t="s">
        <v>43</v>
      </c>
      <c r="C53" t="s">
        <v>40</v>
      </c>
      <c r="D53" t="s">
        <v>41</v>
      </c>
      <c r="E53">
        <v>543</v>
      </c>
      <c r="F53" s="1">
        <v>37158</v>
      </c>
      <c r="G53" s="1">
        <v>37165</v>
      </c>
      <c r="H53" s="1">
        <v>37196</v>
      </c>
      <c r="I53" s="8">
        <v>5000</v>
      </c>
      <c r="J53">
        <v>1.19</v>
      </c>
      <c r="K53" s="3">
        <f t="shared" si="0"/>
        <v>5950</v>
      </c>
    </row>
    <row r="54" spans="1:11" x14ac:dyDescent="0.25">
      <c r="A54" t="s">
        <v>38</v>
      </c>
      <c r="B54" t="s">
        <v>15</v>
      </c>
      <c r="C54" t="s">
        <v>40</v>
      </c>
      <c r="D54" t="s">
        <v>41</v>
      </c>
      <c r="E54">
        <v>543</v>
      </c>
      <c r="F54" s="1">
        <v>37158</v>
      </c>
      <c r="G54" s="1">
        <v>37165</v>
      </c>
      <c r="H54" s="1">
        <v>37196</v>
      </c>
      <c r="I54" s="8">
        <v>5000</v>
      </c>
      <c r="J54">
        <v>1.2</v>
      </c>
      <c r="K54" s="3">
        <f t="shared" si="0"/>
        <v>6000</v>
      </c>
    </row>
    <row r="55" spans="1:11" x14ac:dyDescent="0.25">
      <c r="A55" t="s">
        <v>38</v>
      </c>
      <c r="B55" t="s">
        <v>43</v>
      </c>
      <c r="C55" t="s">
        <v>40</v>
      </c>
      <c r="D55" t="s">
        <v>41</v>
      </c>
      <c r="E55">
        <v>543</v>
      </c>
      <c r="F55" s="1">
        <v>37158</v>
      </c>
      <c r="G55" s="1">
        <v>37165</v>
      </c>
      <c r="H55" s="1">
        <v>37196</v>
      </c>
      <c r="I55" s="8">
        <v>5000</v>
      </c>
      <c r="J55">
        <v>1.2475000000000001</v>
      </c>
      <c r="K55" s="3">
        <f t="shared" si="0"/>
        <v>6237.5</v>
      </c>
    </row>
    <row r="56" spans="1:11" x14ac:dyDescent="0.25">
      <c r="A56" t="s">
        <v>38</v>
      </c>
      <c r="B56" t="s">
        <v>43</v>
      </c>
      <c r="C56" t="s">
        <v>40</v>
      </c>
      <c r="D56" t="s">
        <v>41</v>
      </c>
      <c r="E56">
        <v>543</v>
      </c>
      <c r="F56" s="1">
        <v>37158</v>
      </c>
      <c r="G56" s="1">
        <v>37165</v>
      </c>
      <c r="H56" s="1">
        <v>37196</v>
      </c>
      <c r="I56" s="8">
        <v>5000</v>
      </c>
      <c r="J56">
        <v>1.2475000000000001</v>
      </c>
      <c r="K56" s="3">
        <f t="shared" si="0"/>
        <v>6237.5</v>
      </c>
    </row>
    <row r="57" spans="1:11" x14ac:dyDescent="0.25">
      <c r="A57" t="s">
        <v>38</v>
      </c>
      <c r="B57" t="s">
        <v>13</v>
      </c>
      <c r="C57" t="s">
        <v>40</v>
      </c>
      <c r="D57" t="s">
        <v>41</v>
      </c>
      <c r="E57">
        <v>543</v>
      </c>
      <c r="F57" s="1">
        <v>37158</v>
      </c>
      <c r="G57" s="1">
        <v>37165</v>
      </c>
      <c r="H57" s="1">
        <v>37196</v>
      </c>
      <c r="I57" s="8">
        <v>5000</v>
      </c>
      <c r="J57">
        <v>1.2450000000000001</v>
      </c>
      <c r="K57" s="3">
        <f t="shared" si="0"/>
        <v>6225.0000000000009</v>
      </c>
    </row>
    <row r="58" spans="1:11" x14ac:dyDescent="0.25">
      <c r="A58" t="s">
        <v>38</v>
      </c>
      <c r="B58" t="s">
        <v>18</v>
      </c>
      <c r="C58" t="s">
        <v>40</v>
      </c>
      <c r="D58" t="s">
        <v>41</v>
      </c>
      <c r="E58">
        <v>543</v>
      </c>
      <c r="F58" s="1">
        <v>37158</v>
      </c>
      <c r="G58" s="1">
        <v>37165</v>
      </c>
      <c r="H58" s="1">
        <v>37196</v>
      </c>
      <c r="I58" s="8">
        <v>5000</v>
      </c>
      <c r="J58">
        <v>1.2975000000000001</v>
      </c>
      <c r="K58" s="3">
        <f t="shared" si="0"/>
        <v>6487.5000000000009</v>
      </c>
    </row>
    <row r="59" spans="1:11" x14ac:dyDescent="0.25">
      <c r="A59" t="s">
        <v>38</v>
      </c>
      <c r="B59" t="s">
        <v>13</v>
      </c>
      <c r="C59" t="s">
        <v>40</v>
      </c>
      <c r="D59" t="s">
        <v>41</v>
      </c>
      <c r="E59">
        <v>543</v>
      </c>
      <c r="F59" s="1">
        <v>37158</v>
      </c>
      <c r="G59" s="1">
        <v>37165</v>
      </c>
      <c r="H59" s="1">
        <v>37196</v>
      </c>
      <c r="I59" s="8">
        <v>5000</v>
      </c>
      <c r="J59">
        <v>1.2775000000000001</v>
      </c>
      <c r="K59" s="3">
        <f t="shared" si="0"/>
        <v>6387.5</v>
      </c>
    </row>
    <row r="60" spans="1:11" x14ac:dyDescent="0.25">
      <c r="A60" t="s">
        <v>38</v>
      </c>
      <c r="B60" t="s">
        <v>44</v>
      </c>
      <c r="C60" t="s">
        <v>40</v>
      </c>
      <c r="D60" t="s">
        <v>41</v>
      </c>
      <c r="E60">
        <v>543</v>
      </c>
      <c r="F60" s="1">
        <v>37158</v>
      </c>
      <c r="G60" s="1">
        <v>37165</v>
      </c>
      <c r="H60" s="1">
        <v>37196</v>
      </c>
      <c r="I60" s="8">
        <v>10000</v>
      </c>
      <c r="J60">
        <v>1.2462</v>
      </c>
      <c r="K60" s="3">
        <f t="shared" si="0"/>
        <v>12462</v>
      </c>
    </row>
    <row r="61" spans="1:11" x14ac:dyDescent="0.25">
      <c r="A61" t="s">
        <v>38</v>
      </c>
      <c r="B61" t="s">
        <v>19</v>
      </c>
      <c r="C61" t="s">
        <v>40</v>
      </c>
      <c r="D61" t="s">
        <v>41</v>
      </c>
      <c r="E61">
        <v>543</v>
      </c>
      <c r="F61" s="1">
        <v>37158</v>
      </c>
      <c r="G61" s="1">
        <v>37165</v>
      </c>
      <c r="H61" s="1">
        <v>37196</v>
      </c>
      <c r="I61" s="8">
        <v>5000</v>
      </c>
      <c r="J61">
        <v>1.2450000000000001</v>
      </c>
      <c r="K61" s="3">
        <f t="shared" si="0"/>
        <v>6225.0000000000009</v>
      </c>
    </row>
    <row r="62" spans="1:11" x14ac:dyDescent="0.25">
      <c r="A62" t="s">
        <v>38</v>
      </c>
      <c r="B62" t="s">
        <v>21</v>
      </c>
      <c r="C62" t="s">
        <v>40</v>
      </c>
      <c r="D62" t="s">
        <v>41</v>
      </c>
      <c r="E62">
        <v>543</v>
      </c>
      <c r="F62" s="1">
        <v>37158</v>
      </c>
      <c r="G62" s="1">
        <v>37165</v>
      </c>
      <c r="H62" s="1">
        <v>37196</v>
      </c>
      <c r="I62" s="8">
        <v>10000</v>
      </c>
      <c r="J62">
        <v>1.2</v>
      </c>
      <c r="K62" s="3">
        <f t="shared" si="0"/>
        <v>12000</v>
      </c>
    </row>
    <row r="63" spans="1:11" x14ac:dyDescent="0.25">
      <c r="A63" t="s">
        <v>38</v>
      </c>
      <c r="B63" t="s">
        <v>43</v>
      </c>
      <c r="C63" t="s">
        <v>40</v>
      </c>
      <c r="D63" t="s">
        <v>41</v>
      </c>
      <c r="E63">
        <v>543</v>
      </c>
      <c r="F63" s="1">
        <v>37158</v>
      </c>
      <c r="G63" s="1">
        <v>37165</v>
      </c>
      <c r="H63" s="1">
        <v>37196</v>
      </c>
      <c r="I63" s="8">
        <v>5000</v>
      </c>
      <c r="J63">
        <v>1.2450000000000001</v>
      </c>
      <c r="K63" s="3">
        <f t="shared" si="0"/>
        <v>6225.0000000000009</v>
      </c>
    </row>
    <row r="64" spans="1:11" x14ac:dyDescent="0.25">
      <c r="A64" t="s">
        <v>38</v>
      </c>
      <c r="B64" t="s">
        <v>19</v>
      </c>
      <c r="C64" t="s">
        <v>40</v>
      </c>
      <c r="D64" t="s">
        <v>41</v>
      </c>
      <c r="E64">
        <v>543</v>
      </c>
      <c r="F64" s="1">
        <v>37158</v>
      </c>
      <c r="G64" s="1">
        <v>37165</v>
      </c>
      <c r="H64" s="1">
        <v>37196</v>
      </c>
      <c r="I64" s="8">
        <v>5000</v>
      </c>
      <c r="J64">
        <v>1.2450000000000001</v>
      </c>
      <c r="K64" s="3">
        <f t="shared" si="0"/>
        <v>6225.0000000000009</v>
      </c>
    </row>
    <row r="65" spans="1:11" x14ac:dyDescent="0.25">
      <c r="A65" t="s">
        <v>38</v>
      </c>
      <c r="B65" t="s">
        <v>15</v>
      </c>
      <c r="C65" t="s">
        <v>40</v>
      </c>
      <c r="D65" t="s">
        <v>41</v>
      </c>
      <c r="E65">
        <v>543</v>
      </c>
      <c r="F65" s="1">
        <v>37158</v>
      </c>
      <c r="G65" s="1">
        <v>37165</v>
      </c>
      <c r="H65" s="1">
        <v>37196</v>
      </c>
      <c r="I65" s="8">
        <v>5000</v>
      </c>
      <c r="J65">
        <v>1.24</v>
      </c>
      <c r="K65" s="3">
        <f t="shared" si="0"/>
        <v>6200</v>
      </c>
    </row>
    <row r="66" spans="1:11" x14ac:dyDescent="0.25">
      <c r="A66" t="s">
        <v>38</v>
      </c>
      <c r="B66" t="s">
        <v>15</v>
      </c>
      <c r="C66" t="s">
        <v>40</v>
      </c>
      <c r="D66" t="s">
        <v>41</v>
      </c>
      <c r="E66">
        <v>543</v>
      </c>
      <c r="F66" s="1">
        <v>37158</v>
      </c>
      <c r="G66" s="1">
        <v>37165</v>
      </c>
      <c r="H66" s="1">
        <v>37196</v>
      </c>
      <c r="I66" s="8">
        <v>10000</v>
      </c>
      <c r="J66">
        <v>1.22</v>
      </c>
      <c r="K66" s="3">
        <f t="shared" si="0"/>
        <v>12200</v>
      </c>
    </row>
    <row r="67" spans="1:11" x14ac:dyDescent="0.25">
      <c r="A67" t="s">
        <v>38</v>
      </c>
      <c r="B67" t="s">
        <v>15</v>
      </c>
      <c r="C67" t="s">
        <v>40</v>
      </c>
      <c r="D67" t="s">
        <v>41</v>
      </c>
      <c r="E67">
        <v>543</v>
      </c>
      <c r="F67" s="1">
        <v>37158</v>
      </c>
      <c r="G67" s="1">
        <v>37165</v>
      </c>
      <c r="H67" s="1">
        <v>37196</v>
      </c>
      <c r="I67" s="8">
        <v>5000</v>
      </c>
      <c r="J67">
        <v>1.22</v>
      </c>
      <c r="K67" s="3">
        <f t="shared" si="0"/>
        <v>6100</v>
      </c>
    </row>
    <row r="68" spans="1:11" x14ac:dyDescent="0.25">
      <c r="A68" t="s">
        <v>38</v>
      </c>
      <c r="B68" t="s">
        <v>43</v>
      </c>
      <c r="C68" t="s">
        <v>40</v>
      </c>
      <c r="D68" t="s">
        <v>41</v>
      </c>
      <c r="E68">
        <v>543</v>
      </c>
      <c r="F68" s="1">
        <v>37158</v>
      </c>
      <c r="G68" s="1">
        <v>37165</v>
      </c>
      <c r="H68" s="1">
        <v>37196</v>
      </c>
      <c r="I68" s="8">
        <v>5000</v>
      </c>
      <c r="J68">
        <v>1.1950000000000001</v>
      </c>
      <c r="K68" s="3">
        <f t="shared" si="0"/>
        <v>5975</v>
      </c>
    </row>
    <row r="69" spans="1:11" x14ac:dyDescent="0.25">
      <c r="A69" t="s">
        <v>38</v>
      </c>
      <c r="B69" t="s">
        <v>32</v>
      </c>
      <c r="C69" t="s">
        <v>40</v>
      </c>
      <c r="D69" t="s">
        <v>41</v>
      </c>
      <c r="E69">
        <v>543</v>
      </c>
      <c r="F69" s="1">
        <v>37158</v>
      </c>
      <c r="G69" s="1">
        <v>37165</v>
      </c>
      <c r="H69" s="1">
        <v>37196</v>
      </c>
      <c r="I69" s="8">
        <v>5000</v>
      </c>
      <c r="J69">
        <v>1.1850000000000001</v>
      </c>
      <c r="K69" s="3">
        <f t="shared" si="0"/>
        <v>5925</v>
      </c>
    </row>
    <row r="70" spans="1:11" x14ac:dyDescent="0.25">
      <c r="A70" t="s">
        <v>38</v>
      </c>
      <c r="B70" t="s">
        <v>21</v>
      </c>
      <c r="C70" t="s">
        <v>40</v>
      </c>
      <c r="D70" t="s">
        <v>41</v>
      </c>
      <c r="E70">
        <v>543</v>
      </c>
      <c r="F70" s="1">
        <v>37158</v>
      </c>
      <c r="G70" s="1">
        <v>37165</v>
      </c>
      <c r="H70" s="1">
        <v>37196</v>
      </c>
      <c r="I70" s="8">
        <v>10000</v>
      </c>
      <c r="J70">
        <v>1.18</v>
      </c>
      <c r="K70" s="3">
        <f t="shared" si="0"/>
        <v>11800</v>
      </c>
    </row>
    <row r="71" spans="1:11" x14ac:dyDescent="0.25">
      <c r="A71" t="s">
        <v>38</v>
      </c>
      <c r="B71" t="s">
        <v>18</v>
      </c>
      <c r="C71" t="s">
        <v>40</v>
      </c>
      <c r="D71" t="s">
        <v>41</v>
      </c>
      <c r="E71">
        <v>543</v>
      </c>
      <c r="F71" s="1">
        <v>37158</v>
      </c>
      <c r="G71" s="1">
        <v>37165</v>
      </c>
      <c r="H71" s="1">
        <v>37196</v>
      </c>
      <c r="I71" s="8">
        <v>10000</v>
      </c>
      <c r="J71">
        <v>1.18</v>
      </c>
      <c r="K71" s="3">
        <f t="shared" si="0"/>
        <v>11800</v>
      </c>
    </row>
    <row r="72" spans="1:11" x14ac:dyDescent="0.25">
      <c r="A72" t="s">
        <v>38</v>
      </c>
      <c r="B72" t="s">
        <v>18</v>
      </c>
      <c r="C72" t="s">
        <v>40</v>
      </c>
      <c r="D72" t="s">
        <v>41</v>
      </c>
      <c r="E72">
        <v>543</v>
      </c>
      <c r="F72" s="1">
        <v>37158</v>
      </c>
      <c r="G72" s="1">
        <v>37165</v>
      </c>
      <c r="H72" s="1">
        <v>37196</v>
      </c>
      <c r="I72" s="8">
        <v>10000</v>
      </c>
      <c r="J72">
        <v>1.1850000000000001</v>
      </c>
      <c r="K72" s="3">
        <f t="shared" si="0"/>
        <v>11850</v>
      </c>
    </row>
    <row r="73" spans="1:11" x14ac:dyDescent="0.25">
      <c r="A73" s="4" t="s">
        <v>38</v>
      </c>
      <c r="B73" s="4" t="s">
        <v>18</v>
      </c>
      <c r="C73" s="4" t="s">
        <v>40</v>
      </c>
      <c r="D73" s="4" t="s">
        <v>41</v>
      </c>
      <c r="E73" s="4">
        <v>543</v>
      </c>
      <c r="F73" s="5">
        <v>37158</v>
      </c>
      <c r="G73" s="5">
        <v>37165</v>
      </c>
      <c r="H73" s="5">
        <v>37196</v>
      </c>
      <c r="I73" s="9">
        <v>5000</v>
      </c>
      <c r="J73" s="4">
        <v>1.19</v>
      </c>
      <c r="K73" s="6">
        <f>I73*J73</f>
        <v>5950</v>
      </c>
    </row>
    <row r="74" spans="1:11" x14ac:dyDescent="0.25">
      <c r="B74" s="10" t="s">
        <v>63</v>
      </c>
      <c r="C74" s="11">
        <f>K74/I74</f>
        <v>1.2133526315789473</v>
      </c>
      <c r="F74" s="1"/>
      <c r="G74" s="1"/>
      <c r="H74" s="1"/>
      <c r="I74" s="8">
        <f>SUM(I47:I73)</f>
        <v>190000</v>
      </c>
      <c r="K74" s="3">
        <f>SUM(K47:K73)</f>
        <v>230537</v>
      </c>
    </row>
    <row r="75" spans="1:11" x14ac:dyDescent="0.25">
      <c r="F75" s="1"/>
      <c r="G75" s="1"/>
      <c r="H75" s="1"/>
      <c r="K75" s="3"/>
    </row>
    <row r="76" spans="1:11" x14ac:dyDescent="0.25">
      <c r="A76" t="s">
        <v>0</v>
      </c>
      <c r="B76" t="s">
        <v>5</v>
      </c>
      <c r="C76" t="s">
        <v>6</v>
      </c>
      <c r="D76" t="s">
        <v>7</v>
      </c>
      <c r="E76" t="s">
        <v>8</v>
      </c>
      <c r="F76" s="1">
        <v>37158</v>
      </c>
      <c r="G76" s="1">
        <v>37165</v>
      </c>
      <c r="H76" s="1">
        <v>37196</v>
      </c>
      <c r="I76" s="8">
        <v>10000</v>
      </c>
      <c r="J76">
        <v>1.8149999999999999</v>
      </c>
      <c r="K76" s="3">
        <f t="shared" ref="K76:K82" si="1">I76*J76</f>
        <v>18150</v>
      </c>
    </row>
    <row r="77" spans="1:11" x14ac:dyDescent="0.25">
      <c r="A77" t="s">
        <v>0</v>
      </c>
      <c r="B77" t="s">
        <v>14</v>
      </c>
      <c r="C77" t="s">
        <v>6</v>
      </c>
      <c r="D77" t="s">
        <v>7</v>
      </c>
      <c r="E77" t="s">
        <v>8</v>
      </c>
      <c r="F77" s="1">
        <v>37158</v>
      </c>
      <c r="G77" s="1">
        <v>37165</v>
      </c>
      <c r="H77" s="1">
        <v>37196</v>
      </c>
      <c r="I77" s="8">
        <v>5000</v>
      </c>
      <c r="J77">
        <v>1.82</v>
      </c>
      <c r="K77" s="3">
        <f t="shared" si="1"/>
        <v>9100</v>
      </c>
    </row>
    <row r="78" spans="1:11" x14ac:dyDescent="0.25">
      <c r="A78" t="s">
        <v>0</v>
      </c>
      <c r="B78" t="s">
        <v>16</v>
      </c>
      <c r="C78" t="s">
        <v>6</v>
      </c>
      <c r="D78" t="s">
        <v>7</v>
      </c>
      <c r="E78" t="s">
        <v>8</v>
      </c>
      <c r="F78" s="1">
        <v>37158</v>
      </c>
      <c r="G78" s="1">
        <v>37165</v>
      </c>
      <c r="H78" s="1">
        <v>37196</v>
      </c>
      <c r="I78" s="8">
        <v>10000</v>
      </c>
      <c r="J78">
        <v>1.8138000000000001</v>
      </c>
      <c r="K78" s="3">
        <f t="shared" si="1"/>
        <v>18138</v>
      </c>
    </row>
    <row r="79" spans="1:11" x14ac:dyDescent="0.25">
      <c r="A79" t="s">
        <v>0</v>
      </c>
      <c r="B79" t="s">
        <v>18</v>
      </c>
      <c r="C79" t="s">
        <v>6</v>
      </c>
      <c r="D79" t="s">
        <v>7</v>
      </c>
      <c r="E79" t="s">
        <v>8</v>
      </c>
      <c r="F79" s="1">
        <v>37158</v>
      </c>
      <c r="G79" s="1">
        <v>37165</v>
      </c>
      <c r="H79" s="1">
        <v>37196</v>
      </c>
      <c r="I79" s="8">
        <v>10000</v>
      </c>
      <c r="J79">
        <v>1.8</v>
      </c>
      <c r="K79" s="3">
        <f t="shared" si="1"/>
        <v>18000</v>
      </c>
    </row>
    <row r="80" spans="1:11" x14ac:dyDescent="0.25">
      <c r="A80" t="s">
        <v>0</v>
      </c>
      <c r="B80" t="s">
        <v>18</v>
      </c>
      <c r="C80" t="s">
        <v>6</v>
      </c>
      <c r="D80" t="s">
        <v>7</v>
      </c>
      <c r="E80" t="s">
        <v>8</v>
      </c>
      <c r="F80" s="1">
        <v>37158</v>
      </c>
      <c r="G80" s="1">
        <v>37165</v>
      </c>
      <c r="H80" s="1">
        <v>37196</v>
      </c>
      <c r="I80" s="8">
        <v>10000</v>
      </c>
      <c r="J80">
        <v>1.7749999999999999</v>
      </c>
      <c r="K80" s="3">
        <f t="shared" si="1"/>
        <v>17750</v>
      </c>
    </row>
    <row r="81" spans="1:11" x14ac:dyDescent="0.25">
      <c r="A81" t="s">
        <v>0</v>
      </c>
      <c r="B81" t="s">
        <v>20</v>
      </c>
      <c r="C81" t="s">
        <v>6</v>
      </c>
      <c r="D81" t="s">
        <v>7</v>
      </c>
      <c r="E81" t="s">
        <v>8</v>
      </c>
      <c r="F81" s="1">
        <v>37158</v>
      </c>
      <c r="G81" s="1">
        <v>37165</v>
      </c>
      <c r="H81" s="1">
        <v>37196</v>
      </c>
      <c r="I81" s="8">
        <v>5000</v>
      </c>
      <c r="J81">
        <v>1.75</v>
      </c>
      <c r="K81" s="3">
        <f t="shared" si="1"/>
        <v>8750</v>
      </c>
    </row>
    <row r="82" spans="1:11" x14ac:dyDescent="0.25">
      <c r="A82" s="4" t="s">
        <v>0</v>
      </c>
      <c r="B82" s="4" t="s">
        <v>21</v>
      </c>
      <c r="C82" s="4" t="s">
        <v>6</v>
      </c>
      <c r="D82" s="4" t="s">
        <v>7</v>
      </c>
      <c r="E82" s="4" t="s">
        <v>8</v>
      </c>
      <c r="F82" s="5">
        <v>37158</v>
      </c>
      <c r="G82" s="5">
        <v>37165</v>
      </c>
      <c r="H82" s="5">
        <v>37196</v>
      </c>
      <c r="I82" s="9">
        <v>10000</v>
      </c>
      <c r="J82" s="4">
        <v>1.7749999999999999</v>
      </c>
      <c r="K82" s="6">
        <f t="shared" si="1"/>
        <v>17750</v>
      </c>
    </row>
    <row r="83" spans="1:11" x14ac:dyDescent="0.25">
      <c r="B83" s="10" t="s">
        <v>63</v>
      </c>
      <c r="C83" s="11">
        <f>K83/I83</f>
        <v>1.7939666666666667</v>
      </c>
      <c r="F83" s="1"/>
      <c r="G83" s="1"/>
      <c r="H83" s="1"/>
      <c r="I83" s="8">
        <f>SUM(I76:I82)</f>
        <v>60000</v>
      </c>
      <c r="K83" s="3">
        <f>SUM(K76:K82)</f>
        <v>107638</v>
      </c>
    </row>
    <row r="84" spans="1:11" x14ac:dyDescent="0.25">
      <c r="F84" s="1"/>
      <c r="G84" s="1"/>
      <c r="H84" s="1"/>
      <c r="K84" s="3"/>
    </row>
    <row r="85" spans="1:11" x14ac:dyDescent="0.25">
      <c r="A85" t="s">
        <v>0</v>
      </c>
      <c r="B85" t="s">
        <v>5</v>
      </c>
      <c r="C85" t="s">
        <v>10</v>
      </c>
      <c r="D85" t="s">
        <v>11</v>
      </c>
      <c r="E85" t="s">
        <v>12</v>
      </c>
      <c r="F85" s="1">
        <v>37158</v>
      </c>
      <c r="G85" s="1">
        <v>37165</v>
      </c>
      <c r="H85" s="1">
        <v>37196</v>
      </c>
      <c r="I85" s="8">
        <v>10000</v>
      </c>
      <c r="J85">
        <v>1.5149999999999999</v>
      </c>
      <c r="K85" s="3">
        <f>I85*J85</f>
        <v>15149.999999999998</v>
      </c>
    </row>
    <row r="86" spans="1:11" x14ac:dyDescent="0.25">
      <c r="A86" t="s">
        <v>0</v>
      </c>
      <c r="B86" t="s">
        <v>13</v>
      </c>
      <c r="C86" t="s">
        <v>10</v>
      </c>
      <c r="D86" t="s">
        <v>11</v>
      </c>
      <c r="E86" t="s">
        <v>12</v>
      </c>
      <c r="F86" s="1">
        <v>37158</v>
      </c>
      <c r="G86" s="1">
        <v>37165</v>
      </c>
      <c r="H86" s="1">
        <v>37196</v>
      </c>
      <c r="I86" s="8">
        <v>5000</v>
      </c>
      <c r="J86">
        <v>1.5149999999999999</v>
      </c>
      <c r="K86" s="3">
        <f>I86*J86</f>
        <v>7574.9999999999991</v>
      </c>
    </row>
    <row r="87" spans="1:11" x14ac:dyDescent="0.25">
      <c r="A87" t="s">
        <v>0</v>
      </c>
      <c r="B87" t="s">
        <v>15</v>
      </c>
      <c r="C87" t="s">
        <v>10</v>
      </c>
      <c r="D87" t="s">
        <v>11</v>
      </c>
      <c r="E87" t="s">
        <v>12</v>
      </c>
      <c r="F87" s="1">
        <v>37158</v>
      </c>
      <c r="G87" s="1">
        <v>37165</v>
      </c>
      <c r="H87" s="1">
        <v>37196</v>
      </c>
      <c r="I87" s="8">
        <v>5000</v>
      </c>
      <c r="J87">
        <v>1.53</v>
      </c>
      <c r="K87" s="3">
        <f>I87*J87</f>
        <v>7650</v>
      </c>
    </row>
    <row r="88" spans="1:11" x14ac:dyDescent="0.25">
      <c r="A88" t="s">
        <v>0</v>
      </c>
      <c r="B88" t="s">
        <v>13</v>
      </c>
      <c r="C88" t="s">
        <v>10</v>
      </c>
      <c r="D88" t="s">
        <v>11</v>
      </c>
      <c r="E88" t="s">
        <v>12</v>
      </c>
      <c r="F88" s="1">
        <v>37158</v>
      </c>
      <c r="G88" s="1">
        <v>37165</v>
      </c>
      <c r="H88" s="1">
        <v>37196</v>
      </c>
      <c r="I88" s="8">
        <v>5000</v>
      </c>
      <c r="J88">
        <v>1.5049999999999999</v>
      </c>
      <c r="K88" s="3">
        <f>I88*J88</f>
        <v>7524.9999999999991</v>
      </c>
    </row>
    <row r="89" spans="1:11" x14ac:dyDescent="0.25">
      <c r="A89" s="4" t="s">
        <v>0</v>
      </c>
      <c r="B89" s="4" t="s">
        <v>13</v>
      </c>
      <c r="C89" s="4" t="s">
        <v>10</v>
      </c>
      <c r="D89" s="4" t="s">
        <v>11</v>
      </c>
      <c r="E89" s="4" t="s">
        <v>12</v>
      </c>
      <c r="F89" s="5">
        <v>37158</v>
      </c>
      <c r="G89" s="5">
        <v>37165</v>
      </c>
      <c r="H89" s="5">
        <v>37196</v>
      </c>
      <c r="I89" s="9">
        <v>5000</v>
      </c>
      <c r="J89" s="4">
        <v>1.4650000000000001</v>
      </c>
      <c r="K89" s="6">
        <f>I89*J89</f>
        <v>7325</v>
      </c>
    </row>
    <row r="90" spans="1:11" x14ac:dyDescent="0.25">
      <c r="B90" s="10" t="s">
        <v>63</v>
      </c>
      <c r="C90" s="11">
        <f>K90/I90</f>
        <v>1.5074999999999998</v>
      </c>
      <c r="F90" s="1"/>
      <c r="G90" s="1"/>
      <c r="H90" s="1"/>
      <c r="I90" s="8">
        <f>SUM(I85:I89)</f>
        <v>30000</v>
      </c>
      <c r="K90" s="3">
        <f>SUM(K85:K89)</f>
        <v>45224.999999999993</v>
      </c>
    </row>
    <row r="91" spans="1:11" x14ac:dyDescent="0.25">
      <c r="F91" s="1"/>
      <c r="G91" s="1"/>
      <c r="H91" s="1"/>
      <c r="K91" s="3"/>
    </row>
    <row r="92" spans="1:1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s="1">
        <v>37158</v>
      </c>
      <c r="G92" s="1">
        <v>37165</v>
      </c>
      <c r="H92" s="1">
        <v>37196</v>
      </c>
      <c r="I92" s="8">
        <v>5000</v>
      </c>
      <c r="J92">
        <v>1.7050000000000001</v>
      </c>
      <c r="K92" s="3">
        <f>I92*J92</f>
        <v>8525</v>
      </c>
    </row>
    <row r="93" spans="1:11" x14ac:dyDescent="0.25">
      <c r="A93" t="s">
        <v>0</v>
      </c>
      <c r="B93" t="s">
        <v>9</v>
      </c>
      <c r="C93" t="s">
        <v>2</v>
      </c>
      <c r="D93" t="s">
        <v>3</v>
      </c>
      <c r="E93" t="s">
        <v>4</v>
      </c>
      <c r="F93" s="1">
        <v>37158</v>
      </c>
      <c r="G93" s="1">
        <v>37165</v>
      </c>
      <c r="H93" s="1">
        <v>37196</v>
      </c>
      <c r="I93" s="8">
        <v>5000</v>
      </c>
      <c r="J93">
        <v>1.77</v>
      </c>
      <c r="K93" s="3">
        <f>I93*J93</f>
        <v>8850</v>
      </c>
    </row>
    <row r="94" spans="1:11" x14ac:dyDescent="0.25">
      <c r="A94" t="s">
        <v>0</v>
      </c>
      <c r="B94" t="s">
        <v>13</v>
      </c>
      <c r="C94" t="s">
        <v>2</v>
      </c>
      <c r="D94" t="s">
        <v>3</v>
      </c>
      <c r="E94" t="s">
        <v>4</v>
      </c>
      <c r="F94" s="1">
        <v>37158</v>
      </c>
      <c r="G94" s="1">
        <v>37165</v>
      </c>
      <c r="H94" s="1">
        <v>37196</v>
      </c>
      <c r="I94" s="8">
        <v>5000</v>
      </c>
      <c r="J94">
        <v>1.74</v>
      </c>
      <c r="K94" s="3">
        <f>I94*J94</f>
        <v>8700</v>
      </c>
    </row>
    <row r="95" spans="1:11" x14ac:dyDescent="0.25">
      <c r="A95" t="s">
        <v>0</v>
      </c>
      <c r="B95" t="s">
        <v>16</v>
      </c>
      <c r="C95" t="s">
        <v>2</v>
      </c>
      <c r="D95" t="s">
        <v>17</v>
      </c>
      <c r="E95">
        <v>3200322</v>
      </c>
      <c r="F95" s="1">
        <v>37158</v>
      </c>
      <c r="G95" s="1">
        <v>37165</v>
      </c>
      <c r="H95" s="1">
        <v>37196</v>
      </c>
      <c r="I95" s="8">
        <v>10000</v>
      </c>
      <c r="J95">
        <v>1.7938000000000001</v>
      </c>
      <c r="K95" s="3">
        <f>I95*J95</f>
        <v>17938</v>
      </c>
    </row>
    <row r="96" spans="1:11" x14ac:dyDescent="0.25">
      <c r="A96" s="4" t="s">
        <v>0</v>
      </c>
      <c r="B96" s="4" t="s">
        <v>19</v>
      </c>
      <c r="C96" s="4" t="s">
        <v>2</v>
      </c>
      <c r="D96" s="4" t="s">
        <v>17</v>
      </c>
      <c r="E96" s="4">
        <v>3200322</v>
      </c>
      <c r="F96" s="5">
        <v>37158</v>
      </c>
      <c r="G96" s="5">
        <v>37165</v>
      </c>
      <c r="H96" s="5">
        <v>37196</v>
      </c>
      <c r="I96" s="9">
        <v>10000</v>
      </c>
      <c r="J96" s="4">
        <v>1.72</v>
      </c>
      <c r="K96" s="6">
        <f>I96*J96</f>
        <v>17200</v>
      </c>
    </row>
    <row r="97" spans="2:11" x14ac:dyDescent="0.25">
      <c r="B97" s="10" t="s">
        <v>63</v>
      </c>
      <c r="C97" s="11">
        <f>K97/I97</f>
        <v>1.7489428571428571</v>
      </c>
      <c r="F97" s="1"/>
      <c r="G97" s="1"/>
      <c r="H97" s="1"/>
      <c r="I97" s="8">
        <f>SUM(I92:I96)</f>
        <v>35000</v>
      </c>
      <c r="K97" s="3">
        <f>SUM(K92:K96)</f>
        <v>61213</v>
      </c>
    </row>
    <row r="98" spans="2:11" x14ac:dyDescent="0.25">
      <c r="F98" s="1"/>
      <c r="G98" s="1"/>
      <c r="H98" s="1"/>
      <c r="K98" s="3"/>
    </row>
    <row r="99" spans="2:11" x14ac:dyDescent="0.25">
      <c r="F99" s="1"/>
      <c r="G99" s="1"/>
      <c r="H99" s="1"/>
      <c r="K99" s="3"/>
    </row>
  </sheetData>
  <phoneticPr fontId="0" type="noConversion"/>
  <pageMargins left="0.34" right="0.3" top="1" bottom="1" header="0.5" footer="0.5"/>
  <pageSetup scale="64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Index_09_24_01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abike_pc</dc:creator>
  <cp:lastModifiedBy>Havlíček Jan</cp:lastModifiedBy>
  <cp:lastPrinted>2001-09-24T22:40:28Z</cp:lastPrinted>
  <dcterms:created xsi:type="dcterms:W3CDTF">2001-09-24T22:20:14Z</dcterms:created>
  <dcterms:modified xsi:type="dcterms:W3CDTF">2023-09-10T11:46:51Z</dcterms:modified>
</cp:coreProperties>
</file>