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 activeTab="3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Detail'!$B$1:$B$11799</definedName>
    <definedName name="Book_Type">'Run Query'!$A$23:$B$88</definedName>
    <definedName name="BookList">QueryPage!$D$5</definedName>
    <definedName name="BookTypeCd">'GRMS Detail'!$C$2:$C$11799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Detail'!$A$1:$E$6716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Detail'!$A$1:$E$11799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Detail'!$C$2:$C$11799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Detail'!$A$1:$A$11799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 calcMode="manual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R30" i="49"/>
  <c r="T30" i="49"/>
  <c r="V30" i="49"/>
  <c r="X30" i="49"/>
  <c r="Z30" i="49"/>
  <c r="AB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R30" i="51"/>
  <c r="T30" i="51"/>
  <c r="V30" i="51"/>
  <c r="X30" i="51"/>
  <c r="Z30" i="51"/>
  <c r="AB30" i="51"/>
  <c r="AD30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R30" i="52"/>
  <c r="T30" i="52"/>
  <c r="V30" i="52"/>
  <c r="X30" i="52"/>
  <c r="Z30" i="52"/>
  <c r="AB30" i="52"/>
  <c r="AD30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௣甁晛矨_xffff__xffff_팜_x0012__x0000__x0000_팠_x0012_က_x0000__x0004__x0000__x0004__x0000_退_x0000_耀_x0000_耀Һ_x0000__x0000__x0000__x0000_⃃、Љ_x0000__x0001__x0000_虄̀_x000d__x0000_폪_x0012__x000e__x0000_蚤̀_x000f__x0000__x000b__x0000_⋀య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Ѐ_x0000_넓ろ涠v碧【_x0001__x0000__x0000__x0000_ᣤ͂楔ˊ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4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<sst xmlns="http://schemas.openxmlformats.org/spreadsheetml/2006/main" count="14146" uniqueCount="290">
  <si>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</si>
  <si>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</si>
  <si>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</si>
  <si>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</si>
  <si>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</si>
  <si>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</si>
  <si>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</si>
  <si>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</si>
  <si>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</si>
  <si>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</si>
  <si>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</si>
  <si>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</si>
  <si>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</si>
  <si>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</si>
  <si>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</si>
  <si>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</si>
  <si>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</si>
  <si>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</si>
  <si>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</si>
  <si>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</si>
  <si>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</si>
  <si>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</si>
  <si>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</si>
  <si>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</si>
  <si>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</si>
  <si>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</si>
  <si>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</si>
  <si>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</si>
  <si>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</si>
  <si>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</si>
  <si>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</si>
  <si>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</si>
  <si>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</si>
  <si>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</si>
  <si>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</si>
  <si>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</si>
  <si>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</si>
  <si>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</si>
  <si>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</si>
  <si>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</si>
  <si>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</si>
  <si>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</si>
  <si>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</si>
  <si>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</si>
  <si>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</si>
  <si>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</si>
  <si>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</si>
  <si>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</si>
  <si>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</si>
  <si>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</si>
  <si>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</si>
  <si>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</si>
  <si>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</si>
  <si>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</si>
  <si>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</si>
  <si>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</si>
  <si>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</si>
  <si>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</si>
  <si>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</si>
  <si>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</si>
  <si>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</si>
  <si>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</si>
  <si>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</si>
  <si>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</si>
  <si>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</si>
  <si>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</si>
  <si>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</si>
  <si>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</si>
  <si>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</si>
  <si>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</si>
  <si>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</si>
  <si>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</si>
  <si>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</si>
  <si>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</si>
  <si>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</si>
  <si>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</si>
  <si>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</si>
  <si>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</si>
  <si>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</si>
  <si>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</si>
  <si>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</si>
  <si>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</si>
  <si>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</si>
  <si>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</si>
  <si>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</si>
  <si>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</si>
  <si>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</si>
  <si>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</si>
  <si>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</si>
  <si>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</si>
  <si>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</si>
  <si>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</si>
  <si>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</si>
  <si>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</si>
  <si>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</si>
  <si>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</si>
  <si>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</si>
  <si>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</si>
  <si>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</si>
  <si>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</si>
  <si>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</si>
  <si>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</si>
  <si>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</si>
  <si>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</si>
  <si>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</si>
  <si>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</si>
  <si>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</si>
  <si>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</si>
  <si>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</si>
  <si>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</si>
  <si>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</si>
  <si>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</si>
  <si>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</si>
  <si>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</si>
  <si>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</si>
  <si>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</si>
  <si>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</si>
  <si>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</si>
  <si>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</si>
  <si>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</si>
  <si>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</si>
  <si>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</si>
  <si>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</si>
  <si>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</si>
  <si>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</si>
  <si>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</si>
  <si>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</si>
  <si>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</si>
  <si>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</si>
  <si>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</si>
  <si>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</si>
  <si>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</si>
  <si>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</si>
  <si>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</si>
  <si>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</si>
  <si>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</si>
  <si>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</si>
  <si>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</si>
  <si>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</si>
  <si>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</si>
  <si>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</si>
  <si>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</si>
  <si>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</si>
  <si>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</si>
  <si>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</si>
  <si>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</si>
  <si>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</si>
  <si>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</si>
  <si>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</si>
  <si>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</si>
  <si>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</si>
  <si>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</si>
  <si>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</si>
  <si>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</si>
  <si>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</si>
  <si>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</si>
  <si>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</si>
  <si>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</si>
  <si>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</si>
  <si>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</si>
  <si>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</si>
  <si>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</si>
  <si>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</si>
  <si>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</si>
  <si>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</si>
  <si>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</si>
  <si>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</si>
  <si>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</si>
  <si>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</si>
  <si>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</si>
  <si>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</si>
  <si>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</si>
  <si>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</si>
  <si>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</si>
  <si>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</si>
  <si>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</si>
  <si>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</si>
  <si>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</si>
  <si>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</si>
  <si>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</si>
  <si>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</si>
  <si>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</si>
  <si>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</si>
  <si>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</si>
  <si>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</si>
  <si>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</si>
  <si>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</si>
  <si>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</si>
  <si>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</si>
  <si>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</si>
  <si>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</si>
  <si>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</si>
  <si>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</si>
  <si>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</si>
  <si>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</si>
  <si>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</si>
  <si>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</si>
  <si>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</si>
  <si>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</si>
  <si>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</si>
  <si>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</si>
  <si>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</si>
  <si>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</si>
  <si>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</si>
  <si>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</si>
  <si>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</si>
  <si>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</si>
  <si>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</si>
  <si>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</si>
  <si>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</si>
  <si>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</si>
  <si>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</si>
  <si>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</si>
  <si>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</si>
  <si>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</si>
  <si>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</si>
  <si>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</si>
  <si>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</si>
  <si>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</si>
  <si>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</si>
  <si>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</si>
  <si>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</si>
  <si>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</si>
  <si>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</si>
  <si>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</si>
  <si>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</si>
  <si>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</si>
  <si>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</si>
  <si>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</si>
  <si>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</si>
  <si>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</si>
  <si>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</si>
  <si>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</si>
  <si>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</si>
  <si>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</si>
  <si>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</si>
  <si>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</si>
  <si>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</si>
  <si>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</si>
  <si>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</si>
  <si>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</si>
  <si>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</si>
  <si>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</si>
  <si>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</si>
  <si>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</si>
  <si>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</si>
  <si>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</si>
  <si>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</si>
  <si>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</si>
  <si>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</si>
  <si>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</si>
  <si>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</si>
  <si>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</si>
  <si>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</si>
  <si>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</si>
  <si>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</si>
  <si>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</si>
  <si>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</si>
  <si>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</si>
  <si>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</si>
  <si>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</si>
  <si>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</si>
  <si>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</si>
  <si>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</si>
  <si>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</si>
  <si>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</si>
  <si>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</si>
  <si>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</si>
  <si>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</si>
  <si>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</si>
  <si>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</si>
  <si>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</si>
  <si>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</si>
  <si>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</si>
  <si>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</si>
  <si>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</si>
  <si>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</si>
  <si>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</si>
  <si>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</si>
  <si>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</si>
  <si>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</si>
  <si>
    <t>GD-WIND RIVER</t>
  </si>
  <si>
    <t>GDC-CIG/ROCKPRT</t>
  </si>
  <si>
    <t>GDC-CIG/SOUTH</t>
  </si>
  <si>
    <t>GDC-CIG/WIC</t>
  </si>
  <si>
    <t>GDC-FTULESSGATH</t>
  </si>
  <si>
    <t>GDC-GLENROCK</t>
  </si>
  <si>
    <t>GDC-NNG/MID15</t>
  </si>
  <si>
    <t>GDP-DJ/BASIN</t>
  </si>
  <si>
    <t>GDP-NGPL/AMARIL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</si>
</sst>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zoomScale="50" zoomScaleNormal="50" workbookViewId="0">
      <selection activeCell="R3" sqref="R3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customWidth="1"/>
    <col min="18" max="18" width="18.33203125" style="102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Detail'!$D$2:$D$16807)/10000)+(SUMIF(Reference,CONCATENATE(R$13,$H$17),'GRMS Detail'!$D$2:$D$16807)/10000)+(SUMIF(Reference,CONCATENATE(R$13,$I$17),'GRMS Detail'!$D$2:$D$16807)/10000)+(SUMIF(Reference,CONCATENATE(R$13,$J$17),'GRMS Detail'!$D$2:$D$16807)/10000)</f>
        <v>-395.88843613999995</v>
      </c>
      <c r="R17" s="134">
        <f>Q17-[16]Sheet1!Q17</f>
        <v>0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341.88713867999996</v>
      </c>
      <c r="T17" s="134">
        <f>S17-[16]Sheet1!S17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-383.58112943000009</v>
      </c>
      <c r="V17" s="134">
        <f>U17-[16]Sheet1!U17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-494.2873539900001</v>
      </c>
      <c r="X17" s="134">
        <f>W17-[16]Sheet1!W17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-292.14540216000006</v>
      </c>
      <c r="Z17" s="134">
        <f>Y17-[16]Sheet1!Y17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775.83815686000014</v>
      </c>
      <c r="AB17" s="134">
        <f>AA17-[16]Sheet1!AA17</f>
        <v>0</v>
      </c>
      <c r="AC17" s="164">
        <f t="shared" ref="AC17:AC26" si="0">$S17+$U17+$W17+$Y17+$AA17</f>
        <v>-52.288590040000031</v>
      </c>
      <c r="AD17" s="134">
        <f>AC17-[16]Sheet1!AC17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Detail'!$D$2:$D$16807)/10000)+(SUMIF(Reference,CONCATENATE(R$13,$H$18),'GRMS Detail'!$D$2:$D$16807)/10000)+(SUMIF(Reference,CONCATENATE(R$13,$I$18),'GRMS Detail'!$D$2:$D$16807)/10000)</f>
        <v>-273.91287839999973</v>
      </c>
      <c r="R18" s="134">
        <f>Q18-[16]Sheet1!Q18</f>
        <v>0</v>
      </c>
      <c r="S18" s="163">
        <f>(SUMIF(Reference,CONCATENATE(S$13,$H$18),'GRMS Detail'!$D$2:$D$16807)/10000)+(SUMIF(Reference,CONCATENATE(S$13,$I$18),'GRMS Detail'!$D$2:$D$16807)/10000)</f>
        <v>-1930.4847476000004</v>
      </c>
      <c r="T18" s="134">
        <f>S18-[16]Sheet1!S18</f>
        <v>0</v>
      </c>
      <c r="U18" s="163">
        <f>(SUMIF(Reference,CONCATENATE(U$13,$H$18),'GRMS Detail'!$D$2:$D$16807)/10000)+(SUMIF(Reference,CONCATENATE(U$13,$I$18),'GRMS Detail'!$D$2:$D$16807)/10000)</f>
        <v>-4899.8031343099992</v>
      </c>
      <c r="V18" s="134">
        <f>U18-[16]Sheet1!U18</f>
        <v>0</v>
      </c>
      <c r="W18" s="163">
        <f>(SUMIF(Reference,CONCATENATE(W$13,$H$18),'GRMS Detail'!$D$2:$D$16807)/10000)+(SUMIF(Reference,CONCATENATE(W$13,$I$18),'GRMS Detail'!$D$2:$D$16807)/10000)</f>
        <v>-2583.4070153100001</v>
      </c>
      <c r="X18" s="134">
        <f>W18-[16]Sheet1!W18</f>
        <v>0</v>
      </c>
      <c r="Y18" s="163">
        <f>(SUMIF(Reference,CONCATENATE(Y$13,$H$18),'GRMS Detail'!$D$2:$D$16807)/10000)+(SUMIF(Reference,CONCATENATE(Y$13,$I$18),'GRMS Detail'!$D$2:$D$16807)/10000)</f>
        <v>-298.90549111000001</v>
      </c>
      <c r="Z18" s="134">
        <f>Y18-[16]Sheet1!Y18</f>
        <v>0</v>
      </c>
      <c r="AA18" s="163">
        <f>(SUMIF(Reference,CONCATENATE(AA$13,$H$18),'GRMS Detail'!$D$2:$D$16807)/10000)+(SUMIF(Reference,CONCATENATE(AA$13,$I$18),'GRMS Detail'!$D$2:$D$16807)/10000)</f>
        <v>-369.89209446000007</v>
      </c>
      <c r="AB18" s="134">
        <f>AA18-[16]Sheet1!AA18</f>
        <v>0</v>
      </c>
      <c r="AC18" s="164">
        <f t="shared" si="0"/>
        <v>-10082.492482789999</v>
      </c>
      <c r="AD18" s="134">
        <f>AC18-[16]Sheet1!AC18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Detail'!$D$2:$D$16807)/10000)+(SUMIF(Reference,CONCATENATE(R$13,$H$19),'GRMS Detail'!$D$2:$D$16807)/10000)+(SUMIF(Reference,CONCATENATE(R$13,$I$19),'GRMS Detail'!$D$2:$D$16807)/10000)+(SUMIF(Reference,CONCATENATE(R$13,$G$19),'GRMS Detail'!$D$2:$D$16807)/10000)</f>
        <v>108.56060517999995</v>
      </c>
      <c r="R19" s="134">
        <f>Q19-[16]Sheet1!Q19</f>
        <v>0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324.82660427999997</v>
      </c>
      <c r="T19" s="134">
        <f>S19-[16]Sheet1!S19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1106.4973902299998</v>
      </c>
      <c r="V19" s="134">
        <f>U19-[16]Sheet1!U19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1477.0821411099998</v>
      </c>
      <c r="X19" s="134">
        <f>W19-[16]Sheet1!W19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-193.34283570000002</v>
      </c>
      <c r="Z19" s="134">
        <f>Y19-[16]Sheet1!Y19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-934.64202216000012</v>
      </c>
      <c r="AB19" s="134">
        <f>AA19-[16]Sheet1!AA19</f>
        <v>0</v>
      </c>
      <c r="AC19" s="164">
        <f t="shared" si="0"/>
        <v>1780.4212777599996</v>
      </c>
      <c r="AD19" s="134">
        <f>AC19-[16]Sheet1!AC19</f>
        <v>0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Detail'!$D$2:$D$16807)/10000)+(SUMIF(Reference,CONCATENATE(R$13,$H$20),'GRMS Detail'!$D$2:$D$16807)/10000)</f>
        <v>-13.816583399999994</v>
      </c>
      <c r="R20" s="134">
        <f>Q20-[16]Sheet1!Q20</f>
        <v>0</v>
      </c>
      <c r="S20" s="163">
        <f>(SUMIF(Reference,CONCATENATE(S$13,$H$20),'GRMS Detail'!$D$2:$D$16807)/10000)</f>
        <v>561.58881694000002</v>
      </c>
      <c r="T20" s="134">
        <f>S20-[16]Sheet1!S20</f>
        <v>0</v>
      </c>
      <c r="U20" s="163">
        <f>(SUMIF(Reference,CONCATENATE(U$13,$H$20),'GRMS Detail'!$D$2:$D$16807)/10000)</f>
        <v>1621.9379213299997</v>
      </c>
      <c r="V20" s="134">
        <f>U20-[16]Sheet1!U20</f>
        <v>0</v>
      </c>
      <c r="W20" s="163">
        <f>(SUMIF(Reference,CONCATENATE(W$13,$H$20),'GRMS Detail'!$D$2:$D$16807)/10000)</f>
        <v>0</v>
      </c>
      <c r="X20" s="134">
        <f>W20-[16]Sheet1!W20</f>
        <v>0</v>
      </c>
      <c r="Y20" s="163">
        <f>(SUMIF(Reference,CONCATENATE(Y$13,$H$20),'GRMS Detail'!$D$2:$D$16807)/10000)</f>
        <v>0</v>
      </c>
      <c r="Z20" s="134">
        <f>Y20-[16]Sheet1!Y20</f>
        <v>0</v>
      </c>
      <c r="AA20" s="163">
        <f>(SUMIF(Reference,CONCATENATE(AA$13,$H$20),'GRMS Detail'!$D$2:$D$16807)/10000)</f>
        <v>0</v>
      </c>
      <c r="AB20" s="134">
        <f>AA20-[16]Sheet1!AA20</f>
        <v>0</v>
      </c>
      <c r="AC20" s="164">
        <f t="shared" si="0"/>
        <v>2183.5267382699994</v>
      </c>
      <c r="AD20" s="134">
        <f>AC20-[16]Sheet1!AC20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Detail'!$D$2:$D$16807)/10000)+(SUMIF(Reference,CONCATENATE(R$13,$I$21),'GRMS Detail'!$D$2:$D$16807)/10000)+(SUMIF(Reference,CONCATENATE(R$13,$J$21),'GRMS Detail'!$D$2:$D$16807)/10000)+(SUMIF(Reference,CONCATENATE(R$13,$M$21),'GRMS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194.77194160999986</v>
      </c>
      <c r="R21" s="134">
        <f>Q21-[16]Sheet1!Q21</f>
        <v>0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-707.16255273000002</v>
      </c>
      <c r="T21" s="134">
        <f>S21-[16]Sheet1!S21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-4459.0432674599997</v>
      </c>
      <c r="V21" s="134">
        <f>U21-[16]Sheet1!U21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494.09388161999959</v>
      </c>
      <c r="X21" s="134">
        <f>W21-[16]Sheet1!W21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1157.0523832599999</v>
      </c>
      <c r="Z21" s="134">
        <f>Y21-[16]Sheet1!Y21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1895.1331343499987</v>
      </c>
      <c r="AB21" s="134">
        <f>AA21-[16]Sheet1!AA21</f>
        <v>0</v>
      </c>
      <c r="AC21" s="164">
        <f t="shared" si="0"/>
        <v>-1619.9264209600015</v>
      </c>
      <c r="AD21" s="134">
        <f>AC21-[16]Sheet1!AC21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Detail'!$D$2:$D$16807)/10000)+(SUMIF(Reference,CONCATENATE(R$13,$I$22),'GRMS Detail'!$D$2:$D$16807)/10000)+(SUMIF(Reference,CONCATENATE(R$13,$J$22),'GRMS Detail'!$D$2:$D$16807)/10000)+(SUMIF(Reference,CONCATENATE(Q$13,$L$22),'GRMS Detail'!$D$2:$D$16807)/10000)</f>
        <v>-405.68228616000005</v>
      </c>
      <c r="R22" s="134">
        <f>Q22-[16]Sheet1!Q22</f>
        <v>0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-269.81385689000001</v>
      </c>
      <c r="T22" s="134">
        <f>S22-[16]Sheet1!S22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74.17071543000003</v>
      </c>
      <c r="V22" s="134">
        <f>U22-[16]Sheet1!U22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-3975.0288851100004</v>
      </c>
      <c r="X22" s="134">
        <f>W22-[16]Sheet1!W22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657.97614115999988</v>
      </c>
      <c r="Z22" s="134">
        <f>Y22-[16]Sheet1!Y22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632.64534493999975</v>
      </c>
      <c r="AB22" s="134">
        <f>AA22-[16]Sheet1!AA22</f>
        <v>0</v>
      </c>
      <c r="AC22" s="164">
        <f t="shared" si="0"/>
        <v>-2880.0505404700011</v>
      </c>
      <c r="AD22" s="134">
        <f>AC22-[16]Sheet1!AC22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Detail'!$D$2:$D$16807)/10000)+(SUMIF(Reference,CONCATENATE(R$13,$H$23),'GRMS Detail'!$D$2:$D$16807)/10000)+(SUMIF(Reference,CONCATENATE(R$13,$I$23),'GRMS Detail'!$D$2:$D$16807)/10000)+(SUMIF(Reference,CONCATENATE(R$13,$J$23),'GRMS Detail'!$D$2:$D$16807)/10000)</f>
        <v>-190.15094067000001</v>
      </c>
      <c r="R23" s="134">
        <f>Q23-[16]Sheet1!Q23</f>
        <v>0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-457.23214950999994</v>
      </c>
      <c r="T23" s="134">
        <f>S23-[16]Sheet1!S23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-565.07141650000005</v>
      </c>
      <c r="V23" s="134">
        <f>U23-[16]Sheet1!U23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-635.3249558</v>
      </c>
      <c r="X23" s="134">
        <f>W23-[16]Sheet1!W23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-42.088451669999998</v>
      </c>
      <c r="Z23" s="134">
        <f>Y23-[16]Sheet1!Y23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-219.86686209999988</v>
      </c>
      <c r="AB23" s="134">
        <f>AA23-[16]Sheet1!AA23</f>
        <v>0</v>
      </c>
      <c r="AC23" s="164">
        <f>$S23+$U23+$W23+$Y23+$AA23</f>
        <v>-1919.5838355799999</v>
      </c>
      <c r="AD23" s="134">
        <f>AC23-[16]Sheet1!AC23</f>
        <v>0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Detail'!$D$2:$D$16807)/10000)+(SUMIF(Reference,CONCATENATE(R$13,$D$24),'GRMS Detail'!$D$2:$D$16807)/10000)+(SUMIF(Reference,CONCATENATE(R$13,$E$24),'GRMS Detail'!$D$2:$D$16807)/10000)+(SUMIF(Reference,CONCATENATE(R$13,$F$24),'GRMS Detail'!$D$2:$D$16807)/10000)+(SUMIF(Reference,CONCATENATE(R$13,$H$24),'GRMS Detail'!$D$2:$D$16807)/10000)+(SUMIF(Reference,CONCATENATE(R$13,$J$24),'GRMS Detail'!$D$2:$D$16807)/10000)</f>
        <v>803.46366680000028</v>
      </c>
      <c r="R24" s="134">
        <f>Q24-[16]Sheet1!Q24</f>
        <v>0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1447.2369727300002</v>
      </c>
      <c r="T24" s="134">
        <f>S24-[16]Sheet1!S24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2501.4851785499995</v>
      </c>
      <c r="V24" s="134">
        <f>U24-[16]Sheet1!U24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3491.3356822700007</v>
      </c>
      <c r="X24" s="134">
        <f>W24-[16]Sheet1!W24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491.75710266999994</v>
      </c>
      <c r="Z24" s="134">
        <f>Y24-[16]Sheet1!Y24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-473.31912657999993</v>
      </c>
      <c r="AB24" s="134">
        <f>AA24-[16]Sheet1!AA24</f>
        <v>0</v>
      </c>
      <c r="AC24" s="164">
        <f t="shared" si="0"/>
        <v>7458.4958096400005</v>
      </c>
      <c r="AD24" s="134">
        <f>AC24-[16]Sheet1!AC24</f>
        <v>0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Detail'!$D$2:$D$16807)/10000)+(SUMIF(Reference,CONCATENATE(R$13,$H$25),'GRMS Detail'!$D$2:$D$16807)/10000)</f>
        <v>156.30561736000004</v>
      </c>
      <c r="R25" s="134">
        <f>Q25-[16]Sheet1!Q25</f>
        <v>0</v>
      </c>
      <c r="S25" s="163">
        <f>(SUMIF(Reference,CONCATENATE(S$13,$H$25),'GRMS Detail'!$D$2:$D$16807)/10000)</f>
        <v>31.95595896</v>
      </c>
      <c r="T25" s="134">
        <f>S25-[16]Sheet1!S25</f>
        <v>0</v>
      </c>
      <c r="U25" s="163">
        <f>(SUMIF(Reference,CONCATENATE(U$13,$H$25),'GRMS Detail'!$D$2:$D$16807)/10000)</f>
        <v>65.653940680000005</v>
      </c>
      <c r="V25" s="134">
        <f>U25-[16]Sheet1!U25</f>
        <v>0</v>
      </c>
      <c r="W25" s="163">
        <f>(SUMIF(Reference,CONCATENATE(W$13,$H$25),'GRMS Detail'!$D$2:$D$16807)/10000)</f>
        <v>76.877289479999988</v>
      </c>
      <c r="X25" s="134">
        <f>W25-[16]Sheet1!W25</f>
        <v>0</v>
      </c>
      <c r="Y25" s="163">
        <f>(SUMIF(Reference,CONCATENATE(Y$13,$H$25),'GRMS Detail'!$D$2:$D$16807)/10000)</f>
        <v>0</v>
      </c>
      <c r="Z25" s="134">
        <f>Y25-[16]Sheet1!Y25</f>
        <v>0</v>
      </c>
      <c r="AA25" s="163">
        <f>(SUMIF(Reference,CONCATENATE(AA$13,$H$25),'GRMS Detail'!$D$2:$D$16807)/10000)</f>
        <v>0</v>
      </c>
      <c r="AB25" s="134">
        <f>AA25-[16]Sheet1!AA25</f>
        <v>0</v>
      </c>
      <c r="AC25" s="164">
        <f t="shared" si="0"/>
        <v>174.48718911999998</v>
      </c>
      <c r="AD25" s="134">
        <f>AC25-[16]Sheet1!AC25</f>
        <v>0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Detail'!$D$2:$D$16807)/10000)+(SUMIF(Reference,CONCATENATE(R$13,$F$26),'GRMS Detail'!$D$2:$D$16807)/10000)+(SUMIF(Reference,CONCATENATE(R$13,$G$26),'GRMS Detail'!$D$2:$D$16807)/10000)+(SUMIF(Reference,CONCATENATE(R$13,$H$26),'GRMS Detail'!$D$2:$D$16807)/10000)+(SUMIF(Reference,CONCATENATE(R$13,$I$26),'GRMS Detail'!$D$2:$D$16807)/10000)</f>
        <v>-400.22482830000001</v>
      </c>
      <c r="R26" s="134">
        <f>Q26-[16]Sheet1!Q26</f>
        <v>0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-101.161716</v>
      </c>
      <c r="T26" s="134">
        <f>S26-[16]Sheet1!S26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-23.073210829999997</v>
      </c>
      <c r="V26" s="134">
        <f>U26-[16]Sheet1!U26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-128.17333826999999</v>
      </c>
      <c r="X26" s="134">
        <f>W26-[16]Sheet1!W26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7.3486736399999995</v>
      </c>
      <c r="Z26" s="134">
        <f>Y26-[16]Sheet1!Y26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60.58577511999998</v>
      </c>
      <c r="AB26" s="134">
        <f>AA26-[16]Sheet1!AA26</f>
        <v>0</v>
      </c>
      <c r="AC26" s="164">
        <f t="shared" si="0"/>
        <v>-184.47381634000004</v>
      </c>
      <c r="AD26" s="134">
        <f>AC26-[16]Sheet1!AC26</f>
        <v>0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Detail'!$D$2:$D$16807)/10000)+(SUMIF(Reference,CONCATENATE(R$13,$H$27),'GRMS Detail'!$D$2:$D$16807)/10000)+(SUMIF(Reference,CONCATENATE(R$13,$I$27),'GRMS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S27-[16]Sheet1!S27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U27-[16]Sheet1!U27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W27-[16]Sheet1!W27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Y27-[16]Sheet1!Y27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Detail'!$D$2:$D$16807)/10000)+(SUMIF(Reference,CONCATENATE(R$13,$H$28),'GRMS Detail'!$D$2:$D$16807)/10000)+(SUMIF(Reference,CONCATENATE(R$13,$I$28),'GRMS Detail'!$D$2:$D$16807)/10000)+(SUMIF(Reference,CONCATENATE(R$13,$J$28),'GRMS Detail'!$D$2:$D$16807)/10000)</f>
        <v>10.962882000000004</v>
      </c>
      <c r="R28" s="134">
        <f>Q28-[16]Sheet1!Q28</f>
        <v>0</v>
      </c>
      <c r="S28" s="163">
        <f>(SUMIF(Reference,CONCATENATE(S$13,$F$28),'GRMS Detail'!$D$2:$D$16807)/10000)</f>
        <v>-97.553701169999997</v>
      </c>
      <c r="T28" s="134">
        <f>S28-[16]Sheet1!S28</f>
        <v>0</v>
      </c>
      <c r="U28" s="163">
        <f>(SUMIF(Reference,CONCATENATE(U$13,$F$28),'GRMS Detail'!$D$2:$D$16807)/10000)</f>
        <v>-293.39152917000001</v>
      </c>
      <c r="V28" s="134">
        <f>U28-[16]Sheet1!U28</f>
        <v>0</v>
      </c>
      <c r="W28" s="163">
        <f>(SUMIF(Reference,CONCATENATE(W$13,$F$28),'GRMS Detail'!$D$2:$D$16807)/10000)</f>
        <v>-1010.01007436</v>
      </c>
      <c r="X28" s="134">
        <f>W28-[16]Sheet1!W28</f>
        <v>0</v>
      </c>
      <c r="Y28" s="163">
        <f>(SUMIF(Reference,CONCATENATE(Y$13,$F$28),'GRMS Detail'!$D$2:$D$16807)/10000)</f>
        <v>36.74336819000002</v>
      </c>
      <c r="Z28" s="134">
        <f>Y28-[16]Sheet1!Y28</f>
        <v>0</v>
      </c>
      <c r="AA28" s="163">
        <f>(SUMIF(Reference,CONCATENATE(AA$13,$F$28),'GRMS Detail'!$D$2:$D$16807)/10000)</f>
        <v>0</v>
      </c>
      <c r="AB28" s="134">
        <f>AA28-[16]Sheet1!AA28</f>
        <v>0</v>
      </c>
      <c r="AC28" s="164">
        <f>$S28+$U28+$W28+$Y28+$AA28</f>
        <v>-1364.21193651</v>
      </c>
      <c r="AD28" s="134">
        <f>AC28-[16]Sheet1!AC28</f>
        <v>0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Detail'!$D$2:$D$16807)/10000)+(SUMIF(Reference,CONCATENATE(R$13,$F$29),'GRMS Detail'!$D$2:$D$16807)/10000)+(SUMIF(Reference,CONCATENATE(R$13,$H$29),'GRMS Detail'!$D$2:$D$16807)/10000)+(SUMIF(Reference,CONCATENATE(R$13,$I$29),'GRMS Detail'!$D$2:$D$16807)/10000)+(SUMIF(Reference,CONCATENATE(R$13,$J$29),'GRMS Detail'!$D$2:$D$16807)/10000)+(SUMIF(Reference,CONCATENATE(R$13,$K$29),'GRMS Detail'!$D$2:$D$16807)/10000)+(SUMIF(Reference,CONCATENATE(R$13,$L$29),'GRMS Detail'!$D$2:$D$16807)/10000)</f>
        <v>0</v>
      </c>
      <c r="R29" s="134">
        <f>Q29-[16]Sheet1!Q29</f>
        <v>0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340.66371834</v>
      </c>
      <c r="T29" s="134">
        <f>S29-[16]Sheet1!S29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806.43513647999998</v>
      </c>
      <c r="V29" s="134">
        <f>U29-[16]Sheet1!U29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-633.48750574000007</v>
      </c>
      <c r="X29" s="134">
        <f>W29-[16]Sheet1!W29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Y29-[16]Sheet1!Y29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-102.23895247</v>
      </c>
      <c r="AB29" s="134">
        <f>AA29-[16]Sheet1!AA29</f>
        <v>0</v>
      </c>
      <c r="AC29" s="164">
        <f>$S29+$U29+$W29+$Y29+$AA29</f>
        <v>411.37239660999995</v>
      </c>
      <c r="AD29" s="134">
        <f>AC29-[16]Sheet1!AC29</f>
        <v>0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-405.61124011999954</v>
      </c>
      <c r="R31" s="181">
        <f t="shared" ref="R31:AD31" si="1">SUM(R17:R30)</f>
        <v>0</v>
      </c>
      <c r="S31" s="181">
        <f t="shared" si="1"/>
        <v>-515.24951397000063</v>
      </c>
      <c r="T31" s="181">
        <f t="shared" si="1"/>
        <v>0</v>
      </c>
      <c r="U31" s="181">
        <f t="shared" si="1"/>
        <v>-4447.7834049999983</v>
      </c>
      <c r="V31" s="181">
        <f t="shared" si="1"/>
        <v>0</v>
      </c>
      <c r="W31" s="181">
        <f t="shared" si="1"/>
        <v>-3920.3301341000006</v>
      </c>
      <c r="X31" s="181">
        <f t="shared" si="1"/>
        <v>0</v>
      </c>
      <c r="Y31" s="181">
        <f t="shared" si="1"/>
        <v>1524.3954882799997</v>
      </c>
      <c r="Z31" s="181">
        <f t="shared" si="1"/>
        <v>0</v>
      </c>
      <c r="AA31" s="181">
        <f t="shared" si="1"/>
        <v>1264.2433534999986</v>
      </c>
      <c r="AB31" s="181">
        <f t="shared" si="1"/>
        <v>0</v>
      </c>
      <c r="AC31" s="181">
        <f t="shared" si="1"/>
        <v>-6094.7242112900021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-575.05729275999977</v>
      </c>
      <c r="R38" s="219">
        <f>Q38-[16]Sheet1!Q40</f>
        <v>-165.3522732199998</v>
      </c>
      <c r="S38" s="219">
        <f>SUM(S39:S41)</f>
        <v>-702.18218770000067</v>
      </c>
      <c r="T38" s="219">
        <f>S38-[16]Sheet1!S40</f>
        <v>-1605.6581433200006</v>
      </c>
      <c r="U38" s="219">
        <f>SUM(U39:U41)</f>
        <v>-2554.9489521799997</v>
      </c>
      <c r="V38" s="219">
        <f>U38-[16]Sheet1!U40</f>
        <v>-3793.3057440799994</v>
      </c>
      <c r="W38" s="219">
        <f>SUM(W39:W41)</f>
        <v>-1600.6122281900005</v>
      </c>
      <c r="X38" s="219">
        <f>W38-[16]Sheet1!W40</f>
        <v>-1106.3248742000003</v>
      </c>
      <c r="Y38" s="219">
        <f>SUM(Y39:Y41)</f>
        <v>-784.3937289700001</v>
      </c>
      <c r="Z38" s="219">
        <f>Y38-[16]Sheet1!Y40</f>
        <v>-492.24832681000004</v>
      </c>
      <c r="AA38" s="219">
        <f>SUM(AA39:AA41)</f>
        <v>-528.69595976000005</v>
      </c>
      <c r="AB38" s="219">
        <f>AA38-[16]Sheet1!AA40</f>
        <v>-1304.5341166200001</v>
      </c>
      <c r="AC38" s="219">
        <f>SUM(AC39:AC41)</f>
        <v>-6170.8330568000001</v>
      </c>
      <c r="AD38" s="219">
        <f>AC38-[16]Sheet1!AC40</f>
        <v>-8302.071205029999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108.56060517999995</v>
      </c>
      <c r="R39" s="220">
        <f>Q39-[16]Sheet1!Q41</f>
        <v>382.47348357999965</v>
      </c>
      <c r="S39" s="220">
        <f t="shared" ref="S39:AC39" si="2">S19</f>
        <v>324.82660427999997</v>
      </c>
      <c r="T39" s="220">
        <f>S39-[16]Sheet1!S41</f>
        <v>2255.3113518800005</v>
      </c>
      <c r="U39" s="220">
        <f t="shared" si="2"/>
        <v>1106.4973902299998</v>
      </c>
      <c r="V39" s="220">
        <f>U39-[16]Sheet1!U41</f>
        <v>6006.3005245399991</v>
      </c>
      <c r="W39" s="220">
        <f t="shared" si="2"/>
        <v>1477.0821411099998</v>
      </c>
      <c r="X39" s="220">
        <f>W39-[16]Sheet1!W41</f>
        <v>4060.4891564199997</v>
      </c>
      <c r="Y39" s="220">
        <f t="shared" si="2"/>
        <v>-193.34283570000002</v>
      </c>
      <c r="Z39" s="220">
        <f>Y39-[16]Sheet1!Y41</f>
        <v>105.56265540999999</v>
      </c>
      <c r="AA39" s="220">
        <f t="shared" si="2"/>
        <v>-934.64202216000012</v>
      </c>
      <c r="AB39" s="220">
        <f>AA39-[16]Sheet1!AA41</f>
        <v>-564.74992770000006</v>
      </c>
      <c r="AC39" s="220">
        <f t="shared" si="2"/>
        <v>1780.4212777599996</v>
      </c>
      <c r="AD39" s="220">
        <f>AC39-[16]Sheet1!AC41</f>
        <v>11862.91376055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-409.70501953999997</v>
      </c>
      <c r="R40" s="220">
        <f>Q40-[16]Sheet1!Q42</f>
        <v>-366.06317434999983</v>
      </c>
      <c r="S40" s="220">
        <f t="shared" ref="S40:AC40" si="3">S17+S20</f>
        <v>903.47595561999992</v>
      </c>
      <c r="T40" s="220">
        <f>S40-[16]Sheet1!S42</f>
        <v>1605.38638911</v>
      </c>
      <c r="U40" s="220">
        <f t="shared" si="3"/>
        <v>1238.3567918999995</v>
      </c>
      <c r="V40" s="220">
        <f>U40-[16]Sheet1!U42</f>
        <v>5044.531795939999</v>
      </c>
      <c r="W40" s="220">
        <f t="shared" si="3"/>
        <v>-494.2873539900001</v>
      </c>
      <c r="X40" s="220">
        <f>W40-[16]Sheet1!W42</f>
        <v>4553.2679401200012</v>
      </c>
      <c r="Y40" s="220">
        <f t="shared" si="3"/>
        <v>-292.14540216000006</v>
      </c>
      <c r="Z40" s="220">
        <f>Y40-[16]Sheet1!Y42</f>
        <v>-2143.9172947699999</v>
      </c>
      <c r="AA40" s="220">
        <f t="shared" si="3"/>
        <v>775.83815686000014</v>
      </c>
      <c r="AB40" s="220">
        <f>AA40-[16]Sheet1!AA42</f>
        <v>-1649.7013699599979</v>
      </c>
      <c r="AC40" s="220">
        <f t="shared" si="3"/>
        <v>2131.2381482299993</v>
      </c>
      <c r="AD40" s="220">
        <f>AC40-[16]Sheet1!AC42</f>
        <v>7409.567460440001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-273.91287839999973</v>
      </c>
      <c r="R41" s="220">
        <f>Q41-[16]Sheet1!Q43</f>
        <v>-284.87576039999971</v>
      </c>
      <c r="S41" s="220">
        <f t="shared" ref="S41:AC41" si="4">S18</f>
        <v>-1930.4847476000004</v>
      </c>
      <c r="T41" s="220">
        <f>S41-[16]Sheet1!S43</f>
        <v>-1832.9310464300004</v>
      </c>
      <c r="U41" s="220">
        <f t="shared" si="4"/>
        <v>-4899.8031343099992</v>
      </c>
      <c r="V41" s="220">
        <f>U41-[16]Sheet1!U43</f>
        <v>-4606.4116051399997</v>
      </c>
      <c r="W41" s="220">
        <f t="shared" si="4"/>
        <v>-2583.4070153100001</v>
      </c>
      <c r="X41" s="220">
        <f>W41-[16]Sheet1!W43</f>
        <v>-1573.39694095</v>
      </c>
      <c r="Y41" s="220">
        <f t="shared" si="4"/>
        <v>-298.90549111000001</v>
      </c>
      <c r="Z41" s="220">
        <f>Y41-[16]Sheet1!Y43</f>
        <v>-335.64885930000003</v>
      </c>
      <c r="AA41" s="220">
        <f t="shared" si="4"/>
        <v>-369.89209446000007</v>
      </c>
      <c r="AB41" s="220">
        <f>AA41-[16]Sheet1!AA43</f>
        <v>-369.89209446000007</v>
      </c>
      <c r="AC41" s="220">
        <f t="shared" si="4"/>
        <v>-10082.492482789999</v>
      </c>
      <c r="AD41" s="220">
        <f>AC41-[16]Sheet1!AC43</f>
        <v>-8718.2805462799988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-43.64184519000014</v>
      </c>
      <c r="R42" s="222">
        <f>Q42-[16]Sheet1!Q44</f>
        <v>-199.94746255000018</v>
      </c>
      <c r="S42" s="222">
        <f t="shared" ref="S42:AC42" si="5">SUM(S43:S45)</f>
        <v>-701.91043349000006</v>
      </c>
      <c r="T42" s="222">
        <f>S42-[16]Sheet1!S44</f>
        <v>-1074.53011079</v>
      </c>
      <c r="U42" s="222">
        <f t="shared" si="5"/>
        <v>-3806.1750040399993</v>
      </c>
      <c r="V42" s="222">
        <f>U42-[16]Sheet1!U44</f>
        <v>-4678.2640811999991</v>
      </c>
      <c r="W42" s="222">
        <f t="shared" si="5"/>
        <v>-5047.5552941100013</v>
      </c>
      <c r="X42" s="222">
        <f>W42-[16]Sheet1!W44</f>
        <v>-4490.9450778500013</v>
      </c>
      <c r="Y42" s="222">
        <f t="shared" si="5"/>
        <v>1851.7718926099999</v>
      </c>
      <c r="Z42" s="222">
        <f>Y42-[16]Sheet1!Y44</f>
        <v>1851.7718926099999</v>
      </c>
      <c r="AA42" s="222">
        <f t="shared" si="5"/>
        <v>2425.5395268199982</v>
      </c>
      <c r="AB42" s="222">
        <f>AA42-[16]Sheet1!AA44</f>
        <v>2527.7784792899984</v>
      </c>
      <c r="AC42" s="222">
        <f t="shared" si="5"/>
        <v>-5278.3293122100022</v>
      </c>
      <c r="AD42" s="222">
        <f>AC42-[16]Sheet1!AC44</f>
        <v>-5864.1888979400019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10.962882000000004</v>
      </c>
      <c r="R43" s="220">
        <f>Q43-[16]Sheet1!Q45</f>
        <v>221.8732265500002</v>
      </c>
      <c r="S43" s="220">
        <f>S28</f>
        <v>-97.553701169999997</v>
      </c>
      <c r="T43" s="220">
        <f>S43-[16]Sheet1!S45</f>
        <v>879.42270845000007</v>
      </c>
      <c r="U43" s="220">
        <f>U28</f>
        <v>-293.39152917000001</v>
      </c>
      <c r="V43" s="220">
        <f>U43-[16]Sheet1!U45</f>
        <v>4091.4810228599995</v>
      </c>
      <c r="W43" s="220">
        <f>W28</f>
        <v>-1010.01007436</v>
      </c>
      <c r="X43" s="220">
        <f>W43-[16]Sheet1!W45</f>
        <v>2470.9249291300007</v>
      </c>
      <c r="Y43" s="220">
        <f>Y28</f>
        <v>36.74336819000002</v>
      </c>
      <c r="Z43" s="220">
        <f>Y43-[16]Sheet1!Y45</f>
        <v>-1778.28515623</v>
      </c>
      <c r="AA43" s="220">
        <f>AA28</f>
        <v>0</v>
      </c>
      <c r="AB43" s="220">
        <f>AA43-[16]Sheet1!AA45</f>
        <v>-2527.7784792899984</v>
      </c>
      <c r="AC43" s="220">
        <f>AC28</f>
        <v>-1364.21193651</v>
      </c>
      <c r="AD43" s="220">
        <f>AC43-[16]Sheet1!AC45</f>
        <v>3135.7650249200024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156.30561736000004</v>
      </c>
      <c r="R44" s="220">
        <f>Q44-[16]Sheet1!Q46</f>
        <v>-56.782280470000273</v>
      </c>
      <c r="S44" s="220">
        <f>S29+S25</f>
        <v>372.61967729999998</v>
      </c>
      <c r="T44" s="220">
        <f>S44-[16]Sheet1!S46</f>
        <v>-516.22342992000017</v>
      </c>
      <c r="U44" s="220">
        <f>U29+U25</f>
        <v>872.08907715999999</v>
      </c>
      <c r="V44" s="220">
        <f>U44-[16]Sheet1!U46</f>
        <v>-1041.2514740599995</v>
      </c>
      <c r="W44" s="220">
        <f>W29+W25</f>
        <v>-556.61021626000013</v>
      </c>
      <c r="X44" s="220">
        <f>W44-[16]Sheet1!W46</f>
        <v>-3284.447604460001</v>
      </c>
      <c r="Y44" s="220">
        <f>Y29+Y25</f>
        <v>0</v>
      </c>
      <c r="Z44" s="220">
        <f>Y44-[16]Sheet1!Y46</f>
        <v>-457.01732463999997</v>
      </c>
      <c r="AA44" s="220">
        <f>AA29+AA25</f>
        <v>-102.23895247</v>
      </c>
      <c r="AB44" s="220">
        <f>AA44-[16]Sheet1!AA46</f>
        <v>530.36126108999986</v>
      </c>
      <c r="AC44" s="220">
        <f>AC29+AC25</f>
        <v>585.85958572999994</v>
      </c>
      <c r="AD44" s="220">
        <f>AC44-[16]Sheet1!AC46</f>
        <v>-4768.5785719900014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-210.91034455000019</v>
      </c>
      <c r="R45" s="220">
        <f>Q45-[16]Sheet1!Q47</f>
        <v>-1014.3740113500005</v>
      </c>
      <c r="S45" s="220">
        <f>S21+S22</f>
        <v>-976.97640962000003</v>
      </c>
      <c r="T45" s="220">
        <f>S45-[16]Sheet1!S47</f>
        <v>-2424.2133823500003</v>
      </c>
      <c r="U45" s="220">
        <f>U21+U22</f>
        <v>-4384.8725520299995</v>
      </c>
      <c r="V45" s="220">
        <f>U45-[16]Sheet1!U47</f>
        <v>-6886.357730579999</v>
      </c>
      <c r="W45" s="220">
        <f>W21+W22</f>
        <v>-3480.9350034900008</v>
      </c>
      <c r="X45" s="220">
        <f>W45-[16]Sheet1!W47</f>
        <v>-6972.2706857600015</v>
      </c>
      <c r="Y45" s="220">
        <f>Y21+Y22</f>
        <v>1815.0285244199999</v>
      </c>
      <c r="Z45" s="220">
        <f>Y45-[16]Sheet1!Y47</f>
        <v>1323.2714217499999</v>
      </c>
      <c r="AA45" s="220">
        <f>AA21+AA22</f>
        <v>2527.7784792899984</v>
      </c>
      <c r="AB45" s="220">
        <f>AA45-[16]Sheet1!AA47</f>
        <v>3001.0976058699985</v>
      </c>
      <c r="AC45" s="220">
        <f>AC21+AC22</f>
        <v>-4499.9769614300021</v>
      </c>
      <c r="AD45" s="220">
        <f>AC45-[16]Sheet1!AC47</f>
        <v>-11958.472771070003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213.08789783000032</v>
      </c>
      <c r="R46" s="219">
        <f>Q46-[16]Sheet1!Q48</f>
        <v>403.23883850000033</v>
      </c>
      <c r="S46" s="219">
        <f t="shared" ref="S46:AC46" si="6">SUM(S47:S49)</f>
        <v>888.84310722000021</v>
      </c>
      <c r="T46" s="219">
        <f>S46-[16]Sheet1!S48</f>
        <v>1346.0752567300001</v>
      </c>
      <c r="U46" s="219">
        <f t="shared" si="6"/>
        <v>1913.3405512199995</v>
      </c>
      <c r="V46" s="219">
        <f>U46-[16]Sheet1!U48</f>
        <v>2478.4119677199997</v>
      </c>
      <c r="W46" s="219">
        <f t="shared" si="6"/>
        <v>2727.837388200001</v>
      </c>
      <c r="X46" s="219">
        <f>W46-[16]Sheet1!W48</f>
        <v>3363.1623440000012</v>
      </c>
      <c r="Y46" s="219">
        <f t="shared" si="6"/>
        <v>457.01732463999997</v>
      </c>
      <c r="Z46" s="219">
        <f>Y46-[16]Sheet1!Y48</f>
        <v>499.10577630999995</v>
      </c>
      <c r="AA46" s="219">
        <f t="shared" si="6"/>
        <v>-632.60021355999982</v>
      </c>
      <c r="AB46" s="219">
        <f>AA46-[16]Sheet1!AA48</f>
        <v>-412.73335145999994</v>
      </c>
      <c r="AC46" s="219">
        <f t="shared" si="6"/>
        <v>5354.4381577200011</v>
      </c>
      <c r="AD46" s="219">
        <f>AC46-[16]Sheet1!AC48</f>
        <v>7274.0219933000008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803.46366680000028</v>
      </c>
      <c r="R47" s="220">
        <f>Q47-[16]Sheet1!Q49</f>
        <v>1203.6884951000002</v>
      </c>
      <c r="S47" s="220">
        <f>S24</f>
        <v>1447.2369727300002</v>
      </c>
      <c r="T47" s="220">
        <f>S47-[16]Sheet1!S49</f>
        <v>1548.3986887300002</v>
      </c>
      <c r="U47" s="220">
        <f>U24</f>
        <v>2501.4851785499995</v>
      </c>
      <c r="V47" s="220">
        <f>U47-[16]Sheet1!U49</f>
        <v>2524.5583893799994</v>
      </c>
      <c r="W47" s="220">
        <f>W24</f>
        <v>3491.3356822700007</v>
      </c>
      <c r="X47" s="220">
        <f>W47-[16]Sheet1!W49</f>
        <v>3619.5090205400006</v>
      </c>
      <c r="Y47" s="220">
        <f>Y24</f>
        <v>491.75710266999994</v>
      </c>
      <c r="Z47" s="220">
        <f>Y47-[16]Sheet1!Y49</f>
        <v>484.40842902999992</v>
      </c>
      <c r="AA47" s="220">
        <f>AA24</f>
        <v>-473.31912657999993</v>
      </c>
      <c r="AB47" s="220">
        <f>AA47-[16]Sheet1!AA49</f>
        <v>-533.90490169999987</v>
      </c>
      <c r="AC47" s="220">
        <f>AC24</f>
        <v>7458.4958096400005</v>
      </c>
      <c r="AD47" s="220">
        <f>AC47-[16]Sheet1!AC49</f>
        <v>7642.9696259800003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-190.15094067000001</v>
      </c>
      <c r="R48" s="220">
        <f>Q48-[16]Sheet1!Q50</f>
        <v>-190.15094067000001</v>
      </c>
      <c r="S48" s="220">
        <f>S23</f>
        <v>-457.23214950999994</v>
      </c>
      <c r="T48" s="220">
        <f>S48-[16]Sheet1!S50</f>
        <v>-457.23214950999994</v>
      </c>
      <c r="U48" s="220">
        <f>U23</f>
        <v>-565.07141650000005</v>
      </c>
      <c r="V48" s="220">
        <f>U48-[16]Sheet1!U50</f>
        <v>-565.07141650000005</v>
      </c>
      <c r="W48" s="220">
        <f>W23</f>
        <v>-635.3249558</v>
      </c>
      <c r="X48" s="220">
        <f>W48-[16]Sheet1!W50</f>
        <v>-635.3249558</v>
      </c>
      <c r="Y48" s="220">
        <f>Y23</f>
        <v>-42.088451669999998</v>
      </c>
      <c r="Z48" s="220">
        <f>Y48-[16]Sheet1!Y50</f>
        <v>-42.088451669999998</v>
      </c>
      <c r="AA48" s="220">
        <f>AA23</f>
        <v>-219.86686209999988</v>
      </c>
      <c r="AB48" s="220">
        <f>AA48-[16]Sheet1!AA50</f>
        <v>-219.86686209999988</v>
      </c>
      <c r="AC48" s="220">
        <f>AC23</f>
        <v>-1919.5838355799999</v>
      </c>
      <c r="AD48" s="220">
        <f>AC48-[16]Sheet1!AC50</f>
        <v>-1919.5838355799999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-400.22482830000001</v>
      </c>
      <c r="R49" s="220">
        <f>Q49-[16]Sheet1!Q51</f>
        <v>-400.22482830000001</v>
      </c>
      <c r="S49" s="220">
        <f>S26</f>
        <v>-101.161716</v>
      </c>
      <c r="T49" s="220">
        <f>S49-[16]Sheet1!S51</f>
        <v>-101.161716</v>
      </c>
      <c r="U49" s="220">
        <f>U26</f>
        <v>-23.073210829999997</v>
      </c>
      <c r="V49" s="220">
        <f>U49-[16]Sheet1!U51</f>
        <v>-23.073210829999997</v>
      </c>
      <c r="W49" s="220">
        <f>W26</f>
        <v>-128.17333826999999</v>
      </c>
      <c r="X49" s="220">
        <f>W49-[16]Sheet1!W51</f>
        <v>-128.17333826999999</v>
      </c>
      <c r="Y49" s="220">
        <f>Y26</f>
        <v>7.3486736399999995</v>
      </c>
      <c r="Z49" s="220">
        <f>Y49-[16]Sheet1!Y51</f>
        <v>7.3486736399999995</v>
      </c>
      <c r="AA49" s="220">
        <f>AA26</f>
        <v>60.58577511999998</v>
      </c>
      <c r="AB49" s="220">
        <f>AA49-[16]Sheet1!AA51</f>
        <v>60.58577511999998</v>
      </c>
      <c r="AC49" s="220">
        <f>AC26</f>
        <v>-184.47381634000004</v>
      </c>
      <c r="AD49" s="220">
        <f>AC49-[16]Sheet1!AC51</f>
        <v>-184.47381634000004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hidden="1" customWidth="1"/>
    <col min="18" max="18" width="18.33203125" style="102" hidden="1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-168.59017875999999</v>
      </c>
      <c r="T17" s="134">
        <f>S17-[16]Sheet2!S17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-87.725468789999994</v>
      </c>
      <c r="V17" s="134">
        <f>U17-[16]Sheet2!U17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564.49070517000007</v>
      </c>
      <c r="X17" s="134">
        <f>W17-[16]Sheet2!W17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-291.25654372000002</v>
      </c>
      <c r="Z17" s="134">
        <f>Y17-[16]Sheet2!Y17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-1917.1316685600009</v>
      </c>
      <c r="AB17" s="134">
        <f>AA17-[16]Sheet2!AA17</f>
        <v>0</v>
      </c>
      <c r="AC17" s="164">
        <f t="shared" ref="AC17:AC26" si="0">$S17+$U17+$W17+$Y17+$AA17</f>
        <v>-1900.2131546600008</v>
      </c>
      <c r="AD17" s="134">
        <f>AC17-[16]Sheet2!AC17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-541.21834282999998</v>
      </c>
      <c r="T18" s="134">
        <f>S18-[16]Sheet2!S18</f>
        <v>0</v>
      </c>
      <c r="U18" s="163">
        <f>(SUMIF(Reference,CONCATENATE(U$13,$H$18),'GRMS Detail'!$D$2:$D$16807)/10000)+(SUMIF(Reference,CONCATENATE(U$13,$I$18),'GRMS Detail'!$D$2:$D$16807)/10000)</f>
        <v>-1461.29420095</v>
      </c>
      <c r="V18" s="134">
        <f>U18-[16]Sheet2!U18</f>
        <v>0</v>
      </c>
      <c r="W18" s="163">
        <f>(SUMIF(Reference,CONCATENATE(W$13,$H$18),'GRMS Detail'!$D$2:$D$16807)/10000)+(SUMIF(Reference,CONCATENATE(W$13,$I$18),'GRMS Detail'!$D$2:$D$16807)/10000)</f>
        <v>149.58091263</v>
      </c>
      <c r="X18" s="134">
        <f>W18-[16]Sheet2!W18</f>
        <v>0</v>
      </c>
      <c r="Y18" s="163">
        <f>(SUMIF(Reference,CONCATENATE(Y$13,$H$18),'GRMS Detail'!$D$2:$D$16807)/10000)+(SUMIF(Reference,CONCATENATE(Y$13,$I$18),'GRMS Detail'!$D$2:$D$16807)/10000)</f>
        <v>17.50415465</v>
      </c>
      <c r="Z18" s="134">
        <f>Y18-[16]Sheet2!Y18</f>
        <v>0</v>
      </c>
      <c r="AA18" s="163">
        <f>(SUMIF(Reference,CONCATENATE(AA$13,$H$18),'GRMS Detail'!$D$2:$D$16807)/10000)+(SUMIF(Reference,CONCATENATE(AA$13,$I$18),'GRMS Detail'!$D$2:$D$16807)/10000)</f>
        <v>-2587.014904600001</v>
      </c>
      <c r="AB18" s="134">
        <f>AA18-[16]Sheet2!AA18</f>
        <v>0</v>
      </c>
      <c r="AC18" s="164">
        <f t="shared" si="0"/>
        <v>-4422.4423811000015</v>
      </c>
      <c r="AD18" s="134">
        <f>AC18-[16]Sheet2!AC18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-88.449887570000001</v>
      </c>
      <c r="T19" s="134">
        <f>S19-[16]Sheet2!S19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-278.99427161</v>
      </c>
      <c r="V19" s="134">
        <f>U19-[16]Sheet2!U19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-1192.3023381799999</v>
      </c>
      <c r="X19" s="134">
        <f>W19-[16]Sheet2!W19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-555.59843467999997</v>
      </c>
      <c r="Z19" s="134">
        <f>Y19-[16]Sheet2!Y19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-2687.795700849998</v>
      </c>
      <c r="AB19" s="134">
        <f>AA19-[16]Sheet2!AA19</f>
        <v>0</v>
      </c>
      <c r="AC19" s="164">
        <f t="shared" si="0"/>
        <v>-4803.1406328899975</v>
      </c>
      <c r="AD19" s="134">
        <f>AC19-[16]Sheet2!AC19</f>
        <v>0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703.76478799999995</v>
      </c>
      <c r="T20" s="134">
        <f>S20-[16]Sheet2!S20</f>
        <v>0</v>
      </c>
      <c r="U20" s="163">
        <f>(SUMIF(Reference,CONCATENATE(U$13,$H$20),'GRMS Detail'!$D$2:$D$16807)/10000)</f>
        <v>2036.2039172699999</v>
      </c>
      <c r="V20" s="134">
        <f>U20-[16]Sheet2!U20</f>
        <v>0</v>
      </c>
      <c r="W20" s="163">
        <f>(SUMIF(Reference,CONCATENATE(W$13,$H$20),'GRMS Detail'!$D$2:$D$16807)/10000)</f>
        <v>0</v>
      </c>
      <c r="X20" s="134">
        <f>W20-[16]Sheet2!W20</f>
        <v>0</v>
      </c>
      <c r="Y20" s="163">
        <f>(SUMIF(Reference,CONCATENATE(Y$13,$H$20),'GRMS Detail'!$D$2:$D$16807)/10000)</f>
        <v>0</v>
      </c>
      <c r="Z20" s="134">
        <f>Y20-[16]Sheet2!Y20</f>
        <v>0</v>
      </c>
      <c r="AA20" s="163">
        <f>(SUMIF(Reference,CONCATENATE(AA$13,$H$20),'GRMS Detail'!$D$2:$D$16807)/10000)</f>
        <v>0</v>
      </c>
      <c r="AB20" s="134">
        <f>AA20-[16]Sheet2!AA20</f>
        <v>0</v>
      </c>
      <c r="AC20" s="164">
        <f t="shared" si="0"/>
        <v>2739.9687052700001</v>
      </c>
      <c r="AD20" s="134">
        <f>AC20-[16]Sheet2!AC20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412.24955334999999</v>
      </c>
      <c r="T21" s="134">
        <f>S21-[16]Sheet2!S21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1160.0171800100004</v>
      </c>
      <c r="V21" s="134">
        <f>U21-[16]Sheet2!U21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2210.7811335600004</v>
      </c>
      <c r="X21" s="134">
        <f>W21-[16]Sheet2!W21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1916.4320935000005</v>
      </c>
      <c r="Z21" s="134">
        <f>Y21-[16]Sheet2!Y21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12961.929526229995</v>
      </c>
      <c r="AB21" s="134">
        <f>AA21-[16]Sheet2!AA21</f>
        <v>0</v>
      </c>
      <c r="AC21" s="164">
        <f t="shared" si="0"/>
        <v>18661.409486649995</v>
      </c>
      <c r="AD21" s="134">
        <f>AC21-[16]Sheet2!AC21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216.219999</v>
      </c>
      <c r="R22" s="134">
        <f>Q22-[16]Sheet1!Q22</f>
        <v>621.90228516000002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381.07323004000006</v>
      </c>
      <c r="T22" s="134">
        <f>S22-[16]Sheet2!S22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1073.20354505</v>
      </c>
      <c r="V22" s="134">
        <f>U22-[16]Sheet2!U22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2596.3793764199995</v>
      </c>
      <c r="X22" s="134">
        <f>W22-[16]Sheet2!W22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553.16855805</v>
      </c>
      <c r="Z22" s="134">
        <f>Y22-[16]Sheet2!Y22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843.68443346000026</v>
      </c>
      <c r="AB22" s="134">
        <f>AA22-[16]Sheet2!AA22</f>
        <v>0</v>
      </c>
      <c r="AC22" s="164">
        <f t="shared" si="0"/>
        <v>5447.5091430199991</v>
      </c>
      <c r="AD22" s="134">
        <f>AC22-[16]Sheet2!AC22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-485.70744077999996</v>
      </c>
      <c r="T23" s="134">
        <f>S23-[16]Sheet2!S23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-1667.6603928</v>
      </c>
      <c r="V23" s="134">
        <f>U23-[16]Sheet2!U23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-741.30634255000018</v>
      </c>
      <c r="X23" s="134">
        <f>W23-[16]Sheet2!W23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131.50159934999999</v>
      </c>
      <c r="Z23" s="134">
        <f>Y23-[16]Sheet2!Y23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661.79140874000007</v>
      </c>
      <c r="AB23" s="134">
        <f>AA23-[16]Sheet2!AA23</f>
        <v>0</v>
      </c>
      <c r="AC23" s="164">
        <f t="shared" si="0"/>
        <v>-2101.3811680399999</v>
      </c>
      <c r="AD23" s="134">
        <f>AC23-[16]Sheet2!AC23</f>
        <v>0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212.81300099999999</v>
      </c>
      <c r="R24" s="134">
        <f>Q24-[16]Sheet1!Q24</f>
        <v>-590.6506658000003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-361.47727126999996</v>
      </c>
      <c r="T24" s="134">
        <f>S24-[16]Sheet2!S24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-886.13149341999997</v>
      </c>
      <c r="V24" s="134">
        <f>U24-[16]Sheet2!U24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-371.60728686999994</v>
      </c>
      <c r="X24" s="134">
        <f>W24-[16]Sheet2!W24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-738.08992263000005</v>
      </c>
      <c r="Z24" s="134">
        <f>Y24-[16]Sheet2!Y24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-452.61942937999993</v>
      </c>
      <c r="AB24" s="134">
        <f>AA24-[16]Sheet2!AA24</f>
        <v>0</v>
      </c>
      <c r="AC24" s="164">
        <f t="shared" si="0"/>
        <v>-2809.9254035699996</v>
      </c>
      <c r="AD24" s="134">
        <f>AC24-[16]Sheet2!AC24</f>
        <v>0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32.053358960000004</v>
      </c>
      <c r="T25" s="134">
        <f>S25-[16]Sheet2!S25</f>
        <v>0</v>
      </c>
      <c r="U25" s="163">
        <f>(SUMIF(Reference,CONCATENATE(U$13,$H$25),'GRMS Detail'!$D$2:$D$16807)/10000)</f>
        <v>92.740040679999993</v>
      </c>
      <c r="V25" s="134">
        <f>U25-[16]Sheet2!U25</f>
        <v>0</v>
      </c>
      <c r="W25" s="163">
        <f>(SUMIF(Reference,CONCATENATE(W$13,$H$25),'GRMS Detail'!$D$2:$D$16807)/10000)</f>
        <v>218.55318947999999</v>
      </c>
      <c r="X25" s="134">
        <f>W25-[16]Sheet2!W25</f>
        <v>0</v>
      </c>
      <c r="Y25" s="163">
        <f>(SUMIF(Reference,CONCATENATE(Y$13,$H$25),'GRMS Detail'!$D$2:$D$16807)/10000)</f>
        <v>0</v>
      </c>
      <c r="Z25" s="134">
        <f>Y25-[16]Sheet2!Y25</f>
        <v>0</v>
      </c>
      <c r="AA25" s="163">
        <f>(SUMIF(Reference,CONCATENATE(AA$13,$H$25),'GRMS Detail'!$D$2:$D$16807)/10000)</f>
        <v>0</v>
      </c>
      <c r="AB25" s="134">
        <f>AA25-[16]Sheet2!AA25</f>
        <v>0</v>
      </c>
      <c r="AC25" s="164">
        <f t="shared" si="0"/>
        <v>343.34658911999998</v>
      </c>
      <c r="AD25" s="134">
        <f>AC25-[16]Sheet2!AC25</f>
        <v>0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-59.82</v>
      </c>
      <c r="R26" s="134">
        <f>Q26-[16]Sheet1!Q26</f>
        <v>340.40482830000002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123.87771578000002</v>
      </c>
      <c r="T26" s="134">
        <f>S26-[16]Sheet2!S26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71.683123219999999</v>
      </c>
      <c r="V26" s="134">
        <f>U26-[16]Sheet2!U26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168.93000154000001</v>
      </c>
      <c r="X26" s="134">
        <f>W26-[16]Sheet2!W26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117.57877816000001</v>
      </c>
      <c r="Z26" s="134">
        <f>Y26-[16]Sheet2!Y26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969.37240176</v>
      </c>
      <c r="AB26" s="134">
        <f>AA26-[16]Sheet2!AA26</f>
        <v>0</v>
      </c>
      <c r="AC26" s="164">
        <f t="shared" si="0"/>
        <v>1451.4420204600001</v>
      </c>
      <c r="AD26" s="134">
        <f>AC26-[16]Sheet2!AC26</f>
        <v>0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S27-[16]Sheet2!S27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U27-[16]Sheet2!U27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W27-[16]Sheet2!W27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Y27-[16]Sheet2!Y27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-15.48471447</v>
      </c>
      <c r="T28" s="134">
        <f>S28-[16]Sheet2!S28</f>
        <v>0</v>
      </c>
      <c r="U28" s="163">
        <f>(SUMIF(Reference,CONCATENATE(U$13,$F$28),'GRMS Detail'!$D$2:$D$16807)/10000)</f>
        <v>-44.801952030000002</v>
      </c>
      <c r="V28" s="134">
        <f>U28-[16]Sheet2!U28</f>
        <v>0</v>
      </c>
      <c r="W28" s="163">
        <f>(SUMIF(Reference,CONCATENATE(W$13,$F$28),'GRMS Detail'!$D$2:$D$16807)/10000)</f>
        <v>-30.011146360000001</v>
      </c>
      <c r="X28" s="134">
        <f>W28-[16]Sheet2!W28</f>
        <v>0</v>
      </c>
      <c r="Y28" s="163">
        <f>(SUMIF(Reference,CONCATENATE(Y$13,$F$28),'GRMS Detail'!$D$2:$D$16807)/10000)</f>
        <v>0</v>
      </c>
      <c r="Z28" s="134">
        <f>Y28-[16]Sheet2!Y28</f>
        <v>0</v>
      </c>
      <c r="AA28" s="163">
        <f>(SUMIF(Reference,CONCATENATE(AA$13,$F$28),'GRMS Detail'!$D$2:$D$16807)/10000)</f>
        <v>0</v>
      </c>
      <c r="AB28" s="134">
        <f>AA28-[16]Sheet2!AA28</f>
        <v>0</v>
      </c>
      <c r="AC28" s="164">
        <f>$S28+$U28+$W28+$Y28+$AA28</f>
        <v>-90.297812860000008</v>
      </c>
      <c r="AD28" s="134">
        <f>AC28-[16]Sheet2!AC28</f>
        <v>0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S29-[16]Sheet2!S29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U29-[16]Sheet2!U29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W29-[16]Sheet2!W29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Y29-[16]Sheet2!Y29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-7.9091895499998373</v>
      </c>
      <c r="T31" s="181">
        <f t="shared" ref="T31:AD31" si="1">SUM(T17:T30)</f>
        <v>0</v>
      </c>
      <c r="U31" s="181">
        <f t="shared" si="1"/>
        <v>7.2400266300005214</v>
      </c>
      <c r="V31" s="181">
        <f t="shared" si="1"/>
        <v>0</v>
      </c>
      <c r="W31" s="181">
        <f t="shared" si="1"/>
        <v>3573.4882048399995</v>
      </c>
      <c r="X31" s="181">
        <f t="shared" si="1"/>
        <v>0</v>
      </c>
      <c r="Y31" s="181">
        <f t="shared" si="1"/>
        <v>1151.2402826800003</v>
      </c>
      <c r="Z31" s="181">
        <f t="shared" si="1"/>
        <v>0</v>
      </c>
      <c r="AA31" s="181">
        <f t="shared" si="1"/>
        <v>7792.2160667999951</v>
      </c>
      <c r="AB31" s="181">
        <f t="shared" si="1"/>
        <v>0</v>
      </c>
      <c r="AC31" s="181">
        <f t="shared" si="1"/>
        <v>12516.275391399995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-94.493621159999975</v>
      </c>
      <c r="T38" s="219">
        <f>S38-[16]Sheet2!S40</f>
        <v>-629.66823039999997</v>
      </c>
      <c r="U38" s="219">
        <f>SUM(U39:U41)</f>
        <v>208.18997592000005</v>
      </c>
      <c r="V38" s="219">
        <f>U38-[16]Sheet2!U40</f>
        <v>-1740.2884725599999</v>
      </c>
      <c r="W38" s="219">
        <f>SUM(W39:W41)</f>
        <v>-478.23072037999981</v>
      </c>
      <c r="X38" s="219">
        <f>W38-[16]Sheet2!W40</f>
        <v>-1042.7214255499998</v>
      </c>
      <c r="Y38" s="219">
        <f>SUM(Y39:Y41)</f>
        <v>-829.3508237499999</v>
      </c>
      <c r="Z38" s="219">
        <f>Y38-[16]Sheet2!Y40</f>
        <v>-538.09428002999994</v>
      </c>
      <c r="AA38" s="219">
        <f>SUM(AA39:AA41)</f>
        <v>-7191.9422740099999</v>
      </c>
      <c r="AB38" s="219">
        <f>AA38-[16]Sheet2!AA40</f>
        <v>-5274.8106054499985</v>
      </c>
      <c r="AC38" s="219">
        <f>SUM(AC39:AC41)</f>
        <v>-8385.8274633799992</v>
      </c>
      <c r="AD38" s="219">
        <f>AC38-[16]Sheet2!AC40</f>
        <v>-9225.583013989999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-88.449887570000001</v>
      </c>
      <c r="T39" s="220">
        <f>S39-[16]Sheet2!S41</f>
        <v>452.76845526</v>
      </c>
      <c r="U39" s="220">
        <f>U19</f>
        <v>-278.99427161</v>
      </c>
      <c r="V39" s="220">
        <f>U39-[16]Sheet2!U41</f>
        <v>1182.2999293400001</v>
      </c>
      <c r="W39" s="220">
        <f>W19</f>
        <v>-1192.3023381799999</v>
      </c>
      <c r="X39" s="220">
        <f>W39-[16]Sheet2!W41</f>
        <v>-1341.8832508099999</v>
      </c>
      <c r="Y39" s="220">
        <f>Y19</f>
        <v>-555.59843467999997</v>
      </c>
      <c r="Z39" s="220">
        <f>Y39-[16]Sheet2!Y41</f>
        <v>-573.10258933</v>
      </c>
      <c r="AA39" s="220">
        <f>AA19</f>
        <v>-2687.795700849998</v>
      </c>
      <c r="AB39" s="220">
        <f>AA39-[16]Sheet2!AA41</f>
        <v>-100.78079624999691</v>
      </c>
      <c r="AC39" s="220">
        <f>AC19</f>
        <v>-4803.1406328899975</v>
      </c>
      <c r="AD39" s="220">
        <f>AC39-[16]Sheet2!AC41</f>
        <v>-380.69825178999599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535.17460924</v>
      </c>
      <c r="T40" s="220">
        <f>S40-[16]Sheet2!S42</f>
        <v>-274.71681864000004</v>
      </c>
      <c r="U40" s="220">
        <f>U17+U20</f>
        <v>1948.47844848</v>
      </c>
      <c r="V40" s="220">
        <f>U40-[16]Sheet2!U42</f>
        <v>-332.68036523000023</v>
      </c>
      <c r="W40" s="220">
        <f>W17+W20</f>
        <v>564.49070517000007</v>
      </c>
      <c r="X40" s="220">
        <f>W40-[16]Sheet2!W42</f>
        <v>-4431.2118479299997</v>
      </c>
      <c r="Y40" s="220">
        <f>Y17+Y20</f>
        <v>-291.25654372000002</v>
      </c>
      <c r="Z40" s="220">
        <f>Y40-[16]Sheet2!Y42</f>
        <v>-2760.8571952700004</v>
      </c>
      <c r="AA40" s="220">
        <f>AA17+AA20</f>
        <v>-1917.1316685600009</v>
      </c>
      <c r="AB40" s="220">
        <f>AA40-[16]Sheet2!AA42</f>
        <v>-15722.745628249997</v>
      </c>
      <c r="AC40" s="220">
        <f>AC17+AC20</f>
        <v>839.75555060999932</v>
      </c>
      <c r="AD40" s="220">
        <f>AC40-[16]Sheet2!AC42</f>
        <v>-23522.211855319991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-541.21834282999998</v>
      </c>
      <c r="T41" s="220">
        <f>S41-[16]Sheet2!S43</f>
        <v>-525.73362836000001</v>
      </c>
      <c r="U41" s="220">
        <f>U18</f>
        <v>-1461.29420095</v>
      </c>
      <c r="V41" s="220">
        <f>U41-[16]Sheet2!U43</f>
        <v>-1416.4922489200001</v>
      </c>
      <c r="W41" s="220">
        <f>W18</f>
        <v>149.58091263</v>
      </c>
      <c r="X41" s="220">
        <f>W41-[16]Sheet2!W43</f>
        <v>179.59205899</v>
      </c>
      <c r="Y41" s="220">
        <f>Y18</f>
        <v>17.50415465</v>
      </c>
      <c r="Z41" s="220">
        <f>Y41-[16]Sheet2!Y43</f>
        <v>17.50415465</v>
      </c>
      <c r="AA41" s="220">
        <f>AA18</f>
        <v>-2587.014904600001</v>
      </c>
      <c r="AB41" s="220">
        <f>AA41-[16]Sheet2!AA43</f>
        <v>-2587.014904600001</v>
      </c>
      <c r="AC41" s="220">
        <f>AC18</f>
        <v>-4422.4423811000015</v>
      </c>
      <c r="AD41" s="220">
        <f>AC41-[16]Sheet2!AC43</f>
        <v>-4332.1445682400017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809.89142788000004</v>
      </c>
      <c r="T42" s="222">
        <f>S42-[16]Sheet2!S44</f>
        <v>777.83806892000007</v>
      </c>
      <c r="U42" s="222">
        <f>SUM(U43:U45)</f>
        <v>2281.1588137100002</v>
      </c>
      <c r="V42" s="222">
        <f>U42-[16]Sheet2!U44</f>
        <v>2188.41877303</v>
      </c>
      <c r="W42" s="222">
        <f>SUM(W43:W45)</f>
        <v>4995.7025530999999</v>
      </c>
      <c r="X42" s="222">
        <f>W42-[16]Sheet2!W44</f>
        <v>4777.1493636200003</v>
      </c>
      <c r="Y42" s="222">
        <f>SUM(Y43:Y45)</f>
        <v>2469.6006515500003</v>
      </c>
      <c r="Z42" s="222">
        <f>Y42-[16]Sheet2!Y44</f>
        <v>2469.6006515500003</v>
      </c>
      <c r="AA42" s="222">
        <f>SUM(AA43:AA45)</f>
        <v>13805.613959689996</v>
      </c>
      <c r="AB42" s="222">
        <f>AA42-[16]Sheet2!AA44</f>
        <v>13805.613959689996</v>
      </c>
      <c r="AC42" s="222">
        <f>SUM(AC43:AC45)</f>
        <v>24361.96740592999</v>
      </c>
      <c r="AD42" s="222">
        <f>AC42-[16]Sheet2!AC44</f>
        <v>24018.620816809991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-15.48471447</v>
      </c>
      <c r="T43" s="220">
        <f>S43-[16]Sheet2!S45</f>
        <v>-808.80749786000001</v>
      </c>
      <c r="U43" s="220">
        <f>U28</f>
        <v>-44.801952030000002</v>
      </c>
      <c r="V43" s="220">
        <f>U43-[16]Sheet2!U45</f>
        <v>-2278.0226770900003</v>
      </c>
      <c r="W43" s="220">
        <f>W28</f>
        <v>-30.011146360000001</v>
      </c>
      <c r="X43" s="220">
        <f>W43-[16]Sheet2!W45</f>
        <v>-4837.1716563399996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-90.297812860000008</v>
      </c>
      <c r="AD43" s="220">
        <f>AC43-[16]Sheet2!AC45</f>
        <v>-24199.216442529992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32.053358960000004</v>
      </c>
      <c r="T44" s="220">
        <f>S44-[16]Sheet2!S46</f>
        <v>755.36035522999987</v>
      </c>
      <c r="U44" s="220">
        <f>U29+U25</f>
        <v>92.740040679999993</v>
      </c>
      <c r="V44" s="220">
        <f>U44-[16]Sheet2!U46</f>
        <v>2574.8488036799999</v>
      </c>
      <c r="W44" s="220">
        <f>W29+W25</f>
        <v>218.55318947999999</v>
      </c>
      <c r="X44" s="220">
        <f>W44-[16]Sheet2!W46</f>
        <v>1162.5368173600002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343.34658911999998</v>
      </c>
      <c r="AD44" s="220">
        <f>AC44-[16]Sheet2!AC46</f>
        <v>3803.2111402699989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793.32278339000004</v>
      </c>
      <c r="T45" s="220">
        <f>S45-[16]Sheet2!S47</f>
        <v>1154.8000546600001</v>
      </c>
      <c r="U45" s="220">
        <f>U21+U22</f>
        <v>2233.2207250600004</v>
      </c>
      <c r="V45" s="220">
        <f>U45-[16]Sheet2!U47</f>
        <v>3119.3522184800004</v>
      </c>
      <c r="W45" s="220">
        <f>W21+W22</f>
        <v>4807.1605099799999</v>
      </c>
      <c r="X45" s="220">
        <f>W45-[16]Sheet2!W47</f>
        <v>5178.7677968500002</v>
      </c>
      <c r="Y45" s="220">
        <f>Y21+Y22</f>
        <v>2469.6006515500003</v>
      </c>
      <c r="Z45" s="220">
        <f>Y45-[16]Sheet2!Y47</f>
        <v>3207.6905741800001</v>
      </c>
      <c r="AA45" s="220">
        <f>AA21+AA22</f>
        <v>13805.613959689996</v>
      </c>
      <c r="AB45" s="220">
        <f>AA45-[16]Sheet2!AA47</f>
        <v>14258.233389069996</v>
      </c>
      <c r="AC45" s="220">
        <f>AC21+AC22</f>
        <v>24108.918629669992</v>
      </c>
      <c r="AD45" s="220">
        <f>AC45-[16]Sheet2!AC47</f>
        <v>26918.844033239991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-723.3069962699999</v>
      </c>
      <c r="T46" s="219">
        <f>S46-[16]Sheet2!S48</f>
        <v>-237.59955548999994</v>
      </c>
      <c r="U46" s="219">
        <f>SUM(U47:U49)</f>
        <v>-2482.1087629999997</v>
      </c>
      <c r="V46" s="219">
        <f>U46-[16]Sheet2!U48</f>
        <v>-814.44837019999977</v>
      </c>
      <c r="W46" s="219">
        <f>SUM(W47:W49)</f>
        <v>-943.9836278800002</v>
      </c>
      <c r="X46" s="219">
        <f>W46-[16]Sheet2!W48</f>
        <v>-202.67728533000002</v>
      </c>
      <c r="Y46" s="219">
        <f>SUM(Y47:Y49)</f>
        <v>-489.00954512000004</v>
      </c>
      <c r="Z46" s="219">
        <f>Y46-[16]Sheet2!Y48</f>
        <v>-620.51114447000009</v>
      </c>
      <c r="AA46" s="219">
        <f>SUM(AA47:AA49)</f>
        <v>1178.5443811200003</v>
      </c>
      <c r="AB46" s="219">
        <f>AA46-[16]Sheet2!AA48</f>
        <v>516.75297238000019</v>
      </c>
      <c r="AC46" s="219">
        <f>SUM(AC47:AC49)</f>
        <v>-3459.864551149999</v>
      </c>
      <c r="AD46" s="219">
        <f>AC46-[16]Sheet2!AC48</f>
        <v>-1358.4833831099991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-361.47727126999996</v>
      </c>
      <c r="T47" s="220">
        <f>S47-[16]Sheet2!S49</f>
        <v>-485.35498704999998</v>
      </c>
      <c r="U47" s="220">
        <f>U24</f>
        <v>-886.13149341999997</v>
      </c>
      <c r="V47" s="220">
        <f>U47-[16]Sheet2!U49</f>
        <v>-957.81461663999994</v>
      </c>
      <c r="W47" s="220">
        <f>W24</f>
        <v>-371.60728686999994</v>
      </c>
      <c r="X47" s="220">
        <f>W47-[16]Sheet2!W49</f>
        <v>-540.53728840999997</v>
      </c>
      <c r="Y47" s="220">
        <f>Y24</f>
        <v>-738.08992263000005</v>
      </c>
      <c r="Z47" s="220">
        <f>Y47-[16]Sheet2!Y49</f>
        <v>-855.66870079</v>
      </c>
      <c r="AA47" s="220">
        <f>AA24</f>
        <v>-452.61942937999993</v>
      </c>
      <c r="AB47" s="220">
        <f>AA47-[16]Sheet2!AA49</f>
        <v>-1421.9918311399999</v>
      </c>
      <c r="AC47" s="220">
        <f>AC24</f>
        <v>-2809.9254035699996</v>
      </c>
      <c r="AD47" s="220">
        <f>AC47-[16]Sheet2!AC49</f>
        <v>-4261.3674240299997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-485.70744077999996</v>
      </c>
      <c r="T48" s="220">
        <f>S48-[16]Sheet2!S50</f>
        <v>-485.70744077999996</v>
      </c>
      <c r="U48" s="220">
        <f>U23</f>
        <v>-1667.6603928</v>
      </c>
      <c r="V48" s="220">
        <f>U48-[16]Sheet2!U50</f>
        <v>-1667.6603928</v>
      </c>
      <c r="W48" s="220">
        <f>W23</f>
        <v>-741.30634255000018</v>
      </c>
      <c r="X48" s="220">
        <f>W48-[16]Sheet2!W50</f>
        <v>-741.30634255000018</v>
      </c>
      <c r="Y48" s="220">
        <f>Y23</f>
        <v>131.50159934999999</v>
      </c>
      <c r="Z48" s="220">
        <f>Y48-[16]Sheet2!Y50</f>
        <v>131.50159934999999</v>
      </c>
      <c r="AA48" s="220">
        <f>AA23</f>
        <v>661.79140874000007</v>
      </c>
      <c r="AB48" s="220">
        <f>AA48-[16]Sheet2!AA50</f>
        <v>661.79140874000007</v>
      </c>
      <c r="AC48" s="220">
        <f>AC23</f>
        <v>-2101.3811680399999</v>
      </c>
      <c r="AD48" s="220">
        <f>AC48-[16]Sheet2!AC50</f>
        <v>-2101.3811680399999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123.87771578000002</v>
      </c>
      <c r="T49" s="220">
        <f>S49-[16]Sheet2!S51</f>
        <v>123.87771578000002</v>
      </c>
      <c r="U49" s="220">
        <f>U26</f>
        <v>71.683123219999999</v>
      </c>
      <c r="V49" s="220">
        <f>U49-[16]Sheet2!U51</f>
        <v>71.683123219999999</v>
      </c>
      <c r="W49" s="220">
        <f>W26</f>
        <v>168.93000154000001</v>
      </c>
      <c r="X49" s="220">
        <f>W49-[16]Sheet2!W51</f>
        <v>168.93000154000001</v>
      </c>
      <c r="Y49" s="220">
        <f>Y26</f>
        <v>117.57877816000001</v>
      </c>
      <c r="Z49" s="220">
        <f>Y49-[16]Sheet2!Y51</f>
        <v>117.57877816000001</v>
      </c>
      <c r="AA49" s="220">
        <f>AA26</f>
        <v>969.37240176</v>
      </c>
      <c r="AB49" s="220">
        <f>AA49-[16]Sheet2!AA51</f>
        <v>969.37240176</v>
      </c>
      <c r="AC49" s="220">
        <f>AC26</f>
        <v>1451.4420204600001</v>
      </c>
      <c r="AD49" s="220">
        <f>AC49-[16]Sheet2!AC51</f>
        <v>1451.4420204600001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33203125" defaultRowHeight="25.2"/>
  <cols>
    <col min="1" max="1" width="8" style="102" customWidth="1"/>
    <col min="2" max="2" width="44.5546875" style="102" customWidth="1"/>
    <col min="3" max="4" width="44.5546875" style="102" hidden="1" customWidth="1"/>
    <col min="5" max="5" width="35.44140625" style="102" hidden="1" customWidth="1"/>
    <col min="6" max="14" width="39.109375" style="102" hidden="1" customWidth="1"/>
    <col min="15" max="15" width="26.44140625" style="102" hidden="1" customWidth="1"/>
    <col min="16" max="16" width="3.44140625" style="102" hidden="1" customWidth="1"/>
    <col min="17" max="17" width="23.5546875" style="102" hidden="1" customWidth="1"/>
    <col min="18" max="18" width="18.33203125" style="102" hidden="1" customWidth="1"/>
    <col min="19" max="19" width="23" style="102" customWidth="1"/>
    <col min="20" max="20" width="18.33203125" style="102" customWidth="1"/>
    <col min="21" max="21" width="29.109375" style="102" customWidth="1"/>
    <col min="22" max="22" width="18.33203125" style="102" customWidth="1"/>
    <col min="23" max="23" width="27.5546875" style="102" customWidth="1"/>
    <col min="24" max="24" width="18.109375" style="102" customWidth="1"/>
    <col min="25" max="25" width="25.5546875" style="102" customWidth="1"/>
    <col min="26" max="26" width="18.33203125" style="102" customWidth="1"/>
    <col min="27" max="27" width="23.33203125" style="102" customWidth="1"/>
    <col min="28" max="28" width="18.33203125" style="102" customWidth="1"/>
    <col min="29" max="29" width="23.88671875" style="103" customWidth="1"/>
    <col min="30" max="30" width="18.33203125" style="103" customWidth="1"/>
    <col min="31" max="31" width="22.33203125" style="102" bestFit="1" customWidth="1"/>
    <col min="32" max="38" width="16.33203125" style="102" customWidth="1"/>
    <col min="39" max="39" width="20.44140625" style="102" bestFit="1" customWidth="1"/>
    <col min="40" max="40" width="10.109375" style="102" bestFit="1" customWidth="1"/>
    <col min="41" max="41" width="17.88671875" style="102" bestFit="1" customWidth="1"/>
    <col min="42" max="42" width="11.6640625" style="102" customWidth="1"/>
    <col min="43" max="16384" width="16.332031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3.8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5.8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5.8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5.8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5.8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-154.8471447</v>
      </c>
      <c r="T17" s="134">
        <f>S17-[16]Sheet3!S17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-268.81171211999998</v>
      </c>
      <c r="V17" s="134">
        <f>U17-[16]Sheet3!U17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0</v>
      </c>
      <c r="X17" s="134">
        <f>W17-[16]Sheet3!W17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0</v>
      </c>
      <c r="Z17" s="134">
        <f>Y17-[16]Sheet3!Y17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0</v>
      </c>
      <c r="AB17" s="134">
        <f>AA17-[16]Sheet3!AA17</f>
        <v>0</v>
      </c>
      <c r="AC17" s="164">
        <f t="shared" ref="AC17:AC26" si="0">$S17+$U17+$W17+$Y17+$AA17</f>
        <v>-423.65885681999998</v>
      </c>
      <c r="AD17" s="134">
        <f>AC17-[16]Sheet3!AC17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61.93885788</v>
      </c>
      <c r="T18" s="134">
        <f>S18-[16]Sheet3!S18</f>
        <v>0</v>
      </c>
      <c r="U18" s="163">
        <f>(SUMIF(Reference,CONCATENATE(U$13,$H$18),'GRMS Detail'!$D$2:$D$16807)/10000)+(SUMIF(Reference,CONCATENATE(U$13,$I$18),'GRMS Detail'!$D$2:$D$16807)/10000)</f>
        <v>30.914539010000002</v>
      </c>
      <c r="V18" s="134">
        <f>U18-[16]Sheet3!U18</f>
        <v>0</v>
      </c>
      <c r="W18" s="163">
        <f>(SUMIF(Reference,CONCATENATE(W$13,$H$18),'GRMS Detail'!$D$2:$D$16807)/10000)+(SUMIF(Reference,CONCATENATE(W$13,$I$18),'GRMS Detail'!$D$2:$D$16807)/10000)</f>
        <v>-211.16250192000001</v>
      </c>
      <c r="X18" s="134">
        <f>W18-[16]Sheet3!W18</f>
        <v>0</v>
      </c>
      <c r="Y18" s="163">
        <f>(SUMIF(Reference,CONCATENATE(Y$13,$H$18),'GRMS Detail'!$D$2:$D$16807)/10000)+(SUMIF(Reference,CONCATENATE(Y$13,$I$18),'GRMS Detail'!$D$2:$D$16807)/10000)</f>
        <v>0</v>
      </c>
      <c r="Z18" s="134">
        <f>Y18-[16]Sheet3!Y18</f>
        <v>0</v>
      </c>
      <c r="AA18" s="163">
        <f>(SUMIF(Reference,CONCATENATE(AA$13,$H$18),'GRMS Detail'!$D$2:$D$16807)/10000)+(SUMIF(Reference,CONCATENATE(AA$13,$I$18),'GRMS Detail'!$D$2:$D$16807)/10000)</f>
        <v>0</v>
      </c>
      <c r="AB18" s="134">
        <f>AA18-[16]Sheet3!AA18</f>
        <v>0</v>
      </c>
      <c r="AC18" s="164">
        <f t="shared" si="0"/>
        <v>-118.30910503000001</v>
      </c>
      <c r="AD18" s="134">
        <f>AC18-[16]Sheet3!AC18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340.66371838000003</v>
      </c>
      <c r="T19" s="134">
        <f>S19-[16]Sheet3!S19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1133.9362134199998</v>
      </c>
      <c r="V19" s="134">
        <f>U19-[16]Sheet3!U19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-422.32500383000001</v>
      </c>
      <c r="X19" s="134">
        <f>W19-[16]Sheet3!W19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0</v>
      </c>
      <c r="Z19" s="134">
        <f>Y19-[16]Sheet3!Y19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0</v>
      </c>
      <c r="AB19" s="134">
        <f>AA19-[16]Sheet3!AA19</f>
        <v>0</v>
      </c>
      <c r="AC19" s="164">
        <f t="shared" si="0"/>
        <v>1052.2749279699999</v>
      </c>
      <c r="AD19" s="134">
        <f>AC19-[16]Sheet3!AC19</f>
        <v>0</v>
      </c>
      <c r="AE19" s="142"/>
      <c r="AM19" s="212"/>
    </row>
    <row r="20" spans="1:51" s="170" customFormat="1" ht="25.8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0</v>
      </c>
      <c r="T20" s="134">
        <f>S20-[16]Sheet3!S20</f>
        <v>0</v>
      </c>
      <c r="U20" s="163">
        <f>(SUMIF(Reference,CONCATENATE(U$13,$H$20),'GRMS Detail'!$D$2:$D$16807)/10000)</f>
        <v>0</v>
      </c>
      <c r="V20" s="134">
        <f>U20-[16]Sheet3!U20</f>
        <v>0</v>
      </c>
      <c r="W20" s="163">
        <f>(SUMIF(Reference,CONCATENATE(W$13,$H$20),'GRMS Detail'!$D$2:$D$16807)/10000)</f>
        <v>0</v>
      </c>
      <c r="X20" s="134">
        <f>W20-[16]Sheet3!W20</f>
        <v>0</v>
      </c>
      <c r="Y20" s="163">
        <f>(SUMIF(Reference,CONCATENATE(Y$13,$H$20),'GRMS Detail'!$D$2:$D$16807)/10000)</f>
        <v>0</v>
      </c>
      <c r="Z20" s="134">
        <f>Y20-[16]Sheet3!Y20</f>
        <v>0</v>
      </c>
      <c r="AA20" s="163">
        <f>(SUMIF(Reference,CONCATENATE(AA$13,$H$20),'GRMS Detail'!$D$2:$D$16807)/10000)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216.78600260000002</v>
      </c>
      <c r="T21" s="134">
        <f>S21-[16]Sheet3!S21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-89.603904060000005</v>
      </c>
      <c r="V21" s="134">
        <f>U21-[16]Sheet3!U21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0</v>
      </c>
      <c r="X21" s="134">
        <f>W21-[16]Sheet3!W21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0</v>
      </c>
      <c r="Z21" s="134">
        <f>Y21-[16]Sheet3!Y21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0</v>
      </c>
      <c r="AB21" s="134">
        <f>AA21-[16]Sheet3!AA21</f>
        <v>0</v>
      </c>
      <c r="AC21" s="164">
        <f t="shared" si="0"/>
        <v>127.18209854000001</v>
      </c>
      <c r="AD21" s="134">
        <f>AC21-[16]Sheet3!AC21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0</v>
      </c>
      <c r="R22" s="134">
        <f>Q22-[16]Sheet1!Q22</f>
        <v>405.68228616000005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0</v>
      </c>
      <c r="T22" s="134">
        <f>S22-[16]Sheet3!S22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0</v>
      </c>
      <c r="V22" s="134">
        <f>U22-[16]Sheet3!U22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0</v>
      </c>
      <c r="X22" s="134">
        <f>W22-[16]Sheet3!W22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0</v>
      </c>
      <c r="Z22" s="134">
        <f>Y22-[16]Sheet3!Y22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-77.423572350000001</v>
      </c>
      <c r="T23" s="134">
        <f>S23-[16]Sheet3!S23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-313.61366408999999</v>
      </c>
      <c r="V23" s="134">
        <f>U23-[16]Sheet3!U23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0</v>
      </c>
      <c r="X23" s="134">
        <f>W23-[16]Sheet3!W23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0</v>
      </c>
      <c r="Z23" s="134">
        <f>Y23-[16]Sheet3!Y23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0</v>
      </c>
      <c r="AB23" s="134">
        <f>AA23-[16]Sheet3!AA23</f>
        <v>0</v>
      </c>
      <c r="AC23" s="164">
        <f t="shared" si="0"/>
        <v>-391.03723644000002</v>
      </c>
      <c r="AD23" s="134">
        <f>AC23-[16]Sheet3!AC23</f>
        <v>0</v>
      </c>
      <c r="AE23" s="142"/>
    </row>
    <row r="24" spans="1:51" ht="25.8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0</v>
      </c>
      <c r="R24" s="134">
        <f>Q24-[16]Sheet1!Q24</f>
        <v>-803.46366680000028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0</v>
      </c>
      <c r="T24" s="134">
        <f>S24-[16]Sheet3!S24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0</v>
      </c>
      <c r="V24" s="134">
        <f>U24-[16]Sheet3!U24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422.32500383000001</v>
      </c>
      <c r="X24" s="134">
        <f>W24-[16]Sheet3!W24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0</v>
      </c>
      <c r="Z24" s="134">
        <f>Y24-[16]Sheet3!Y24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0</v>
      </c>
      <c r="AB24" s="134">
        <f>AA24-[16]Sheet3!AA24</f>
        <v>0</v>
      </c>
      <c r="AC24" s="164">
        <f t="shared" si="0"/>
        <v>422.32500383000001</v>
      </c>
      <c r="AD24" s="134">
        <f>AC24-[16]Sheet3!AC24</f>
        <v>0</v>
      </c>
      <c r="AE24" s="142"/>
    </row>
    <row r="25" spans="1:51" ht="25.8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0</v>
      </c>
      <c r="T25" s="134">
        <f>S25-[16]Sheet3!S25</f>
        <v>0</v>
      </c>
      <c r="U25" s="163">
        <f>(SUMIF(Reference,CONCATENATE(U$13,$H$25),'GRMS Detail'!$D$2:$D$16807)/10000)</f>
        <v>0</v>
      </c>
      <c r="V25" s="134">
        <f>U25-[16]Sheet3!U25</f>
        <v>0</v>
      </c>
      <c r="W25" s="163">
        <f>(SUMIF(Reference,CONCATENATE(W$13,$H$25),'GRMS Detail'!$D$2:$D$16807)/10000)</f>
        <v>0</v>
      </c>
      <c r="X25" s="134">
        <f>W25-[16]Sheet3!W25</f>
        <v>0</v>
      </c>
      <c r="Y25" s="163">
        <f>(SUMIF(Reference,CONCATENATE(Y$13,$H$25),'GRMS Detail'!$D$2:$D$16807)/10000)</f>
        <v>0</v>
      </c>
      <c r="Z25" s="134">
        <f>Y25-[16]Sheet3!Y25</f>
        <v>0</v>
      </c>
      <c r="AA25" s="163">
        <f>(SUMIF(Reference,CONCATENATE(AA$13,$H$25),'GRMS Detail'!$D$2:$D$16807)/10000)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5.8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0</v>
      </c>
      <c r="R26" s="134">
        <f>Q26-[16]Sheet1!Q26</f>
        <v>400.22482830000001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0</v>
      </c>
      <c r="T26" s="134">
        <f>S26-[16]Sheet3!S26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0</v>
      </c>
      <c r="V26" s="134">
        <f>U26-[16]Sheet3!U26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0</v>
      </c>
      <c r="X26" s="134">
        <f>W26-[16]Sheet3!W26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0</v>
      </c>
      <c r="Z26" s="134">
        <f>Y26-[16]Sheet3!Y26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5.8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S27-[16]Sheet3!S27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U27-[16]Sheet3!U27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W27-[16]Sheet3!W27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Y27-[16]Sheet3!Y27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5.8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0</v>
      </c>
      <c r="T28" s="134">
        <f>S28-[16]Sheet3!S28</f>
        <v>0</v>
      </c>
      <c r="U28" s="163">
        <f>(SUMIF(Reference,CONCATENATE(U$13,$F$28),'GRMS Detail'!$D$2:$D$16807)/10000)</f>
        <v>0</v>
      </c>
      <c r="V28" s="134">
        <f>U28-[16]Sheet3!U28</f>
        <v>0</v>
      </c>
      <c r="W28" s="163">
        <f>(SUMIF(Reference,CONCATENATE(W$13,$F$28),'GRMS Detail'!$D$2:$D$16807)/10000)</f>
        <v>0</v>
      </c>
      <c r="X28" s="134">
        <f>W28-[16]Sheet3!W28</f>
        <v>0</v>
      </c>
      <c r="Y28" s="163">
        <f>(SUMIF(Reference,CONCATENATE(Y$13,$F$28),'GRMS Detail'!$D$2:$D$16807)/10000)</f>
        <v>0</v>
      </c>
      <c r="Z28" s="134">
        <f>Y28-[16]Sheet3!Y28</f>
        <v>0</v>
      </c>
      <c r="AA28" s="163">
        <f>(SUMIF(Reference,CONCATENATE(AA$13,$F$28),'GRMS Detail'!$D$2:$D$16807)/10000)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5.8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S29-[16]Sheet3!S29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U29-[16]Sheet3!U29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W29-[16]Sheet3!W29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Y29-[16]Sheet3!Y29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5.8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7.6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387.11786181000002</v>
      </c>
      <c r="T31" s="181">
        <f t="shared" ref="T31:AD31" si="1">SUM(T17:T30)</f>
        <v>0</v>
      </c>
      <c r="U31" s="181">
        <f t="shared" si="1"/>
        <v>492.82147215999981</v>
      </c>
      <c r="V31" s="181">
        <f t="shared" si="1"/>
        <v>0</v>
      </c>
      <c r="W31" s="181">
        <f t="shared" si="1"/>
        <v>-211.16250192000007</v>
      </c>
      <c r="X31" s="181">
        <f t="shared" si="1"/>
        <v>0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668.77683204999994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5.8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5.8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247.75543156000003</v>
      </c>
      <c r="T38" s="219">
        <f>S38-[16]Sheet3!S40</f>
        <v>402.60257626000003</v>
      </c>
      <c r="U38" s="219">
        <f>SUM(U39:U41)</f>
        <v>896.03904030999979</v>
      </c>
      <c r="V38" s="219">
        <f>U38-[16]Sheet3!U40</f>
        <v>1164.8507524299998</v>
      </c>
      <c r="W38" s="219">
        <f>SUM(W39:W41)</f>
        <v>-633.48750575000008</v>
      </c>
      <c r="X38" s="219">
        <f>W38-[16]Sheet3!W40</f>
        <v>-633.48750575000008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510.30696611999991</v>
      </c>
      <c r="AD38" s="219">
        <f>AC38-[16]Sheet3!AC40</f>
        <v>933.96582293999995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340.66371838000003</v>
      </c>
      <c r="T39" s="220">
        <f>S39-[16]Sheet3!S41</f>
        <v>278.72486050000003</v>
      </c>
      <c r="U39" s="220">
        <f>U19</f>
        <v>1133.9362134199998</v>
      </c>
      <c r="V39" s="220">
        <f>U39-[16]Sheet3!U41</f>
        <v>1103.0216744099998</v>
      </c>
      <c r="W39" s="220">
        <f>W19</f>
        <v>-422.32500383000001</v>
      </c>
      <c r="X39" s="220">
        <f>W39-[16]Sheet3!W41</f>
        <v>-211.16250191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1052.2749279699999</v>
      </c>
      <c r="AD39" s="220">
        <f>AC39-[16]Sheet3!AC41</f>
        <v>1170.5840329999999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-154.8471447</v>
      </c>
      <c r="T40" s="220">
        <f>S40-[16]Sheet3!S42</f>
        <v>-371.63314730000002</v>
      </c>
      <c r="U40" s="220">
        <f>U17+U20</f>
        <v>-268.81171211999998</v>
      </c>
      <c r="V40" s="220">
        <f>U40-[16]Sheet3!U42</f>
        <v>-179.20780805999999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-423.65885681999998</v>
      </c>
      <c r="AD40" s="220">
        <f>AC40-[16]Sheet3!AC42</f>
        <v>-550.84095535999995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61.93885788</v>
      </c>
      <c r="T41" s="220">
        <f>S41-[16]Sheet3!S43</f>
        <v>61.93885788</v>
      </c>
      <c r="U41" s="220">
        <f>U18</f>
        <v>30.914539010000002</v>
      </c>
      <c r="V41" s="220">
        <f>U41-[16]Sheet3!U43</f>
        <v>30.914539010000002</v>
      </c>
      <c r="W41" s="220">
        <f>W18</f>
        <v>-211.16250192000001</v>
      </c>
      <c r="X41" s="220">
        <f>W41-[16]Sheet3!W43</f>
        <v>-211.16250192000001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-118.30910503000001</v>
      </c>
      <c r="AD41" s="220">
        <f>AC41-[16]Sheet3!AC43</f>
        <v>-118.30910503000001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216.78600260000002</v>
      </c>
      <c r="T42" s="222">
        <f>S42-[16]Sheet3!S44</f>
        <v>216.78600260000002</v>
      </c>
      <c r="U42" s="222">
        <f>SUM(U43:U45)</f>
        <v>-89.603904060000005</v>
      </c>
      <c r="V42" s="222">
        <f>U42-[16]Sheet3!U44</f>
        <v>-89.603904060000005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127.18209854000001</v>
      </c>
      <c r="AD42" s="222">
        <f>AC42-[16]Sheet3!AC44</f>
        <v>127.18209854000001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216.78600260000002</v>
      </c>
      <c r="T45" s="220">
        <f>S45-[16]Sheet3!S47</f>
        <v>216.78600260000002</v>
      </c>
      <c r="U45" s="220">
        <f>U21+U22</f>
        <v>-89.603904060000005</v>
      </c>
      <c r="V45" s="220">
        <f>U45-[16]Sheet3!U47</f>
        <v>-89.603904060000005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127.18209854000001</v>
      </c>
      <c r="AD45" s="220">
        <f>AC45-[16]Sheet3!AC47</f>
        <v>-295.14290528999999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-77.423572350000001</v>
      </c>
      <c r="T46" s="219">
        <f>S46-[16]Sheet3!S48</f>
        <v>0</v>
      </c>
      <c r="U46" s="219">
        <f>SUM(U47:U49)</f>
        <v>-313.61366408999999</v>
      </c>
      <c r="V46" s="219">
        <f>U46-[16]Sheet3!U48</f>
        <v>0</v>
      </c>
      <c r="W46" s="219">
        <f>SUM(W47:W49)</f>
        <v>422.32500383000001</v>
      </c>
      <c r="X46" s="219">
        <f>W46-[16]Sheet3!W48</f>
        <v>422.32500383000001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31.287767389999999</v>
      </c>
      <c r="AD46" s="219">
        <f>AC46-[16]Sheet3!AC48</f>
        <v>422.32500383000001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422.32500383000001</v>
      </c>
      <c r="X47" s="220">
        <f>W47-[16]Sheet3!W49</f>
        <v>422.32500383000001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422.32500383000001</v>
      </c>
      <c r="AD47" s="220">
        <f>AC47-[16]Sheet3!AC49</f>
        <v>422.32500383000001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-77.423572350000001</v>
      </c>
      <c r="T48" s="220">
        <f>S48-[16]Sheet3!S50</f>
        <v>-77.423572350000001</v>
      </c>
      <c r="U48" s="220">
        <f>U23</f>
        <v>-313.61366408999999</v>
      </c>
      <c r="V48" s="220">
        <f>U48-[16]Sheet3!U50</f>
        <v>-313.61366408999999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-391.03723644000002</v>
      </c>
      <c r="AD48" s="220">
        <f>AC48-[16]Sheet3!AC50</f>
        <v>-391.03723644000002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tabSelected="1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37210.351734722222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37226</v>
      </c>
      <c r="C8" s="63">
        <v>37256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8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06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8" customWidth="1"/>
    <col min="2" max="2" width="22.6640625" style="78" customWidth="1"/>
    <col min="3" max="3" width="19.33203125" style="78" customWidth="1"/>
    <col min="4" max="4" width="47.6640625" style="84" customWidth="1"/>
    <col min="5" max="5" width="58.5546875" style="84" customWidth="1"/>
    <col min="6" max="6" width="15.109375" style="78" bestFit="1" customWidth="1"/>
    <col min="7" max="7" width="15.109375" style="78" customWidth="1"/>
    <col min="8" max="8" width="10.33203125" style="78" bestFit="1" customWidth="1"/>
    <col min="9" max="16384" width="9.10937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320533.58960000001</v>
      </c>
      <c r="E16" s="84">
        <v>-3205.335896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-387117.86170000001</v>
      </c>
      <c r="E17" s="84">
        <v>3871.178617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70454.450599999996</v>
      </c>
      <c r="E18" s="84">
        <v>-7045.44506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4551452.0936000003</v>
      </c>
      <c r="E19" s="84">
        <v>-455145.20935999998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-2811853.3166</v>
      </c>
      <c r="E20" s="84">
        <v>281185.33166000003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-3096.9429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-11555777.867900001</v>
      </c>
      <c r="E23" s="84">
        <v>115557.778679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3702818.8119999999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7037647.8799999999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-405699.51990000001</v>
      </c>
      <c r="E26" s="84">
        <v>40569.951990000001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319965.47879999998</v>
      </c>
      <c r="E27" s="84">
        <v>-3199.6547879999998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-231859.04269999999</v>
      </c>
      <c r="E28" s="84">
        <v>2318.5904270000001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-39367.171799999996</v>
      </c>
      <c r="E29" s="84">
        <v>3936.7171800000001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4137252.8676</v>
      </c>
      <c r="E30" s="84">
        <v>-413725.28675999999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-3270587.6993999998</v>
      </c>
      <c r="E31" s="84">
        <v>327058.76994000003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-11381187.5386</v>
      </c>
      <c r="E33" s="84">
        <v>113811.875386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3719596.4471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7025174.4177000001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-370974.46580000001</v>
      </c>
      <c r="E36" s="84">
        <v>37097.446580000003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288506.07789999997</v>
      </c>
      <c r="E37" s="84">
        <v>-2885.0607789999999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-209062.37539999999</v>
      </c>
      <c r="E38" s="84">
        <v>2090.6237540000002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-34533.1227</v>
      </c>
      <c r="E39" s="84">
        <v>3453.3122699999999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3745845.2445999999</v>
      </c>
      <c r="E40" s="84">
        <v>-374584.52445999999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-2949018.9331999999</v>
      </c>
      <c r="E41" s="84">
        <v>294901.89331999997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-10262872.004799999</v>
      </c>
      <c r="E43" s="84">
        <v>102628.720048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3375226.4334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6334450.5965999998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-473874.71519999998</v>
      </c>
      <c r="E46" s="84">
        <v>47387.471519999999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318928.85009999998</v>
      </c>
      <c r="E47" s="84">
        <v>-3189.288501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-77035.954200000007</v>
      </c>
      <c r="E48" s="84">
        <v>770.35954200000003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-39239.629399999998</v>
      </c>
      <c r="E49" s="84">
        <v>3923.9629399999999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4265557.3207999999</v>
      </c>
      <c r="E50" s="84">
        <v>-426555.73207999999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-2951847.7866000002</v>
      </c>
      <c r="E51" s="84">
        <v>295184.77866000001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-11344622.750299999</v>
      </c>
      <c r="E53" s="84">
        <v>113446.227503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3780082.7001999998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7002414.1584000001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-831988.30180000002</v>
      </c>
      <c r="E56" s="84">
        <v>83198.830180000004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308095.37790000002</v>
      </c>
      <c r="E57" s="84">
        <v>-3080.9537789999999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-4.0000000000000002E-4</v>
      </c>
      <c r="E58" s="84">
        <v>3.9999999999999996E-5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0</v>
      </c>
      <c r="E59" s="84">
        <v>0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780077.65179999999</v>
      </c>
      <c r="E60" s="84">
        <v>-78007.765180000002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-4018.6353000000004</v>
      </c>
      <c r="E61" s="84">
        <v>40.186352999999997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-1E-4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0</v>
      </c>
      <c r="E63" s="84">
        <v>0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317819.46879999997</v>
      </c>
      <c r="E64" s="84">
        <v>-3178.194688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1E-3</v>
      </c>
      <c r="E65" s="84">
        <v>-1E-4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2.0000000000000001E-4</v>
      </c>
      <c r="E66" s="84">
        <v>-1.9999999999999998E-5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37800.557099999998</v>
      </c>
      <c r="E67" s="84">
        <v>-3780.0557100000001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-3070.7197000000001</v>
      </c>
      <c r="E68" s="84">
        <v>30.707196999999997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3.0000000000000003E-4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-3.0000000000000003E-4</v>
      </c>
      <c r="E70" s="84">
        <v>2.9999999999999997E-5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307019.47480000003</v>
      </c>
      <c r="E71" s="84">
        <v>-3070.1947479999999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-2.0000000000000001E-4</v>
      </c>
      <c r="E72" s="84">
        <v>1.9999999999999998E-5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1E-3</v>
      </c>
      <c r="E73" s="84">
        <v>-1E-4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36516.035900000003</v>
      </c>
      <c r="E74" s="84">
        <v>-3651.6035900000002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-2669.7348999999999</v>
      </c>
      <c r="E75" s="84">
        <v>26.697348999999999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0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1E-4</v>
      </c>
      <c r="E77" s="84">
        <v>-9.9999999999999991E-6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316679.65090000001</v>
      </c>
      <c r="E78" s="84">
        <v>-3166.7965089999998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-1E-4</v>
      </c>
      <c r="E79" s="84">
        <v>9.9999999999999991E-6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0</v>
      </c>
      <c r="E80" s="84">
        <v>0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37664.990400000002</v>
      </c>
      <c r="E81" s="84">
        <v>-3766.4990400000002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-2294.7800999999999</v>
      </c>
      <c r="E82" s="84">
        <v>22.947800999999998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0</v>
      </c>
      <c r="E84" s="84">
        <v>0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316034.17239999998</v>
      </c>
      <c r="E85" s="84">
        <v>-3160.3417239999999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2.0000000000000001E-4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1.2000000000000001E-3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-152673.51329999999</v>
      </c>
      <c r="E88" s="84">
        <v>15267.35133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37588.218800000002</v>
      </c>
      <c r="E89" s="84">
        <v>-3758.82188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-2748.1235000000001</v>
      </c>
      <c r="E90" s="84">
        <v>27.481234999999998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2.0000000000000001E-4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0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305196.55719999998</v>
      </c>
      <c r="E93" s="84">
        <v>-3051.9655720000001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4.0000000000000002E-4</v>
      </c>
      <c r="E94" s="84">
        <v>-3.9999999999999996E-5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-9.0000000000000008E-4</v>
      </c>
      <c r="E95" s="84">
        <v>8.9999999999999992E-5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-147437.9503</v>
      </c>
      <c r="E96" s="84">
        <v>14743.795029999999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36299.223400000003</v>
      </c>
      <c r="E97" s="84">
        <v>-3629.9223400000001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2.0000000000000001E-4</v>
      </c>
      <c r="E98" s="84">
        <v>-1.9999999999999999E-6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0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314687.19280000002</v>
      </c>
      <c r="E101" s="84">
        <v>-3146.871928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-1E-4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-1.1000000000000001E-3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37428.013099999996</v>
      </c>
      <c r="E104" s="84">
        <v>-3742.8013099999998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3.0000000000000003E-4</v>
      </c>
      <c r="E105" s="84">
        <v>-3.0000000000000001E-6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-2.0000000000000001E-4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1E-4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182895.81789999999</v>
      </c>
      <c r="E109" s="84">
        <v>-18289.58179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-1E-4</v>
      </c>
      <c r="E110" s="84">
        <v>9.9999999999999995E-7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-88.057700000000011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0</v>
      </c>
      <c r="E113" s="84">
        <v>0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188532.36739999999</v>
      </c>
      <c r="E114" s="84">
        <v>-18853.23674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0</v>
      </c>
      <c r="E115" s="84">
        <v>0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0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0</v>
      </c>
      <c r="E117" s="84">
        <v>0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188028.62530000001</v>
      </c>
      <c r="E120" s="84">
        <v>-18802.862529999999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1E-4</v>
      </c>
      <c r="E123" s="84">
        <v>-9.9999999999999991E-6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-1E-4</v>
      </c>
      <c r="E125" s="84">
        <v>9.9999999999999991E-6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169346.80619999999</v>
      </c>
      <c r="E126" s="84">
        <v>-16934.680619999999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-1E-4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0</v>
      </c>
      <c r="E129" s="84">
        <v>0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-1E-4</v>
      </c>
      <c r="E131" s="84">
        <v>9.9999999999999991E-6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186988.09160000001</v>
      </c>
      <c r="E132" s="84">
        <v>-18698.809160000001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1E-4</v>
      </c>
      <c r="E137" s="84">
        <v>-9.9999999999999991E-6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180398.52429999999</v>
      </c>
      <c r="E138" s="84">
        <v>-18039.852429999999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-1E-4</v>
      </c>
      <c r="E140" s="84">
        <v>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0</v>
      </c>
      <c r="E141" s="84">
        <v>0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1E-4</v>
      </c>
      <c r="E142" s="84">
        <v>-9.9999999999999991E-6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74561.658599999995</v>
      </c>
      <c r="E143" s="84">
        <v>-7456.1658600000001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1E-4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0</v>
      </c>
      <c r="E145" s="84">
        <v>0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-1E-4</v>
      </c>
      <c r="E146" s="84">
        <v>9.9999999999999991E-6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-1E-4</v>
      </c>
      <c r="E147" s="84">
        <v>9.9999999999999991E-6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71918.554600000003</v>
      </c>
      <c r="E148" s="84">
        <v>-7191.8554599999998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-1E-4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-1E-4</v>
      </c>
      <c r="E150" s="84">
        <v>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-1E-4</v>
      </c>
      <c r="E151" s="84">
        <v>9.9999999999999991E-6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0</v>
      </c>
      <c r="E152" s="84">
        <v>0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74071.060100000002</v>
      </c>
      <c r="E153" s="84">
        <v>-7407.1060100000004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0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0</v>
      </c>
      <c r="E155" s="84">
        <v>0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0</v>
      </c>
      <c r="E157" s="84">
        <v>0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73811.360100000005</v>
      </c>
      <c r="E158" s="84">
        <v>-7381.1360100000002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0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1E-4</v>
      </c>
      <c r="E161" s="84">
        <v>-9.9999999999999991E-6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0</v>
      </c>
      <c r="E162" s="84">
        <v>0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71171.812300000005</v>
      </c>
      <c r="E163" s="84">
        <v>-7117.1812300000001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0</v>
      </c>
      <c r="E166" s="84">
        <v>0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-1E-4</v>
      </c>
      <c r="E167" s="84">
        <v>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73280.873399999997</v>
      </c>
      <c r="E168" s="84">
        <v>-7328.08734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-1E-4</v>
      </c>
      <c r="E170" s="84">
        <v>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70649.688899999994</v>
      </c>
      <c r="E173" s="84">
        <v>-7064.9688900000001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1E-4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0</v>
      </c>
      <c r="E176" s="84">
        <v>0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-1E-4</v>
      </c>
      <c r="E177" s="84">
        <v>9.9999999999999991E-6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72730.948399999994</v>
      </c>
      <c r="E178" s="84">
        <v>-7273.0948399999997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0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0</v>
      </c>
      <c r="E180" s="84">
        <v>0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1E-4</v>
      </c>
      <c r="E181" s="84">
        <v>-9.9999999999999991E-6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0</v>
      </c>
      <c r="E182" s="84">
        <v>0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1E-4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1E-4</v>
      </c>
      <c r="E184" s="84">
        <v>-9.9999999999999991E-6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-1E-4</v>
      </c>
      <c r="E186" s="84">
        <v>9.9999999999999991E-6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1E-4</v>
      </c>
      <c r="E188" s="84">
        <v>-9.9999999999999991E-6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0</v>
      </c>
      <c r="E189" s="84">
        <v>0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-1E-4</v>
      </c>
      <c r="E190" s="84">
        <v>9.9999999999999991E-6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0</v>
      </c>
      <c r="E192" s="84">
        <v>0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-1E-4</v>
      </c>
      <c r="E193" s="84">
        <v>9.9999999999999991E-6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-1E-4</v>
      </c>
      <c r="E196" s="84">
        <v>9.9999999999999991E-6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1E-4</v>
      </c>
      <c r="E202" s="84">
        <v>-9.9999999999999991E-6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2.0000000000000001E-4</v>
      </c>
      <c r="E208" s="84">
        <v>-1.9999999999999998E-5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-1E-4</v>
      </c>
      <c r="E210" s="84">
        <v>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1E-4</v>
      </c>
      <c r="E212" s="84">
        <v>-9.9999999999999991E-6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0</v>
      </c>
      <c r="E213" s="84">
        <v>0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-1E-4</v>
      </c>
      <c r="E214" s="84">
        <v>9.9999999999999991E-6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1E-4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0</v>
      </c>
      <c r="E217" s="84">
        <v>0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-1E-4</v>
      </c>
      <c r="E218" s="84">
        <v>9.9999999999999991E-6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-1E-4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-1E-4</v>
      </c>
      <c r="E222" s="84">
        <v>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1E-4</v>
      </c>
      <c r="E224" s="84">
        <v>-9.9999999999999991E-6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1E-4</v>
      </c>
      <c r="E225" s="84">
        <v>-9.9999999999999991E-6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0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0</v>
      </c>
      <c r="E228" s="84">
        <v>0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-1E-4</v>
      </c>
      <c r="E232" s="84">
        <v>9.9999999999999991E-6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1E-4</v>
      </c>
      <c r="E235" s="84">
        <v>-9.9999999999999991E-6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0</v>
      </c>
      <c r="E241" s="84">
        <v>0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1E-4</v>
      </c>
      <c r="E244" s="84">
        <v>-9.9999999999999991E-6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0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0</v>
      </c>
      <c r="E246" s="84">
        <v>0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0</v>
      </c>
      <c r="E247" s="84">
        <v>0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1E-4</v>
      </c>
      <c r="E250" s="84">
        <v>-9.9999999999999991E-6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0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-1E-4</v>
      </c>
      <c r="E253" s="84">
        <v>9.9999999999999991E-6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-1E-4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-1E-4</v>
      </c>
      <c r="E256" s="84">
        <v>9.9999999999999991E-6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0</v>
      </c>
      <c r="E258" s="84">
        <v>0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1E-4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-1E-4</v>
      </c>
      <c r="E261" s="84">
        <v>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1E-4</v>
      </c>
      <c r="E262" s="84">
        <v>-9.9999999999999991E-6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0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-130290.8774</v>
      </c>
      <c r="E265" s="84">
        <v>13029.087740000001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-117149.0521</v>
      </c>
      <c r="E268" s="84">
        <v>11714.905210000001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-129165.6703</v>
      </c>
      <c r="E271" s="84">
        <v>12916.56703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-124423.622</v>
      </c>
      <c r="E274" s="84">
        <v>12442.3622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-127993.5138</v>
      </c>
      <c r="E276" s="84">
        <v>12799.35138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-123285.0346</v>
      </c>
      <c r="E278" s="84">
        <v>12328.50346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-126812.8394</v>
      </c>
      <c r="E279" s="84">
        <v>12681.283939999999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-126209.70110000001</v>
      </c>
      <c r="E280" s="84">
        <v>12620.97011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-121552.7751</v>
      </c>
      <c r="E281" s="84">
        <v>12155.27751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-125017.01180000001</v>
      </c>
      <c r="E282" s="84">
        <v>12501.70118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-120394.8596</v>
      </c>
      <c r="E283" s="84">
        <v>12039.48596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-123832.73639999999</v>
      </c>
      <c r="E284" s="84">
        <v>12383.273639999999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-123253.4338</v>
      </c>
      <c r="E285" s="84">
        <v>12325.34338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-110801.55100000001</v>
      </c>
      <c r="E286" s="84">
        <v>11080.1551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-122148.2009</v>
      </c>
      <c r="E287" s="84">
        <v>12214.820089999999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-117644.65919999999</v>
      </c>
      <c r="E288" s="84">
        <v>11764.465920000001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-121002.04240000001</v>
      </c>
      <c r="E289" s="84">
        <v>12100.204239999999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-116533.8542</v>
      </c>
      <c r="E290" s="84">
        <v>11653.385420000001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-119852.66529999999</v>
      </c>
      <c r="E291" s="84">
        <v>11985.266530000001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-119267.4188</v>
      </c>
      <c r="E292" s="84">
        <v>11926.74188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-114853.024</v>
      </c>
      <c r="E293" s="84">
        <v>11485.3024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-118113.75629999999</v>
      </c>
      <c r="E294" s="84">
        <v>11811.37563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-113735.3269</v>
      </c>
      <c r="E295" s="84">
        <v>11373.53269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-116957.6262</v>
      </c>
      <c r="E296" s="84">
        <v>11695.76262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-116369.234</v>
      </c>
      <c r="E297" s="84">
        <v>11636.9234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-108310.62150000001</v>
      </c>
      <c r="E298" s="84">
        <v>10831.06215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-115228.9607</v>
      </c>
      <c r="E299" s="84">
        <v>11522.896070000001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-110941.1075</v>
      </c>
      <c r="E300" s="84">
        <v>11094.11075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-114067.9639</v>
      </c>
      <c r="E301" s="84">
        <v>11406.79639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-109816.8167</v>
      </c>
      <c r="E302" s="84">
        <v>10981.68167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-112905.52220000001</v>
      </c>
      <c r="E303" s="84">
        <v>11290.55222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-112314.3115</v>
      </c>
      <c r="E304" s="84">
        <v>11231.43115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-108118.8768</v>
      </c>
      <c r="E305" s="84">
        <v>10811.88768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-111150.2332</v>
      </c>
      <c r="E306" s="84">
        <v>11115.02332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-106991.9567</v>
      </c>
      <c r="E307" s="84">
        <v>10699.195669999999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-110013.43120000001</v>
      </c>
      <c r="E308" s="84">
        <v>11001.34312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-774235.72349999996</v>
      </c>
      <c r="E309" s="84">
        <v>77423.572350000002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619388.57880000002</v>
      </c>
      <c r="E311" s="84">
        <v>-6193.8857879999996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-1548471.4469999999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3406637.1838000002</v>
      </c>
      <c r="E313" s="84">
        <v>-340663.71837999998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-1082008.8652999999</v>
      </c>
      <c r="E315" s="84">
        <v>108200.88653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309145.39010000002</v>
      </c>
      <c r="E317" s="84">
        <v>-3091.4539009999999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-927436.17039999994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3709744.6812</v>
      </c>
      <c r="E319" s="84">
        <v>-370974.46811999998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-975624.4179</v>
      </c>
      <c r="E321" s="84">
        <v>97562.441789999997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0</v>
      </c>
      <c r="E323" s="84">
        <v>0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-836249.50120000006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3623747.8385000001</v>
      </c>
      <c r="E325" s="84">
        <v>-362374.78385000001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-1078503.3577000001</v>
      </c>
      <c r="E327" s="84">
        <v>107850.33577000001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0</v>
      </c>
      <c r="E329" s="84">
        <v>0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-924431.44960000005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4005869.6145000001</v>
      </c>
      <c r="E331" s="84">
        <v>-400586.96145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595353.3872</v>
      </c>
      <c r="E333" s="84">
        <v>-59535.33872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-297676.6936</v>
      </c>
      <c r="E334" s="84">
        <v>2976.766936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-595353.3872</v>
      </c>
      <c r="E335" s="84">
        <v>59535.33872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614143.90110000002</v>
      </c>
      <c r="E336" s="84">
        <v>-61414.39011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-307071.95059999998</v>
      </c>
      <c r="E337" s="84">
        <v>3070.7195059999999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-614143.90110000002</v>
      </c>
      <c r="E338" s="84">
        <v>61414.39011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593274.34750000003</v>
      </c>
      <c r="E339" s="84">
        <v>-59327.43475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-296637.17369999998</v>
      </c>
      <c r="E340" s="84">
        <v>2966.3717369999999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-593274.34750000003</v>
      </c>
      <c r="E341" s="84">
        <v>59327.43475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611941.35439999995</v>
      </c>
      <c r="E342" s="84">
        <v>-61194.135439999998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-305970.67719999998</v>
      </c>
      <c r="E343" s="84">
        <v>3059.706772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-611941.35439999995</v>
      </c>
      <c r="E344" s="84">
        <v>61194.135439999998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610694.05299999996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-305347.02649999998</v>
      </c>
      <c r="E346" s="84">
        <v>3053.4702649999999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-610694.05299999996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589751.80130000005</v>
      </c>
      <c r="E348" s="84">
        <v>-58975.180130000001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-294875.9007</v>
      </c>
      <c r="E349" s="84">
        <v>2948.7590070000001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-589751.80130000005</v>
      </c>
      <c r="E350" s="84">
        <v>58975.180130000001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608091.19380000001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-304045.5969</v>
      </c>
      <c r="E352" s="84">
        <v>3040.4559690000001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-608091.19380000001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37210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37210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37210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37210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37210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37210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37210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37210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37210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37210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37210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37210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37210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37210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37211</v>
      </c>
      <c r="B368" s="78" t="s">
        <v>141</v>
      </c>
      <c r="C368" s="78" t="s">
        <v>106</v>
      </c>
      <c r="D368" s="84">
        <v>215000</v>
      </c>
      <c r="E368" s="84">
        <v>215000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37211</v>
      </c>
      <c r="B369" s="78" t="s">
        <v>141</v>
      </c>
      <c r="C369" s="78" t="s">
        <v>238</v>
      </c>
      <c r="D369" s="84">
        <v>-15000</v>
      </c>
      <c r="E369" s="84">
        <v>-15000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37211</v>
      </c>
      <c r="B370" s="78" t="s">
        <v>141</v>
      </c>
      <c r="C370" s="78" t="s">
        <v>154</v>
      </c>
      <c r="D370" s="84">
        <v>-130000</v>
      </c>
      <c r="E370" s="84">
        <v>-130000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37211</v>
      </c>
      <c r="B371" s="78" t="s">
        <v>141</v>
      </c>
      <c r="C371" s="78" t="s">
        <v>113</v>
      </c>
      <c r="D371" s="84">
        <v>-40000</v>
      </c>
      <c r="E371" s="84">
        <v>-40000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37211</v>
      </c>
      <c r="B372" s="78" t="s">
        <v>141</v>
      </c>
      <c r="C372" s="78" t="s">
        <v>116</v>
      </c>
      <c r="D372" s="84">
        <v>249000</v>
      </c>
      <c r="E372" s="84">
        <v>249000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37211</v>
      </c>
      <c r="B373" s="78" t="s">
        <v>141</v>
      </c>
      <c r="C373" s="78" t="s">
        <v>120</v>
      </c>
      <c r="D373" s="84">
        <v>-318000</v>
      </c>
      <c r="E373" s="84">
        <v>-318000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37211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37211</v>
      </c>
      <c r="B375" s="78" t="s">
        <v>141</v>
      </c>
      <c r="C375" s="78" t="s">
        <v>240</v>
      </c>
      <c r="D375" s="84">
        <v>-65919</v>
      </c>
      <c r="E375" s="84">
        <v>-65919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37211</v>
      </c>
      <c r="B376" s="78" t="s">
        <v>141</v>
      </c>
      <c r="C376" s="78" t="s">
        <v>110</v>
      </c>
      <c r="D376" s="84">
        <v>15000</v>
      </c>
      <c r="E376" s="84">
        <v>15000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37211</v>
      </c>
      <c r="B377" s="78" t="s">
        <v>141</v>
      </c>
      <c r="C377" s="78" t="s">
        <v>104</v>
      </c>
      <c r="D377" s="84">
        <v>126400</v>
      </c>
      <c r="E377" s="84">
        <v>126400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37211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37211</v>
      </c>
      <c r="B379" s="78" t="s">
        <v>141</v>
      </c>
      <c r="C379" s="78" t="s">
        <v>259</v>
      </c>
      <c r="D379" s="84">
        <v>-130000</v>
      </c>
      <c r="E379" s="84">
        <v>-130000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37211</v>
      </c>
      <c r="B380" s="78" t="s">
        <v>141</v>
      </c>
      <c r="C380" s="78" t="s">
        <v>103</v>
      </c>
      <c r="D380" s="84">
        <v>-285000</v>
      </c>
      <c r="E380" s="84">
        <v>-285000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37211</v>
      </c>
      <c r="B381" s="78" t="s">
        <v>141</v>
      </c>
      <c r="C381" s="78" t="s">
        <v>126</v>
      </c>
      <c r="D381" s="84">
        <v>-190000</v>
      </c>
      <c r="E381" s="84">
        <v>-190000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37212</v>
      </c>
      <c r="B382" s="78" t="s">
        <v>141</v>
      </c>
      <c r="C382" s="78" t="s">
        <v>106</v>
      </c>
      <c r="D382" s="84">
        <v>215000</v>
      </c>
      <c r="E382" s="84">
        <v>215000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37212</v>
      </c>
      <c r="B383" s="78" t="s">
        <v>141</v>
      </c>
      <c r="C383" s="78" t="s">
        <v>238</v>
      </c>
      <c r="D383" s="84">
        <v>-15000</v>
      </c>
      <c r="E383" s="84">
        <v>-15000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37212</v>
      </c>
      <c r="B384" s="78" t="s">
        <v>141</v>
      </c>
      <c r="C384" s="78" t="s">
        <v>154</v>
      </c>
      <c r="D384" s="84">
        <v>-130000</v>
      </c>
      <c r="E384" s="84">
        <v>-130000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37212</v>
      </c>
      <c r="B385" s="78" t="s">
        <v>141</v>
      </c>
      <c r="C385" s="78" t="s">
        <v>113</v>
      </c>
      <c r="D385" s="84">
        <v>-40000</v>
      </c>
      <c r="E385" s="84">
        <v>-40000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37212</v>
      </c>
      <c r="B386" s="78" t="s">
        <v>141</v>
      </c>
      <c r="C386" s="78" t="s">
        <v>116</v>
      </c>
      <c r="D386" s="84">
        <v>249000</v>
      </c>
      <c r="E386" s="84">
        <v>249000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37212</v>
      </c>
      <c r="B387" s="78" t="s">
        <v>141</v>
      </c>
      <c r="C387" s="78" t="s">
        <v>120</v>
      </c>
      <c r="D387" s="84">
        <v>-318000</v>
      </c>
      <c r="E387" s="84">
        <v>-318000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37212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37212</v>
      </c>
      <c r="B389" s="78" t="s">
        <v>141</v>
      </c>
      <c r="C389" s="78" t="s">
        <v>240</v>
      </c>
      <c r="D389" s="84">
        <v>-65919</v>
      </c>
      <c r="E389" s="84">
        <v>-65919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37212</v>
      </c>
      <c r="B390" s="78" t="s">
        <v>141</v>
      </c>
      <c r="C390" s="78" t="s">
        <v>110</v>
      </c>
      <c r="D390" s="84">
        <v>15000</v>
      </c>
      <c r="E390" s="84">
        <v>15000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37212</v>
      </c>
      <c r="B391" s="78" t="s">
        <v>141</v>
      </c>
      <c r="C391" s="78" t="s">
        <v>104</v>
      </c>
      <c r="D391" s="84">
        <v>126400</v>
      </c>
      <c r="E391" s="84">
        <v>126400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37212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37212</v>
      </c>
      <c r="B393" s="78" t="s">
        <v>141</v>
      </c>
      <c r="C393" s="78" t="s">
        <v>259</v>
      </c>
      <c r="D393" s="84">
        <v>-130000</v>
      </c>
      <c r="E393" s="84">
        <v>-130000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37212</v>
      </c>
      <c r="B394" s="78" t="s">
        <v>141</v>
      </c>
      <c r="C394" s="78" t="s">
        <v>103</v>
      </c>
      <c r="D394" s="84">
        <v>-285000</v>
      </c>
      <c r="E394" s="84">
        <v>-285000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37212</v>
      </c>
      <c r="B395" s="78" t="s">
        <v>141</v>
      </c>
      <c r="C395" s="78" t="s">
        <v>126</v>
      </c>
      <c r="D395" s="84">
        <v>-190000</v>
      </c>
      <c r="E395" s="84">
        <v>-190000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37213</v>
      </c>
      <c r="B396" s="78" t="s">
        <v>141</v>
      </c>
      <c r="C396" s="78" t="s">
        <v>106</v>
      </c>
      <c r="D396" s="84">
        <v>215000</v>
      </c>
      <c r="E396" s="84">
        <v>215000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37213</v>
      </c>
      <c r="B397" s="78" t="s">
        <v>141</v>
      </c>
      <c r="C397" s="78" t="s">
        <v>238</v>
      </c>
      <c r="D397" s="84">
        <v>-15000</v>
      </c>
      <c r="E397" s="84">
        <v>-15000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37213</v>
      </c>
      <c r="B398" s="78" t="s">
        <v>141</v>
      </c>
      <c r="C398" s="78" t="s">
        <v>154</v>
      </c>
      <c r="D398" s="84">
        <v>-130000</v>
      </c>
      <c r="E398" s="84">
        <v>-130000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37213</v>
      </c>
      <c r="B399" s="78" t="s">
        <v>141</v>
      </c>
      <c r="C399" s="78" t="s">
        <v>113</v>
      </c>
      <c r="D399" s="84">
        <v>-40000</v>
      </c>
      <c r="E399" s="84">
        <v>-40000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37213</v>
      </c>
      <c r="B400" s="78" t="s">
        <v>141</v>
      </c>
      <c r="C400" s="78" t="s">
        <v>116</v>
      </c>
      <c r="D400" s="84">
        <v>249000</v>
      </c>
      <c r="E400" s="84">
        <v>249000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37213</v>
      </c>
      <c r="B401" s="78" t="s">
        <v>141</v>
      </c>
      <c r="C401" s="78" t="s">
        <v>120</v>
      </c>
      <c r="D401" s="84">
        <v>-318000</v>
      </c>
      <c r="E401" s="84">
        <v>-318000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37213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37213</v>
      </c>
      <c r="B403" s="78" t="s">
        <v>141</v>
      </c>
      <c r="C403" s="78" t="s">
        <v>240</v>
      </c>
      <c r="D403" s="84">
        <v>-65919</v>
      </c>
      <c r="E403" s="84">
        <v>-65919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37213</v>
      </c>
      <c r="B404" s="78" t="s">
        <v>141</v>
      </c>
      <c r="C404" s="78" t="s">
        <v>110</v>
      </c>
      <c r="D404" s="84">
        <v>15000</v>
      </c>
      <c r="E404" s="84">
        <v>15000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37213</v>
      </c>
      <c r="B405" s="78" t="s">
        <v>141</v>
      </c>
      <c r="C405" s="78" t="s">
        <v>104</v>
      </c>
      <c r="D405" s="84">
        <v>126400</v>
      </c>
      <c r="E405" s="84">
        <v>126400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37213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37213</v>
      </c>
      <c r="B407" s="78" t="s">
        <v>141</v>
      </c>
      <c r="C407" s="78" t="s">
        <v>259</v>
      </c>
      <c r="D407" s="84">
        <v>-130000</v>
      </c>
      <c r="E407" s="84">
        <v>-130000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37213</v>
      </c>
      <c r="B408" s="78" t="s">
        <v>141</v>
      </c>
      <c r="C408" s="78" t="s">
        <v>103</v>
      </c>
      <c r="D408" s="84">
        <v>-285000</v>
      </c>
      <c r="E408" s="84">
        <v>-285000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37213</v>
      </c>
      <c r="B409" s="78" t="s">
        <v>141</v>
      </c>
      <c r="C409" s="78" t="s">
        <v>126</v>
      </c>
      <c r="D409" s="84">
        <v>-190000</v>
      </c>
      <c r="E409" s="84">
        <v>-190000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37214</v>
      </c>
      <c r="B410" s="78" t="s">
        <v>141</v>
      </c>
      <c r="C410" s="78" t="s">
        <v>106</v>
      </c>
      <c r="D410" s="84">
        <v>215000</v>
      </c>
      <c r="E410" s="84">
        <v>215000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37214</v>
      </c>
      <c r="B411" s="78" t="s">
        <v>141</v>
      </c>
      <c r="C411" s="78" t="s">
        <v>238</v>
      </c>
      <c r="D411" s="84">
        <v>-15000</v>
      </c>
      <c r="E411" s="84">
        <v>-15000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37214</v>
      </c>
      <c r="B412" s="78" t="s">
        <v>141</v>
      </c>
      <c r="C412" s="78" t="s">
        <v>154</v>
      </c>
      <c r="D412" s="84">
        <v>-130000</v>
      </c>
      <c r="E412" s="84">
        <v>-130000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37214</v>
      </c>
      <c r="B413" s="78" t="s">
        <v>141</v>
      </c>
      <c r="C413" s="78" t="s">
        <v>113</v>
      </c>
      <c r="D413" s="84">
        <v>-40000</v>
      </c>
      <c r="E413" s="84">
        <v>-40000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37214</v>
      </c>
      <c r="B414" s="78" t="s">
        <v>141</v>
      </c>
      <c r="C414" s="78" t="s">
        <v>116</v>
      </c>
      <c r="D414" s="84">
        <v>249000</v>
      </c>
      <c r="E414" s="84">
        <v>249000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37214</v>
      </c>
      <c r="B415" s="78" t="s">
        <v>141</v>
      </c>
      <c r="C415" s="78" t="s">
        <v>120</v>
      </c>
      <c r="D415" s="84">
        <v>-318000</v>
      </c>
      <c r="E415" s="84">
        <v>-318000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37214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37214</v>
      </c>
      <c r="B417" s="78" t="s">
        <v>141</v>
      </c>
      <c r="C417" s="78" t="s">
        <v>240</v>
      </c>
      <c r="D417" s="84">
        <v>-65919</v>
      </c>
      <c r="E417" s="84">
        <v>-65919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37214</v>
      </c>
      <c r="B418" s="78" t="s">
        <v>141</v>
      </c>
      <c r="C418" s="78" t="s">
        <v>110</v>
      </c>
      <c r="D418" s="84">
        <v>15000</v>
      </c>
      <c r="E418" s="84">
        <v>15000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37214</v>
      </c>
      <c r="B419" s="78" t="s">
        <v>141</v>
      </c>
      <c r="C419" s="78" t="s">
        <v>104</v>
      </c>
      <c r="D419" s="84">
        <v>126400</v>
      </c>
      <c r="E419" s="84">
        <v>126400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37214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37214</v>
      </c>
      <c r="B421" s="78" t="s">
        <v>141</v>
      </c>
      <c r="C421" s="78" t="s">
        <v>259</v>
      </c>
      <c r="D421" s="84">
        <v>-130000</v>
      </c>
      <c r="E421" s="84">
        <v>-130000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37214</v>
      </c>
      <c r="B422" s="78" t="s">
        <v>141</v>
      </c>
      <c r="C422" s="78" t="s">
        <v>103</v>
      </c>
      <c r="D422" s="84">
        <v>-285000</v>
      </c>
      <c r="E422" s="84">
        <v>-285000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37214</v>
      </c>
      <c r="B423" s="78" t="s">
        <v>141</v>
      </c>
      <c r="C423" s="78" t="s">
        <v>126</v>
      </c>
      <c r="D423" s="84">
        <v>-190000</v>
      </c>
      <c r="E423" s="84">
        <v>-190000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37215</v>
      </c>
      <c r="B424" s="78" t="s">
        <v>141</v>
      </c>
      <c r="C424" s="78" t="s">
        <v>106</v>
      </c>
      <c r="D424" s="84">
        <v>215000</v>
      </c>
      <c r="E424" s="84">
        <v>215000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37215</v>
      </c>
      <c r="B425" s="78" t="s">
        <v>141</v>
      </c>
      <c r="C425" s="78" t="s">
        <v>238</v>
      </c>
      <c r="D425" s="84">
        <v>-15000</v>
      </c>
      <c r="E425" s="84">
        <v>-15000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37215</v>
      </c>
      <c r="B426" s="78" t="s">
        <v>141</v>
      </c>
      <c r="C426" s="78" t="s">
        <v>154</v>
      </c>
      <c r="D426" s="84">
        <v>-130000</v>
      </c>
      <c r="E426" s="84">
        <v>-130000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37215</v>
      </c>
      <c r="B427" s="78" t="s">
        <v>141</v>
      </c>
      <c r="C427" s="78" t="s">
        <v>113</v>
      </c>
      <c r="D427" s="84">
        <v>-40000</v>
      </c>
      <c r="E427" s="84">
        <v>-40000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37215</v>
      </c>
      <c r="B428" s="78" t="s">
        <v>141</v>
      </c>
      <c r="C428" s="78" t="s">
        <v>116</v>
      </c>
      <c r="D428" s="84">
        <v>249000</v>
      </c>
      <c r="E428" s="84">
        <v>249000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37215</v>
      </c>
      <c r="B429" s="78" t="s">
        <v>141</v>
      </c>
      <c r="C429" s="78" t="s">
        <v>120</v>
      </c>
      <c r="D429" s="84">
        <v>-318000</v>
      </c>
      <c r="E429" s="84">
        <v>-318000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37215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37215</v>
      </c>
      <c r="B431" s="78" t="s">
        <v>141</v>
      </c>
      <c r="C431" s="78" t="s">
        <v>240</v>
      </c>
      <c r="D431" s="84">
        <v>-65919</v>
      </c>
      <c r="E431" s="84">
        <v>-65919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37215</v>
      </c>
      <c r="B432" s="78" t="s">
        <v>141</v>
      </c>
      <c r="C432" s="78" t="s">
        <v>110</v>
      </c>
      <c r="D432" s="84">
        <v>15000</v>
      </c>
      <c r="E432" s="84">
        <v>15000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37215</v>
      </c>
      <c r="B433" s="78" t="s">
        <v>141</v>
      </c>
      <c r="C433" s="78" t="s">
        <v>104</v>
      </c>
      <c r="D433" s="84">
        <v>126400</v>
      </c>
      <c r="E433" s="84">
        <v>126400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37215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37215</v>
      </c>
      <c r="B435" s="78" t="s">
        <v>141</v>
      </c>
      <c r="C435" s="78" t="s">
        <v>259</v>
      </c>
      <c r="D435" s="84">
        <v>-130000</v>
      </c>
      <c r="E435" s="84">
        <v>-130000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37215</v>
      </c>
      <c r="B436" s="78" t="s">
        <v>141</v>
      </c>
      <c r="C436" s="78" t="s">
        <v>103</v>
      </c>
      <c r="D436" s="84">
        <v>-285000</v>
      </c>
      <c r="E436" s="84">
        <v>-285000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37215</v>
      </c>
      <c r="B437" s="78" t="s">
        <v>141</v>
      </c>
      <c r="C437" s="78" t="s">
        <v>126</v>
      </c>
      <c r="D437" s="84">
        <v>-190000</v>
      </c>
      <c r="E437" s="84">
        <v>-190000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37216</v>
      </c>
      <c r="B438" s="78" t="s">
        <v>141</v>
      </c>
      <c r="C438" s="78" t="s">
        <v>106</v>
      </c>
      <c r="D438" s="84">
        <v>215000</v>
      </c>
      <c r="E438" s="84">
        <v>215000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37216</v>
      </c>
      <c r="B439" s="78" t="s">
        <v>141</v>
      </c>
      <c r="C439" s="78" t="s">
        <v>238</v>
      </c>
      <c r="D439" s="84">
        <v>-15000</v>
      </c>
      <c r="E439" s="84">
        <v>-15000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37216</v>
      </c>
      <c r="B440" s="78" t="s">
        <v>141</v>
      </c>
      <c r="C440" s="78" t="s">
        <v>154</v>
      </c>
      <c r="D440" s="84">
        <v>-130000</v>
      </c>
      <c r="E440" s="84">
        <v>-130000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37216</v>
      </c>
      <c r="B441" s="78" t="s">
        <v>141</v>
      </c>
      <c r="C441" s="78" t="s">
        <v>113</v>
      </c>
      <c r="D441" s="84">
        <v>-40000</v>
      </c>
      <c r="E441" s="84">
        <v>-40000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37216</v>
      </c>
      <c r="B442" s="78" t="s">
        <v>141</v>
      </c>
      <c r="C442" s="78" t="s">
        <v>116</v>
      </c>
      <c r="D442" s="84">
        <v>249000</v>
      </c>
      <c r="E442" s="84">
        <v>249000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37216</v>
      </c>
      <c r="B443" s="78" t="s">
        <v>141</v>
      </c>
      <c r="C443" s="78" t="s">
        <v>120</v>
      </c>
      <c r="D443" s="84">
        <v>-318000</v>
      </c>
      <c r="E443" s="84">
        <v>-318000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37216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37216</v>
      </c>
      <c r="B445" s="78" t="s">
        <v>141</v>
      </c>
      <c r="C445" s="78" t="s">
        <v>240</v>
      </c>
      <c r="D445" s="84">
        <v>-65919</v>
      </c>
      <c r="E445" s="84">
        <v>-65919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37216</v>
      </c>
      <c r="B446" s="78" t="s">
        <v>141</v>
      </c>
      <c r="C446" s="78" t="s">
        <v>110</v>
      </c>
      <c r="D446" s="84">
        <v>15000</v>
      </c>
      <c r="E446" s="84">
        <v>15000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37216</v>
      </c>
      <c r="B447" s="78" t="s">
        <v>141</v>
      </c>
      <c r="C447" s="78" t="s">
        <v>104</v>
      </c>
      <c r="D447" s="84">
        <v>126400</v>
      </c>
      <c r="E447" s="84">
        <v>126400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37216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37216</v>
      </c>
      <c r="B449" s="78" t="s">
        <v>141</v>
      </c>
      <c r="C449" s="78" t="s">
        <v>259</v>
      </c>
      <c r="D449" s="84">
        <v>-130000</v>
      </c>
      <c r="E449" s="84">
        <v>-130000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37216</v>
      </c>
      <c r="B450" s="78" t="s">
        <v>141</v>
      </c>
      <c r="C450" s="78" t="s">
        <v>103</v>
      </c>
      <c r="D450" s="84">
        <v>-285000</v>
      </c>
      <c r="E450" s="84">
        <v>-285000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37216</v>
      </c>
      <c r="B451" s="78" t="s">
        <v>141</v>
      </c>
      <c r="C451" s="78" t="s">
        <v>126</v>
      </c>
      <c r="D451" s="84">
        <v>-190000</v>
      </c>
      <c r="E451" s="84">
        <v>-190000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37217</v>
      </c>
      <c r="B452" s="78" t="s">
        <v>141</v>
      </c>
      <c r="C452" s="78" t="s">
        <v>106</v>
      </c>
      <c r="D452" s="84">
        <v>215000</v>
      </c>
      <c r="E452" s="84">
        <v>215000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37217</v>
      </c>
      <c r="B453" s="78" t="s">
        <v>141</v>
      </c>
      <c r="C453" s="78" t="s">
        <v>238</v>
      </c>
      <c r="D453" s="84">
        <v>-15000</v>
      </c>
      <c r="E453" s="84">
        <v>-15000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37217</v>
      </c>
      <c r="B454" s="78" t="s">
        <v>141</v>
      </c>
      <c r="C454" s="78" t="s">
        <v>154</v>
      </c>
      <c r="D454" s="84">
        <v>-130000</v>
      </c>
      <c r="E454" s="84">
        <v>-130000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37217</v>
      </c>
      <c r="B455" s="78" t="s">
        <v>141</v>
      </c>
      <c r="C455" s="78" t="s">
        <v>113</v>
      </c>
      <c r="D455" s="84">
        <v>-40000</v>
      </c>
      <c r="E455" s="84">
        <v>-40000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37217</v>
      </c>
      <c r="B456" s="78" t="s">
        <v>141</v>
      </c>
      <c r="C456" s="78" t="s">
        <v>116</v>
      </c>
      <c r="D456" s="84">
        <v>249000</v>
      </c>
      <c r="E456" s="84">
        <v>249000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37217</v>
      </c>
      <c r="B457" s="78" t="s">
        <v>141</v>
      </c>
      <c r="C457" s="78" t="s">
        <v>120</v>
      </c>
      <c r="D457" s="84">
        <v>-318000</v>
      </c>
      <c r="E457" s="84">
        <v>-318000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37217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37217</v>
      </c>
      <c r="B459" s="78" t="s">
        <v>141</v>
      </c>
      <c r="C459" s="78" t="s">
        <v>240</v>
      </c>
      <c r="D459" s="84">
        <v>-65919</v>
      </c>
      <c r="E459" s="84">
        <v>-65919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37217</v>
      </c>
      <c r="B460" s="78" t="s">
        <v>141</v>
      </c>
      <c r="C460" s="78" t="s">
        <v>110</v>
      </c>
      <c r="D460" s="84">
        <v>15000</v>
      </c>
      <c r="E460" s="84">
        <v>15000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37217</v>
      </c>
      <c r="B461" s="78" t="s">
        <v>141</v>
      </c>
      <c r="C461" s="78" t="s">
        <v>104</v>
      </c>
      <c r="D461" s="84">
        <v>126400</v>
      </c>
      <c r="E461" s="84">
        <v>126400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37217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37217</v>
      </c>
      <c r="B463" s="78" t="s">
        <v>141</v>
      </c>
      <c r="C463" s="78" t="s">
        <v>259</v>
      </c>
      <c r="D463" s="84">
        <v>-130000</v>
      </c>
      <c r="E463" s="84">
        <v>-130000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37217</v>
      </c>
      <c r="B464" s="78" t="s">
        <v>141</v>
      </c>
      <c r="C464" s="78" t="s">
        <v>103</v>
      </c>
      <c r="D464" s="84">
        <v>-285000</v>
      </c>
      <c r="E464" s="84">
        <v>-285000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37217</v>
      </c>
      <c r="B465" s="78" t="s">
        <v>141</v>
      </c>
      <c r="C465" s="78" t="s">
        <v>126</v>
      </c>
      <c r="D465" s="84">
        <v>-190000</v>
      </c>
      <c r="E465" s="84">
        <v>-190000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37218</v>
      </c>
      <c r="B466" s="78" t="s">
        <v>141</v>
      </c>
      <c r="C466" s="78" t="s">
        <v>106</v>
      </c>
      <c r="D466" s="84">
        <v>215000</v>
      </c>
      <c r="E466" s="84">
        <v>215000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37218</v>
      </c>
      <c r="B467" s="78" t="s">
        <v>141</v>
      </c>
      <c r="C467" s="78" t="s">
        <v>238</v>
      </c>
      <c r="D467" s="84">
        <v>-15000</v>
      </c>
      <c r="E467" s="84">
        <v>-15000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37218</v>
      </c>
      <c r="B468" s="78" t="s">
        <v>141</v>
      </c>
      <c r="C468" s="78" t="s">
        <v>154</v>
      </c>
      <c r="D468" s="84">
        <v>-130000</v>
      </c>
      <c r="E468" s="84">
        <v>-130000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37218</v>
      </c>
      <c r="B469" s="78" t="s">
        <v>141</v>
      </c>
      <c r="C469" s="78" t="s">
        <v>113</v>
      </c>
      <c r="D469" s="84">
        <v>-40000</v>
      </c>
      <c r="E469" s="84">
        <v>-40000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37218</v>
      </c>
      <c r="B470" s="78" t="s">
        <v>141</v>
      </c>
      <c r="C470" s="78" t="s">
        <v>116</v>
      </c>
      <c r="D470" s="84">
        <v>249000</v>
      </c>
      <c r="E470" s="84">
        <v>249000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37218</v>
      </c>
      <c r="B471" s="78" t="s">
        <v>141</v>
      </c>
      <c r="C471" s="78" t="s">
        <v>120</v>
      </c>
      <c r="D471" s="84">
        <v>-318000</v>
      </c>
      <c r="E471" s="84">
        <v>-318000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37218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37218</v>
      </c>
      <c r="B473" s="78" t="s">
        <v>141</v>
      </c>
      <c r="C473" s="78" t="s">
        <v>240</v>
      </c>
      <c r="D473" s="84">
        <v>-65919</v>
      </c>
      <c r="E473" s="84">
        <v>-65919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37218</v>
      </c>
      <c r="B474" s="78" t="s">
        <v>141</v>
      </c>
      <c r="C474" s="78" t="s">
        <v>110</v>
      </c>
      <c r="D474" s="84">
        <v>15000</v>
      </c>
      <c r="E474" s="84">
        <v>15000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37218</v>
      </c>
      <c r="B475" s="78" t="s">
        <v>141</v>
      </c>
      <c r="C475" s="78" t="s">
        <v>104</v>
      </c>
      <c r="D475" s="84">
        <v>126400</v>
      </c>
      <c r="E475" s="84">
        <v>126400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37218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37218</v>
      </c>
      <c r="B477" s="78" t="s">
        <v>141</v>
      </c>
      <c r="C477" s="78" t="s">
        <v>259</v>
      </c>
      <c r="D477" s="84">
        <v>-130000</v>
      </c>
      <c r="E477" s="84">
        <v>-130000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37218</v>
      </c>
      <c r="B478" s="78" t="s">
        <v>141</v>
      </c>
      <c r="C478" s="78" t="s">
        <v>103</v>
      </c>
      <c r="D478" s="84">
        <v>-285000</v>
      </c>
      <c r="E478" s="84">
        <v>-285000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37218</v>
      </c>
      <c r="B479" s="78" t="s">
        <v>141</v>
      </c>
      <c r="C479" s="78" t="s">
        <v>126</v>
      </c>
      <c r="D479" s="84">
        <v>-190000</v>
      </c>
      <c r="E479" s="84">
        <v>-190000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37219</v>
      </c>
      <c r="B480" s="78" t="s">
        <v>141</v>
      </c>
      <c r="C480" s="78" t="s">
        <v>106</v>
      </c>
      <c r="D480" s="84">
        <v>215000</v>
      </c>
      <c r="E480" s="84">
        <v>215000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37219</v>
      </c>
      <c r="B481" s="78" t="s">
        <v>141</v>
      </c>
      <c r="C481" s="78" t="s">
        <v>238</v>
      </c>
      <c r="D481" s="84">
        <v>-15000</v>
      </c>
      <c r="E481" s="84">
        <v>-15000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37219</v>
      </c>
      <c r="B482" s="78" t="s">
        <v>141</v>
      </c>
      <c r="C482" s="78" t="s">
        <v>154</v>
      </c>
      <c r="D482" s="84">
        <v>-130000</v>
      </c>
      <c r="E482" s="84">
        <v>-130000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37219</v>
      </c>
      <c r="B483" s="78" t="s">
        <v>141</v>
      </c>
      <c r="C483" s="78" t="s">
        <v>113</v>
      </c>
      <c r="D483" s="84">
        <v>-40000</v>
      </c>
      <c r="E483" s="84">
        <v>-40000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37219</v>
      </c>
      <c r="B484" s="78" t="s">
        <v>141</v>
      </c>
      <c r="C484" s="78" t="s">
        <v>116</v>
      </c>
      <c r="D484" s="84">
        <v>249000</v>
      </c>
      <c r="E484" s="84">
        <v>249000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37219</v>
      </c>
      <c r="B485" s="78" t="s">
        <v>141</v>
      </c>
      <c r="C485" s="78" t="s">
        <v>120</v>
      </c>
      <c r="D485" s="84">
        <v>-318000</v>
      </c>
      <c r="E485" s="84">
        <v>-318000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37219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37219</v>
      </c>
      <c r="B487" s="78" t="s">
        <v>141</v>
      </c>
      <c r="C487" s="78" t="s">
        <v>240</v>
      </c>
      <c r="D487" s="84">
        <v>-65919</v>
      </c>
      <c r="E487" s="84">
        <v>-65919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37219</v>
      </c>
      <c r="B488" s="78" t="s">
        <v>141</v>
      </c>
      <c r="C488" s="78" t="s">
        <v>110</v>
      </c>
      <c r="D488" s="84">
        <v>15000</v>
      </c>
      <c r="E488" s="84">
        <v>15000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37219</v>
      </c>
      <c r="B489" s="78" t="s">
        <v>141</v>
      </c>
      <c r="C489" s="78" t="s">
        <v>104</v>
      </c>
      <c r="D489" s="84">
        <v>126400</v>
      </c>
      <c r="E489" s="84">
        <v>126400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37219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37219</v>
      </c>
      <c r="B491" s="78" t="s">
        <v>141</v>
      </c>
      <c r="C491" s="78" t="s">
        <v>259</v>
      </c>
      <c r="D491" s="84">
        <v>-130000</v>
      </c>
      <c r="E491" s="84">
        <v>-130000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37219</v>
      </c>
      <c r="B492" s="78" t="s">
        <v>141</v>
      </c>
      <c r="C492" s="78" t="s">
        <v>103</v>
      </c>
      <c r="D492" s="84">
        <v>-285000</v>
      </c>
      <c r="E492" s="84">
        <v>-285000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37219</v>
      </c>
      <c r="B493" s="78" t="s">
        <v>141</v>
      </c>
      <c r="C493" s="78" t="s">
        <v>126</v>
      </c>
      <c r="D493" s="84">
        <v>-190000</v>
      </c>
      <c r="E493" s="84">
        <v>-190000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37220</v>
      </c>
      <c r="B494" s="78" t="s">
        <v>141</v>
      </c>
      <c r="C494" s="78" t="s">
        <v>106</v>
      </c>
      <c r="D494" s="84">
        <v>215000</v>
      </c>
      <c r="E494" s="84">
        <v>215000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37220</v>
      </c>
      <c r="B495" s="78" t="s">
        <v>141</v>
      </c>
      <c r="C495" s="78" t="s">
        <v>238</v>
      </c>
      <c r="D495" s="84">
        <v>-15000</v>
      </c>
      <c r="E495" s="84">
        <v>-15000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37220</v>
      </c>
      <c r="B496" s="78" t="s">
        <v>141</v>
      </c>
      <c r="C496" s="78" t="s">
        <v>154</v>
      </c>
      <c r="D496" s="84">
        <v>-130000</v>
      </c>
      <c r="E496" s="84">
        <v>-130000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37220</v>
      </c>
      <c r="B497" s="78" t="s">
        <v>141</v>
      </c>
      <c r="C497" s="78" t="s">
        <v>113</v>
      </c>
      <c r="D497" s="84">
        <v>-40000</v>
      </c>
      <c r="E497" s="84">
        <v>-40000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37220</v>
      </c>
      <c r="B498" s="78" t="s">
        <v>141</v>
      </c>
      <c r="C498" s="78" t="s">
        <v>116</v>
      </c>
      <c r="D498" s="84">
        <v>249000</v>
      </c>
      <c r="E498" s="84">
        <v>249000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37220</v>
      </c>
      <c r="B499" s="78" t="s">
        <v>141</v>
      </c>
      <c r="C499" s="78" t="s">
        <v>120</v>
      </c>
      <c r="D499" s="84">
        <v>-318000</v>
      </c>
      <c r="E499" s="84">
        <v>-318000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37220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37220</v>
      </c>
      <c r="B501" s="78" t="s">
        <v>141</v>
      </c>
      <c r="C501" s="78" t="s">
        <v>240</v>
      </c>
      <c r="D501" s="84">
        <v>-65919</v>
      </c>
      <c r="E501" s="84">
        <v>-65919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37220</v>
      </c>
      <c r="B502" s="78" t="s">
        <v>141</v>
      </c>
      <c r="C502" s="78" t="s">
        <v>110</v>
      </c>
      <c r="D502" s="84">
        <v>15000</v>
      </c>
      <c r="E502" s="84">
        <v>15000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37220</v>
      </c>
      <c r="B503" s="78" t="s">
        <v>141</v>
      </c>
      <c r="C503" s="78" t="s">
        <v>104</v>
      </c>
      <c r="D503" s="84">
        <v>126400</v>
      </c>
      <c r="E503" s="84">
        <v>126400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37220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37220</v>
      </c>
      <c r="B505" s="78" t="s">
        <v>141</v>
      </c>
      <c r="C505" s="78" t="s">
        <v>259</v>
      </c>
      <c r="D505" s="84">
        <v>-130000</v>
      </c>
      <c r="E505" s="84">
        <v>-130000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37220</v>
      </c>
      <c r="B506" s="78" t="s">
        <v>141</v>
      </c>
      <c r="C506" s="78" t="s">
        <v>103</v>
      </c>
      <c r="D506" s="84">
        <v>-285000</v>
      </c>
      <c r="E506" s="84">
        <v>-285000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37220</v>
      </c>
      <c r="B507" s="78" t="s">
        <v>141</v>
      </c>
      <c r="C507" s="78" t="s">
        <v>126</v>
      </c>
      <c r="D507" s="84">
        <v>-190000</v>
      </c>
      <c r="E507" s="84">
        <v>-190000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37221</v>
      </c>
      <c r="B508" s="78" t="s">
        <v>141</v>
      </c>
      <c r="C508" s="78" t="s">
        <v>106</v>
      </c>
      <c r="D508" s="84">
        <v>215000</v>
      </c>
      <c r="E508" s="84">
        <v>215000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37221</v>
      </c>
      <c r="B509" s="78" t="s">
        <v>141</v>
      </c>
      <c r="C509" s="78" t="s">
        <v>238</v>
      </c>
      <c r="D509" s="84">
        <v>-15000</v>
      </c>
      <c r="E509" s="84">
        <v>-15000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37221</v>
      </c>
      <c r="B510" s="78" t="s">
        <v>141</v>
      </c>
      <c r="C510" s="78" t="s">
        <v>154</v>
      </c>
      <c r="D510" s="84">
        <v>-130000</v>
      </c>
      <c r="E510" s="84">
        <v>-130000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37221</v>
      </c>
      <c r="B511" s="78" t="s">
        <v>141</v>
      </c>
      <c r="C511" s="78" t="s">
        <v>113</v>
      </c>
      <c r="D511" s="84">
        <v>-40000</v>
      </c>
      <c r="E511" s="84">
        <v>-40000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37221</v>
      </c>
      <c r="B512" s="78" t="s">
        <v>141</v>
      </c>
      <c r="C512" s="78" t="s">
        <v>116</v>
      </c>
      <c r="D512" s="84">
        <v>249000</v>
      </c>
      <c r="E512" s="84">
        <v>249000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37221</v>
      </c>
      <c r="B513" s="78" t="s">
        <v>141</v>
      </c>
      <c r="C513" s="78" t="s">
        <v>120</v>
      </c>
      <c r="D513" s="84">
        <v>-318000</v>
      </c>
      <c r="E513" s="84">
        <v>-318000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37221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37221</v>
      </c>
      <c r="B515" s="78" t="s">
        <v>141</v>
      </c>
      <c r="C515" s="78" t="s">
        <v>240</v>
      </c>
      <c r="D515" s="84">
        <v>-65919</v>
      </c>
      <c r="E515" s="84">
        <v>-65919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37221</v>
      </c>
      <c r="B516" s="78" t="s">
        <v>141</v>
      </c>
      <c r="C516" s="78" t="s">
        <v>110</v>
      </c>
      <c r="D516" s="84">
        <v>15000</v>
      </c>
      <c r="E516" s="84">
        <v>15000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37221</v>
      </c>
      <c r="B517" s="78" t="s">
        <v>141</v>
      </c>
      <c r="C517" s="78" t="s">
        <v>104</v>
      </c>
      <c r="D517" s="84">
        <v>126400</v>
      </c>
      <c r="E517" s="84">
        <v>126400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37221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37221</v>
      </c>
      <c r="B519" s="78" t="s">
        <v>141</v>
      </c>
      <c r="C519" s="78" t="s">
        <v>259</v>
      </c>
      <c r="D519" s="84">
        <v>-130000</v>
      </c>
      <c r="E519" s="84">
        <v>-130000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37221</v>
      </c>
      <c r="B520" s="78" t="s">
        <v>141</v>
      </c>
      <c r="C520" s="78" t="s">
        <v>103</v>
      </c>
      <c r="D520" s="84">
        <v>-285000</v>
      </c>
      <c r="E520" s="84">
        <v>-285000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37221</v>
      </c>
      <c r="B521" s="78" t="s">
        <v>141</v>
      </c>
      <c r="C521" s="78" t="s">
        <v>126</v>
      </c>
      <c r="D521" s="84">
        <v>-190000</v>
      </c>
      <c r="E521" s="84">
        <v>-190000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37222</v>
      </c>
      <c r="B522" s="78" t="s">
        <v>141</v>
      </c>
      <c r="C522" s="78" t="s">
        <v>106</v>
      </c>
      <c r="D522" s="84">
        <v>215000</v>
      </c>
      <c r="E522" s="84">
        <v>215000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37222</v>
      </c>
      <c r="B523" s="78" t="s">
        <v>141</v>
      </c>
      <c r="C523" s="78" t="s">
        <v>238</v>
      </c>
      <c r="D523" s="84">
        <v>-15000</v>
      </c>
      <c r="E523" s="84">
        <v>-15000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37222</v>
      </c>
      <c r="B524" s="78" t="s">
        <v>141</v>
      </c>
      <c r="C524" s="78" t="s">
        <v>154</v>
      </c>
      <c r="D524" s="84">
        <v>-130000</v>
      </c>
      <c r="E524" s="84">
        <v>-130000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37222</v>
      </c>
      <c r="B525" s="78" t="s">
        <v>141</v>
      </c>
      <c r="C525" s="78" t="s">
        <v>113</v>
      </c>
      <c r="D525" s="84">
        <v>-40000</v>
      </c>
      <c r="E525" s="84">
        <v>-40000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37222</v>
      </c>
      <c r="B526" s="78" t="s">
        <v>141</v>
      </c>
      <c r="C526" s="78" t="s">
        <v>116</v>
      </c>
      <c r="D526" s="84">
        <v>249000</v>
      </c>
      <c r="E526" s="84">
        <v>249000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37222</v>
      </c>
      <c r="B527" s="78" t="s">
        <v>141</v>
      </c>
      <c r="C527" s="78" t="s">
        <v>120</v>
      </c>
      <c r="D527" s="84">
        <v>-318000</v>
      </c>
      <c r="E527" s="84">
        <v>-318000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37222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37222</v>
      </c>
      <c r="B529" s="78" t="s">
        <v>141</v>
      </c>
      <c r="C529" s="78" t="s">
        <v>240</v>
      </c>
      <c r="D529" s="84">
        <v>-65919</v>
      </c>
      <c r="E529" s="84">
        <v>-65919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37222</v>
      </c>
      <c r="B530" s="78" t="s">
        <v>141</v>
      </c>
      <c r="C530" s="78" t="s">
        <v>110</v>
      </c>
      <c r="D530" s="84">
        <v>15000</v>
      </c>
      <c r="E530" s="84">
        <v>15000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37222</v>
      </c>
      <c r="B531" s="78" t="s">
        <v>141</v>
      </c>
      <c r="C531" s="78" t="s">
        <v>104</v>
      </c>
      <c r="D531" s="84">
        <v>126400</v>
      </c>
      <c r="E531" s="84">
        <v>126400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37222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37222</v>
      </c>
      <c r="B533" s="78" t="s">
        <v>141</v>
      </c>
      <c r="C533" s="78" t="s">
        <v>259</v>
      </c>
      <c r="D533" s="84">
        <v>-130000</v>
      </c>
      <c r="E533" s="84">
        <v>-130000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37222</v>
      </c>
      <c r="B534" s="78" t="s">
        <v>141</v>
      </c>
      <c r="C534" s="78" t="s">
        <v>103</v>
      </c>
      <c r="D534" s="84">
        <v>-285000</v>
      </c>
      <c r="E534" s="84">
        <v>-285000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37222</v>
      </c>
      <c r="B535" s="78" t="s">
        <v>141</v>
      </c>
      <c r="C535" s="78" t="s">
        <v>126</v>
      </c>
      <c r="D535" s="84">
        <v>-190000</v>
      </c>
      <c r="E535" s="84">
        <v>-190000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37223</v>
      </c>
      <c r="B536" s="78" t="s">
        <v>141</v>
      </c>
      <c r="C536" s="78" t="s">
        <v>106</v>
      </c>
      <c r="D536" s="84">
        <v>215000</v>
      </c>
      <c r="E536" s="84">
        <v>215000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37223</v>
      </c>
      <c r="B537" s="78" t="s">
        <v>141</v>
      </c>
      <c r="C537" s="78" t="s">
        <v>238</v>
      </c>
      <c r="D537" s="84">
        <v>-15000</v>
      </c>
      <c r="E537" s="84">
        <v>-15000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37223</v>
      </c>
      <c r="B538" s="78" t="s">
        <v>141</v>
      </c>
      <c r="C538" s="78" t="s">
        <v>154</v>
      </c>
      <c r="D538" s="84">
        <v>-130000</v>
      </c>
      <c r="E538" s="84">
        <v>-130000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37223</v>
      </c>
      <c r="B539" s="78" t="s">
        <v>141</v>
      </c>
      <c r="C539" s="78" t="s">
        <v>113</v>
      </c>
      <c r="D539" s="84">
        <v>-40000</v>
      </c>
      <c r="E539" s="84">
        <v>-40000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37223</v>
      </c>
      <c r="B540" s="78" t="s">
        <v>141</v>
      </c>
      <c r="C540" s="78" t="s">
        <v>116</v>
      </c>
      <c r="D540" s="84">
        <v>249000</v>
      </c>
      <c r="E540" s="84">
        <v>249000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37223</v>
      </c>
      <c r="B541" s="78" t="s">
        <v>141</v>
      </c>
      <c r="C541" s="78" t="s">
        <v>120</v>
      </c>
      <c r="D541" s="84">
        <v>-318000</v>
      </c>
      <c r="E541" s="84">
        <v>-318000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37223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37223</v>
      </c>
      <c r="B543" s="78" t="s">
        <v>141</v>
      </c>
      <c r="C543" s="78" t="s">
        <v>240</v>
      </c>
      <c r="D543" s="84">
        <v>-65919</v>
      </c>
      <c r="E543" s="84">
        <v>-65919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37223</v>
      </c>
      <c r="B544" s="78" t="s">
        <v>141</v>
      </c>
      <c r="C544" s="78" t="s">
        <v>110</v>
      </c>
      <c r="D544" s="84">
        <v>15000</v>
      </c>
      <c r="E544" s="84">
        <v>15000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37223</v>
      </c>
      <c r="B545" s="78" t="s">
        <v>141</v>
      </c>
      <c r="C545" s="78" t="s">
        <v>104</v>
      </c>
      <c r="D545" s="84">
        <v>126400</v>
      </c>
      <c r="E545" s="84">
        <v>126400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37223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37223</v>
      </c>
      <c r="B547" s="78" t="s">
        <v>141</v>
      </c>
      <c r="C547" s="78" t="s">
        <v>259</v>
      </c>
      <c r="D547" s="84">
        <v>-130000</v>
      </c>
      <c r="E547" s="84">
        <v>-130000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37223</v>
      </c>
      <c r="B548" s="78" t="s">
        <v>141</v>
      </c>
      <c r="C548" s="78" t="s">
        <v>103</v>
      </c>
      <c r="D548" s="84">
        <v>-285000</v>
      </c>
      <c r="E548" s="84">
        <v>-285000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37223</v>
      </c>
      <c r="B549" s="78" t="s">
        <v>141</v>
      </c>
      <c r="C549" s="78" t="s">
        <v>126</v>
      </c>
      <c r="D549" s="84">
        <v>-190000</v>
      </c>
      <c r="E549" s="84">
        <v>-190000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37224</v>
      </c>
      <c r="B550" s="78" t="s">
        <v>141</v>
      </c>
      <c r="C550" s="78" t="s">
        <v>106</v>
      </c>
      <c r="D550" s="84">
        <v>215000</v>
      </c>
      <c r="E550" s="84">
        <v>215000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37224</v>
      </c>
      <c r="B551" s="78" t="s">
        <v>141</v>
      </c>
      <c r="C551" s="78" t="s">
        <v>238</v>
      </c>
      <c r="D551" s="84">
        <v>-15000</v>
      </c>
      <c r="E551" s="84">
        <v>-15000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37224</v>
      </c>
      <c r="B552" s="78" t="s">
        <v>141</v>
      </c>
      <c r="C552" s="78" t="s">
        <v>154</v>
      </c>
      <c r="D552" s="84">
        <v>-130000</v>
      </c>
      <c r="E552" s="84">
        <v>-130000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37224</v>
      </c>
      <c r="B553" s="78" t="s">
        <v>141</v>
      </c>
      <c r="C553" s="78" t="s">
        <v>113</v>
      </c>
      <c r="D553" s="84">
        <v>-40000</v>
      </c>
      <c r="E553" s="84">
        <v>-40000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37224</v>
      </c>
      <c r="B554" s="78" t="s">
        <v>141</v>
      </c>
      <c r="C554" s="78" t="s">
        <v>116</v>
      </c>
      <c r="D554" s="84">
        <v>249000</v>
      </c>
      <c r="E554" s="84">
        <v>249000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37224</v>
      </c>
      <c r="B555" s="78" t="s">
        <v>141</v>
      </c>
      <c r="C555" s="78" t="s">
        <v>120</v>
      </c>
      <c r="D555" s="84">
        <v>-318000</v>
      </c>
      <c r="E555" s="84">
        <v>-318000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37224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37224</v>
      </c>
      <c r="B557" s="78" t="s">
        <v>141</v>
      </c>
      <c r="C557" s="78" t="s">
        <v>240</v>
      </c>
      <c r="D557" s="84">
        <v>-65919</v>
      </c>
      <c r="E557" s="84">
        <v>-65919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37224</v>
      </c>
      <c r="B558" s="78" t="s">
        <v>141</v>
      </c>
      <c r="C558" s="78" t="s">
        <v>110</v>
      </c>
      <c r="D558" s="84">
        <v>15000</v>
      </c>
      <c r="E558" s="84">
        <v>15000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37224</v>
      </c>
      <c r="B559" s="78" t="s">
        <v>141</v>
      </c>
      <c r="C559" s="78" t="s">
        <v>104</v>
      </c>
      <c r="D559" s="84">
        <v>126400</v>
      </c>
      <c r="E559" s="84">
        <v>126400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37224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37224</v>
      </c>
      <c r="B561" s="78" t="s">
        <v>141</v>
      </c>
      <c r="C561" s="78" t="s">
        <v>259</v>
      </c>
      <c r="D561" s="84">
        <v>-130000</v>
      </c>
      <c r="E561" s="84">
        <v>-130000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37224</v>
      </c>
      <c r="B562" s="78" t="s">
        <v>141</v>
      </c>
      <c r="C562" s="78" t="s">
        <v>103</v>
      </c>
      <c r="D562" s="84">
        <v>-285000</v>
      </c>
      <c r="E562" s="84">
        <v>-285000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37224</v>
      </c>
      <c r="B563" s="78" t="s">
        <v>141</v>
      </c>
      <c r="C563" s="78" t="s">
        <v>126</v>
      </c>
      <c r="D563" s="84">
        <v>-190000</v>
      </c>
      <c r="E563" s="84">
        <v>-190000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37225</v>
      </c>
      <c r="B564" s="78" t="s">
        <v>141</v>
      </c>
      <c r="C564" s="78" t="s">
        <v>106</v>
      </c>
      <c r="D564" s="84">
        <v>215000</v>
      </c>
      <c r="E564" s="84">
        <v>215000</v>
      </c>
      <c r="F564" s="208">
        <f t="shared" si="24"/>
        <v>1</v>
      </c>
      <c r="G564" s="78" t="str">
        <f t="shared" si="25"/>
        <v>M</v>
      </c>
      <c r="H564" s="78" t="str">
        <f t="shared" si="26"/>
        <v>1MGDP-CAL BORDER</v>
      </c>
    </row>
    <row r="565" spans="1:8">
      <c r="A565" s="79">
        <v>37225</v>
      </c>
      <c r="B565" s="78" t="s">
        <v>141</v>
      </c>
      <c r="C565" s="78" t="s">
        <v>238</v>
      </c>
      <c r="D565" s="84">
        <v>-15000</v>
      </c>
      <c r="E565" s="84">
        <v>-15000</v>
      </c>
      <c r="F565" s="208">
        <f t="shared" si="24"/>
        <v>1</v>
      </c>
      <c r="G565" s="78" t="str">
        <f t="shared" si="25"/>
        <v>M</v>
      </c>
      <c r="H565" s="78" t="str">
        <f t="shared" si="26"/>
        <v>1MGDP-CHI. GATE</v>
      </c>
    </row>
    <row r="566" spans="1:8">
      <c r="A566" s="79">
        <v>37225</v>
      </c>
      <c r="B566" s="78" t="s">
        <v>141</v>
      </c>
      <c r="C566" s="78" t="s">
        <v>154</v>
      </c>
      <c r="D566" s="84">
        <v>-130000</v>
      </c>
      <c r="E566" s="84">
        <v>-130000</v>
      </c>
      <c r="F566" s="208">
        <f t="shared" si="24"/>
        <v>1</v>
      </c>
      <c r="G566" s="78" t="str">
        <f t="shared" si="25"/>
        <v>M</v>
      </c>
      <c r="H566" s="78" t="str">
        <f t="shared" si="26"/>
        <v>1MGDP-CIG/CHEYENN</v>
      </c>
    </row>
    <row r="567" spans="1:8">
      <c r="A567" s="79">
        <v>37225</v>
      </c>
      <c r="B567" s="78" t="s">
        <v>141</v>
      </c>
      <c r="C567" s="78" t="s">
        <v>113</v>
      </c>
      <c r="D567" s="84">
        <v>-40000</v>
      </c>
      <c r="E567" s="84">
        <v>-40000</v>
      </c>
      <c r="F567" s="208">
        <f t="shared" si="24"/>
        <v>1</v>
      </c>
      <c r="G567" s="78" t="str">
        <f t="shared" si="25"/>
        <v>M</v>
      </c>
      <c r="H567" s="78" t="str">
        <f t="shared" si="26"/>
        <v>1MGDP-CIG/RKYMTN</v>
      </c>
    </row>
    <row r="568" spans="1:8">
      <c r="A568" s="79">
        <v>37225</v>
      </c>
      <c r="B568" s="78" t="s">
        <v>141</v>
      </c>
      <c r="C568" s="78" t="s">
        <v>116</v>
      </c>
      <c r="D568" s="84">
        <v>249000</v>
      </c>
      <c r="E568" s="84">
        <v>249000</v>
      </c>
      <c r="F568" s="208">
        <f t="shared" si="24"/>
        <v>1</v>
      </c>
      <c r="G568" s="78" t="str">
        <f t="shared" si="25"/>
        <v>M</v>
      </c>
      <c r="H568" s="78" t="str">
        <f t="shared" si="26"/>
        <v>1MGDP-ELPO/PERM2</v>
      </c>
    </row>
    <row r="569" spans="1:8">
      <c r="A569" s="79">
        <v>37225</v>
      </c>
      <c r="B569" s="78" t="s">
        <v>141</v>
      </c>
      <c r="C569" s="78" t="s">
        <v>120</v>
      </c>
      <c r="D569" s="84">
        <v>-318000</v>
      </c>
      <c r="E569" s="84">
        <v>-318000</v>
      </c>
      <c r="F569" s="208">
        <f t="shared" si="24"/>
        <v>1</v>
      </c>
      <c r="G569" s="78" t="str">
        <f t="shared" si="25"/>
        <v>M</v>
      </c>
      <c r="H569" s="78" t="str">
        <f t="shared" si="26"/>
        <v>1MGDP-ELPO/SANJUA</v>
      </c>
    </row>
    <row r="570" spans="1:8">
      <c r="A570" s="79">
        <v>37225</v>
      </c>
      <c r="B570" s="78" t="s">
        <v>141</v>
      </c>
      <c r="C570" s="78" t="s">
        <v>239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M</v>
      </c>
      <c r="H570" s="78" t="str">
        <f t="shared" si="26"/>
        <v>1MGDP-FGT/Z2</v>
      </c>
    </row>
    <row r="571" spans="1:8">
      <c r="A571" s="79">
        <v>37225</v>
      </c>
      <c r="B571" s="78" t="s">
        <v>141</v>
      </c>
      <c r="C571" s="78" t="s">
        <v>240</v>
      </c>
      <c r="D571" s="84">
        <v>-65919</v>
      </c>
      <c r="E571" s="84">
        <v>-65919</v>
      </c>
      <c r="F571" s="208">
        <f t="shared" si="24"/>
        <v>1</v>
      </c>
      <c r="G571" s="78" t="str">
        <f t="shared" si="25"/>
        <v>M</v>
      </c>
      <c r="H571" s="78" t="str">
        <f t="shared" si="26"/>
        <v>1MGDP-HEHUB</v>
      </c>
    </row>
    <row r="572" spans="1:8">
      <c r="A572" s="79">
        <v>37225</v>
      </c>
      <c r="B572" s="78" t="s">
        <v>141</v>
      </c>
      <c r="C572" s="78" t="s">
        <v>110</v>
      </c>
      <c r="D572" s="84">
        <v>15000</v>
      </c>
      <c r="E572" s="84">
        <v>15000</v>
      </c>
      <c r="F572" s="208">
        <f t="shared" si="24"/>
        <v>1</v>
      </c>
      <c r="G572" s="78" t="str">
        <f t="shared" si="25"/>
        <v>M</v>
      </c>
      <c r="H572" s="78" t="str">
        <f t="shared" si="26"/>
        <v>1MGDP-KERN/OPAL</v>
      </c>
    </row>
    <row r="573" spans="1:8">
      <c r="A573" s="79">
        <v>37225</v>
      </c>
      <c r="B573" s="78" t="s">
        <v>141</v>
      </c>
      <c r="C573" s="78" t="s">
        <v>104</v>
      </c>
      <c r="D573" s="84">
        <v>126400</v>
      </c>
      <c r="E573" s="84">
        <v>126400</v>
      </c>
      <c r="F573" s="208">
        <f t="shared" si="24"/>
        <v>1</v>
      </c>
      <c r="G573" s="78" t="str">
        <f t="shared" si="25"/>
        <v>M</v>
      </c>
      <c r="H573" s="78" t="str">
        <f t="shared" si="26"/>
        <v>1MGDP-MALIN-CTYGA</v>
      </c>
    </row>
    <row r="574" spans="1:8">
      <c r="A574" s="79">
        <v>37225</v>
      </c>
      <c r="B574" s="78" t="s">
        <v>141</v>
      </c>
      <c r="C574" s="78" t="s">
        <v>258</v>
      </c>
      <c r="D574" s="84">
        <v>-10000</v>
      </c>
      <c r="E574" s="84">
        <v>-10000</v>
      </c>
      <c r="F574" s="208">
        <f t="shared" si="24"/>
        <v>1</v>
      </c>
      <c r="G574" s="78" t="str">
        <f t="shared" si="25"/>
        <v>M</v>
      </c>
      <c r="H574" s="78" t="str">
        <f t="shared" si="26"/>
        <v>1MGDP-NGPL/OK</v>
      </c>
    </row>
    <row r="575" spans="1:8">
      <c r="A575" s="79">
        <v>37225</v>
      </c>
      <c r="B575" s="78" t="s">
        <v>141</v>
      </c>
      <c r="C575" s="78" t="s">
        <v>259</v>
      </c>
      <c r="D575" s="84">
        <v>-130000</v>
      </c>
      <c r="E575" s="84">
        <v>-130000</v>
      </c>
      <c r="F575" s="208">
        <f t="shared" si="24"/>
        <v>1</v>
      </c>
      <c r="G575" s="78" t="str">
        <f t="shared" si="25"/>
        <v>M</v>
      </c>
      <c r="H575" s="78" t="str">
        <f t="shared" si="26"/>
        <v>1MGDP-PAN/TX/OK</v>
      </c>
    </row>
    <row r="576" spans="1:8">
      <c r="A576" s="79">
        <v>37225</v>
      </c>
      <c r="B576" s="78" t="s">
        <v>141</v>
      </c>
      <c r="C576" s="78" t="s">
        <v>103</v>
      </c>
      <c r="D576" s="84">
        <v>-285000</v>
      </c>
      <c r="E576" s="84">
        <v>-285000</v>
      </c>
      <c r="F576" s="208">
        <f t="shared" si="24"/>
        <v>1</v>
      </c>
      <c r="G576" s="78" t="str">
        <f t="shared" si="25"/>
        <v>M</v>
      </c>
      <c r="H576" s="78" t="str">
        <f t="shared" si="26"/>
        <v>1MGDP-PG&amp;E/CITIGA</v>
      </c>
    </row>
    <row r="577" spans="1:8">
      <c r="A577" s="79">
        <v>37225</v>
      </c>
      <c r="B577" s="78" t="s">
        <v>141</v>
      </c>
      <c r="C577" s="78" t="s">
        <v>126</v>
      </c>
      <c r="D577" s="84">
        <v>-190000</v>
      </c>
      <c r="E577" s="84">
        <v>-190000</v>
      </c>
      <c r="F577" s="208">
        <f t="shared" si="24"/>
        <v>1</v>
      </c>
      <c r="G577" s="78" t="str">
        <f t="shared" si="25"/>
        <v>M</v>
      </c>
      <c r="H577" s="78" t="str">
        <f t="shared" si="26"/>
        <v>1MGDP-WAHA</v>
      </c>
    </row>
    <row r="578" spans="1:8">
      <c r="A578" s="79">
        <v>37196</v>
      </c>
      <c r="B578" s="78" t="s">
        <v>198</v>
      </c>
      <c r="C578" s="78" t="s">
        <v>71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1ICGPR-KINGSGATE</v>
      </c>
    </row>
    <row r="579" spans="1:8">
      <c r="A579" s="79">
        <v>37196</v>
      </c>
      <c r="B579" s="78" t="s">
        <v>198</v>
      </c>
      <c r="C579" s="78" t="s">
        <v>241</v>
      </c>
      <c r="D579" s="84">
        <v>0</v>
      </c>
      <c r="E579" s="84">
        <v>0</v>
      </c>
      <c r="F579" s="208">
        <f t="shared" ref="F579:F642" si="27">IF(REF_DT&lt;=LastDay,INDEX(IntraMonth_Buckets,MATCH($A579,IntraSumMonths,0),1),INDEX(BucketTable,MATCH($A579,SumMonths,0),1))</f>
        <v>1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1IDJ/BASIN/CIG</v>
      </c>
    </row>
    <row r="580" spans="1:8">
      <c r="A580" s="79">
        <v>37196</v>
      </c>
      <c r="B580" s="78" t="s">
        <v>198</v>
      </c>
      <c r="C580" s="78" t="s">
        <v>86</v>
      </c>
      <c r="D580" s="84">
        <v>0</v>
      </c>
      <c r="E580" s="84">
        <v>0</v>
      </c>
      <c r="F580" s="208">
        <f t="shared" si="27"/>
        <v>1</v>
      </c>
      <c r="G580" s="78" t="str">
        <f t="shared" si="28"/>
        <v>I</v>
      </c>
      <c r="H580" s="78" t="str">
        <f t="shared" si="29"/>
        <v>1IIF-CIG/RKYMTN</v>
      </c>
    </row>
    <row r="581" spans="1:8">
      <c r="A581" s="79">
        <v>37196</v>
      </c>
      <c r="B581" s="78" t="s">
        <v>198</v>
      </c>
      <c r="C581" s="78" t="s">
        <v>91</v>
      </c>
      <c r="D581" s="84">
        <v>0</v>
      </c>
      <c r="E581" s="84">
        <v>0</v>
      </c>
      <c r="F581" s="208">
        <f t="shared" si="27"/>
        <v>1</v>
      </c>
      <c r="G581" s="78" t="str">
        <f t="shared" si="28"/>
        <v>I</v>
      </c>
      <c r="H581" s="78" t="str">
        <f t="shared" si="29"/>
        <v>1IIF-CIG/WIC</v>
      </c>
    </row>
    <row r="582" spans="1:8">
      <c r="A582" s="79">
        <v>37196</v>
      </c>
      <c r="B582" s="78" t="s">
        <v>198</v>
      </c>
      <c r="C582" s="78" t="s">
        <v>87</v>
      </c>
      <c r="D582" s="84">
        <v>0</v>
      </c>
      <c r="E582" s="84">
        <v>0</v>
      </c>
      <c r="F582" s="208">
        <f t="shared" si="27"/>
        <v>1</v>
      </c>
      <c r="G582" s="78" t="str">
        <f t="shared" si="28"/>
        <v>I</v>
      </c>
      <c r="H582" s="78" t="str">
        <f t="shared" si="29"/>
        <v>1IIF-ELPO/PERMIAN</v>
      </c>
    </row>
    <row r="583" spans="1:8">
      <c r="A583" s="79">
        <v>37196</v>
      </c>
      <c r="B583" s="78" t="s">
        <v>198</v>
      </c>
      <c r="C583" s="78" t="s">
        <v>72</v>
      </c>
      <c r="D583" s="84">
        <v>0</v>
      </c>
      <c r="E583" s="84">
        <v>0</v>
      </c>
      <c r="F583" s="208">
        <f t="shared" si="27"/>
        <v>1</v>
      </c>
      <c r="G583" s="78" t="str">
        <f t="shared" si="28"/>
        <v>I</v>
      </c>
      <c r="H583" s="78" t="str">
        <f t="shared" si="29"/>
        <v>1IIF-ELPO/SJ</v>
      </c>
    </row>
    <row r="584" spans="1:8">
      <c r="A584" s="79">
        <v>37196</v>
      </c>
      <c r="B584" s="78" t="s">
        <v>198</v>
      </c>
      <c r="C584" s="78" t="s">
        <v>67</v>
      </c>
      <c r="D584" s="84">
        <v>0</v>
      </c>
      <c r="E584" s="84">
        <v>0</v>
      </c>
      <c r="F584" s="208">
        <f t="shared" si="27"/>
        <v>1</v>
      </c>
      <c r="G584" s="78" t="str">
        <f t="shared" si="28"/>
        <v>I</v>
      </c>
      <c r="H584" s="78" t="str">
        <f t="shared" si="29"/>
        <v>1IIF-NWPL_ROCKY_M</v>
      </c>
    </row>
    <row r="585" spans="1:8">
      <c r="A585" s="79">
        <v>37196</v>
      </c>
      <c r="B585" s="78" t="s">
        <v>198</v>
      </c>
      <c r="C585" s="78" t="s">
        <v>89</v>
      </c>
      <c r="D585" s="84">
        <v>0</v>
      </c>
      <c r="E585" s="84">
        <v>0</v>
      </c>
      <c r="F585" s="208">
        <f t="shared" si="27"/>
        <v>1</v>
      </c>
      <c r="G585" s="78" t="str">
        <f t="shared" si="28"/>
        <v>I</v>
      </c>
      <c r="H585" s="78" t="str">
        <f t="shared" si="29"/>
        <v>1IIF-TW/PERMIAN</v>
      </c>
    </row>
    <row r="586" spans="1:8">
      <c r="A586" s="79">
        <v>37196</v>
      </c>
      <c r="B586" s="78" t="s">
        <v>198</v>
      </c>
      <c r="C586" s="78" t="s">
        <v>73</v>
      </c>
      <c r="D586" s="84">
        <v>0</v>
      </c>
      <c r="E586" s="84">
        <v>0</v>
      </c>
      <c r="F586" s="208">
        <f t="shared" si="27"/>
        <v>1</v>
      </c>
      <c r="G586" s="78" t="str">
        <f t="shared" si="28"/>
        <v>I</v>
      </c>
      <c r="H586" s="78" t="str">
        <f t="shared" si="29"/>
        <v>1IIF-WAHA-TX</v>
      </c>
    </row>
    <row r="587" spans="1:8">
      <c r="A587" s="79">
        <v>37196</v>
      </c>
      <c r="B587" s="78" t="s">
        <v>198</v>
      </c>
      <c r="C587" s="78" t="s">
        <v>68</v>
      </c>
      <c r="D587" s="84">
        <v>0</v>
      </c>
      <c r="E587" s="84">
        <v>0</v>
      </c>
      <c r="F587" s="208">
        <f t="shared" si="27"/>
        <v>1</v>
      </c>
      <c r="G587" s="78" t="str">
        <f t="shared" si="28"/>
        <v>I</v>
      </c>
      <c r="H587" s="78" t="str">
        <f t="shared" si="29"/>
        <v>1INGI-MALIN</v>
      </c>
    </row>
    <row r="588" spans="1:8">
      <c r="A588" s="79">
        <v>37196</v>
      </c>
      <c r="B588" s="78" t="s">
        <v>198</v>
      </c>
      <c r="C588" s="78" t="s">
        <v>74</v>
      </c>
      <c r="D588" s="84">
        <v>0</v>
      </c>
      <c r="E588" s="84">
        <v>0</v>
      </c>
      <c r="F588" s="208">
        <f t="shared" si="27"/>
        <v>1</v>
      </c>
      <c r="G588" s="78" t="str">
        <f t="shared" si="28"/>
        <v>I</v>
      </c>
      <c r="H588" s="78" t="str">
        <f t="shared" si="29"/>
        <v>1INGI-PGE/CG</v>
      </c>
    </row>
    <row r="589" spans="1:8">
      <c r="A589" s="79">
        <v>37196</v>
      </c>
      <c r="B589" s="78" t="s">
        <v>198</v>
      </c>
      <c r="C589" s="78" t="s">
        <v>75</v>
      </c>
      <c r="D589" s="84">
        <v>0</v>
      </c>
      <c r="E589" s="84">
        <v>0</v>
      </c>
      <c r="F589" s="208">
        <f t="shared" si="27"/>
        <v>1</v>
      </c>
      <c r="G589" s="78" t="str">
        <f t="shared" si="28"/>
        <v>I</v>
      </c>
      <c r="H589" s="78" t="str">
        <f t="shared" si="29"/>
        <v>1INGI-SOBDR-PG&amp;E</v>
      </c>
    </row>
    <row r="590" spans="1:8">
      <c r="A590" s="79">
        <v>37196</v>
      </c>
      <c r="B590" s="78" t="s">
        <v>198</v>
      </c>
      <c r="C590" s="78" t="s">
        <v>235</v>
      </c>
      <c r="D590" s="84">
        <v>0</v>
      </c>
      <c r="E590" s="84">
        <v>0</v>
      </c>
      <c r="F590" s="208">
        <f t="shared" si="27"/>
        <v>1</v>
      </c>
      <c r="G590" s="78" t="str">
        <f t="shared" si="28"/>
        <v>I</v>
      </c>
      <c r="H590" s="78" t="str">
        <f t="shared" si="29"/>
        <v>1INGI-SOBDR-SOCAL</v>
      </c>
    </row>
    <row r="591" spans="1:8">
      <c r="A591" s="79">
        <v>37196</v>
      </c>
      <c r="B591" s="78" t="s">
        <v>198</v>
      </c>
      <c r="C591" s="78" t="s">
        <v>46</v>
      </c>
      <c r="D591" s="84">
        <v>0</v>
      </c>
      <c r="E591" s="84">
        <v>0</v>
      </c>
      <c r="F591" s="208">
        <f t="shared" si="27"/>
        <v>1</v>
      </c>
      <c r="G591" s="78" t="str">
        <f t="shared" si="28"/>
        <v>I</v>
      </c>
      <c r="H591" s="78" t="str">
        <f t="shared" si="29"/>
        <v>1INGI-SOCAL</v>
      </c>
    </row>
    <row r="592" spans="1:8">
      <c r="A592" s="79">
        <v>37196</v>
      </c>
      <c r="B592" s="78" t="s">
        <v>198</v>
      </c>
      <c r="C592" s="78" t="s">
        <v>242</v>
      </c>
      <c r="D592" s="84">
        <v>0</v>
      </c>
      <c r="E592" s="84">
        <v>0</v>
      </c>
      <c r="F592" s="208">
        <f t="shared" si="27"/>
        <v>1</v>
      </c>
      <c r="G592" s="78" t="str">
        <f t="shared" si="28"/>
        <v>I</v>
      </c>
      <c r="H592" s="78" t="str">
        <f t="shared" si="29"/>
        <v>1INGI-SOCAL(KRS)</v>
      </c>
    </row>
    <row r="593" spans="1:8">
      <c r="A593" s="79">
        <v>37226</v>
      </c>
      <c r="B593" s="78" t="s">
        <v>198</v>
      </c>
      <c r="C593" s="78" t="s">
        <v>71</v>
      </c>
      <c r="D593" s="84">
        <v>320533.58960000001</v>
      </c>
      <c r="E593" s="84">
        <v>-3205.335896</v>
      </c>
      <c r="F593" s="208">
        <f t="shared" si="27"/>
        <v>2</v>
      </c>
      <c r="G593" s="78" t="str">
        <f t="shared" si="28"/>
        <v>I</v>
      </c>
      <c r="H593" s="78" t="str">
        <f t="shared" si="29"/>
        <v>2ICGPR-KINGSGATE</v>
      </c>
    </row>
    <row r="594" spans="1:8">
      <c r="A594" s="79">
        <v>37226</v>
      </c>
      <c r="B594" s="78" t="s">
        <v>198</v>
      </c>
      <c r="C594" s="78" t="s">
        <v>241</v>
      </c>
      <c r="D594" s="84">
        <v>0</v>
      </c>
      <c r="E594" s="84">
        <v>0</v>
      </c>
      <c r="F594" s="208">
        <f t="shared" si="27"/>
        <v>2</v>
      </c>
      <c r="G594" s="78" t="str">
        <f t="shared" si="28"/>
        <v>I</v>
      </c>
      <c r="H594" s="78" t="str">
        <f t="shared" si="29"/>
        <v>2IDJ/BASIN/CIG</v>
      </c>
    </row>
    <row r="595" spans="1:8">
      <c r="A595" s="79">
        <v>37226</v>
      </c>
      <c r="B595" s="78" t="s">
        <v>198</v>
      </c>
      <c r="C595" s="78" t="s">
        <v>86</v>
      </c>
      <c r="D595" s="84">
        <v>0</v>
      </c>
      <c r="E595" s="84">
        <v>0</v>
      </c>
      <c r="F595" s="208">
        <f t="shared" si="27"/>
        <v>2</v>
      </c>
      <c r="G595" s="78" t="str">
        <f t="shared" si="28"/>
        <v>I</v>
      </c>
      <c r="H595" s="78" t="str">
        <f t="shared" si="29"/>
        <v>2IIF-CIG/RKYMTN</v>
      </c>
    </row>
    <row r="596" spans="1:8">
      <c r="A596" s="79">
        <v>37226</v>
      </c>
      <c r="B596" s="78" t="s">
        <v>198</v>
      </c>
      <c r="C596" s="78" t="s">
        <v>91</v>
      </c>
      <c r="D596" s="84">
        <v>-309694.28940000001</v>
      </c>
      <c r="E596" s="84">
        <v>3096.9428939999998</v>
      </c>
      <c r="F596" s="208">
        <f t="shared" si="27"/>
        <v>2</v>
      </c>
      <c r="G596" s="78" t="str">
        <f t="shared" si="28"/>
        <v>I</v>
      </c>
      <c r="H596" s="78" t="str">
        <f t="shared" si="29"/>
        <v>2IIF-CIG/WIC</v>
      </c>
    </row>
    <row r="597" spans="1:8">
      <c r="A597" s="79">
        <v>37226</v>
      </c>
      <c r="B597" s="78" t="s">
        <v>198</v>
      </c>
      <c r="C597" s="78" t="s">
        <v>87</v>
      </c>
      <c r="D597" s="84">
        <v>-5163671.7543000001</v>
      </c>
      <c r="E597" s="84">
        <v>516367.17543</v>
      </c>
      <c r="F597" s="208">
        <f t="shared" si="27"/>
        <v>2</v>
      </c>
      <c r="G597" s="78" t="str">
        <f t="shared" si="28"/>
        <v>I</v>
      </c>
      <c r="H597" s="78" t="str">
        <f t="shared" si="29"/>
        <v>2IIF-ELPO/PERMIAN</v>
      </c>
    </row>
    <row r="598" spans="1:8">
      <c r="A598" s="79">
        <v>37226</v>
      </c>
      <c r="B598" s="78" t="s">
        <v>198</v>
      </c>
      <c r="C598" s="78" t="s">
        <v>72</v>
      </c>
      <c r="D598" s="84">
        <v>-4453218.0653999997</v>
      </c>
      <c r="E598" s="84">
        <v>445321.80654000002</v>
      </c>
      <c r="F598" s="208">
        <f t="shared" si="27"/>
        <v>2</v>
      </c>
      <c r="G598" s="78" t="str">
        <f t="shared" si="28"/>
        <v>I</v>
      </c>
      <c r="H598" s="78" t="str">
        <f t="shared" si="29"/>
        <v>2IIF-ELPO/SJ</v>
      </c>
    </row>
    <row r="599" spans="1:8">
      <c r="A599" s="79">
        <v>37226</v>
      </c>
      <c r="B599" s="78" t="s">
        <v>198</v>
      </c>
      <c r="C599" s="78" t="s">
        <v>67</v>
      </c>
      <c r="D599" s="84">
        <v>4283536.5641000001</v>
      </c>
      <c r="E599" s="84">
        <v>-428353.65641</v>
      </c>
      <c r="F599" s="208">
        <f t="shared" si="27"/>
        <v>2</v>
      </c>
      <c r="G599" s="78" t="str">
        <f t="shared" si="28"/>
        <v>I</v>
      </c>
      <c r="H599" s="78" t="str">
        <f t="shared" si="29"/>
        <v>2IIF-NWPL_ROCKY_M</v>
      </c>
    </row>
    <row r="600" spans="1:8">
      <c r="A600" s="79">
        <v>37226</v>
      </c>
      <c r="B600" s="78" t="s">
        <v>198</v>
      </c>
      <c r="C600" s="78" t="s">
        <v>89</v>
      </c>
      <c r="D600" s="84">
        <v>306597.34649999999</v>
      </c>
      <c r="E600" s="84">
        <v>0</v>
      </c>
      <c r="F600" s="208">
        <f t="shared" si="27"/>
        <v>2</v>
      </c>
      <c r="G600" s="78" t="str">
        <f t="shared" si="28"/>
        <v>I</v>
      </c>
      <c r="H600" s="78" t="str">
        <f t="shared" si="29"/>
        <v>2IIF-TW/PERMIAN</v>
      </c>
    </row>
    <row r="601" spans="1:8">
      <c r="A601" s="79">
        <v>37226</v>
      </c>
      <c r="B601" s="78" t="s">
        <v>198</v>
      </c>
      <c r="C601" s="78" t="s">
        <v>73</v>
      </c>
      <c r="D601" s="84">
        <v>247755.43160000001</v>
      </c>
      <c r="E601" s="84">
        <v>-49551.086320000002</v>
      </c>
      <c r="F601" s="208">
        <f t="shared" si="27"/>
        <v>2</v>
      </c>
      <c r="G601" s="78" t="str">
        <f t="shared" si="28"/>
        <v>I</v>
      </c>
      <c r="H601" s="78" t="str">
        <f t="shared" si="29"/>
        <v>2IIF-WAHA-TX</v>
      </c>
    </row>
    <row r="602" spans="1:8">
      <c r="A602" s="79">
        <v>37226</v>
      </c>
      <c r="B602" s="78" t="s">
        <v>198</v>
      </c>
      <c r="C602" s="78" t="s">
        <v>68</v>
      </c>
      <c r="D602" s="84">
        <v>-5257336.2835999997</v>
      </c>
      <c r="E602" s="84">
        <v>52573.362836</v>
      </c>
      <c r="F602" s="208">
        <f t="shared" si="27"/>
        <v>2</v>
      </c>
      <c r="G602" s="78" t="str">
        <f t="shared" si="28"/>
        <v>I</v>
      </c>
      <c r="H602" s="78" t="str">
        <f t="shared" si="29"/>
        <v>2INGI-MALIN</v>
      </c>
    </row>
    <row r="603" spans="1:8">
      <c r="A603" s="79">
        <v>37226</v>
      </c>
      <c r="B603" s="78" t="s">
        <v>198</v>
      </c>
      <c r="C603" s="78" t="s">
        <v>74</v>
      </c>
      <c r="D603" s="84">
        <v>-1066513.2087999999</v>
      </c>
      <c r="E603" s="84">
        <v>0</v>
      </c>
      <c r="F603" s="208">
        <f t="shared" si="27"/>
        <v>2</v>
      </c>
      <c r="G603" s="78" t="str">
        <f t="shared" si="28"/>
        <v>I</v>
      </c>
      <c r="H603" s="78" t="str">
        <f t="shared" si="29"/>
        <v>2INGI-PGE/CG</v>
      </c>
    </row>
    <row r="604" spans="1:8">
      <c r="A604" s="79">
        <v>37226</v>
      </c>
      <c r="B604" s="78" t="s">
        <v>198</v>
      </c>
      <c r="C604" s="78" t="s">
        <v>75</v>
      </c>
      <c r="D604" s="84">
        <v>7037647.8799999999</v>
      </c>
      <c r="E604" s="84">
        <v>0</v>
      </c>
      <c r="F604" s="208">
        <f t="shared" si="27"/>
        <v>2</v>
      </c>
      <c r="G604" s="78" t="str">
        <f t="shared" si="28"/>
        <v>I</v>
      </c>
      <c r="H604" s="78" t="str">
        <f t="shared" si="29"/>
        <v>2INGI-SOBDR-PG&amp;E</v>
      </c>
    </row>
    <row r="605" spans="1:8">
      <c r="A605" s="79">
        <v>37226</v>
      </c>
      <c r="B605" s="78" t="s">
        <v>198</v>
      </c>
      <c r="C605" s="78" t="s">
        <v>235</v>
      </c>
      <c r="D605" s="84">
        <v>-2330486.5054000001</v>
      </c>
      <c r="E605" s="84">
        <v>233048.65054</v>
      </c>
      <c r="F605" s="208">
        <f t="shared" si="27"/>
        <v>2</v>
      </c>
      <c r="G605" s="78" t="str">
        <f t="shared" si="28"/>
        <v>I</v>
      </c>
      <c r="H605" s="78" t="str">
        <f t="shared" si="29"/>
        <v>2INGI-SOBDR-SOCAL</v>
      </c>
    </row>
    <row r="606" spans="1:8">
      <c r="A606" s="79">
        <v>37226</v>
      </c>
      <c r="B606" s="78" t="s">
        <v>198</v>
      </c>
      <c r="C606" s="78" t="s">
        <v>46</v>
      </c>
      <c r="D606" s="84">
        <v>-884498.87569999998</v>
      </c>
      <c r="E606" s="84">
        <v>88449.887570000006</v>
      </c>
      <c r="F606" s="208">
        <f t="shared" si="27"/>
        <v>2</v>
      </c>
      <c r="G606" s="78" t="str">
        <f t="shared" si="28"/>
        <v>I</v>
      </c>
      <c r="H606" s="78" t="str">
        <f t="shared" si="29"/>
        <v>2INGI-SOCAL</v>
      </c>
    </row>
    <row r="607" spans="1:8">
      <c r="A607" s="79">
        <v>37226</v>
      </c>
      <c r="B607" s="78" t="s">
        <v>198</v>
      </c>
      <c r="C607" s="78" t="s">
        <v>242</v>
      </c>
      <c r="D607" s="84">
        <v>-30969.428899999999</v>
      </c>
      <c r="E607" s="84">
        <v>0</v>
      </c>
      <c r="F607" s="208">
        <f t="shared" si="27"/>
        <v>2</v>
      </c>
      <c r="G607" s="78" t="str">
        <f t="shared" si="28"/>
        <v>I</v>
      </c>
      <c r="H607" s="78" t="str">
        <f t="shared" si="29"/>
        <v>2INGI-SOCAL(KRS)</v>
      </c>
    </row>
    <row r="608" spans="1:8">
      <c r="A608" s="79">
        <v>37257</v>
      </c>
      <c r="B608" s="78" t="s">
        <v>198</v>
      </c>
      <c r="C608" s="78" t="s">
        <v>71</v>
      </c>
      <c r="D608" s="84">
        <v>319965.47879999998</v>
      </c>
      <c r="E608" s="84">
        <v>-3199.6547879999998</v>
      </c>
      <c r="F608" s="208">
        <f t="shared" si="27"/>
        <v>3</v>
      </c>
      <c r="G608" s="78" t="str">
        <f t="shared" si="28"/>
        <v>I</v>
      </c>
      <c r="H608" s="78" t="str">
        <f t="shared" si="29"/>
        <v>3ICGPR-KINGSGATE</v>
      </c>
    </row>
    <row r="609" spans="1:8">
      <c r="A609" s="79">
        <v>37257</v>
      </c>
      <c r="B609" s="78" t="s">
        <v>198</v>
      </c>
      <c r="C609" s="78" t="s">
        <v>241</v>
      </c>
      <c r="D609" s="84">
        <v>0</v>
      </c>
      <c r="E609" s="84">
        <v>0</v>
      </c>
      <c r="F609" s="208">
        <f t="shared" si="27"/>
        <v>3</v>
      </c>
      <c r="G609" s="78" t="str">
        <f t="shared" si="28"/>
        <v>I</v>
      </c>
      <c r="H609" s="78" t="str">
        <f t="shared" si="29"/>
        <v>3IDJ/BASIN/CIG</v>
      </c>
    </row>
    <row r="610" spans="1:8">
      <c r="A610" s="79">
        <v>37257</v>
      </c>
      <c r="B610" s="78" t="s">
        <v>198</v>
      </c>
      <c r="C610" s="78" t="s">
        <v>86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3IIF-CIG/RKYMTN</v>
      </c>
    </row>
    <row r="611" spans="1:8">
      <c r="A611" s="79">
        <v>37257</v>
      </c>
      <c r="B611" s="78" t="s">
        <v>198</v>
      </c>
      <c r="C611" s="78" t="s">
        <v>91</v>
      </c>
      <c r="D611" s="84">
        <v>-309145.39010000002</v>
      </c>
      <c r="E611" s="84">
        <v>3091.4539009999999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3IIF-CIG/WIC</v>
      </c>
    </row>
    <row r="612" spans="1:8">
      <c r="A612" s="79">
        <v>37257</v>
      </c>
      <c r="B612" s="78" t="s">
        <v>198</v>
      </c>
      <c r="C612" s="78" t="s">
        <v>87</v>
      </c>
      <c r="D612" s="84">
        <v>-6067937.6519999998</v>
      </c>
      <c r="E612" s="84">
        <v>606793.76520000002</v>
      </c>
      <c r="F612" s="208">
        <f t="shared" si="27"/>
        <v>3</v>
      </c>
      <c r="G612" s="78" t="str">
        <f t="shared" si="28"/>
        <v>I</v>
      </c>
      <c r="H612" s="78" t="str">
        <f t="shared" si="29"/>
        <v>3IIF-ELPO/PERMIAN</v>
      </c>
    </row>
    <row r="613" spans="1:8">
      <c r="A613" s="79">
        <v>37257</v>
      </c>
      <c r="B613" s="78" t="s">
        <v>198</v>
      </c>
      <c r="C613" s="78" t="s">
        <v>72</v>
      </c>
      <c r="D613" s="84">
        <v>-4757562.0665999996</v>
      </c>
      <c r="E613" s="84">
        <v>475756.20666000003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3IIF-ELPO/SJ</v>
      </c>
    </row>
    <row r="614" spans="1:8">
      <c r="A614" s="79">
        <v>37257</v>
      </c>
      <c r="B614" s="78" t="s">
        <v>198</v>
      </c>
      <c r="C614" s="78" t="s">
        <v>67</v>
      </c>
      <c r="D614" s="84">
        <v>4276871.8996000001</v>
      </c>
      <c r="E614" s="84">
        <v>-427687.18995999999</v>
      </c>
      <c r="F614" s="208">
        <f t="shared" si="27"/>
        <v>3</v>
      </c>
      <c r="G614" s="78" t="str">
        <f t="shared" si="28"/>
        <v>I</v>
      </c>
      <c r="H614" s="78" t="str">
        <f t="shared" si="29"/>
        <v>3IIF-NWPL_ROCKY_M</v>
      </c>
    </row>
    <row r="615" spans="1:8">
      <c r="A615" s="79">
        <v>37257</v>
      </c>
      <c r="B615" s="78" t="s">
        <v>198</v>
      </c>
      <c r="C615" s="78" t="s">
        <v>89</v>
      </c>
      <c r="D615" s="84">
        <v>309145.39010000002</v>
      </c>
      <c r="E615" s="84">
        <v>0</v>
      </c>
      <c r="F615" s="208">
        <f t="shared" si="27"/>
        <v>3</v>
      </c>
      <c r="G615" s="78" t="str">
        <f t="shared" si="28"/>
        <v>I</v>
      </c>
      <c r="H615" s="78" t="str">
        <f t="shared" si="29"/>
        <v>3IIF-TW/PERMIAN</v>
      </c>
    </row>
    <row r="616" spans="1:8">
      <c r="A616" s="79">
        <v>37257</v>
      </c>
      <c r="B616" s="78" t="s">
        <v>198</v>
      </c>
      <c r="C616" s="78" t="s">
        <v>73</v>
      </c>
      <c r="D616" s="84">
        <v>247316.31200000001</v>
      </c>
      <c r="E616" s="84">
        <v>-49463.2624</v>
      </c>
      <c r="F616" s="208">
        <f t="shared" si="27"/>
        <v>3</v>
      </c>
      <c r="G616" s="78" t="str">
        <f t="shared" si="28"/>
        <v>I</v>
      </c>
      <c r="H616" s="78" t="str">
        <f t="shared" si="29"/>
        <v>3IIF-WAHA-TX</v>
      </c>
    </row>
    <row r="617" spans="1:8">
      <c r="A617" s="79">
        <v>37257</v>
      </c>
      <c r="B617" s="78" t="s">
        <v>198</v>
      </c>
      <c r="C617" s="78" t="s">
        <v>68</v>
      </c>
      <c r="D617" s="84">
        <v>-5395288.1067000004</v>
      </c>
      <c r="E617" s="84">
        <v>53952.881067000002</v>
      </c>
      <c r="F617" s="208">
        <f t="shared" si="27"/>
        <v>3</v>
      </c>
      <c r="G617" s="78" t="str">
        <f t="shared" si="28"/>
        <v>I</v>
      </c>
      <c r="H617" s="78" t="str">
        <f t="shared" si="29"/>
        <v>3INGI-MALIN</v>
      </c>
    </row>
    <row r="618" spans="1:8">
      <c r="A618" s="79">
        <v>37257</v>
      </c>
      <c r="B618" s="78" t="s">
        <v>198</v>
      </c>
      <c r="C618" s="78" t="s">
        <v>74</v>
      </c>
      <c r="D618" s="84">
        <v>-1149094.4047000001</v>
      </c>
      <c r="E618" s="84">
        <v>0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3INGI-PGE/CG</v>
      </c>
    </row>
    <row r="619" spans="1:8">
      <c r="A619" s="79">
        <v>37257</v>
      </c>
      <c r="B619" s="78" t="s">
        <v>198</v>
      </c>
      <c r="C619" s="78" t="s">
        <v>75</v>
      </c>
      <c r="D619" s="84">
        <v>7025174.4177000001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3INGI-SOBDR-PG&amp;E</v>
      </c>
    </row>
    <row r="620" spans="1:8">
      <c r="A620" s="79">
        <v>37257</v>
      </c>
      <c r="B620" s="78" t="s">
        <v>198</v>
      </c>
      <c r="C620" s="78" t="s">
        <v>235</v>
      </c>
      <c r="D620" s="84">
        <v>-1989281.7697999999</v>
      </c>
      <c r="E620" s="84">
        <v>198928.17697999999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3INGI-SOBDR-SOCAL</v>
      </c>
    </row>
    <row r="621" spans="1:8">
      <c r="A621" s="79">
        <v>37257</v>
      </c>
      <c r="B621" s="78" t="s">
        <v>198</v>
      </c>
      <c r="C621" s="78" t="s">
        <v>46</v>
      </c>
      <c r="D621" s="84">
        <v>-392337.40379999997</v>
      </c>
      <c r="E621" s="84">
        <v>39233.740380000003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3INGI-SOCAL</v>
      </c>
    </row>
    <row r="622" spans="1:8">
      <c r="A622" s="79">
        <v>37257</v>
      </c>
      <c r="B622" s="78" t="s">
        <v>198</v>
      </c>
      <c r="C622" s="78" t="s">
        <v>242</v>
      </c>
      <c r="D622" s="84">
        <v>-30914.539000000001</v>
      </c>
      <c r="E622" s="84">
        <v>0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3INGI-SOCAL(KRS)</v>
      </c>
    </row>
    <row r="623" spans="1:8">
      <c r="A623" s="79">
        <v>37288</v>
      </c>
      <c r="B623" s="78" t="s">
        <v>198</v>
      </c>
      <c r="C623" s="78" t="s">
        <v>71</v>
      </c>
      <c r="D623" s="84">
        <v>288506.07789999997</v>
      </c>
      <c r="E623" s="84">
        <v>-2885.0607789999999</v>
      </c>
      <c r="F623" s="208">
        <f t="shared" si="27"/>
        <v>3</v>
      </c>
      <c r="G623" s="78" t="str">
        <f t="shared" si="28"/>
        <v>I</v>
      </c>
      <c r="H623" s="78" t="str">
        <f t="shared" si="29"/>
        <v>3ICGPR-KINGSGATE</v>
      </c>
    </row>
    <row r="624" spans="1:8">
      <c r="A624" s="79">
        <v>37288</v>
      </c>
      <c r="B624" s="78" t="s">
        <v>198</v>
      </c>
      <c r="C624" s="78" t="s">
        <v>241</v>
      </c>
      <c r="D624" s="84">
        <v>0</v>
      </c>
      <c r="E624" s="84">
        <v>0</v>
      </c>
      <c r="F624" s="208">
        <f t="shared" si="27"/>
        <v>3</v>
      </c>
      <c r="G624" s="78" t="str">
        <f t="shared" si="28"/>
        <v>I</v>
      </c>
      <c r="H624" s="78" t="str">
        <f t="shared" si="29"/>
        <v>3IDJ/BASIN/CIG</v>
      </c>
    </row>
    <row r="625" spans="1:8">
      <c r="A625" s="79">
        <v>37288</v>
      </c>
      <c r="B625" s="78" t="s">
        <v>198</v>
      </c>
      <c r="C625" s="78" t="s">
        <v>86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3IIF-CIG/RKYMTN</v>
      </c>
    </row>
    <row r="626" spans="1:8">
      <c r="A626" s="79">
        <v>37288</v>
      </c>
      <c r="B626" s="78" t="s">
        <v>198</v>
      </c>
      <c r="C626" s="78" t="s">
        <v>91</v>
      </c>
      <c r="D626" s="84">
        <v>-278749.83370000002</v>
      </c>
      <c r="E626" s="84">
        <v>2787.498337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3IIF-CIG/WIC</v>
      </c>
    </row>
    <row r="627" spans="1:8">
      <c r="A627" s="79">
        <v>37288</v>
      </c>
      <c r="B627" s="78" t="s">
        <v>198</v>
      </c>
      <c r="C627" s="78" t="s">
        <v>87</v>
      </c>
      <c r="D627" s="84">
        <v>-5457861.0329</v>
      </c>
      <c r="E627" s="84">
        <v>545786.10329</v>
      </c>
      <c r="F627" s="208">
        <f t="shared" si="27"/>
        <v>3</v>
      </c>
      <c r="G627" s="78" t="str">
        <f t="shared" si="28"/>
        <v>I</v>
      </c>
      <c r="H627" s="78" t="str">
        <f t="shared" si="29"/>
        <v>3IIF-ELPO/PERMIAN</v>
      </c>
    </row>
    <row r="628" spans="1:8">
      <c r="A628" s="79">
        <v>37288</v>
      </c>
      <c r="B628" s="78" t="s">
        <v>198</v>
      </c>
      <c r="C628" s="78" t="s">
        <v>72</v>
      </c>
      <c r="D628" s="84">
        <v>-4214530.2359999996</v>
      </c>
      <c r="E628" s="84">
        <v>421453.02360000001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3IIF-ELPO/SJ</v>
      </c>
    </row>
    <row r="629" spans="1:8">
      <c r="A629" s="79">
        <v>37288</v>
      </c>
      <c r="B629" s="78" t="s">
        <v>198</v>
      </c>
      <c r="C629" s="78" t="s">
        <v>67</v>
      </c>
      <c r="D629" s="84">
        <v>3856364.5747000002</v>
      </c>
      <c r="E629" s="84">
        <v>-385636.45747000002</v>
      </c>
      <c r="F629" s="208">
        <f t="shared" si="27"/>
        <v>3</v>
      </c>
      <c r="G629" s="78" t="str">
        <f t="shared" si="28"/>
        <v>I</v>
      </c>
      <c r="H629" s="78" t="str">
        <f t="shared" si="29"/>
        <v>3IIF-NWPL_ROCKY_M</v>
      </c>
    </row>
    <row r="630" spans="1:8">
      <c r="A630" s="79">
        <v>37288</v>
      </c>
      <c r="B630" s="78" t="s">
        <v>198</v>
      </c>
      <c r="C630" s="78" t="s">
        <v>89</v>
      </c>
      <c r="D630" s="84">
        <v>278749.83370000002</v>
      </c>
      <c r="E630" s="84">
        <v>0</v>
      </c>
      <c r="F630" s="208">
        <f t="shared" si="27"/>
        <v>3</v>
      </c>
      <c r="G630" s="78" t="str">
        <f t="shared" si="28"/>
        <v>I</v>
      </c>
      <c r="H630" s="78" t="str">
        <f t="shared" si="29"/>
        <v>3IIF-TW/PERMIAN</v>
      </c>
    </row>
    <row r="631" spans="1:8">
      <c r="A631" s="79">
        <v>37288</v>
      </c>
      <c r="B631" s="78" t="s">
        <v>198</v>
      </c>
      <c r="C631" s="78" t="s">
        <v>73</v>
      </c>
      <c r="D631" s="84">
        <v>222999.867</v>
      </c>
      <c r="E631" s="84">
        <v>-44599.973400000003</v>
      </c>
      <c r="F631" s="208">
        <f t="shared" si="27"/>
        <v>3</v>
      </c>
      <c r="G631" s="78" t="str">
        <f t="shared" si="28"/>
        <v>I</v>
      </c>
      <c r="H631" s="78" t="str">
        <f t="shared" si="29"/>
        <v>3IIF-WAHA-TX</v>
      </c>
    </row>
    <row r="632" spans="1:8">
      <c r="A632" s="79">
        <v>37288</v>
      </c>
      <c r="B632" s="78" t="s">
        <v>198</v>
      </c>
      <c r="C632" s="78" t="s">
        <v>68</v>
      </c>
      <c r="D632" s="84">
        <v>-4305796.9182000002</v>
      </c>
      <c r="E632" s="84">
        <v>43057.969182000001</v>
      </c>
      <c r="F632" s="208">
        <f t="shared" si="27"/>
        <v>3</v>
      </c>
      <c r="G632" s="78" t="str">
        <f t="shared" si="28"/>
        <v>I</v>
      </c>
      <c r="H632" s="78" t="str">
        <f t="shared" si="29"/>
        <v>3INGI-MALIN</v>
      </c>
    </row>
    <row r="633" spans="1:8">
      <c r="A633" s="79">
        <v>37288</v>
      </c>
      <c r="B633" s="78" t="s">
        <v>198</v>
      </c>
      <c r="C633" s="78" t="s">
        <v>74</v>
      </c>
      <c r="D633" s="84">
        <v>-369009.03</v>
      </c>
      <c r="E633" s="84">
        <v>0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3INGI-PGE/CG</v>
      </c>
    </row>
    <row r="634" spans="1:8">
      <c r="A634" s="79">
        <v>37288</v>
      </c>
      <c r="B634" s="78" t="s">
        <v>198</v>
      </c>
      <c r="C634" s="78" t="s">
        <v>75</v>
      </c>
      <c r="D634" s="84">
        <v>6334450.5965999998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3INGI-SOBDR-PG&amp;E</v>
      </c>
    </row>
    <row r="635" spans="1:8">
      <c r="A635" s="79">
        <v>37288</v>
      </c>
      <c r="B635" s="78" t="s">
        <v>198</v>
      </c>
      <c r="C635" s="78" t="s">
        <v>235</v>
      </c>
      <c r="D635" s="84">
        <v>-1797639.7542000001</v>
      </c>
      <c r="E635" s="84">
        <v>179763.97542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3INGI-SOBDR-SOCAL</v>
      </c>
    </row>
    <row r="636" spans="1:8">
      <c r="A636" s="79">
        <v>37288</v>
      </c>
      <c r="B636" s="78" t="s">
        <v>198</v>
      </c>
      <c r="C636" s="78" t="s">
        <v>46</v>
      </c>
      <c r="D636" s="84">
        <v>-1000697.9656999999</v>
      </c>
      <c r="E636" s="84">
        <v>100069.79657000001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3INGI-SOCAL</v>
      </c>
    </row>
    <row r="637" spans="1:8">
      <c r="A637" s="79">
        <v>37288</v>
      </c>
      <c r="B637" s="78" t="s">
        <v>198</v>
      </c>
      <c r="C637" s="78" t="s">
        <v>242</v>
      </c>
      <c r="D637" s="84">
        <v>-27874.983400000001</v>
      </c>
      <c r="E637" s="84">
        <v>0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3INGI-SOCAL(KRS)</v>
      </c>
    </row>
    <row r="638" spans="1:8">
      <c r="A638" s="79">
        <v>37316</v>
      </c>
      <c r="B638" s="78" t="s">
        <v>198</v>
      </c>
      <c r="C638" s="78" t="s">
        <v>71</v>
      </c>
      <c r="D638" s="84">
        <v>318928.85009999998</v>
      </c>
      <c r="E638" s="84">
        <v>-3189.288501</v>
      </c>
      <c r="F638" s="208">
        <f t="shared" si="27"/>
        <v>3</v>
      </c>
      <c r="G638" s="78" t="str">
        <f t="shared" si="28"/>
        <v>I</v>
      </c>
      <c r="H638" s="78" t="str">
        <f t="shared" si="29"/>
        <v>3ICGPR-KINGSGATE</v>
      </c>
    </row>
    <row r="639" spans="1:8">
      <c r="A639" s="79">
        <v>37316</v>
      </c>
      <c r="B639" s="78" t="s">
        <v>198</v>
      </c>
      <c r="C639" s="78" t="s">
        <v>241</v>
      </c>
      <c r="D639" s="84">
        <v>0</v>
      </c>
      <c r="E639" s="84">
        <v>0</v>
      </c>
      <c r="F639" s="208">
        <f t="shared" si="27"/>
        <v>3</v>
      </c>
      <c r="G639" s="78" t="str">
        <f t="shared" si="28"/>
        <v>I</v>
      </c>
      <c r="H639" s="78" t="str">
        <f t="shared" si="29"/>
        <v>3IDJ/BASIN/CIG</v>
      </c>
    </row>
    <row r="640" spans="1:8">
      <c r="A640" s="79">
        <v>37316</v>
      </c>
      <c r="B640" s="78" t="s">
        <v>198</v>
      </c>
      <c r="C640" s="78" t="s">
        <v>86</v>
      </c>
      <c r="D640" s="84">
        <v>0</v>
      </c>
      <c r="E640" s="84">
        <v>0</v>
      </c>
      <c r="F640" s="208">
        <f t="shared" si="27"/>
        <v>3</v>
      </c>
      <c r="G640" s="78" t="str">
        <f t="shared" si="28"/>
        <v>I</v>
      </c>
      <c r="H640" s="78" t="str">
        <f t="shared" si="29"/>
        <v>3IIF-CIG/RKYMTN</v>
      </c>
    </row>
    <row r="641" spans="1:8">
      <c r="A641" s="79">
        <v>37316</v>
      </c>
      <c r="B641" s="78" t="s">
        <v>198</v>
      </c>
      <c r="C641" s="78" t="s">
        <v>91</v>
      </c>
      <c r="D641" s="84">
        <v>-308143.81650000002</v>
      </c>
      <c r="E641" s="84">
        <v>3081.438165</v>
      </c>
      <c r="F641" s="208">
        <f t="shared" si="27"/>
        <v>3</v>
      </c>
      <c r="G641" s="78" t="str">
        <f t="shared" si="28"/>
        <v>I</v>
      </c>
      <c r="H641" s="78" t="str">
        <f t="shared" si="29"/>
        <v>3IIF-CIG/WIC</v>
      </c>
    </row>
    <row r="642" spans="1:8">
      <c r="A642" s="79">
        <v>37316</v>
      </c>
      <c r="B642" s="78" t="s">
        <v>198</v>
      </c>
      <c r="C642" s="78" t="s">
        <v>87</v>
      </c>
      <c r="D642" s="84">
        <v>-6046844.2834000001</v>
      </c>
      <c r="E642" s="84">
        <v>604684.42833999998</v>
      </c>
      <c r="F642" s="208">
        <f t="shared" si="27"/>
        <v>3</v>
      </c>
      <c r="G642" s="78" t="str">
        <f t="shared" si="28"/>
        <v>I</v>
      </c>
      <c r="H642" s="78" t="str">
        <f t="shared" si="29"/>
        <v>3IIF-ELPO/PERMIAN</v>
      </c>
    </row>
    <row r="643" spans="1:8">
      <c r="A643" s="79">
        <v>37316</v>
      </c>
      <c r="B643" s="78" t="s">
        <v>198</v>
      </c>
      <c r="C643" s="78" t="s">
        <v>72</v>
      </c>
      <c r="D643" s="84">
        <v>-4628135.2377000004</v>
      </c>
      <c r="E643" s="84">
        <v>462813.52377000003</v>
      </c>
      <c r="F643" s="208">
        <f t="shared" ref="F643:F706" si="30">IF(REF_DT&lt;=LastDay,INDEX(IntraMonth_Buckets,MATCH($A643,IntraSumMonths,0),1),INDEX(BucketTable,MATCH($A643,SumMonths,0),1))</f>
        <v>3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3IIF-ELPO/SJ</v>
      </c>
    </row>
    <row r="644" spans="1:8">
      <c r="A644" s="79">
        <v>37316</v>
      </c>
      <c r="B644" s="78" t="s">
        <v>198</v>
      </c>
      <c r="C644" s="78" t="s">
        <v>67</v>
      </c>
      <c r="D644" s="84">
        <v>4263015.6294999998</v>
      </c>
      <c r="E644" s="84">
        <v>-426301.56294999999</v>
      </c>
      <c r="F644" s="208">
        <f t="shared" si="30"/>
        <v>3</v>
      </c>
      <c r="G644" s="78" t="str">
        <f t="shared" si="31"/>
        <v>I</v>
      </c>
      <c r="H644" s="78" t="str">
        <f t="shared" si="32"/>
        <v>3IIF-NWPL_ROCKY_M</v>
      </c>
    </row>
    <row r="645" spans="1:8">
      <c r="A645" s="79">
        <v>37316</v>
      </c>
      <c r="B645" s="78" t="s">
        <v>198</v>
      </c>
      <c r="C645" s="78" t="s">
        <v>89</v>
      </c>
      <c r="D645" s="84">
        <v>308143.81650000002</v>
      </c>
      <c r="E645" s="84">
        <v>0</v>
      </c>
      <c r="F645" s="208">
        <f t="shared" si="30"/>
        <v>3</v>
      </c>
      <c r="G645" s="78" t="str">
        <f t="shared" si="31"/>
        <v>I</v>
      </c>
      <c r="H645" s="78" t="str">
        <f t="shared" si="32"/>
        <v>3IIF-TW/PERMIAN</v>
      </c>
    </row>
    <row r="646" spans="1:8">
      <c r="A646" s="79">
        <v>37316</v>
      </c>
      <c r="B646" s="78" t="s">
        <v>198</v>
      </c>
      <c r="C646" s="78" t="s">
        <v>73</v>
      </c>
      <c r="D646" s="84">
        <v>246515.05319999999</v>
      </c>
      <c r="E646" s="84">
        <v>-49303.01064</v>
      </c>
      <c r="F646" s="208">
        <f t="shared" si="30"/>
        <v>3</v>
      </c>
      <c r="G646" s="78" t="str">
        <f t="shared" si="31"/>
        <v>I</v>
      </c>
      <c r="H646" s="78" t="str">
        <f t="shared" si="32"/>
        <v>3IIF-WAHA-TX</v>
      </c>
    </row>
    <row r="647" spans="1:8">
      <c r="A647" s="79">
        <v>37316</v>
      </c>
      <c r="B647" s="78" t="s">
        <v>198</v>
      </c>
      <c r="C647" s="78" t="s">
        <v>68</v>
      </c>
      <c r="D647" s="84">
        <v>-4757284.2895</v>
      </c>
      <c r="E647" s="84">
        <v>47572.842895000002</v>
      </c>
      <c r="F647" s="208">
        <f t="shared" si="30"/>
        <v>3</v>
      </c>
      <c r="G647" s="78" t="str">
        <f t="shared" si="31"/>
        <v>I</v>
      </c>
      <c r="H647" s="78" t="str">
        <f t="shared" si="32"/>
        <v>3INGI-MALIN</v>
      </c>
    </row>
    <row r="648" spans="1:8">
      <c r="A648" s="79">
        <v>37316</v>
      </c>
      <c r="B648" s="78" t="s">
        <v>198</v>
      </c>
      <c r="C648" s="78" t="s">
        <v>74</v>
      </c>
      <c r="D648" s="84">
        <v>-248057.74470000001</v>
      </c>
      <c r="E648" s="84">
        <v>0</v>
      </c>
      <c r="F648" s="208">
        <f t="shared" si="30"/>
        <v>3</v>
      </c>
      <c r="G648" s="78" t="str">
        <f t="shared" si="31"/>
        <v>I</v>
      </c>
      <c r="H648" s="78" t="str">
        <f t="shared" si="32"/>
        <v>3INGI-PGE/CG</v>
      </c>
    </row>
    <row r="649" spans="1:8">
      <c r="A649" s="79">
        <v>37316</v>
      </c>
      <c r="B649" s="78" t="s">
        <v>198</v>
      </c>
      <c r="C649" s="78" t="s">
        <v>75</v>
      </c>
      <c r="D649" s="84">
        <v>7002414.1584000001</v>
      </c>
      <c r="E649" s="84">
        <v>0</v>
      </c>
      <c r="F649" s="208">
        <f t="shared" si="30"/>
        <v>3</v>
      </c>
      <c r="G649" s="78" t="str">
        <f t="shared" si="31"/>
        <v>I</v>
      </c>
      <c r="H649" s="78" t="str">
        <f t="shared" si="32"/>
        <v>3INGI-SOBDR-PG&amp;E</v>
      </c>
    </row>
    <row r="650" spans="1:8">
      <c r="A650" s="79">
        <v>37316</v>
      </c>
      <c r="B650" s="78" t="s">
        <v>198</v>
      </c>
      <c r="C650" s="78" t="s">
        <v>235</v>
      </c>
      <c r="D650" s="84">
        <v>-1974295.3356999999</v>
      </c>
      <c r="E650" s="84">
        <v>197429.53357</v>
      </c>
      <c r="F650" s="208">
        <f t="shared" si="30"/>
        <v>3</v>
      </c>
      <c r="G650" s="78" t="str">
        <f t="shared" si="31"/>
        <v>I</v>
      </c>
      <c r="H650" s="78" t="str">
        <f t="shared" si="32"/>
        <v>3INGI-SOBDR-SOCAL</v>
      </c>
    </row>
    <row r="651" spans="1:8">
      <c r="A651" s="79">
        <v>37316</v>
      </c>
      <c r="B651" s="78" t="s">
        <v>198</v>
      </c>
      <c r="C651" s="78" t="s">
        <v>46</v>
      </c>
      <c r="D651" s="84">
        <v>-1396907.3466</v>
      </c>
      <c r="E651" s="84">
        <v>139690.73465999999</v>
      </c>
      <c r="F651" s="208">
        <f t="shared" si="30"/>
        <v>3</v>
      </c>
      <c r="G651" s="78" t="str">
        <f t="shared" si="31"/>
        <v>I</v>
      </c>
      <c r="H651" s="78" t="str">
        <f t="shared" si="32"/>
        <v>3INGI-SOCAL</v>
      </c>
    </row>
    <row r="652" spans="1:8">
      <c r="A652" s="79">
        <v>37316</v>
      </c>
      <c r="B652" s="78" t="s">
        <v>198</v>
      </c>
      <c r="C652" s="78" t="s">
        <v>242</v>
      </c>
      <c r="D652" s="84">
        <v>-30814.381700000002</v>
      </c>
      <c r="E652" s="84">
        <v>0</v>
      </c>
      <c r="F652" s="208">
        <f t="shared" si="30"/>
        <v>3</v>
      </c>
      <c r="G652" s="78" t="str">
        <f t="shared" si="31"/>
        <v>I</v>
      </c>
      <c r="H652" s="78" t="str">
        <f t="shared" si="32"/>
        <v>3INGI-SOCAL(KRS)</v>
      </c>
    </row>
    <row r="653" spans="1:8">
      <c r="A653" s="79">
        <v>37347</v>
      </c>
      <c r="B653" s="78" t="s">
        <v>198</v>
      </c>
      <c r="C653" s="78" t="s">
        <v>71</v>
      </c>
      <c r="D653" s="84">
        <v>308095.37790000002</v>
      </c>
      <c r="E653" s="84">
        <v>-3080.9537789999999</v>
      </c>
      <c r="F653" s="208">
        <f t="shared" si="30"/>
        <v>4</v>
      </c>
      <c r="G653" s="78" t="str">
        <f t="shared" si="31"/>
        <v>I</v>
      </c>
      <c r="H653" s="78" t="str">
        <f t="shared" si="32"/>
        <v>4ICGPR-KINGSGATE</v>
      </c>
    </row>
    <row r="654" spans="1:8">
      <c r="A654" s="79">
        <v>37347</v>
      </c>
      <c r="B654" s="78" t="s">
        <v>198</v>
      </c>
      <c r="C654" s="78" t="s">
        <v>241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4IDJ/BASIN/CIG</v>
      </c>
    </row>
    <row r="655" spans="1:8">
      <c r="A655" s="79">
        <v>37347</v>
      </c>
      <c r="B655" s="78" t="s">
        <v>198</v>
      </c>
      <c r="C655" s="78" t="s">
        <v>86</v>
      </c>
      <c r="D655" s="84">
        <v>0</v>
      </c>
      <c r="E655" s="84">
        <v>0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4IIF-CIG/RKYMTN</v>
      </c>
    </row>
    <row r="656" spans="1:8">
      <c r="A656" s="79">
        <v>37347</v>
      </c>
      <c r="B656" s="78" t="s">
        <v>198</v>
      </c>
      <c r="C656" s="78" t="s">
        <v>91</v>
      </c>
      <c r="D656" s="84">
        <v>-297676.6936</v>
      </c>
      <c r="E656" s="84">
        <v>2976.766936</v>
      </c>
      <c r="F656" s="208">
        <f t="shared" si="30"/>
        <v>4</v>
      </c>
      <c r="G656" s="78" t="str">
        <f t="shared" si="31"/>
        <v>I</v>
      </c>
      <c r="H656" s="78" t="str">
        <f t="shared" si="32"/>
        <v>4IIF-CIG/WIC</v>
      </c>
    </row>
    <row r="657" spans="1:8">
      <c r="A657" s="79">
        <v>37347</v>
      </c>
      <c r="B657" s="78" t="s">
        <v>198</v>
      </c>
      <c r="C657" s="78" t="s">
        <v>87</v>
      </c>
      <c r="D657" s="84">
        <v>-1471504.1875</v>
      </c>
      <c r="E657" s="84">
        <v>147150.41875000001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4IIF-ELPO/PERMIAN</v>
      </c>
    </row>
    <row r="658" spans="1:8">
      <c r="A658" s="79">
        <v>37347</v>
      </c>
      <c r="B658" s="78" t="s">
        <v>198</v>
      </c>
      <c r="C658" s="78" t="s">
        <v>72</v>
      </c>
      <c r="D658" s="84">
        <v>-452468.57429999998</v>
      </c>
      <c r="E658" s="84">
        <v>45246.857429999996</v>
      </c>
      <c r="F658" s="208">
        <f t="shared" si="30"/>
        <v>4</v>
      </c>
      <c r="G658" s="78" t="str">
        <f t="shared" si="31"/>
        <v>I</v>
      </c>
      <c r="H658" s="78" t="str">
        <f t="shared" si="32"/>
        <v>4IIF-ELPO/SJ</v>
      </c>
    </row>
    <row r="659" spans="1:8">
      <c r="A659" s="79">
        <v>37347</v>
      </c>
      <c r="B659" s="78" t="s">
        <v>198</v>
      </c>
      <c r="C659" s="78" t="s">
        <v>67</v>
      </c>
      <c r="D659" s="84">
        <v>3850299.1935000001</v>
      </c>
      <c r="E659" s="84">
        <v>-385029.91934999998</v>
      </c>
      <c r="F659" s="208">
        <f t="shared" si="30"/>
        <v>4</v>
      </c>
      <c r="G659" s="78" t="str">
        <f t="shared" si="31"/>
        <v>I</v>
      </c>
      <c r="H659" s="78" t="str">
        <f t="shared" si="32"/>
        <v>4IIF-NWPL_ROCKY_M</v>
      </c>
    </row>
    <row r="660" spans="1:8">
      <c r="A660" s="79">
        <v>37347</v>
      </c>
      <c r="B660" s="78" t="s">
        <v>198</v>
      </c>
      <c r="C660" s="78" t="s">
        <v>89</v>
      </c>
      <c r="D660" s="84">
        <v>297676.6936</v>
      </c>
      <c r="E660" s="84">
        <v>0</v>
      </c>
      <c r="F660" s="208">
        <f t="shared" si="30"/>
        <v>4</v>
      </c>
      <c r="G660" s="78" t="str">
        <f t="shared" si="31"/>
        <v>I</v>
      </c>
      <c r="H660" s="78" t="str">
        <f t="shared" si="32"/>
        <v>4IIF-TW/PERMIAN</v>
      </c>
    </row>
    <row r="661" spans="1:8">
      <c r="A661" s="79">
        <v>37347</v>
      </c>
      <c r="B661" s="78" t="s">
        <v>198</v>
      </c>
      <c r="C661" s="78" t="s">
        <v>73</v>
      </c>
      <c r="D661" s="84">
        <v>238141.3548</v>
      </c>
      <c r="E661" s="84">
        <v>-47628.270960000002</v>
      </c>
      <c r="F661" s="208">
        <f t="shared" si="30"/>
        <v>4</v>
      </c>
      <c r="G661" s="78" t="str">
        <f t="shared" si="31"/>
        <v>I</v>
      </c>
      <c r="H661" s="78" t="str">
        <f t="shared" si="32"/>
        <v>4IIF-WAHA-TX</v>
      </c>
    </row>
    <row r="662" spans="1:8">
      <c r="A662" s="79">
        <v>37347</v>
      </c>
      <c r="B662" s="78" t="s">
        <v>198</v>
      </c>
      <c r="C662" s="78" t="s">
        <v>68</v>
      </c>
      <c r="D662" s="84">
        <v>50951.324999999997</v>
      </c>
      <c r="E662" s="84">
        <v>-509.51324999999997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4INGI-MALIN</v>
      </c>
    </row>
    <row r="663" spans="1:8">
      <c r="A663" s="79">
        <v>37347</v>
      </c>
      <c r="B663" s="78" t="s">
        <v>198</v>
      </c>
      <c r="C663" s="78" t="s">
        <v>74</v>
      </c>
      <c r="D663" s="84">
        <v>174129.97070000001</v>
      </c>
      <c r="E663" s="84">
        <v>0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4INGI-PGE/CG</v>
      </c>
    </row>
    <row r="664" spans="1:8">
      <c r="A664" s="79">
        <v>37347</v>
      </c>
      <c r="B664" s="78" t="s">
        <v>198</v>
      </c>
      <c r="C664" s="78" t="s">
        <v>235</v>
      </c>
      <c r="D664" s="84">
        <v>-2024201.5166</v>
      </c>
      <c r="E664" s="84">
        <v>202420.15166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4INGI-SOBDR-SOCAL</v>
      </c>
    </row>
    <row r="665" spans="1:8">
      <c r="A665" s="79">
        <v>37347</v>
      </c>
      <c r="B665" s="78" t="s">
        <v>198</v>
      </c>
      <c r="C665" s="78" t="s">
        <v>46</v>
      </c>
      <c r="D665" s="84">
        <v>-2450970.6795000001</v>
      </c>
      <c r="E665" s="84">
        <v>245097.06795</v>
      </c>
      <c r="F665" s="208">
        <f t="shared" si="30"/>
        <v>4</v>
      </c>
      <c r="G665" s="78" t="str">
        <f t="shared" si="31"/>
        <v>I</v>
      </c>
      <c r="H665" s="78" t="str">
        <f t="shared" si="32"/>
        <v>4INGI-SOCAL</v>
      </c>
    </row>
    <row r="666" spans="1:8">
      <c r="A666" s="79">
        <v>37377</v>
      </c>
      <c r="B666" s="78" t="s">
        <v>198</v>
      </c>
      <c r="C666" s="78" t="s">
        <v>71</v>
      </c>
      <c r="D666" s="84">
        <v>317819.46879999997</v>
      </c>
      <c r="E666" s="84">
        <v>-3178.194688</v>
      </c>
      <c r="F666" s="208">
        <f t="shared" si="30"/>
        <v>4</v>
      </c>
      <c r="G666" s="78" t="str">
        <f t="shared" si="31"/>
        <v>I</v>
      </c>
      <c r="H666" s="78" t="str">
        <f t="shared" si="32"/>
        <v>4ICGPR-KINGSGATE</v>
      </c>
    </row>
    <row r="667" spans="1:8">
      <c r="A667" s="79">
        <v>37377</v>
      </c>
      <c r="B667" s="78" t="s">
        <v>198</v>
      </c>
      <c r="C667" s="78" t="s">
        <v>241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4IDJ/BASIN/CIG</v>
      </c>
    </row>
    <row r="668" spans="1:8">
      <c r="A668" s="79">
        <v>37377</v>
      </c>
      <c r="B668" s="78" t="s">
        <v>198</v>
      </c>
      <c r="C668" s="78" t="s">
        <v>86</v>
      </c>
      <c r="D668" s="84">
        <v>0</v>
      </c>
      <c r="E668" s="84">
        <v>0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4IIF-CIG/RKYMTN</v>
      </c>
    </row>
    <row r="669" spans="1:8">
      <c r="A669" s="79">
        <v>37377</v>
      </c>
      <c r="B669" s="78" t="s">
        <v>198</v>
      </c>
      <c r="C669" s="78" t="s">
        <v>91</v>
      </c>
      <c r="D669" s="84">
        <v>-307071.95059999998</v>
      </c>
      <c r="E669" s="84">
        <v>3070.7195059999999</v>
      </c>
      <c r="F669" s="208">
        <f t="shared" si="30"/>
        <v>4</v>
      </c>
      <c r="G669" s="78" t="str">
        <f t="shared" si="31"/>
        <v>I</v>
      </c>
      <c r="H669" s="78" t="str">
        <f t="shared" si="32"/>
        <v>4IIF-CIG/WIC</v>
      </c>
    </row>
    <row r="670" spans="1:8">
      <c r="A670" s="79">
        <v>37377</v>
      </c>
      <c r="B670" s="78" t="s">
        <v>198</v>
      </c>
      <c r="C670" s="78" t="s">
        <v>87</v>
      </c>
      <c r="D670" s="84">
        <v>-1364151.2955</v>
      </c>
      <c r="E670" s="84">
        <v>136415.12955000001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4IIF-ELPO/PERMIAN</v>
      </c>
    </row>
    <row r="671" spans="1:8">
      <c r="A671" s="79">
        <v>37377</v>
      </c>
      <c r="B671" s="78" t="s">
        <v>198</v>
      </c>
      <c r="C671" s="78" t="s">
        <v>72</v>
      </c>
      <c r="D671" s="84">
        <v>-402264.25530000002</v>
      </c>
      <c r="E671" s="84">
        <v>40226.42553</v>
      </c>
      <c r="F671" s="208">
        <f t="shared" si="30"/>
        <v>4</v>
      </c>
      <c r="G671" s="78" t="str">
        <f t="shared" si="31"/>
        <v>I</v>
      </c>
      <c r="H671" s="78" t="str">
        <f t="shared" si="32"/>
        <v>4IIF-ELPO/SJ</v>
      </c>
    </row>
    <row r="672" spans="1:8">
      <c r="A672" s="79">
        <v>37377</v>
      </c>
      <c r="B672" s="78" t="s">
        <v>198</v>
      </c>
      <c r="C672" s="78" t="s">
        <v>67</v>
      </c>
      <c r="D672" s="84">
        <v>3357678.2434999999</v>
      </c>
      <c r="E672" s="84">
        <v>-335767.82435000001</v>
      </c>
      <c r="F672" s="208">
        <f t="shared" si="30"/>
        <v>4</v>
      </c>
      <c r="G672" s="78" t="str">
        <f t="shared" si="31"/>
        <v>I</v>
      </c>
      <c r="H672" s="78" t="str">
        <f t="shared" si="32"/>
        <v>4IIF-NWPL_ROCKY_M</v>
      </c>
    </row>
    <row r="673" spans="1:8">
      <c r="A673" s="79">
        <v>37377</v>
      </c>
      <c r="B673" s="78" t="s">
        <v>198</v>
      </c>
      <c r="C673" s="78" t="s">
        <v>89</v>
      </c>
      <c r="D673" s="84">
        <v>307071.95059999998</v>
      </c>
      <c r="E673" s="84">
        <v>0</v>
      </c>
      <c r="F673" s="208">
        <f t="shared" si="30"/>
        <v>4</v>
      </c>
      <c r="G673" s="78" t="str">
        <f t="shared" si="31"/>
        <v>I</v>
      </c>
      <c r="H673" s="78" t="str">
        <f t="shared" si="32"/>
        <v>4IIF-TW/PERMIAN</v>
      </c>
    </row>
    <row r="674" spans="1:8">
      <c r="A674" s="79">
        <v>37377</v>
      </c>
      <c r="B674" s="78" t="s">
        <v>198</v>
      </c>
      <c r="C674" s="78" t="s">
        <v>73</v>
      </c>
      <c r="D674" s="84">
        <v>245657.56039999999</v>
      </c>
      <c r="E674" s="84">
        <v>-49131.51208</v>
      </c>
      <c r="F674" s="208">
        <f t="shared" si="30"/>
        <v>4</v>
      </c>
      <c r="G674" s="78" t="str">
        <f t="shared" si="31"/>
        <v>I</v>
      </c>
      <c r="H674" s="78" t="str">
        <f t="shared" si="32"/>
        <v>4IIF-WAHA-TX</v>
      </c>
    </row>
    <row r="675" spans="1:8">
      <c r="A675" s="79">
        <v>37377</v>
      </c>
      <c r="B675" s="78" t="s">
        <v>198</v>
      </c>
      <c r="C675" s="78" t="s">
        <v>68</v>
      </c>
      <c r="D675" s="84">
        <v>42254.083200000001</v>
      </c>
      <c r="E675" s="84">
        <v>-422.54083200000002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4INGI-MALIN</v>
      </c>
    </row>
    <row r="676" spans="1:8">
      <c r="A676" s="79">
        <v>37377</v>
      </c>
      <c r="B676" s="78" t="s">
        <v>198</v>
      </c>
      <c r="C676" s="78" t="s">
        <v>74</v>
      </c>
      <c r="D676" s="84">
        <v>897886.33649999998</v>
      </c>
      <c r="E676" s="84">
        <v>0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4INGI-PGE/CG</v>
      </c>
    </row>
    <row r="677" spans="1:8">
      <c r="A677" s="79">
        <v>37377</v>
      </c>
      <c r="B677" s="78" t="s">
        <v>198</v>
      </c>
      <c r="C677" s="78" t="s">
        <v>235</v>
      </c>
      <c r="D677" s="84">
        <v>-2088089.2638000001</v>
      </c>
      <c r="E677" s="84">
        <v>208808.92637999999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4INGI-SOBDR-SOCAL</v>
      </c>
    </row>
    <row r="678" spans="1:8">
      <c r="A678" s="79">
        <v>37377</v>
      </c>
      <c r="B678" s="78" t="s">
        <v>198</v>
      </c>
      <c r="C678" s="78" t="s">
        <v>46</v>
      </c>
      <c r="D678" s="84">
        <v>-1699989.9306000001</v>
      </c>
      <c r="E678" s="84">
        <v>169998.99306000001</v>
      </c>
      <c r="F678" s="208">
        <f t="shared" si="30"/>
        <v>4</v>
      </c>
      <c r="G678" s="78" t="str">
        <f t="shared" si="31"/>
        <v>I</v>
      </c>
      <c r="H678" s="78" t="str">
        <f t="shared" si="32"/>
        <v>4INGI-SOCAL</v>
      </c>
    </row>
    <row r="679" spans="1:8">
      <c r="A679" s="79">
        <v>37408</v>
      </c>
      <c r="B679" s="78" t="s">
        <v>198</v>
      </c>
      <c r="C679" s="78" t="s">
        <v>71</v>
      </c>
      <c r="D679" s="84">
        <v>307019.47480000003</v>
      </c>
      <c r="E679" s="84">
        <v>-3070.1947479999999</v>
      </c>
      <c r="F679" s="208">
        <f t="shared" si="30"/>
        <v>4</v>
      </c>
      <c r="G679" s="78" t="str">
        <f t="shared" si="31"/>
        <v>I</v>
      </c>
      <c r="H679" s="78" t="str">
        <f t="shared" si="32"/>
        <v>4ICGPR-KINGSGATE</v>
      </c>
    </row>
    <row r="680" spans="1:8">
      <c r="A680" s="79">
        <v>37408</v>
      </c>
      <c r="B680" s="78" t="s">
        <v>198</v>
      </c>
      <c r="C680" s="78" t="s">
        <v>241</v>
      </c>
      <c r="D680" s="84">
        <v>0</v>
      </c>
      <c r="E680" s="84">
        <v>0</v>
      </c>
      <c r="F680" s="208">
        <f t="shared" si="30"/>
        <v>4</v>
      </c>
      <c r="G680" s="78" t="str">
        <f t="shared" si="31"/>
        <v>I</v>
      </c>
      <c r="H680" s="78" t="str">
        <f t="shared" si="32"/>
        <v>4IDJ/BASIN/CIG</v>
      </c>
    </row>
    <row r="681" spans="1:8">
      <c r="A681" s="79">
        <v>37408</v>
      </c>
      <c r="B681" s="78" t="s">
        <v>198</v>
      </c>
      <c r="C681" s="78" t="s">
        <v>86</v>
      </c>
      <c r="D681" s="84">
        <v>0</v>
      </c>
      <c r="E681" s="84">
        <v>0</v>
      </c>
      <c r="F681" s="208">
        <f t="shared" si="30"/>
        <v>4</v>
      </c>
      <c r="G681" s="78" t="str">
        <f t="shared" si="31"/>
        <v>I</v>
      </c>
      <c r="H681" s="78" t="str">
        <f t="shared" si="32"/>
        <v>4IIF-CIG/RKYMTN</v>
      </c>
    </row>
    <row r="682" spans="1:8">
      <c r="A682" s="79">
        <v>37408</v>
      </c>
      <c r="B682" s="78" t="s">
        <v>198</v>
      </c>
      <c r="C682" s="78" t="s">
        <v>91</v>
      </c>
      <c r="D682" s="84">
        <v>-296637.17369999998</v>
      </c>
      <c r="E682" s="84">
        <v>2966.3717369999999</v>
      </c>
      <c r="F682" s="208">
        <f t="shared" si="30"/>
        <v>4</v>
      </c>
      <c r="G682" s="78" t="str">
        <f t="shared" si="31"/>
        <v>I</v>
      </c>
      <c r="H682" s="78" t="str">
        <f t="shared" si="32"/>
        <v>4IIF-CIG/WIC</v>
      </c>
    </row>
    <row r="683" spans="1:8">
      <c r="A683" s="79">
        <v>37408</v>
      </c>
      <c r="B683" s="78" t="s">
        <v>198</v>
      </c>
      <c r="C683" s="78" t="s">
        <v>87</v>
      </c>
      <c r="D683" s="84">
        <v>-1315192.317</v>
      </c>
      <c r="E683" s="84">
        <v>131519.2317</v>
      </c>
      <c r="F683" s="208">
        <f t="shared" si="30"/>
        <v>4</v>
      </c>
      <c r="G683" s="78" t="str">
        <f t="shared" si="31"/>
        <v>I</v>
      </c>
      <c r="H683" s="78" t="str">
        <f t="shared" si="32"/>
        <v>4IIF-ELPO/PERMIAN</v>
      </c>
    </row>
    <row r="684" spans="1:8">
      <c r="A684" s="79">
        <v>37408</v>
      </c>
      <c r="B684" s="78" t="s">
        <v>198</v>
      </c>
      <c r="C684" s="78" t="s">
        <v>72</v>
      </c>
      <c r="D684" s="84">
        <v>-332233.63449999999</v>
      </c>
      <c r="E684" s="84">
        <v>33223.363449999997</v>
      </c>
      <c r="F684" s="208">
        <f t="shared" si="30"/>
        <v>4</v>
      </c>
      <c r="G684" s="78" t="str">
        <f t="shared" si="31"/>
        <v>I</v>
      </c>
      <c r="H684" s="78" t="str">
        <f t="shared" si="32"/>
        <v>4IIF-ELPO/SJ</v>
      </c>
    </row>
    <row r="685" spans="1:8">
      <c r="A685" s="79">
        <v>37408</v>
      </c>
      <c r="B685" s="78" t="s">
        <v>198</v>
      </c>
      <c r="C685" s="78" t="s">
        <v>67</v>
      </c>
      <c r="D685" s="84">
        <v>3243579.1762999999</v>
      </c>
      <c r="E685" s="84">
        <v>-324357.91762999998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4IIF-NWPL_ROCKY_M</v>
      </c>
    </row>
    <row r="686" spans="1:8">
      <c r="A686" s="79">
        <v>37408</v>
      </c>
      <c r="B686" s="78" t="s">
        <v>198</v>
      </c>
      <c r="C686" s="78" t="s">
        <v>89</v>
      </c>
      <c r="D686" s="84">
        <v>296637.17369999998</v>
      </c>
      <c r="E686" s="84">
        <v>0</v>
      </c>
      <c r="F686" s="208">
        <f t="shared" si="30"/>
        <v>4</v>
      </c>
      <c r="G686" s="78" t="str">
        <f t="shared" si="31"/>
        <v>I</v>
      </c>
      <c r="H686" s="78" t="str">
        <f t="shared" si="32"/>
        <v>4IIF-TW/PERMIAN</v>
      </c>
    </row>
    <row r="687" spans="1:8">
      <c r="A687" s="79">
        <v>37408</v>
      </c>
      <c r="B687" s="78" t="s">
        <v>198</v>
      </c>
      <c r="C687" s="78" t="s">
        <v>73</v>
      </c>
      <c r="D687" s="84">
        <v>237309.739</v>
      </c>
      <c r="E687" s="84">
        <v>-47461.947800000002</v>
      </c>
      <c r="F687" s="208">
        <f t="shared" si="30"/>
        <v>4</v>
      </c>
      <c r="G687" s="78" t="str">
        <f t="shared" si="31"/>
        <v>I</v>
      </c>
      <c r="H687" s="78" t="str">
        <f t="shared" si="32"/>
        <v>4IIF-WAHA-TX</v>
      </c>
    </row>
    <row r="688" spans="1:8">
      <c r="A688" s="79">
        <v>37408</v>
      </c>
      <c r="B688" s="78" t="s">
        <v>198</v>
      </c>
      <c r="C688" s="78" t="s">
        <v>68</v>
      </c>
      <c r="D688" s="84">
        <v>25137.034</v>
      </c>
      <c r="E688" s="84">
        <v>-251.37034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4INGI-MALIN</v>
      </c>
    </row>
    <row r="689" spans="1:8">
      <c r="A689" s="79">
        <v>37408</v>
      </c>
      <c r="B689" s="78" t="s">
        <v>198</v>
      </c>
      <c r="C689" s="78" t="s">
        <v>74</v>
      </c>
      <c r="D689" s="84">
        <v>916787.8578</v>
      </c>
      <c r="E689" s="84">
        <v>0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4INGI-PGE/CG</v>
      </c>
    </row>
    <row r="690" spans="1:8">
      <c r="A690" s="79">
        <v>37408</v>
      </c>
      <c r="B690" s="78" t="s">
        <v>198</v>
      </c>
      <c r="C690" s="78" t="s">
        <v>235</v>
      </c>
      <c r="D690" s="84">
        <v>-2017132.7812999999</v>
      </c>
      <c r="E690" s="84">
        <v>201713.27812999999</v>
      </c>
      <c r="F690" s="208">
        <f t="shared" si="30"/>
        <v>4</v>
      </c>
      <c r="G690" s="78" t="str">
        <f t="shared" si="31"/>
        <v>I</v>
      </c>
      <c r="H690" s="78" t="str">
        <f t="shared" si="32"/>
        <v>4INGI-SOBDR-SOCAL</v>
      </c>
    </row>
    <row r="691" spans="1:8">
      <c r="A691" s="79">
        <v>37408</v>
      </c>
      <c r="B691" s="78" t="s">
        <v>198</v>
      </c>
      <c r="C691" s="78" t="s">
        <v>46</v>
      </c>
      <c r="D691" s="84">
        <v>-1602434.0126</v>
      </c>
      <c r="E691" s="84">
        <v>160243.40126000001</v>
      </c>
      <c r="F691" s="208">
        <f t="shared" si="30"/>
        <v>4</v>
      </c>
      <c r="G691" s="78" t="str">
        <f t="shared" si="31"/>
        <v>I</v>
      </c>
      <c r="H691" s="78" t="str">
        <f t="shared" si="32"/>
        <v>4INGI-SOCAL</v>
      </c>
    </row>
    <row r="692" spans="1:8">
      <c r="A692" s="79">
        <v>37438</v>
      </c>
      <c r="B692" s="78" t="s">
        <v>198</v>
      </c>
      <c r="C692" s="78" t="s">
        <v>71</v>
      </c>
      <c r="D692" s="84">
        <v>316679.65090000001</v>
      </c>
      <c r="E692" s="84">
        <v>-3166.7965089999998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4ICGPR-KINGSGATE</v>
      </c>
    </row>
    <row r="693" spans="1:8">
      <c r="A693" s="79">
        <v>37438</v>
      </c>
      <c r="B693" s="78" t="s">
        <v>198</v>
      </c>
      <c r="C693" s="78" t="s">
        <v>86</v>
      </c>
      <c r="D693" s="84">
        <v>0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4IIF-CIG/RKYMTN</v>
      </c>
    </row>
    <row r="694" spans="1:8">
      <c r="A694" s="79">
        <v>37438</v>
      </c>
      <c r="B694" s="78" t="s">
        <v>198</v>
      </c>
      <c r="C694" s="78" t="s">
        <v>91</v>
      </c>
      <c r="D694" s="84">
        <v>-305970.67719999998</v>
      </c>
      <c r="E694" s="84">
        <v>3059.706772</v>
      </c>
      <c r="F694" s="208">
        <f t="shared" si="30"/>
        <v>4</v>
      </c>
      <c r="G694" s="78" t="str">
        <f t="shared" si="31"/>
        <v>I</v>
      </c>
      <c r="H694" s="78" t="str">
        <f t="shared" si="32"/>
        <v>4IIF-CIG/WIC</v>
      </c>
    </row>
    <row r="695" spans="1:8">
      <c r="A695" s="79">
        <v>37438</v>
      </c>
      <c r="B695" s="78" t="s">
        <v>198</v>
      </c>
      <c r="C695" s="78" t="s">
        <v>87</v>
      </c>
      <c r="D695" s="84">
        <v>-1359258.9454000001</v>
      </c>
      <c r="E695" s="84">
        <v>135925.89454000001</v>
      </c>
      <c r="F695" s="208">
        <f t="shared" si="30"/>
        <v>4</v>
      </c>
      <c r="G695" s="78" t="str">
        <f t="shared" si="31"/>
        <v>I</v>
      </c>
      <c r="H695" s="78" t="str">
        <f t="shared" si="32"/>
        <v>4IIF-ELPO/PERMIAN</v>
      </c>
    </row>
    <row r="696" spans="1:8">
      <c r="A696" s="79">
        <v>37438</v>
      </c>
      <c r="B696" s="78" t="s">
        <v>198</v>
      </c>
      <c r="C696" s="78" t="s">
        <v>72</v>
      </c>
      <c r="D696" s="84">
        <v>-247836.24849999999</v>
      </c>
      <c r="E696" s="84">
        <v>24783.62485</v>
      </c>
      <c r="F696" s="208">
        <f t="shared" si="30"/>
        <v>4</v>
      </c>
      <c r="G696" s="78" t="str">
        <f t="shared" si="31"/>
        <v>I</v>
      </c>
      <c r="H696" s="78" t="str">
        <f t="shared" si="32"/>
        <v>4IIF-ELPO/SJ</v>
      </c>
    </row>
    <row r="697" spans="1:8">
      <c r="A697" s="79">
        <v>37438</v>
      </c>
      <c r="B697" s="78" t="s">
        <v>198</v>
      </c>
      <c r="C697" s="78" t="s">
        <v>67</v>
      </c>
      <c r="D697" s="84">
        <v>3345636.3698</v>
      </c>
      <c r="E697" s="84">
        <v>-334563.63698000001</v>
      </c>
      <c r="F697" s="208">
        <f t="shared" si="30"/>
        <v>4</v>
      </c>
      <c r="G697" s="78" t="str">
        <f t="shared" si="31"/>
        <v>I</v>
      </c>
      <c r="H697" s="78" t="str">
        <f t="shared" si="32"/>
        <v>4IIF-NWPL_ROCKY_M</v>
      </c>
    </row>
    <row r="698" spans="1:8">
      <c r="A698" s="79">
        <v>37438</v>
      </c>
      <c r="B698" s="78" t="s">
        <v>198</v>
      </c>
      <c r="C698" s="78" t="s">
        <v>89</v>
      </c>
      <c r="D698" s="84">
        <v>305970.67719999998</v>
      </c>
      <c r="E698" s="84">
        <v>0</v>
      </c>
      <c r="F698" s="208">
        <f t="shared" si="30"/>
        <v>4</v>
      </c>
      <c r="G698" s="78" t="str">
        <f t="shared" si="31"/>
        <v>I</v>
      </c>
      <c r="H698" s="78" t="str">
        <f t="shared" si="32"/>
        <v>4IIF-TW/PERMIAN</v>
      </c>
    </row>
    <row r="699" spans="1:8">
      <c r="A699" s="79">
        <v>37438</v>
      </c>
      <c r="B699" s="78" t="s">
        <v>198</v>
      </c>
      <c r="C699" s="78" t="s">
        <v>73</v>
      </c>
      <c r="D699" s="84">
        <v>244776.54180000001</v>
      </c>
      <c r="E699" s="84">
        <v>-48955.308360000003</v>
      </c>
      <c r="F699" s="208">
        <f t="shared" si="30"/>
        <v>4</v>
      </c>
      <c r="G699" s="78" t="str">
        <f t="shared" si="31"/>
        <v>I</v>
      </c>
      <c r="H699" s="78" t="str">
        <f t="shared" si="32"/>
        <v>4IIF-WAHA-TX</v>
      </c>
    </row>
    <row r="700" spans="1:8">
      <c r="A700" s="79">
        <v>37438</v>
      </c>
      <c r="B700" s="78" t="s">
        <v>198</v>
      </c>
      <c r="C700" s="78" t="s">
        <v>68</v>
      </c>
      <c r="D700" s="84">
        <v>330388.11629999999</v>
      </c>
      <c r="E700" s="84">
        <v>-3303.881163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4INGI-MALIN</v>
      </c>
    </row>
    <row r="701" spans="1:8">
      <c r="A701" s="79">
        <v>37438</v>
      </c>
      <c r="B701" s="78" t="s">
        <v>198</v>
      </c>
      <c r="C701" s="78" t="s">
        <v>74</v>
      </c>
      <c r="D701" s="84">
        <v>1272602.1444000001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4INGI-PGE/CG</v>
      </c>
    </row>
    <row r="702" spans="1:8">
      <c r="A702" s="79">
        <v>37438</v>
      </c>
      <c r="B702" s="78" t="s">
        <v>198</v>
      </c>
      <c r="C702" s="78" t="s">
        <v>235</v>
      </c>
      <c r="D702" s="84">
        <v>-550747.21900000004</v>
      </c>
      <c r="E702" s="84">
        <v>55074.721900000004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4INGI-SOBDR-SOCAL</v>
      </c>
    </row>
    <row r="703" spans="1:8">
      <c r="A703" s="79">
        <v>37438</v>
      </c>
      <c r="B703" s="78" t="s">
        <v>198</v>
      </c>
      <c r="C703" s="78" t="s">
        <v>46</v>
      </c>
      <c r="D703" s="84">
        <v>-1637239.2108</v>
      </c>
      <c r="E703" s="84">
        <v>163723.92108</v>
      </c>
      <c r="F703" s="208">
        <f t="shared" si="30"/>
        <v>4</v>
      </c>
      <c r="G703" s="78" t="str">
        <f t="shared" si="31"/>
        <v>I</v>
      </c>
      <c r="H703" s="78" t="str">
        <f t="shared" si="32"/>
        <v>4INGI-SOCAL</v>
      </c>
    </row>
    <row r="704" spans="1:8">
      <c r="A704" s="79">
        <v>37469</v>
      </c>
      <c r="B704" s="78" t="s">
        <v>198</v>
      </c>
      <c r="C704" s="78" t="s">
        <v>71</v>
      </c>
      <c r="D704" s="84">
        <v>316034.17239999998</v>
      </c>
      <c r="E704" s="84">
        <v>-3160.3417239999999</v>
      </c>
      <c r="F704" s="208">
        <f t="shared" si="30"/>
        <v>4</v>
      </c>
      <c r="G704" s="78" t="str">
        <f t="shared" si="31"/>
        <v>I</v>
      </c>
      <c r="H704" s="78" t="str">
        <f t="shared" si="32"/>
        <v>4ICGPR-KINGSGATE</v>
      </c>
    </row>
    <row r="705" spans="1:8">
      <c r="A705" s="79">
        <v>37469</v>
      </c>
      <c r="B705" s="78" t="s">
        <v>198</v>
      </c>
      <c r="C705" s="78" t="s">
        <v>86</v>
      </c>
      <c r="D705" s="84">
        <v>0</v>
      </c>
      <c r="E705" s="84">
        <v>0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4IIF-CIG/RKYMTN</v>
      </c>
    </row>
    <row r="706" spans="1:8">
      <c r="A706" s="79">
        <v>37469</v>
      </c>
      <c r="B706" s="78" t="s">
        <v>198</v>
      </c>
      <c r="C706" s="78" t="s">
        <v>91</v>
      </c>
      <c r="D706" s="84">
        <v>-305347.02649999998</v>
      </c>
      <c r="E706" s="84">
        <v>3053.4702649999999</v>
      </c>
      <c r="F706" s="208">
        <f t="shared" si="30"/>
        <v>4</v>
      </c>
      <c r="G706" s="78" t="str">
        <f t="shared" si="31"/>
        <v>I</v>
      </c>
      <c r="H706" s="78" t="str">
        <f t="shared" si="32"/>
        <v>4IIF-CIG/WIC</v>
      </c>
    </row>
    <row r="707" spans="1:8">
      <c r="A707" s="79">
        <v>37469</v>
      </c>
      <c r="B707" s="78" t="s">
        <v>198</v>
      </c>
      <c r="C707" s="78" t="s">
        <v>87</v>
      </c>
      <c r="D707" s="84">
        <v>-1357909.7694000001</v>
      </c>
      <c r="E707" s="84">
        <v>0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4IIF-ELPO/PERMIAN</v>
      </c>
    </row>
    <row r="708" spans="1:8">
      <c r="A708" s="79">
        <v>37469</v>
      </c>
      <c r="B708" s="78" t="s">
        <v>198</v>
      </c>
      <c r="C708" s="78" t="s">
        <v>72</v>
      </c>
      <c r="D708" s="84">
        <v>-442753.18839999998</v>
      </c>
      <c r="E708" s="84">
        <v>0</v>
      </c>
      <c r="F708" s="208">
        <f t="shared" si="33"/>
        <v>4</v>
      </c>
      <c r="G708" s="78" t="str">
        <f t="shared" si="34"/>
        <v>I</v>
      </c>
      <c r="H708" s="78" t="str">
        <f t="shared" si="35"/>
        <v>4IIF-ELPO/SJ</v>
      </c>
    </row>
    <row r="709" spans="1:8">
      <c r="A709" s="79">
        <v>37469</v>
      </c>
      <c r="B709" s="78" t="s">
        <v>198</v>
      </c>
      <c r="C709" s="78" t="s">
        <v>88</v>
      </c>
      <c r="D709" s="84">
        <v>-152673.51329999999</v>
      </c>
      <c r="E709" s="84">
        <v>15267.35133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4IIF-NTHWST/CANBR</v>
      </c>
    </row>
    <row r="710" spans="1:8">
      <c r="A710" s="79">
        <v>37469</v>
      </c>
      <c r="B710" s="78" t="s">
        <v>198</v>
      </c>
      <c r="C710" s="78" t="s">
        <v>67</v>
      </c>
      <c r="D710" s="84">
        <v>3338817.0614</v>
      </c>
      <c r="E710" s="84">
        <v>-333881.70614000002</v>
      </c>
      <c r="F710" s="208">
        <f t="shared" si="33"/>
        <v>4</v>
      </c>
      <c r="G710" s="78" t="str">
        <f t="shared" si="34"/>
        <v>I</v>
      </c>
      <c r="H710" s="78" t="str">
        <f t="shared" si="35"/>
        <v>4IIF-NWPL_ROCKY_M</v>
      </c>
    </row>
    <row r="711" spans="1:8">
      <c r="A711" s="79">
        <v>37469</v>
      </c>
      <c r="B711" s="78" t="s">
        <v>198</v>
      </c>
      <c r="C711" s="78" t="s">
        <v>89</v>
      </c>
      <c r="D711" s="84">
        <v>305347.02649999998</v>
      </c>
      <c r="E711" s="84">
        <v>0</v>
      </c>
      <c r="F711" s="208">
        <f t="shared" si="33"/>
        <v>4</v>
      </c>
      <c r="G711" s="78" t="str">
        <f t="shared" si="34"/>
        <v>I</v>
      </c>
      <c r="H711" s="78" t="str">
        <f t="shared" si="35"/>
        <v>4IIF-TW/PERMIAN</v>
      </c>
    </row>
    <row r="712" spans="1:8">
      <c r="A712" s="79">
        <v>37469</v>
      </c>
      <c r="B712" s="78" t="s">
        <v>198</v>
      </c>
      <c r="C712" s="78" t="s">
        <v>73</v>
      </c>
      <c r="D712" s="84">
        <v>244277.62119999999</v>
      </c>
      <c r="E712" s="84">
        <v>-48855.524239999999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4IIF-WAHA-TX</v>
      </c>
    </row>
    <row r="713" spans="1:8">
      <c r="A713" s="79">
        <v>37469</v>
      </c>
      <c r="B713" s="78" t="s">
        <v>198</v>
      </c>
      <c r="C713" s="78" t="s">
        <v>68</v>
      </c>
      <c r="D713" s="84">
        <v>319011.79450000002</v>
      </c>
      <c r="E713" s="84">
        <v>-3190.117945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4INGI-MALIN</v>
      </c>
    </row>
    <row r="714" spans="1:8">
      <c r="A714" s="79">
        <v>37469</v>
      </c>
      <c r="B714" s="78" t="s">
        <v>198</v>
      </c>
      <c r="C714" s="78" t="s">
        <v>74</v>
      </c>
      <c r="D714" s="84">
        <v>1274347.1277999999</v>
      </c>
      <c r="E714" s="84">
        <v>0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4INGI-PGE/CG</v>
      </c>
    </row>
    <row r="715" spans="1:8">
      <c r="A715" s="79">
        <v>37469</v>
      </c>
      <c r="B715" s="78" t="s">
        <v>198</v>
      </c>
      <c r="C715" s="78" t="s">
        <v>235</v>
      </c>
      <c r="D715" s="84">
        <v>-549624.64769999997</v>
      </c>
      <c r="E715" s="84">
        <v>0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4INGI-SOBDR-SOCAL</v>
      </c>
    </row>
    <row r="716" spans="1:8">
      <c r="A716" s="79">
        <v>37469</v>
      </c>
      <c r="B716" s="78" t="s">
        <v>198</v>
      </c>
      <c r="C716" s="78" t="s">
        <v>46</v>
      </c>
      <c r="D716" s="84">
        <v>-1328407.2922</v>
      </c>
      <c r="E716" s="84">
        <v>0</v>
      </c>
      <c r="F716" s="208">
        <f t="shared" si="33"/>
        <v>4</v>
      </c>
      <c r="G716" s="78" t="str">
        <f t="shared" si="34"/>
        <v>I</v>
      </c>
      <c r="H716" s="78" t="str">
        <f t="shared" si="35"/>
        <v>4INGI-SOCAL</v>
      </c>
    </row>
    <row r="717" spans="1:8">
      <c r="A717" s="79">
        <v>37500</v>
      </c>
      <c r="B717" s="78" t="s">
        <v>198</v>
      </c>
      <c r="C717" s="78" t="s">
        <v>71</v>
      </c>
      <c r="D717" s="84">
        <v>305196.55719999998</v>
      </c>
      <c r="E717" s="84">
        <v>-3051.9655720000001</v>
      </c>
      <c r="F717" s="208">
        <f t="shared" si="33"/>
        <v>4</v>
      </c>
      <c r="G717" s="78" t="str">
        <f t="shared" si="34"/>
        <v>I</v>
      </c>
      <c r="H717" s="78" t="str">
        <f t="shared" si="35"/>
        <v>4ICGPR-KINGSGATE</v>
      </c>
    </row>
    <row r="718" spans="1:8">
      <c r="A718" s="79">
        <v>37500</v>
      </c>
      <c r="B718" s="78" t="s">
        <v>198</v>
      </c>
      <c r="C718" s="78" t="s">
        <v>86</v>
      </c>
      <c r="D718" s="84">
        <v>0</v>
      </c>
      <c r="E718" s="84">
        <v>0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4IIF-CIG/RKYMTN</v>
      </c>
    </row>
    <row r="719" spans="1:8">
      <c r="A719" s="79">
        <v>37500</v>
      </c>
      <c r="B719" s="78" t="s">
        <v>198</v>
      </c>
      <c r="C719" s="78" t="s">
        <v>91</v>
      </c>
      <c r="D719" s="84">
        <v>-294875.9007</v>
      </c>
      <c r="E719" s="84">
        <v>2948.7590070000001</v>
      </c>
      <c r="F719" s="208">
        <f t="shared" si="33"/>
        <v>4</v>
      </c>
      <c r="G719" s="78" t="str">
        <f t="shared" si="34"/>
        <v>I</v>
      </c>
      <c r="H719" s="78" t="str">
        <f t="shared" si="35"/>
        <v>4IIF-CIG/WIC</v>
      </c>
    </row>
    <row r="720" spans="1:8">
      <c r="A720" s="79">
        <v>37500</v>
      </c>
      <c r="B720" s="78" t="s">
        <v>198</v>
      </c>
      <c r="C720" s="78" t="s">
        <v>87</v>
      </c>
      <c r="D720" s="84">
        <v>-1305965.0545000001</v>
      </c>
      <c r="E720" s="84">
        <v>130596.50545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4IIF-ELPO/PERMIAN</v>
      </c>
    </row>
    <row r="721" spans="1:8">
      <c r="A721" s="79">
        <v>37500</v>
      </c>
      <c r="B721" s="78" t="s">
        <v>198</v>
      </c>
      <c r="C721" s="78" t="s">
        <v>72</v>
      </c>
      <c r="D721" s="84">
        <v>-507186.54920000001</v>
      </c>
      <c r="E721" s="84">
        <v>50718.654920000001</v>
      </c>
      <c r="F721" s="208">
        <f t="shared" si="33"/>
        <v>4</v>
      </c>
      <c r="G721" s="78" t="str">
        <f t="shared" si="34"/>
        <v>I</v>
      </c>
      <c r="H721" s="78" t="str">
        <f t="shared" si="35"/>
        <v>4IIF-ELPO/SJ</v>
      </c>
    </row>
    <row r="722" spans="1:8">
      <c r="A722" s="79">
        <v>37500</v>
      </c>
      <c r="B722" s="78" t="s">
        <v>198</v>
      </c>
      <c r="C722" s="78" t="s">
        <v>88</v>
      </c>
      <c r="D722" s="84">
        <v>-147437.9503</v>
      </c>
      <c r="E722" s="84">
        <v>14743.795029999999</v>
      </c>
      <c r="F722" s="208">
        <f t="shared" si="33"/>
        <v>4</v>
      </c>
      <c r="G722" s="78" t="str">
        <f t="shared" si="34"/>
        <v>I</v>
      </c>
      <c r="H722" s="78" t="str">
        <f t="shared" si="35"/>
        <v>4IIF-NTHWST/CANBR</v>
      </c>
    </row>
    <row r="723" spans="1:8">
      <c r="A723" s="79">
        <v>37500</v>
      </c>
      <c r="B723" s="78" t="s">
        <v>198</v>
      </c>
      <c r="C723" s="78" t="s">
        <v>67</v>
      </c>
      <c r="D723" s="84">
        <v>3224320.5358000002</v>
      </c>
      <c r="E723" s="84">
        <v>-322432.05358000001</v>
      </c>
      <c r="F723" s="208">
        <f t="shared" si="33"/>
        <v>4</v>
      </c>
      <c r="G723" s="78" t="str">
        <f t="shared" si="34"/>
        <v>I</v>
      </c>
      <c r="H723" s="78" t="str">
        <f t="shared" si="35"/>
        <v>4IIF-NWPL_ROCKY_M</v>
      </c>
    </row>
    <row r="724" spans="1:8">
      <c r="A724" s="79">
        <v>37500</v>
      </c>
      <c r="B724" s="78" t="s">
        <v>198</v>
      </c>
      <c r="C724" s="78" t="s">
        <v>89</v>
      </c>
      <c r="D724" s="84">
        <v>294875.9007</v>
      </c>
      <c r="E724" s="84">
        <v>0</v>
      </c>
      <c r="F724" s="208">
        <f t="shared" si="33"/>
        <v>4</v>
      </c>
      <c r="G724" s="78" t="str">
        <f t="shared" si="34"/>
        <v>I</v>
      </c>
      <c r="H724" s="78" t="str">
        <f t="shared" si="35"/>
        <v>4IIF-TW/PERMIAN</v>
      </c>
    </row>
    <row r="725" spans="1:8">
      <c r="A725" s="79">
        <v>37500</v>
      </c>
      <c r="B725" s="78" t="s">
        <v>198</v>
      </c>
      <c r="C725" s="78" t="s">
        <v>73</v>
      </c>
      <c r="D725" s="84">
        <v>235900.7206</v>
      </c>
      <c r="E725" s="84">
        <v>-47180.144119999997</v>
      </c>
      <c r="F725" s="208">
        <f t="shared" si="33"/>
        <v>4</v>
      </c>
      <c r="G725" s="78" t="str">
        <f t="shared" si="34"/>
        <v>I</v>
      </c>
      <c r="H725" s="78" t="str">
        <f t="shared" si="35"/>
        <v>4IIF-WAHA-TX</v>
      </c>
    </row>
    <row r="726" spans="1:8">
      <c r="A726" s="79">
        <v>37500</v>
      </c>
      <c r="B726" s="78" t="s">
        <v>198</v>
      </c>
      <c r="C726" s="78" t="s">
        <v>68</v>
      </c>
      <c r="D726" s="84">
        <v>313656.54690000002</v>
      </c>
      <c r="E726" s="84">
        <v>-3136.5654690000001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4INGI-MALIN</v>
      </c>
    </row>
    <row r="727" spans="1:8">
      <c r="A727" s="79">
        <v>37500</v>
      </c>
      <c r="B727" s="78" t="s">
        <v>198</v>
      </c>
      <c r="C727" s="78" t="s">
        <v>74</v>
      </c>
      <c r="D727" s="84">
        <v>1219629.3125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4INGI-PGE/CG</v>
      </c>
    </row>
    <row r="728" spans="1:8">
      <c r="A728" s="79">
        <v>37500</v>
      </c>
      <c r="B728" s="78" t="s">
        <v>198</v>
      </c>
      <c r="C728" s="78" t="s">
        <v>235</v>
      </c>
      <c r="D728" s="84">
        <v>-530776.62120000005</v>
      </c>
      <c r="E728" s="84">
        <v>53077.662120000001</v>
      </c>
      <c r="F728" s="208">
        <f t="shared" si="33"/>
        <v>4</v>
      </c>
      <c r="G728" s="78" t="str">
        <f t="shared" si="34"/>
        <v>I</v>
      </c>
      <c r="H728" s="78" t="str">
        <f t="shared" si="35"/>
        <v>4INGI-SOBDR-SOCAL</v>
      </c>
    </row>
    <row r="729" spans="1:8">
      <c r="A729" s="79">
        <v>37500</v>
      </c>
      <c r="B729" s="78" t="s">
        <v>198</v>
      </c>
      <c r="C729" s="78" t="s">
        <v>46</v>
      </c>
      <c r="D729" s="84">
        <v>-1576406.5649999999</v>
      </c>
      <c r="E729" s="84">
        <v>157640.65650000001</v>
      </c>
      <c r="F729" s="208">
        <f t="shared" si="33"/>
        <v>4</v>
      </c>
      <c r="G729" s="78" t="str">
        <f t="shared" si="34"/>
        <v>I</v>
      </c>
      <c r="H729" s="78" t="str">
        <f t="shared" si="35"/>
        <v>4INGI-SOCAL</v>
      </c>
    </row>
    <row r="730" spans="1:8">
      <c r="A730" s="79">
        <v>37530</v>
      </c>
      <c r="B730" s="78" t="s">
        <v>198</v>
      </c>
      <c r="C730" s="78" t="s">
        <v>71</v>
      </c>
      <c r="D730" s="84">
        <v>314687.19280000002</v>
      </c>
      <c r="E730" s="84">
        <v>-3146.871928</v>
      </c>
      <c r="F730" s="208">
        <f t="shared" si="33"/>
        <v>4</v>
      </c>
      <c r="G730" s="78" t="str">
        <f t="shared" si="34"/>
        <v>I</v>
      </c>
      <c r="H730" s="78" t="str">
        <f t="shared" si="35"/>
        <v>4ICGPR-KINGSGATE</v>
      </c>
    </row>
    <row r="731" spans="1:8">
      <c r="A731" s="79">
        <v>37530</v>
      </c>
      <c r="B731" s="78" t="s">
        <v>198</v>
      </c>
      <c r="C731" s="78" t="s">
        <v>86</v>
      </c>
      <c r="D731" s="84">
        <v>0</v>
      </c>
      <c r="E731" s="84">
        <v>0</v>
      </c>
      <c r="F731" s="208">
        <f t="shared" si="33"/>
        <v>4</v>
      </c>
      <c r="G731" s="78" t="str">
        <f t="shared" si="34"/>
        <v>I</v>
      </c>
      <c r="H731" s="78" t="str">
        <f t="shared" si="35"/>
        <v>4IIF-CIG/RKYMTN</v>
      </c>
    </row>
    <row r="732" spans="1:8">
      <c r="A732" s="79">
        <v>37530</v>
      </c>
      <c r="B732" s="78" t="s">
        <v>198</v>
      </c>
      <c r="C732" s="78" t="s">
        <v>91</v>
      </c>
      <c r="D732" s="84">
        <v>-304045.5969</v>
      </c>
      <c r="E732" s="84">
        <v>3040.4559690000001</v>
      </c>
      <c r="F732" s="208">
        <f t="shared" si="33"/>
        <v>4</v>
      </c>
      <c r="G732" s="78" t="str">
        <f t="shared" si="34"/>
        <v>I</v>
      </c>
      <c r="H732" s="78" t="str">
        <f t="shared" si="35"/>
        <v>4IIF-CIG/WIC</v>
      </c>
    </row>
    <row r="733" spans="1:8">
      <c r="A733" s="79">
        <v>37530</v>
      </c>
      <c r="B733" s="78" t="s">
        <v>198</v>
      </c>
      <c r="C733" s="78" t="s">
        <v>87</v>
      </c>
      <c r="D733" s="84">
        <v>-1350706.8754</v>
      </c>
      <c r="E733" s="84">
        <v>0</v>
      </c>
      <c r="F733" s="208">
        <f t="shared" si="33"/>
        <v>4</v>
      </c>
      <c r="G733" s="78" t="str">
        <f t="shared" si="34"/>
        <v>I</v>
      </c>
      <c r="H733" s="78" t="str">
        <f t="shared" si="35"/>
        <v>4IIF-ELPO/PERMIAN</v>
      </c>
    </row>
    <row r="734" spans="1:8">
      <c r="A734" s="79">
        <v>37530</v>
      </c>
      <c r="B734" s="78" t="s">
        <v>198</v>
      </c>
      <c r="C734" s="78" t="s">
        <v>72</v>
      </c>
      <c r="D734" s="84">
        <v>-598969.82590000005</v>
      </c>
      <c r="E734" s="84">
        <v>0</v>
      </c>
      <c r="F734" s="208">
        <f t="shared" si="33"/>
        <v>4</v>
      </c>
      <c r="G734" s="78" t="str">
        <f t="shared" si="34"/>
        <v>I</v>
      </c>
      <c r="H734" s="78" t="str">
        <f t="shared" si="35"/>
        <v>4IIF-ELPO/SJ</v>
      </c>
    </row>
    <row r="735" spans="1:8">
      <c r="A735" s="79">
        <v>37530</v>
      </c>
      <c r="B735" s="78" t="s">
        <v>198</v>
      </c>
      <c r="C735" s="78" t="s">
        <v>67</v>
      </c>
      <c r="D735" s="84">
        <v>3324586.5791000002</v>
      </c>
      <c r="E735" s="84">
        <v>-332458.65791000001</v>
      </c>
      <c r="F735" s="208">
        <f t="shared" si="33"/>
        <v>4</v>
      </c>
      <c r="G735" s="78" t="str">
        <f t="shared" si="34"/>
        <v>I</v>
      </c>
      <c r="H735" s="78" t="str">
        <f t="shared" si="35"/>
        <v>4IIF-NWPL_ROCKY_M</v>
      </c>
    </row>
    <row r="736" spans="1:8">
      <c r="A736" s="79">
        <v>37530</v>
      </c>
      <c r="B736" s="78" t="s">
        <v>198</v>
      </c>
      <c r="C736" s="78" t="s">
        <v>89</v>
      </c>
      <c r="D736" s="84">
        <v>304045.5969</v>
      </c>
      <c r="E736" s="84">
        <v>0</v>
      </c>
      <c r="F736" s="208">
        <f t="shared" si="33"/>
        <v>4</v>
      </c>
      <c r="G736" s="78" t="str">
        <f t="shared" si="34"/>
        <v>I</v>
      </c>
      <c r="H736" s="78" t="str">
        <f t="shared" si="35"/>
        <v>4IIF-TW/PERMIAN</v>
      </c>
    </row>
    <row r="737" spans="1:8">
      <c r="A737" s="79">
        <v>37530</v>
      </c>
      <c r="B737" s="78" t="s">
        <v>198</v>
      </c>
      <c r="C737" s="78" t="s">
        <v>73</v>
      </c>
      <c r="D737" s="84">
        <v>243236.47760000001</v>
      </c>
      <c r="E737" s="84">
        <v>-48647.29552</v>
      </c>
      <c r="F737" s="208">
        <f t="shared" si="33"/>
        <v>4</v>
      </c>
      <c r="G737" s="78" t="str">
        <f t="shared" si="34"/>
        <v>I</v>
      </c>
      <c r="H737" s="78" t="str">
        <f t="shared" si="35"/>
        <v>4IIF-WAHA-TX</v>
      </c>
    </row>
    <row r="738" spans="1:8">
      <c r="A738" s="79">
        <v>37530</v>
      </c>
      <c r="B738" s="78" t="s">
        <v>198</v>
      </c>
      <c r="C738" s="78" t="s">
        <v>68</v>
      </c>
      <c r="D738" s="84">
        <v>414410.22639999999</v>
      </c>
      <c r="E738" s="84">
        <v>-4144.1022640000001</v>
      </c>
      <c r="F738" s="208">
        <f t="shared" si="33"/>
        <v>4</v>
      </c>
      <c r="G738" s="78" t="str">
        <f t="shared" si="34"/>
        <v>I</v>
      </c>
      <c r="H738" s="78" t="str">
        <f t="shared" si="35"/>
        <v>4INGI-MALIN</v>
      </c>
    </row>
    <row r="739" spans="1:8">
      <c r="A739" s="79">
        <v>37530</v>
      </c>
      <c r="B739" s="78" t="s">
        <v>198</v>
      </c>
      <c r="C739" s="78" t="s">
        <v>74</v>
      </c>
      <c r="D739" s="84">
        <v>1189962.8635</v>
      </c>
      <c r="E739" s="84">
        <v>0</v>
      </c>
      <c r="F739" s="208">
        <f t="shared" si="33"/>
        <v>4</v>
      </c>
      <c r="G739" s="78" t="str">
        <f t="shared" si="34"/>
        <v>I</v>
      </c>
      <c r="H739" s="78" t="str">
        <f t="shared" si="35"/>
        <v>4INGI-PGE/CG</v>
      </c>
    </row>
    <row r="740" spans="1:8">
      <c r="A740" s="79">
        <v>37530</v>
      </c>
      <c r="B740" s="78" t="s">
        <v>198</v>
      </c>
      <c r="C740" s="78" t="s">
        <v>235</v>
      </c>
      <c r="D740" s="84">
        <v>-547282.07440000004</v>
      </c>
      <c r="E740" s="84">
        <v>0</v>
      </c>
      <c r="F740" s="208">
        <f t="shared" si="33"/>
        <v>4</v>
      </c>
      <c r="G740" s="78" t="str">
        <f t="shared" si="34"/>
        <v>I</v>
      </c>
      <c r="H740" s="78" t="str">
        <f t="shared" si="35"/>
        <v>4INGI-SOBDR-SOCAL</v>
      </c>
    </row>
    <row r="741" spans="1:8">
      <c r="A741" s="79">
        <v>37530</v>
      </c>
      <c r="B741" s="78" t="s">
        <v>198</v>
      </c>
      <c r="C741" s="78" t="s">
        <v>46</v>
      </c>
      <c r="D741" s="84">
        <v>-1627575.6910999999</v>
      </c>
      <c r="E741" s="84">
        <v>0</v>
      </c>
      <c r="F741" s="208">
        <f t="shared" si="33"/>
        <v>4</v>
      </c>
      <c r="G741" s="78" t="str">
        <f t="shared" si="34"/>
        <v>I</v>
      </c>
      <c r="H741" s="78" t="str">
        <f t="shared" si="35"/>
        <v>4INGI-SOCAL</v>
      </c>
    </row>
    <row r="742" spans="1:8">
      <c r="A742" s="79">
        <v>37561</v>
      </c>
      <c r="B742" s="78" t="s">
        <v>198</v>
      </c>
      <c r="C742" s="78" t="s">
        <v>86</v>
      </c>
      <c r="D742" s="84">
        <v>0</v>
      </c>
      <c r="E742" s="84">
        <v>0</v>
      </c>
      <c r="F742" s="208">
        <f t="shared" si="33"/>
        <v>5</v>
      </c>
      <c r="G742" s="78" t="str">
        <f t="shared" si="34"/>
        <v>I</v>
      </c>
      <c r="H742" s="78" t="str">
        <f t="shared" si="35"/>
        <v>5IIF-CIG/RKYMTN</v>
      </c>
    </row>
    <row r="743" spans="1:8">
      <c r="A743" s="79">
        <v>37561</v>
      </c>
      <c r="B743" s="78" t="s">
        <v>198</v>
      </c>
      <c r="C743" s="78" t="s">
        <v>91</v>
      </c>
      <c r="D743" s="84">
        <v>-293525.62660000002</v>
      </c>
      <c r="E743" s="84">
        <v>2935.2562659999999</v>
      </c>
      <c r="F743" s="208">
        <f t="shared" si="33"/>
        <v>5</v>
      </c>
      <c r="G743" s="78" t="str">
        <f t="shared" si="34"/>
        <v>I</v>
      </c>
      <c r="H743" s="78" t="str">
        <f t="shared" si="35"/>
        <v>5IIF-CIG/WIC</v>
      </c>
    </row>
    <row r="744" spans="1:8">
      <c r="A744" s="79">
        <v>37561</v>
      </c>
      <c r="B744" s="78" t="s">
        <v>198</v>
      </c>
      <c r="C744" s="78" t="s">
        <v>87</v>
      </c>
      <c r="D744" s="84">
        <v>166231.39939999999</v>
      </c>
      <c r="E744" s="84">
        <v>-16623.139940000001</v>
      </c>
      <c r="F744" s="208">
        <f t="shared" si="33"/>
        <v>5</v>
      </c>
      <c r="G744" s="78" t="str">
        <f t="shared" si="34"/>
        <v>I</v>
      </c>
      <c r="H744" s="78" t="str">
        <f t="shared" si="35"/>
        <v>5IIF-ELPO/PERMIAN</v>
      </c>
    </row>
    <row r="745" spans="1:8">
      <c r="A745" s="79">
        <v>37561</v>
      </c>
      <c r="B745" s="78" t="s">
        <v>198</v>
      </c>
      <c r="C745" s="78" t="s">
        <v>72</v>
      </c>
      <c r="D745" s="84">
        <v>-707396.76009999996</v>
      </c>
      <c r="E745" s="84">
        <v>70739.676009999996</v>
      </c>
      <c r="F745" s="208">
        <f t="shared" si="33"/>
        <v>5</v>
      </c>
      <c r="G745" s="78" t="str">
        <f t="shared" si="34"/>
        <v>I</v>
      </c>
      <c r="H745" s="78" t="str">
        <f t="shared" si="35"/>
        <v>5IIF-ELPO/SJ</v>
      </c>
    </row>
    <row r="746" spans="1:8">
      <c r="A746" s="79">
        <v>37561</v>
      </c>
      <c r="B746" s="78" t="s">
        <v>198</v>
      </c>
      <c r="C746" s="78" t="s">
        <v>67</v>
      </c>
      <c r="D746" s="84">
        <v>3943370.0301999999</v>
      </c>
      <c r="E746" s="84">
        <v>-394337.00302</v>
      </c>
      <c r="F746" s="208">
        <f t="shared" si="33"/>
        <v>5</v>
      </c>
      <c r="G746" s="78" t="str">
        <f t="shared" si="34"/>
        <v>I</v>
      </c>
      <c r="H746" s="78" t="str">
        <f t="shared" si="35"/>
        <v>5IIF-NWPL_ROCKY_M</v>
      </c>
    </row>
    <row r="747" spans="1:8">
      <c r="A747" s="79">
        <v>37561</v>
      </c>
      <c r="B747" s="78" t="s">
        <v>198</v>
      </c>
      <c r="C747" s="78" t="s">
        <v>89</v>
      </c>
      <c r="D747" s="84">
        <v>293525.62660000002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5IIF-TW/PERMIAN</v>
      </c>
    </row>
    <row r="748" spans="1:8">
      <c r="A748" s="79">
        <v>37561</v>
      </c>
      <c r="B748" s="78" t="s">
        <v>198</v>
      </c>
      <c r="C748" s="78" t="s">
        <v>73</v>
      </c>
      <c r="D748" s="84">
        <v>234820.5012</v>
      </c>
      <c r="E748" s="84">
        <v>-46964.10024</v>
      </c>
      <c r="F748" s="208">
        <f t="shared" si="33"/>
        <v>5</v>
      </c>
      <c r="G748" s="78" t="str">
        <f t="shared" si="34"/>
        <v>I</v>
      </c>
      <c r="H748" s="78" t="str">
        <f t="shared" si="35"/>
        <v>5IIF-WAHA-TX</v>
      </c>
    </row>
    <row r="749" spans="1:8">
      <c r="A749" s="79">
        <v>37561</v>
      </c>
      <c r="B749" s="78" t="s">
        <v>198</v>
      </c>
      <c r="C749" s="78" t="s">
        <v>68</v>
      </c>
      <c r="D749" s="84">
        <v>-31375.9228</v>
      </c>
      <c r="E749" s="84">
        <v>313.75922800000001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5INGI-MALIN</v>
      </c>
    </row>
    <row r="750" spans="1:8">
      <c r="A750" s="79">
        <v>37561</v>
      </c>
      <c r="B750" s="78" t="s">
        <v>198</v>
      </c>
      <c r="C750" s="78" t="s">
        <v>74</v>
      </c>
      <c r="D750" s="84">
        <v>-843176.81299999997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5INGI-PGE/CG</v>
      </c>
    </row>
    <row r="751" spans="1:8">
      <c r="A751" s="79">
        <v>37561</v>
      </c>
      <c r="B751" s="78" t="s">
        <v>198</v>
      </c>
      <c r="C751" s="78" t="s">
        <v>235</v>
      </c>
      <c r="D751" s="84">
        <v>-234820.5013</v>
      </c>
      <c r="E751" s="84">
        <v>23482.05013</v>
      </c>
      <c r="F751" s="208">
        <f t="shared" si="33"/>
        <v>5</v>
      </c>
      <c r="G751" s="78" t="str">
        <f t="shared" si="34"/>
        <v>I</v>
      </c>
      <c r="H751" s="78" t="str">
        <f t="shared" si="35"/>
        <v>5INGI-SOBDR-SOCAL</v>
      </c>
    </row>
    <row r="752" spans="1:8">
      <c r="A752" s="79">
        <v>37561</v>
      </c>
      <c r="B752" s="78" t="s">
        <v>198</v>
      </c>
      <c r="C752" s="78" t="s">
        <v>46</v>
      </c>
      <c r="D752" s="84">
        <v>-1111483.7157999999</v>
      </c>
      <c r="E752" s="84">
        <v>111148.37158000001</v>
      </c>
      <c r="F752" s="208">
        <f t="shared" si="33"/>
        <v>5</v>
      </c>
      <c r="G752" s="78" t="str">
        <f t="shared" si="34"/>
        <v>I</v>
      </c>
      <c r="H752" s="78" t="str">
        <f t="shared" si="35"/>
        <v>5INGI-SOCAL</v>
      </c>
    </row>
    <row r="753" spans="1:8">
      <c r="A753" s="79">
        <v>37591</v>
      </c>
      <c r="B753" s="78" t="s">
        <v>198</v>
      </c>
      <c r="C753" s="78" t="s">
        <v>86</v>
      </c>
      <c r="D753" s="84">
        <v>0</v>
      </c>
      <c r="E753" s="84">
        <v>0</v>
      </c>
      <c r="F753" s="208">
        <f t="shared" si="33"/>
        <v>5</v>
      </c>
      <c r="G753" s="78" t="str">
        <f t="shared" si="34"/>
        <v>I</v>
      </c>
      <c r="H753" s="78" t="str">
        <f t="shared" si="35"/>
        <v>5IIF-CIG/RKYMTN</v>
      </c>
    </row>
    <row r="754" spans="1:8">
      <c r="A754" s="79">
        <v>37591</v>
      </c>
      <c r="B754" s="78" t="s">
        <v>198</v>
      </c>
      <c r="C754" s="78" t="s">
        <v>91</v>
      </c>
      <c r="D754" s="84">
        <v>-302571.60550000001</v>
      </c>
      <c r="E754" s="84">
        <v>3025.7160549999999</v>
      </c>
      <c r="F754" s="208">
        <f t="shared" si="33"/>
        <v>5</v>
      </c>
      <c r="G754" s="78" t="str">
        <f t="shared" si="34"/>
        <v>I</v>
      </c>
      <c r="H754" s="78" t="str">
        <f t="shared" si="35"/>
        <v>5IIF-CIG/WIC</v>
      </c>
    </row>
    <row r="755" spans="1:8">
      <c r="A755" s="79">
        <v>37591</v>
      </c>
      <c r="B755" s="78" t="s">
        <v>198</v>
      </c>
      <c r="C755" s="78" t="s">
        <v>87</v>
      </c>
      <c r="D755" s="84">
        <v>168699.28270000001</v>
      </c>
      <c r="E755" s="84">
        <v>-16869.92827</v>
      </c>
      <c r="F755" s="208">
        <f t="shared" si="33"/>
        <v>5</v>
      </c>
      <c r="G755" s="78" t="str">
        <f t="shared" si="34"/>
        <v>I</v>
      </c>
      <c r="H755" s="78" t="str">
        <f t="shared" si="35"/>
        <v>5IIF-ELPO/PERMIAN</v>
      </c>
    </row>
    <row r="756" spans="1:8">
      <c r="A756" s="79">
        <v>37591</v>
      </c>
      <c r="B756" s="78" t="s">
        <v>198</v>
      </c>
      <c r="C756" s="78" t="s">
        <v>72</v>
      </c>
      <c r="D756" s="84">
        <v>-838123.34730000002</v>
      </c>
      <c r="E756" s="84">
        <v>83812.334730000002</v>
      </c>
      <c r="F756" s="208">
        <f t="shared" si="33"/>
        <v>5</v>
      </c>
      <c r="G756" s="78" t="str">
        <f t="shared" si="34"/>
        <v>I</v>
      </c>
      <c r="H756" s="78" t="str">
        <f t="shared" si="35"/>
        <v>5IIF-ELPO/SJ</v>
      </c>
    </row>
    <row r="757" spans="1:8">
      <c r="A757" s="79">
        <v>37591</v>
      </c>
      <c r="B757" s="78" t="s">
        <v>198</v>
      </c>
      <c r="C757" s="78" t="s">
        <v>67</v>
      </c>
      <c r="D757" s="84">
        <v>4064898.2341999998</v>
      </c>
      <c r="E757" s="84">
        <v>-406489.82341999997</v>
      </c>
      <c r="F757" s="208">
        <f t="shared" si="33"/>
        <v>5</v>
      </c>
      <c r="G757" s="78" t="str">
        <f t="shared" si="34"/>
        <v>I</v>
      </c>
      <c r="H757" s="78" t="str">
        <f t="shared" si="35"/>
        <v>5IIF-NWPL_ROCKY_M</v>
      </c>
    </row>
    <row r="758" spans="1:8">
      <c r="A758" s="79">
        <v>37591</v>
      </c>
      <c r="B758" s="78" t="s">
        <v>198</v>
      </c>
      <c r="C758" s="78" t="s">
        <v>89</v>
      </c>
      <c r="D758" s="84">
        <v>302571.60550000001</v>
      </c>
      <c r="E758" s="84">
        <v>0</v>
      </c>
      <c r="F758" s="208">
        <f t="shared" si="33"/>
        <v>5</v>
      </c>
      <c r="G758" s="78" t="str">
        <f t="shared" si="34"/>
        <v>I</v>
      </c>
      <c r="H758" s="78" t="str">
        <f t="shared" si="35"/>
        <v>5IIF-TW/PERMIAN</v>
      </c>
    </row>
    <row r="759" spans="1:8">
      <c r="A759" s="79">
        <v>37591</v>
      </c>
      <c r="B759" s="78" t="s">
        <v>198</v>
      </c>
      <c r="C759" s="78" t="s">
        <v>73</v>
      </c>
      <c r="D759" s="84">
        <v>242057.2844</v>
      </c>
      <c r="E759" s="84">
        <v>-48411.456879999998</v>
      </c>
      <c r="F759" s="208">
        <f t="shared" si="33"/>
        <v>5</v>
      </c>
      <c r="G759" s="78" t="str">
        <f t="shared" si="34"/>
        <v>I</v>
      </c>
      <c r="H759" s="78" t="str">
        <f t="shared" si="35"/>
        <v>5IIF-WAHA-TX</v>
      </c>
    </row>
    <row r="760" spans="1:8">
      <c r="A760" s="79">
        <v>37591</v>
      </c>
      <c r="B760" s="78" t="s">
        <v>198</v>
      </c>
      <c r="C760" s="78" t="s">
        <v>68</v>
      </c>
      <c r="D760" s="84">
        <v>-26562.851999999999</v>
      </c>
      <c r="E760" s="84">
        <v>265.62851999999998</v>
      </c>
      <c r="F760" s="208">
        <f t="shared" si="33"/>
        <v>5</v>
      </c>
      <c r="G760" s="78" t="str">
        <f t="shared" si="34"/>
        <v>I</v>
      </c>
      <c r="H760" s="78" t="str">
        <f t="shared" si="35"/>
        <v>5INGI-MALIN</v>
      </c>
    </row>
    <row r="761" spans="1:8">
      <c r="A761" s="79">
        <v>37591</v>
      </c>
      <c r="B761" s="78" t="s">
        <v>198</v>
      </c>
      <c r="C761" s="78" t="s">
        <v>74</v>
      </c>
      <c r="D761" s="84">
        <v>-1030201.6724</v>
      </c>
      <c r="E761" s="84">
        <v>0</v>
      </c>
      <c r="F761" s="208">
        <f t="shared" si="33"/>
        <v>5</v>
      </c>
      <c r="G761" s="78" t="str">
        <f t="shared" si="34"/>
        <v>I</v>
      </c>
      <c r="H761" s="78" t="str">
        <f t="shared" si="35"/>
        <v>5INGI-PGE/CG</v>
      </c>
    </row>
    <row r="762" spans="1:8">
      <c r="A762" s="79">
        <v>37591</v>
      </c>
      <c r="B762" s="78" t="s">
        <v>198</v>
      </c>
      <c r="C762" s="78" t="s">
        <v>235</v>
      </c>
      <c r="D762" s="84">
        <v>-242057.2844</v>
      </c>
      <c r="E762" s="84">
        <v>24205.728439999999</v>
      </c>
      <c r="F762" s="208">
        <f t="shared" si="33"/>
        <v>5</v>
      </c>
      <c r="G762" s="78" t="str">
        <f t="shared" si="34"/>
        <v>I</v>
      </c>
      <c r="H762" s="78" t="str">
        <f t="shared" si="35"/>
        <v>5INGI-SOBDR-SOCAL</v>
      </c>
    </row>
    <row r="763" spans="1:8">
      <c r="A763" s="79">
        <v>37591</v>
      </c>
      <c r="B763" s="78" t="s">
        <v>198</v>
      </c>
      <c r="C763" s="78" t="s">
        <v>46</v>
      </c>
      <c r="D763" s="84">
        <v>-1142159.0060000001</v>
      </c>
      <c r="E763" s="84">
        <v>114215.90059999999</v>
      </c>
      <c r="F763" s="208">
        <f t="shared" si="33"/>
        <v>5</v>
      </c>
      <c r="G763" s="78" t="str">
        <f t="shared" si="34"/>
        <v>I</v>
      </c>
      <c r="H763" s="78" t="str">
        <f t="shared" si="35"/>
        <v>5INGI-SOCAL</v>
      </c>
    </row>
    <row r="764" spans="1:8">
      <c r="A764" s="79">
        <v>37622</v>
      </c>
      <c r="B764" s="78" t="s">
        <v>198</v>
      </c>
      <c r="C764" s="78" t="s">
        <v>86</v>
      </c>
      <c r="D764" s="84">
        <v>0</v>
      </c>
      <c r="E764" s="84">
        <v>0</v>
      </c>
      <c r="F764" s="208">
        <f t="shared" si="33"/>
        <v>5</v>
      </c>
      <c r="G764" s="78" t="str">
        <f t="shared" si="34"/>
        <v>I</v>
      </c>
      <c r="H764" s="78" t="str">
        <f t="shared" si="35"/>
        <v>5IIF-CIG/RKYMTN</v>
      </c>
    </row>
    <row r="765" spans="1:8">
      <c r="A765" s="79">
        <v>37622</v>
      </c>
      <c r="B765" s="78" t="s">
        <v>198</v>
      </c>
      <c r="C765" s="78" t="s">
        <v>91</v>
      </c>
      <c r="D765" s="84">
        <v>-301763.1606</v>
      </c>
      <c r="E765" s="84">
        <v>3017.6316059999999</v>
      </c>
      <c r="F765" s="208">
        <f t="shared" si="33"/>
        <v>5</v>
      </c>
      <c r="G765" s="78" t="str">
        <f t="shared" si="34"/>
        <v>I</v>
      </c>
      <c r="H765" s="78" t="str">
        <f t="shared" si="35"/>
        <v>5IIF-CIG/WIC</v>
      </c>
    </row>
    <row r="766" spans="1:8">
      <c r="A766" s="79">
        <v>37622</v>
      </c>
      <c r="B766" s="78" t="s">
        <v>198</v>
      </c>
      <c r="C766" s="78" t="s">
        <v>87</v>
      </c>
      <c r="D766" s="84">
        <v>127614.6447</v>
      </c>
      <c r="E766" s="84">
        <v>-12761.464470000001</v>
      </c>
      <c r="F766" s="208">
        <f t="shared" si="33"/>
        <v>5</v>
      </c>
      <c r="G766" s="78" t="str">
        <f t="shared" si="34"/>
        <v>I</v>
      </c>
      <c r="H766" s="78" t="str">
        <f t="shared" si="35"/>
        <v>5IIF-ELPO/PERMIAN</v>
      </c>
    </row>
    <row r="767" spans="1:8">
      <c r="A767" s="79">
        <v>37622</v>
      </c>
      <c r="B767" s="78" t="s">
        <v>198</v>
      </c>
      <c r="C767" s="78" t="s">
        <v>72</v>
      </c>
      <c r="D767" s="84">
        <v>-537138.42579999997</v>
      </c>
      <c r="E767" s="84">
        <v>53713.842579999997</v>
      </c>
      <c r="F767" s="208">
        <f t="shared" si="33"/>
        <v>5</v>
      </c>
      <c r="G767" s="78" t="str">
        <f t="shared" si="34"/>
        <v>I</v>
      </c>
      <c r="H767" s="78" t="str">
        <f t="shared" si="35"/>
        <v>5IIF-ELPO/SJ</v>
      </c>
    </row>
    <row r="768" spans="1:8">
      <c r="A768" s="79">
        <v>37622</v>
      </c>
      <c r="B768" s="78" t="s">
        <v>198</v>
      </c>
      <c r="C768" s="78" t="s">
        <v>67</v>
      </c>
      <c r="D768" s="84">
        <v>4046040.4572000001</v>
      </c>
      <c r="E768" s="84">
        <v>-404604.04571999999</v>
      </c>
      <c r="F768" s="208">
        <f t="shared" si="33"/>
        <v>5</v>
      </c>
      <c r="G768" s="78" t="str">
        <f t="shared" si="34"/>
        <v>I</v>
      </c>
      <c r="H768" s="78" t="str">
        <f t="shared" si="35"/>
        <v>5IIF-NWPL_ROCKY_M</v>
      </c>
    </row>
    <row r="769" spans="1:8">
      <c r="A769" s="79">
        <v>37622</v>
      </c>
      <c r="B769" s="78" t="s">
        <v>198</v>
      </c>
      <c r="C769" s="78" t="s">
        <v>73</v>
      </c>
      <c r="D769" s="84">
        <v>241410.52840000001</v>
      </c>
      <c r="E769" s="84">
        <v>-48282.105680000001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5IIF-WAHA-TX</v>
      </c>
    </row>
    <row r="770" spans="1:8">
      <c r="A770" s="79">
        <v>37622</v>
      </c>
      <c r="B770" s="78" t="s">
        <v>198</v>
      </c>
      <c r="C770" s="78" t="s">
        <v>68</v>
      </c>
      <c r="D770" s="84">
        <v>37646.402699999999</v>
      </c>
      <c r="E770" s="84">
        <v>-376.46402699999999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5INGI-MALIN</v>
      </c>
    </row>
    <row r="771" spans="1:8">
      <c r="A771" s="79">
        <v>37622</v>
      </c>
      <c r="B771" s="78" t="s">
        <v>198</v>
      </c>
      <c r="C771" s="78" t="s">
        <v>74</v>
      </c>
      <c r="D771" s="84">
        <v>-357298.29479999997</v>
      </c>
      <c r="E771" s="84">
        <v>0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5INGI-PGE/CG</v>
      </c>
    </row>
    <row r="772" spans="1:8">
      <c r="A772" s="79">
        <v>37622</v>
      </c>
      <c r="B772" s="78" t="s">
        <v>198</v>
      </c>
      <c r="C772" s="78" t="s">
        <v>46</v>
      </c>
      <c r="D772" s="84">
        <v>-1139107.2568000001</v>
      </c>
      <c r="E772" s="84">
        <v>113910.72568</v>
      </c>
      <c r="F772" s="208">
        <f t="shared" si="36"/>
        <v>5</v>
      </c>
      <c r="G772" s="78" t="str">
        <f t="shared" si="37"/>
        <v>I</v>
      </c>
      <c r="H772" s="78" t="str">
        <f t="shared" si="38"/>
        <v>5INGI-SOCAL</v>
      </c>
    </row>
    <row r="773" spans="1:8">
      <c r="A773" s="79">
        <v>37653</v>
      </c>
      <c r="B773" s="78" t="s">
        <v>198</v>
      </c>
      <c r="C773" s="78" t="s">
        <v>86</v>
      </c>
      <c r="D773" s="84">
        <v>0</v>
      </c>
      <c r="E773" s="84">
        <v>0</v>
      </c>
      <c r="F773" s="208">
        <f t="shared" si="36"/>
        <v>5</v>
      </c>
      <c r="G773" s="78" t="str">
        <f t="shared" si="37"/>
        <v>I</v>
      </c>
      <c r="H773" s="78" t="str">
        <f t="shared" si="38"/>
        <v>5IIF-CIG/RKYMTN</v>
      </c>
    </row>
    <row r="774" spans="1:8">
      <c r="A774" s="79">
        <v>37653</v>
      </c>
      <c r="B774" s="78" t="s">
        <v>198</v>
      </c>
      <c r="C774" s="78" t="s">
        <v>91</v>
      </c>
      <c r="D774" s="84">
        <v>-271781.10440000001</v>
      </c>
      <c r="E774" s="84">
        <v>2717.811044</v>
      </c>
      <c r="F774" s="208">
        <f t="shared" si="36"/>
        <v>5</v>
      </c>
      <c r="G774" s="78" t="str">
        <f t="shared" si="37"/>
        <v>I</v>
      </c>
      <c r="H774" s="78" t="str">
        <f t="shared" si="38"/>
        <v>5IIF-CIG/WIC</v>
      </c>
    </row>
    <row r="775" spans="1:8">
      <c r="A775" s="79">
        <v>37653</v>
      </c>
      <c r="B775" s="78" t="s">
        <v>198</v>
      </c>
      <c r="C775" s="78" t="s">
        <v>87</v>
      </c>
      <c r="D775" s="84">
        <v>128068.094</v>
      </c>
      <c r="E775" s="84">
        <v>-12806.8094</v>
      </c>
      <c r="F775" s="208">
        <f t="shared" si="36"/>
        <v>5</v>
      </c>
      <c r="G775" s="78" t="str">
        <f t="shared" si="37"/>
        <v>I</v>
      </c>
      <c r="H775" s="78" t="str">
        <f t="shared" si="38"/>
        <v>5IIF-ELPO/PERMIAN</v>
      </c>
    </row>
    <row r="776" spans="1:8">
      <c r="A776" s="79">
        <v>37653</v>
      </c>
      <c r="B776" s="78" t="s">
        <v>198</v>
      </c>
      <c r="C776" s="78" t="s">
        <v>72</v>
      </c>
      <c r="D776" s="84">
        <v>-410389.46759999997</v>
      </c>
      <c r="E776" s="84">
        <v>41038.946759999999</v>
      </c>
      <c r="F776" s="208">
        <f t="shared" si="36"/>
        <v>5</v>
      </c>
      <c r="G776" s="78" t="str">
        <f t="shared" si="37"/>
        <v>I</v>
      </c>
      <c r="H776" s="78" t="str">
        <f t="shared" si="38"/>
        <v>5IIF-ELPO/SJ</v>
      </c>
    </row>
    <row r="777" spans="1:8">
      <c r="A777" s="79">
        <v>37653</v>
      </c>
      <c r="B777" s="78" t="s">
        <v>198</v>
      </c>
      <c r="C777" s="78" t="s">
        <v>67</v>
      </c>
      <c r="D777" s="84">
        <v>3644041.0477999998</v>
      </c>
      <c r="E777" s="84">
        <v>-364404.10477999999</v>
      </c>
      <c r="F777" s="208">
        <f t="shared" si="36"/>
        <v>5</v>
      </c>
      <c r="G777" s="78" t="str">
        <f t="shared" si="37"/>
        <v>I</v>
      </c>
      <c r="H777" s="78" t="str">
        <f t="shared" si="38"/>
        <v>5IIF-NWPL_ROCKY_M</v>
      </c>
    </row>
    <row r="778" spans="1:8">
      <c r="A778" s="79">
        <v>37653</v>
      </c>
      <c r="B778" s="78" t="s">
        <v>198</v>
      </c>
      <c r="C778" s="78" t="s">
        <v>73</v>
      </c>
      <c r="D778" s="84">
        <v>217424.8836</v>
      </c>
      <c r="E778" s="84">
        <v>-43484.976719999999</v>
      </c>
      <c r="F778" s="208">
        <f t="shared" si="36"/>
        <v>5</v>
      </c>
      <c r="G778" s="78" t="str">
        <f t="shared" si="37"/>
        <v>I</v>
      </c>
      <c r="H778" s="78" t="str">
        <f t="shared" si="38"/>
        <v>5IIF-WAHA-TX</v>
      </c>
    </row>
    <row r="779" spans="1:8">
      <c r="A779" s="79">
        <v>37653</v>
      </c>
      <c r="B779" s="78" t="s">
        <v>198</v>
      </c>
      <c r="C779" s="78" t="s">
        <v>68</v>
      </c>
      <c r="D779" s="84">
        <v>91415.504199999996</v>
      </c>
      <c r="E779" s="84">
        <v>-914.15504199999998</v>
      </c>
      <c r="F779" s="208">
        <f t="shared" si="36"/>
        <v>5</v>
      </c>
      <c r="G779" s="78" t="str">
        <f t="shared" si="37"/>
        <v>I</v>
      </c>
      <c r="H779" s="78" t="str">
        <f t="shared" si="38"/>
        <v>5INGI-MALIN</v>
      </c>
    </row>
    <row r="780" spans="1:8">
      <c r="A780" s="79">
        <v>37653</v>
      </c>
      <c r="B780" s="78" t="s">
        <v>198</v>
      </c>
      <c r="C780" s="78" t="s">
        <v>74</v>
      </c>
      <c r="D780" s="84">
        <v>-317524.77220000001</v>
      </c>
      <c r="E780" s="84">
        <v>0</v>
      </c>
      <c r="F780" s="208">
        <f t="shared" si="36"/>
        <v>5</v>
      </c>
      <c r="G780" s="78" t="str">
        <f t="shared" si="37"/>
        <v>I</v>
      </c>
      <c r="H780" s="78" t="str">
        <f t="shared" si="38"/>
        <v>5INGI-PGE/CG</v>
      </c>
    </row>
    <row r="781" spans="1:8">
      <c r="A781" s="79">
        <v>37653</v>
      </c>
      <c r="B781" s="78" t="s">
        <v>198</v>
      </c>
      <c r="C781" s="78" t="s">
        <v>46</v>
      </c>
      <c r="D781" s="84">
        <v>-1027526.7078</v>
      </c>
      <c r="E781" s="84">
        <v>102752.67078</v>
      </c>
      <c r="F781" s="208">
        <f t="shared" si="36"/>
        <v>5</v>
      </c>
      <c r="G781" s="78" t="str">
        <f t="shared" si="37"/>
        <v>I</v>
      </c>
      <c r="H781" s="78" t="str">
        <f t="shared" si="38"/>
        <v>5INGI-SOCAL</v>
      </c>
    </row>
    <row r="782" spans="1:8">
      <c r="A782" s="79">
        <v>37681</v>
      </c>
      <c r="B782" s="78" t="s">
        <v>198</v>
      </c>
      <c r="C782" s="78" t="s">
        <v>86</v>
      </c>
      <c r="D782" s="84">
        <v>0</v>
      </c>
      <c r="E782" s="84">
        <v>0</v>
      </c>
      <c r="F782" s="208">
        <f t="shared" si="36"/>
        <v>5</v>
      </c>
      <c r="G782" s="78" t="str">
        <f t="shared" si="37"/>
        <v>I</v>
      </c>
      <c r="H782" s="78" t="str">
        <f t="shared" si="38"/>
        <v>5IIF-CIG/RKYMTN</v>
      </c>
    </row>
    <row r="783" spans="1:8">
      <c r="A783" s="79">
        <v>37681</v>
      </c>
      <c r="B783" s="78" t="s">
        <v>198</v>
      </c>
      <c r="C783" s="78" t="s">
        <v>91</v>
      </c>
      <c r="D783" s="84">
        <v>-300093.23</v>
      </c>
      <c r="E783" s="84">
        <v>3000.9322999999999</v>
      </c>
      <c r="F783" s="208">
        <f t="shared" si="36"/>
        <v>5</v>
      </c>
      <c r="G783" s="78" t="str">
        <f t="shared" si="37"/>
        <v>I</v>
      </c>
      <c r="H783" s="78" t="str">
        <f t="shared" si="38"/>
        <v>5IIF-CIG/WIC</v>
      </c>
    </row>
    <row r="784" spans="1:8">
      <c r="A784" s="79">
        <v>37681</v>
      </c>
      <c r="B784" s="78" t="s">
        <v>198</v>
      </c>
      <c r="C784" s="78" t="s">
        <v>87</v>
      </c>
      <c r="D784" s="84">
        <v>128305.3406</v>
      </c>
      <c r="E784" s="84">
        <v>-12830.53406</v>
      </c>
      <c r="F784" s="208">
        <f t="shared" si="36"/>
        <v>5</v>
      </c>
      <c r="G784" s="78" t="str">
        <f t="shared" si="37"/>
        <v>I</v>
      </c>
      <c r="H784" s="78" t="str">
        <f t="shared" si="38"/>
        <v>5IIF-ELPO/PERMIAN</v>
      </c>
    </row>
    <row r="785" spans="1:8">
      <c r="A785" s="79">
        <v>37681</v>
      </c>
      <c r="B785" s="78" t="s">
        <v>198</v>
      </c>
      <c r="C785" s="78" t="s">
        <v>72</v>
      </c>
      <c r="D785" s="84">
        <v>-423131.45429999998</v>
      </c>
      <c r="E785" s="84">
        <v>42313.145429999997</v>
      </c>
      <c r="F785" s="208">
        <f t="shared" si="36"/>
        <v>5</v>
      </c>
      <c r="G785" s="78" t="str">
        <f t="shared" si="37"/>
        <v>I</v>
      </c>
      <c r="H785" s="78" t="str">
        <f t="shared" si="38"/>
        <v>5IIF-ELPO/SJ</v>
      </c>
    </row>
    <row r="786" spans="1:8">
      <c r="A786" s="79">
        <v>37681</v>
      </c>
      <c r="B786" s="78" t="s">
        <v>198</v>
      </c>
      <c r="C786" s="78" t="s">
        <v>67</v>
      </c>
      <c r="D786" s="84">
        <v>4023650.0276000001</v>
      </c>
      <c r="E786" s="84">
        <v>-402365.00276</v>
      </c>
      <c r="F786" s="208">
        <f t="shared" si="36"/>
        <v>5</v>
      </c>
      <c r="G786" s="78" t="str">
        <f t="shared" si="37"/>
        <v>I</v>
      </c>
      <c r="H786" s="78" t="str">
        <f t="shared" si="38"/>
        <v>5IIF-NWPL_ROCKY_M</v>
      </c>
    </row>
    <row r="787" spans="1:8">
      <c r="A787" s="79">
        <v>37681</v>
      </c>
      <c r="B787" s="78" t="s">
        <v>198</v>
      </c>
      <c r="C787" s="78" t="s">
        <v>73</v>
      </c>
      <c r="D787" s="84">
        <v>240074.584</v>
      </c>
      <c r="E787" s="84">
        <v>-48014.916799999999</v>
      </c>
      <c r="F787" s="208">
        <f t="shared" si="36"/>
        <v>5</v>
      </c>
      <c r="G787" s="78" t="str">
        <f t="shared" si="37"/>
        <v>I</v>
      </c>
      <c r="H787" s="78" t="str">
        <f t="shared" si="38"/>
        <v>5IIF-WAHA-TX</v>
      </c>
    </row>
    <row r="788" spans="1:8">
      <c r="A788" s="79">
        <v>37681</v>
      </c>
      <c r="B788" s="78" t="s">
        <v>198</v>
      </c>
      <c r="C788" s="78" t="s">
        <v>68</v>
      </c>
      <c r="D788" s="84">
        <v>103918.41439999999</v>
      </c>
      <c r="E788" s="84">
        <v>-1039.1841440000001</v>
      </c>
      <c r="F788" s="208">
        <f t="shared" si="36"/>
        <v>5</v>
      </c>
      <c r="G788" s="78" t="str">
        <f t="shared" si="37"/>
        <v>I</v>
      </c>
      <c r="H788" s="78" t="str">
        <f t="shared" si="38"/>
        <v>5INGI-MALIN</v>
      </c>
    </row>
    <row r="789" spans="1:8">
      <c r="A789" s="79">
        <v>37681</v>
      </c>
      <c r="B789" s="78" t="s">
        <v>198</v>
      </c>
      <c r="C789" s="78" t="s">
        <v>74</v>
      </c>
      <c r="D789" s="84">
        <v>-338731.70390000002</v>
      </c>
      <c r="E789" s="84">
        <v>0</v>
      </c>
      <c r="F789" s="208">
        <f t="shared" si="36"/>
        <v>5</v>
      </c>
      <c r="G789" s="78" t="str">
        <f t="shared" si="37"/>
        <v>I</v>
      </c>
      <c r="H789" s="78" t="str">
        <f t="shared" si="38"/>
        <v>5INGI-PGE/CG</v>
      </c>
    </row>
    <row r="790" spans="1:8">
      <c r="A790" s="79">
        <v>37681</v>
      </c>
      <c r="B790" s="78" t="s">
        <v>198</v>
      </c>
      <c r="C790" s="78" t="s">
        <v>46</v>
      </c>
      <c r="D790" s="84">
        <v>-1135707.6603999999</v>
      </c>
      <c r="E790" s="84">
        <v>113570.76604</v>
      </c>
      <c r="F790" s="208">
        <f t="shared" si="36"/>
        <v>5</v>
      </c>
      <c r="G790" s="78" t="str">
        <f t="shared" si="37"/>
        <v>I</v>
      </c>
      <c r="H790" s="78" t="str">
        <f t="shared" si="38"/>
        <v>5INGI-SOCAL</v>
      </c>
    </row>
    <row r="791" spans="1:8">
      <c r="A791" s="79">
        <v>37712</v>
      </c>
      <c r="B791" s="78" t="s">
        <v>198</v>
      </c>
      <c r="C791" s="78" t="s">
        <v>86</v>
      </c>
      <c r="D791" s="84">
        <v>0</v>
      </c>
      <c r="E791" s="84">
        <v>0</v>
      </c>
      <c r="F791" s="208">
        <f t="shared" si="36"/>
        <v>6</v>
      </c>
      <c r="G791" s="78" t="str">
        <f t="shared" si="37"/>
        <v>I</v>
      </c>
      <c r="H791" s="78" t="str">
        <f t="shared" si="38"/>
        <v>6IIF-CIG/RKYMTN</v>
      </c>
    </row>
    <row r="792" spans="1:8">
      <c r="A792" s="79">
        <v>37712</v>
      </c>
      <c r="B792" s="78" t="s">
        <v>198</v>
      </c>
      <c r="C792" s="78" t="s">
        <v>91</v>
      </c>
      <c r="D792" s="84">
        <v>-289517.77289999998</v>
      </c>
      <c r="E792" s="84">
        <v>2895.177729</v>
      </c>
      <c r="F792" s="208">
        <f t="shared" si="36"/>
        <v>6</v>
      </c>
      <c r="G792" s="78" t="str">
        <f t="shared" si="37"/>
        <v>I</v>
      </c>
      <c r="H792" s="78" t="str">
        <f t="shared" si="38"/>
        <v>6IIF-CIG/WIC</v>
      </c>
    </row>
    <row r="793" spans="1:8">
      <c r="A793" s="79">
        <v>37712</v>
      </c>
      <c r="B793" s="78" t="s">
        <v>198</v>
      </c>
      <c r="C793" s="78" t="s">
        <v>87</v>
      </c>
      <c r="D793" s="84">
        <v>123538.21799999999</v>
      </c>
      <c r="E793" s="84">
        <v>-12353.8218</v>
      </c>
      <c r="F793" s="208">
        <f t="shared" si="36"/>
        <v>6</v>
      </c>
      <c r="G793" s="78" t="str">
        <f t="shared" si="37"/>
        <v>I</v>
      </c>
      <c r="H793" s="78" t="str">
        <f t="shared" si="38"/>
        <v>6IIF-ELPO/PERMIAN</v>
      </c>
    </row>
    <row r="794" spans="1:8">
      <c r="A794" s="79">
        <v>37712</v>
      </c>
      <c r="B794" s="78" t="s">
        <v>198</v>
      </c>
      <c r="C794" s="78" t="s">
        <v>72</v>
      </c>
      <c r="D794" s="84">
        <v>-309784.01699999999</v>
      </c>
      <c r="E794" s="84">
        <v>30978.401699999999</v>
      </c>
      <c r="F794" s="208">
        <f t="shared" si="36"/>
        <v>6</v>
      </c>
      <c r="G794" s="78" t="str">
        <f t="shared" si="37"/>
        <v>I</v>
      </c>
      <c r="H794" s="78" t="str">
        <f t="shared" si="38"/>
        <v>6IIF-ELPO/SJ</v>
      </c>
    </row>
    <row r="795" spans="1:8">
      <c r="A795" s="79">
        <v>37712</v>
      </c>
      <c r="B795" s="78" t="s">
        <v>198</v>
      </c>
      <c r="C795" s="78" t="s">
        <v>67</v>
      </c>
      <c r="D795" s="84">
        <v>3954233.7420999999</v>
      </c>
      <c r="E795" s="84">
        <v>-395423.37420999998</v>
      </c>
      <c r="F795" s="208">
        <f t="shared" si="36"/>
        <v>6</v>
      </c>
      <c r="G795" s="78" t="str">
        <f t="shared" si="37"/>
        <v>I</v>
      </c>
      <c r="H795" s="78" t="str">
        <f t="shared" si="38"/>
        <v>6IIF-NWPL_ROCKY_M</v>
      </c>
    </row>
    <row r="796" spans="1:8">
      <c r="A796" s="79">
        <v>37712</v>
      </c>
      <c r="B796" s="78" t="s">
        <v>198</v>
      </c>
      <c r="C796" s="78" t="s">
        <v>73</v>
      </c>
      <c r="D796" s="84">
        <v>231614.21840000001</v>
      </c>
      <c r="E796" s="84">
        <v>-46322.843679999998</v>
      </c>
      <c r="F796" s="208">
        <f t="shared" si="36"/>
        <v>6</v>
      </c>
      <c r="G796" s="78" t="str">
        <f t="shared" si="37"/>
        <v>I</v>
      </c>
      <c r="H796" s="78" t="str">
        <f t="shared" si="38"/>
        <v>6IIF-WAHA-TX</v>
      </c>
    </row>
    <row r="797" spans="1:8">
      <c r="A797" s="79">
        <v>37712</v>
      </c>
      <c r="B797" s="78" t="s">
        <v>198</v>
      </c>
      <c r="C797" s="78" t="s">
        <v>68</v>
      </c>
      <c r="D797" s="84">
        <v>100713.5923</v>
      </c>
      <c r="E797" s="84">
        <v>-1007.135923</v>
      </c>
      <c r="F797" s="208">
        <f t="shared" si="36"/>
        <v>6</v>
      </c>
      <c r="G797" s="78" t="str">
        <f t="shared" si="37"/>
        <v>I</v>
      </c>
      <c r="H797" s="78" t="str">
        <f t="shared" si="38"/>
        <v>6INGI-MALIN</v>
      </c>
    </row>
    <row r="798" spans="1:8">
      <c r="A798" s="79">
        <v>37712</v>
      </c>
      <c r="B798" s="78" t="s">
        <v>198</v>
      </c>
      <c r="C798" s="78" t="s">
        <v>74</v>
      </c>
      <c r="D798" s="84">
        <v>-315128.51510000002</v>
      </c>
      <c r="E798" s="84">
        <v>0</v>
      </c>
      <c r="F798" s="208">
        <f t="shared" si="36"/>
        <v>6</v>
      </c>
      <c r="G798" s="78" t="str">
        <f t="shared" si="37"/>
        <v>I</v>
      </c>
      <c r="H798" s="78" t="str">
        <f t="shared" si="38"/>
        <v>6INGI-PGE/CG</v>
      </c>
    </row>
    <row r="799" spans="1:8">
      <c r="A799" s="79">
        <v>37712</v>
      </c>
      <c r="B799" s="78" t="s">
        <v>198</v>
      </c>
      <c r="C799" s="78" t="s">
        <v>46</v>
      </c>
      <c r="D799" s="84">
        <v>-1096307.3097000001</v>
      </c>
      <c r="E799" s="84">
        <v>109630.73097</v>
      </c>
      <c r="F799" s="208">
        <f t="shared" si="36"/>
        <v>6</v>
      </c>
      <c r="G799" s="78" t="str">
        <f t="shared" si="37"/>
        <v>I</v>
      </c>
      <c r="H799" s="78" t="str">
        <f t="shared" si="38"/>
        <v>6INGI-SOCAL</v>
      </c>
    </row>
    <row r="800" spans="1:8">
      <c r="A800" s="79">
        <v>37742</v>
      </c>
      <c r="B800" s="78" t="s">
        <v>198</v>
      </c>
      <c r="C800" s="78" t="s">
        <v>86</v>
      </c>
      <c r="D800" s="84">
        <v>0</v>
      </c>
      <c r="E800" s="84">
        <v>0</v>
      </c>
      <c r="F800" s="208">
        <f t="shared" si="36"/>
        <v>6</v>
      </c>
      <c r="G800" s="78" t="str">
        <f t="shared" si="37"/>
        <v>I</v>
      </c>
      <c r="H800" s="78" t="str">
        <f t="shared" si="38"/>
        <v>6IIF-CIG/RKYMTN</v>
      </c>
    </row>
    <row r="801" spans="1:8">
      <c r="A801" s="79">
        <v>37742</v>
      </c>
      <c r="B801" s="78" t="s">
        <v>198</v>
      </c>
      <c r="C801" s="78" t="s">
        <v>91</v>
      </c>
      <c r="D801" s="84">
        <v>-298246.6347</v>
      </c>
      <c r="E801" s="84">
        <v>2982.466347</v>
      </c>
      <c r="F801" s="208">
        <f t="shared" si="36"/>
        <v>6</v>
      </c>
      <c r="G801" s="78" t="str">
        <f t="shared" si="37"/>
        <v>I</v>
      </c>
      <c r="H801" s="78" t="str">
        <f t="shared" si="38"/>
        <v>6IIF-CIG/WIC</v>
      </c>
    </row>
    <row r="802" spans="1:8">
      <c r="A802" s="79">
        <v>37742</v>
      </c>
      <c r="B802" s="78" t="s">
        <v>198</v>
      </c>
      <c r="C802" s="78" t="s">
        <v>87</v>
      </c>
      <c r="D802" s="84">
        <v>127515.8259</v>
      </c>
      <c r="E802" s="84">
        <v>-12751.58259</v>
      </c>
      <c r="F802" s="208">
        <f t="shared" si="36"/>
        <v>6</v>
      </c>
      <c r="G802" s="78" t="str">
        <f t="shared" si="37"/>
        <v>I</v>
      </c>
      <c r="H802" s="78" t="str">
        <f t="shared" si="38"/>
        <v>6IIF-ELPO/PERMIAN</v>
      </c>
    </row>
    <row r="803" spans="1:8">
      <c r="A803" s="79">
        <v>37742</v>
      </c>
      <c r="B803" s="78" t="s">
        <v>198</v>
      </c>
      <c r="C803" s="78" t="s">
        <v>72</v>
      </c>
      <c r="D803" s="84">
        <v>-256492.10579999999</v>
      </c>
      <c r="E803" s="84">
        <v>25649.210579999999</v>
      </c>
      <c r="F803" s="208">
        <f t="shared" si="36"/>
        <v>6</v>
      </c>
      <c r="G803" s="78" t="str">
        <f t="shared" si="37"/>
        <v>I</v>
      </c>
      <c r="H803" s="78" t="str">
        <f t="shared" si="38"/>
        <v>6IIF-ELPO/SJ</v>
      </c>
    </row>
    <row r="804" spans="1:8">
      <c r="A804" s="79">
        <v>37742</v>
      </c>
      <c r="B804" s="78" t="s">
        <v>198</v>
      </c>
      <c r="C804" s="78" t="s">
        <v>67</v>
      </c>
      <c r="D804" s="84">
        <v>4073452.5362999998</v>
      </c>
      <c r="E804" s="84">
        <v>-407345.25362999999</v>
      </c>
      <c r="F804" s="208">
        <f t="shared" si="36"/>
        <v>6</v>
      </c>
      <c r="G804" s="78" t="str">
        <f t="shared" si="37"/>
        <v>I</v>
      </c>
      <c r="H804" s="78" t="str">
        <f t="shared" si="38"/>
        <v>6IIF-NWPL_ROCKY_M</v>
      </c>
    </row>
    <row r="805" spans="1:8">
      <c r="A805" s="79">
        <v>37742</v>
      </c>
      <c r="B805" s="78" t="s">
        <v>198</v>
      </c>
      <c r="C805" s="78" t="s">
        <v>73</v>
      </c>
      <c r="D805" s="84">
        <v>238597.30780000001</v>
      </c>
      <c r="E805" s="84">
        <v>-47719.461560000003</v>
      </c>
      <c r="F805" s="208">
        <f t="shared" si="36"/>
        <v>6</v>
      </c>
      <c r="G805" s="78" t="str">
        <f t="shared" si="37"/>
        <v>I</v>
      </c>
      <c r="H805" s="78" t="str">
        <f t="shared" si="38"/>
        <v>6IIF-WAHA-TX</v>
      </c>
    </row>
    <row r="806" spans="1:8">
      <c r="A806" s="79">
        <v>37742</v>
      </c>
      <c r="B806" s="78" t="s">
        <v>198</v>
      </c>
      <c r="C806" s="78" t="s">
        <v>68</v>
      </c>
      <c r="D806" s="84">
        <v>96966.721300000005</v>
      </c>
      <c r="E806" s="84">
        <v>-969.66721299999995</v>
      </c>
      <c r="F806" s="208">
        <f t="shared" si="36"/>
        <v>6</v>
      </c>
      <c r="G806" s="78" t="str">
        <f t="shared" si="37"/>
        <v>I</v>
      </c>
      <c r="H806" s="78" t="str">
        <f t="shared" si="38"/>
        <v>6INGI-MALIN</v>
      </c>
    </row>
    <row r="807" spans="1:8">
      <c r="A807" s="79">
        <v>37742</v>
      </c>
      <c r="B807" s="78" t="s">
        <v>198</v>
      </c>
      <c r="C807" s="78" t="s">
        <v>74</v>
      </c>
      <c r="D807" s="84">
        <v>-317222.7856</v>
      </c>
      <c r="E807" s="84">
        <v>0</v>
      </c>
      <c r="F807" s="208">
        <f t="shared" si="36"/>
        <v>6</v>
      </c>
      <c r="G807" s="78" t="str">
        <f t="shared" si="37"/>
        <v>I</v>
      </c>
      <c r="H807" s="78" t="str">
        <f t="shared" si="38"/>
        <v>6INGI-PGE/CG</v>
      </c>
    </row>
    <row r="808" spans="1:8">
      <c r="A808" s="79">
        <v>37742</v>
      </c>
      <c r="B808" s="78" t="s">
        <v>198</v>
      </c>
      <c r="C808" s="78" t="s">
        <v>46</v>
      </c>
      <c r="D808" s="84">
        <v>-1003455.6041</v>
      </c>
      <c r="E808" s="84">
        <v>100345.56041000001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6INGI-SOCAL</v>
      </c>
    </row>
    <row r="809" spans="1:8">
      <c r="A809" s="79">
        <v>37773</v>
      </c>
      <c r="B809" s="78" t="s">
        <v>198</v>
      </c>
      <c r="C809" s="78" t="s">
        <v>86</v>
      </c>
      <c r="D809" s="84">
        <v>0</v>
      </c>
      <c r="E809" s="84">
        <v>0</v>
      </c>
      <c r="F809" s="208">
        <f t="shared" si="36"/>
        <v>6</v>
      </c>
      <c r="G809" s="78" t="str">
        <f t="shared" si="37"/>
        <v>I</v>
      </c>
      <c r="H809" s="78" t="str">
        <f t="shared" si="38"/>
        <v>6IIF-CIG/RKYMTN</v>
      </c>
    </row>
    <row r="810" spans="1:8">
      <c r="A810" s="79">
        <v>37773</v>
      </c>
      <c r="B810" s="78" t="s">
        <v>198</v>
      </c>
      <c r="C810" s="78" t="s">
        <v>91</v>
      </c>
      <c r="D810" s="84">
        <v>-287674.21840000001</v>
      </c>
      <c r="E810" s="84">
        <v>2876.7421840000002</v>
      </c>
      <c r="F810" s="208">
        <f t="shared" si="36"/>
        <v>6</v>
      </c>
      <c r="G810" s="78" t="str">
        <f t="shared" si="37"/>
        <v>I</v>
      </c>
      <c r="H810" s="78" t="str">
        <f t="shared" si="38"/>
        <v>6IIF-CIG/WIC</v>
      </c>
    </row>
    <row r="811" spans="1:8">
      <c r="A811" s="79">
        <v>37773</v>
      </c>
      <c r="B811" s="78" t="s">
        <v>198</v>
      </c>
      <c r="C811" s="78" t="s">
        <v>87</v>
      </c>
      <c r="D811" s="84">
        <v>125519.9424</v>
      </c>
      <c r="E811" s="84">
        <v>-12551.99424</v>
      </c>
      <c r="F811" s="208">
        <f t="shared" si="36"/>
        <v>6</v>
      </c>
      <c r="G811" s="78" t="str">
        <f t="shared" si="37"/>
        <v>I</v>
      </c>
      <c r="H811" s="78" t="str">
        <f t="shared" si="38"/>
        <v>6IIF-ELPO/PERMIAN</v>
      </c>
    </row>
    <row r="812" spans="1:8">
      <c r="A812" s="79">
        <v>37773</v>
      </c>
      <c r="B812" s="78" t="s">
        <v>198</v>
      </c>
      <c r="C812" s="78" t="s">
        <v>72</v>
      </c>
      <c r="D812" s="84">
        <v>-192741.72630000001</v>
      </c>
      <c r="E812" s="84">
        <v>19274.172630000001</v>
      </c>
      <c r="F812" s="208">
        <f t="shared" si="36"/>
        <v>6</v>
      </c>
      <c r="G812" s="78" t="str">
        <f t="shared" si="37"/>
        <v>I</v>
      </c>
      <c r="H812" s="78" t="str">
        <f t="shared" si="38"/>
        <v>6IIF-ELPO/SJ</v>
      </c>
    </row>
    <row r="813" spans="1:8">
      <c r="A813" s="79">
        <v>37773</v>
      </c>
      <c r="B813" s="78" t="s">
        <v>198</v>
      </c>
      <c r="C813" s="78" t="s">
        <v>67</v>
      </c>
      <c r="D813" s="84">
        <v>3929054.4753</v>
      </c>
      <c r="E813" s="84">
        <v>-392905.44753</v>
      </c>
      <c r="F813" s="208">
        <f t="shared" si="36"/>
        <v>6</v>
      </c>
      <c r="G813" s="78" t="str">
        <f t="shared" si="37"/>
        <v>I</v>
      </c>
      <c r="H813" s="78" t="str">
        <f t="shared" si="38"/>
        <v>6IIF-NWPL_ROCKY_M</v>
      </c>
    </row>
    <row r="814" spans="1:8">
      <c r="A814" s="79">
        <v>37773</v>
      </c>
      <c r="B814" s="78" t="s">
        <v>198</v>
      </c>
      <c r="C814" s="78" t="s">
        <v>73</v>
      </c>
      <c r="D814" s="84">
        <v>230139.37479999999</v>
      </c>
      <c r="E814" s="84">
        <v>-46027.874960000001</v>
      </c>
      <c r="F814" s="208">
        <f t="shared" si="36"/>
        <v>6</v>
      </c>
      <c r="G814" s="78" t="str">
        <f t="shared" si="37"/>
        <v>I</v>
      </c>
      <c r="H814" s="78" t="str">
        <f t="shared" si="38"/>
        <v>6IIF-WAHA-TX</v>
      </c>
    </row>
    <row r="815" spans="1:8">
      <c r="A815" s="79">
        <v>37773</v>
      </c>
      <c r="B815" s="78" t="s">
        <v>198</v>
      </c>
      <c r="C815" s="78" t="s">
        <v>68</v>
      </c>
      <c r="D815" s="84">
        <v>111694.31939999999</v>
      </c>
      <c r="E815" s="84">
        <v>-1116.9431939999999</v>
      </c>
      <c r="F815" s="208">
        <f t="shared" si="36"/>
        <v>6</v>
      </c>
      <c r="G815" s="78" t="str">
        <f t="shared" si="37"/>
        <v>I</v>
      </c>
      <c r="H815" s="78" t="str">
        <f t="shared" si="38"/>
        <v>6INGI-MALIN</v>
      </c>
    </row>
    <row r="816" spans="1:8">
      <c r="A816" s="79">
        <v>37773</v>
      </c>
      <c r="B816" s="78" t="s">
        <v>198</v>
      </c>
      <c r="C816" s="78" t="s">
        <v>74</v>
      </c>
      <c r="D816" s="84">
        <v>-297940.33309999999</v>
      </c>
      <c r="E816" s="84">
        <v>0</v>
      </c>
      <c r="F816" s="208">
        <f t="shared" si="36"/>
        <v>6</v>
      </c>
      <c r="G816" s="78" t="str">
        <f t="shared" si="37"/>
        <v>I</v>
      </c>
      <c r="H816" s="78" t="str">
        <f t="shared" si="38"/>
        <v>6INGI-PGE/CG</v>
      </c>
    </row>
    <row r="817" spans="1:8">
      <c r="A817" s="79">
        <v>37773</v>
      </c>
      <c r="B817" s="78" t="s">
        <v>198</v>
      </c>
      <c r="C817" s="78" t="s">
        <v>46</v>
      </c>
      <c r="D817" s="84">
        <v>-968503.21160000004</v>
      </c>
      <c r="E817" s="84">
        <v>96850.321160000007</v>
      </c>
      <c r="F817" s="208">
        <f t="shared" si="36"/>
        <v>6</v>
      </c>
      <c r="G817" s="78" t="str">
        <f t="shared" si="37"/>
        <v>I</v>
      </c>
      <c r="H817" s="78" t="str">
        <f t="shared" si="38"/>
        <v>6INGI-SOCAL</v>
      </c>
    </row>
    <row r="818" spans="1:8">
      <c r="A818" s="79">
        <v>37803</v>
      </c>
      <c r="B818" s="78" t="s">
        <v>198</v>
      </c>
      <c r="C818" s="78" t="s">
        <v>86</v>
      </c>
      <c r="D818" s="84">
        <v>0</v>
      </c>
      <c r="E818" s="84">
        <v>0</v>
      </c>
      <c r="F818" s="208">
        <f t="shared" si="36"/>
        <v>6</v>
      </c>
      <c r="G818" s="78" t="str">
        <f t="shared" si="37"/>
        <v>I</v>
      </c>
      <c r="H818" s="78" t="str">
        <f t="shared" si="38"/>
        <v>6IIF-CIG/RKYMTN</v>
      </c>
    </row>
    <row r="819" spans="1:8">
      <c r="A819" s="79">
        <v>37803</v>
      </c>
      <c r="B819" s="78" t="s">
        <v>198</v>
      </c>
      <c r="C819" s="78" t="s">
        <v>91</v>
      </c>
      <c r="D819" s="84">
        <v>-296284.24050000001</v>
      </c>
      <c r="E819" s="84">
        <v>2962.8424049999999</v>
      </c>
      <c r="F819" s="208">
        <f t="shared" si="36"/>
        <v>6</v>
      </c>
      <c r="G819" s="78" t="str">
        <f t="shared" si="37"/>
        <v>I</v>
      </c>
      <c r="H819" s="78" t="str">
        <f t="shared" si="38"/>
        <v>6IIF-CIG/WIC</v>
      </c>
    </row>
    <row r="820" spans="1:8">
      <c r="A820" s="79">
        <v>37803</v>
      </c>
      <c r="B820" s="78" t="s">
        <v>198</v>
      </c>
      <c r="C820" s="78" t="s">
        <v>87</v>
      </c>
      <c r="D820" s="84">
        <v>126676.80100000001</v>
      </c>
      <c r="E820" s="84">
        <v>-12667.6801</v>
      </c>
      <c r="F820" s="208">
        <f t="shared" si="36"/>
        <v>6</v>
      </c>
      <c r="G820" s="78" t="str">
        <f t="shared" si="37"/>
        <v>I</v>
      </c>
      <c r="H820" s="78" t="str">
        <f t="shared" si="38"/>
        <v>6IIF-ELPO/PERMIAN</v>
      </c>
    </row>
    <row r="821" spans="1:8">
      <c r="A821" s="79">
        <v>37803</v>
      </c>
      <c r="B821" s="78" t="s">
        <v>198</v>
      </c>
      <c r="C821" s="78" t="s">
        <v>72</v>
      </c>
      <c r="D821" s="84">
        <v>-106662.3266</v>
      </c>
      <c r="E821" s="84">
        <v>10666.23266</v>
      </c>
      <c r="F821" s="208">
        <f t="shared" si="36"/>
        <v>6</v>
      </c>
      <c r="G821" s="78" t="str">
        <f t="shared" si="37"/>
        <v>I</v>
      </c>
      <c r="H821" s="78" t="str">
        <f t="shared" si="38"/>
        <v>6IIF-ELPO/SJ</v>
      </c>
    </row>
    <row r="822" spans="1:8">
      <c r="A822" s="79">
        <v>37803</v>
      </c>
      <c r="B822" s="78" t="s">
        <v>198</v>
      </c>
      <c r="C822" s="78" t="s">
        <v>67</v>
      </c>
      <c r="D822" s="84">
        <v>4046650.1573000001</v>
      </c>
      <c r="E822" s="84">
        <v>-404665.01572999998</v>
      </c>
      <c r="F822" s="208">
        <f t="shared" si="36"/>
        <v>6</v>
      </c>
      <c r="G822" s="78" t="str">
        <f t="shared" si="37"/>
        <v>I</v>
      </c>
      <c r="H822" s="78" t="str">
        <f t="shared" si="38"/>
        <v>6IIF-NWPL_ROCKY_M</v>
      </c>
    </row>
    <row r="823" spans="1:8">
      <c r="A823" s="79">
        <v>37803</v>
      </c>
      <c r="B823" s="78" t="s">
        <v>198</v>
      </c>
      <c r="C823" s="78" t="s">
        <v>73</v>
      </c>
      <c r="D823" s="84">
        <v>237027.39240000001</v>
      </c>
      <c r="E823" s="84">
        <v>-47405.478479999998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6IIF-WAHA-TX</v>
      </c>
    </row>
    <row r="824" spans="1:8">
      <c r="A824" s="79">
        <v>37803</v>
      </c>
      <c r="B824" s="78" t="s">
        <v>198</v>
      </c>
      <c r="C824" s="78" t="s">
        <v>68</v>
      </c>
      <c r="D824" s="84">
        <v>43375.064700000003</v>
      </c>
      <c r="E824" s="84">
        <v>-433.75064700000001</v>
      </c>
      <c r="F824" s="208">
        <f t="shared" si="36"/>
        <v>6</v>
      </c>
      <c r="G824" s="78" t="str">
        <f t="shared" si="37"/>
        <v>I</v>
      </c>
      <c r="H824" s="78" t="str">
        <f t="shared" si="38"/>
        <v>6INGI-MALIN</v>
      </c>
    </row>
    <row r="825" spans="1:8">
      <c r="A825" s="79">
        <v>37803</v>
      </c>
      <c r="B825" s="78" t="s">
        <v>198</v>
      </c>
      <c r="C825" s="78" t="s">
        <v>74</v>
      </c>
      <c r="D825" s="84">
        <v>-300410.26520000002</v>
      </c>
      <c r="E825" s="84">
        <v>0</v>
      </c>
      <c r="F825" s="208">
        <f t="shared" si="36"/>
        <v>6</v>
      </c>
      <c r="G825" s="78" t="str">
        <f t="shared" si="37"/>
        <v>I</v>
      </c>
      <c r="H825" s="78" t="str">
        <f t="shared" si="38"/>
        <v>6INGI-PGE/CG</v>
      </c>
    </row>
    <row r="826" spans="1:8">
      <c r="A826" s="79">
        <v>37803</v>
      </c>
      <c r="B826" s="78" t="s">
        <v>198</v>
      </c>
      <c r="C826" s="78" t="s">
        <v>46</v>
      </c>
      <c r="D826" s="84">
        <v>-700568.85699999996</v>
      </c>
      <c r="E826" s="84">
        <v>70056.885699999999</v>
      </c>
      <c r="F826" s="208">
        <f t="shared" si="36"/>
        <v>6</v>
      </c>
      <c r="G826" s="78" t="str">
        <f t="shared" si="37"/>
        <v>I</v>
      </c>
      <c r="H826" s="78" t="str">
        <f t="shared" si="38"/>
        <v>6INGI-SOCAL</v>
      </c>
    </row>
    <row r="827" spans="1:8">
      <c r="A827" s="79">
        <v>37834</v>
      </c>
      <c r="B827" s="78" t="s">
        <v>198</v>
      </c>
      <c r="C827" s="78" t="s">
        <v>86</v>
      </c>
      <c r="D827" s="84">
        <v>0</v>
      </c>
      <c r="E827" s="84">
        <v>0</v>
      </c>
      <c r="F827" s="208">
        <f t="shared" si="36"/>
        <v>6</v>
      </c>
      <c r="G827" s="78" t="str">
        <f t="shared" si="37"/>
        <v>I</v>
      </c>
      <c r="H827" s="78" t="str">
        <f t="shared" si="38"/>
        <v>6IIF-CIG/RKYMTN</v>
      </c>
    </row>
    <row r="828" spans="1:8">
      <c r="A828" s="79">
        <v>37834</v>
      </c>
      <c r="B828" s="78" t="s">
        <v>198</v>
      </c>
      <c r="C828" s="78" t="s">
        <v>91</v>
      </c>
      <c r="D828" s="84">
        <v>-295245.44059999997</v>
      </c>
      <c r="E828" s="84">
        <v>2952.4544059999998</v>
      </c>
      <c r="F828" s="208">
        <f t="shared" si="36"/>
        <v>6</v>
      </c>
      <c r="G828" s="78" t="str">
        <f t="shared" si="37"/>
        <v>I</v>
      </c>
      <c r="H828" s="78" t="str">
        <f t="shared" si="38"/>
        <v>6IIF-CIG/WIC</v>
      </c>
    </row>
    <row r="829" spans="1:8">
      <c r="A829" s="79">
        <v>37834</v>
      </c>
      <c r="B829" s="78" t="s">
        <v>198</v>
      </c>
      <c r="C829" s="78" t="s">
        <v>87</v>
      </c>
      <c r="D829" s="84">
        <v>124858.32249999999</v>
      </c>
      <c r="E829" s="84">
        <v>-12485.832249999999</v>
      </c>
      <c r="F829" s="208">
        <f t="shared" si="36"/>
        <v>6</v>
      </c>
      <c r="G829" s="78" t="str">
        <f t="shared" si="37"/>
        <v>I</v>
      </c>
      <c r="H829" s="78" t="str">
        <f t="shared" si="38"/>
        <v>6IIF-ELPO/PERMIAN</v>
      </c>
    </row>
    <row r="830" spans="1:8">
      <c r="A830" s="79">
        <v>37834</v>
      </c>
      <c r="B830" s="78" t="s">
        <v>198</v>
      </c>
      <c r="C830" s="78" t="s">
        <v>72</v>
      </c>
      <c r="D830" s="84">
        <v>-132860.44829999999</v>
      </c>
      <c r="E830" s="84">
        <v>13286.044830000001</v>
      </c>
      <c r="F830" s="208">
        <f t="shared" si="36"/>
        <v>6</v>
      </c>
      <c r="G830" s="78" t="str">
        <f t="shared" si="37"/>
        <v>I</v>
      </c>
      <c r="H830" s="78" t="str">
        <f t="shared" si="38"/>
        <v>6IIF-ELPO/SJ</v>
      </c>
    </row>
    <row r="831" spans="1:8">
      <c r="A831" s="79">
        <v>37834</v>
      </c>
      <c r="B831" s="78" t="s">
        <v>198</v>
      </c>
      <c r="C831" s="78" t="s">
        <v>67</v>
      </c>
      <c r="D831" s="84">
        <v>4032462.2272999999</v>
      </c>
      <c r="E831" s="84">
        <v>-403246.22272999998</v>
      </c>
      <c r="F831" s="208">
        <f t="shared" si="36"/>
        <v>6</v>
      </c>
      <c r="G831" s="78" t="str">
        <f t="shared" si="37"/>
        <v>I</v>
      </c>
      <c r="H831" s="78" t="str">
        <f t="shared" si="38"/>
        <v>6IIF-NWPL_ROCKY_M</v>
      </c>
    </row>
    <row r="832" spans="1:8">
      <c r="A832" s="79">
        <v>37834</v>
      </c>
      <c r="B832" s="78" t="s">
        <v>198</v>
      </c>
      <c r="C832" s="78" t="s">
        <v>73</v>
      </c>
      <c r="D832" s="84">
        <v>236196.3524</v>
      </c>
      <c r="E832" s="84">
        <v>-47239.270479999999</v>
      </c>
      <c r="F832" s="208">
        <f t="shared" si="36"/>
        <v>6</v>
      </c>
      <c r="G832" s="78" t="str">
        <f t="shared" si="37"/>
        <v>I</v>
      </c>
      <c r="H832" s="78" t="str">
        <f t="shared" si="38"/>
        <v>6IIF-WAHA-TX</v>
      </c>
    </row>
    <row r="833" spans="1:8">
      <c r="A833" s="79">
        <v>37834</v>
      </c>
      <c r="B833" s="78" t="s">
        <v>198</v>
      </c>
      <c r="C833" s="78" t="s">
        <v>68</v>
      </c>
      <c r="D833" s="84">
        <v>41545.786999999997</v>
      </c>
      <c r="E833" s="84">
        <v>-415.45787000000001</v>
      </c>
      <c r="F833" s="208">
        <f t="shared" si="36"/>
        <v>6</v>
      </c>
      <c r="G833" s="78" t="str">
        <f t="shared" si="37"/>
        <v>I</v>
      </c>
      <c r="H833" s="78" t="str">
        <f t="shared" si="38"/>
        <v>6INGI-MALIN</v>
      </c>
    </row>
    <row r="834" spans="1:8">
      <c r="A834" s="79">
        <v>37834</v>
      </c>
      <c r="B834" s="78" t="s">
        <v>198</v>
      </c>
      <c r="C834" s="78" t="s">
        <v>74</v>
      </c>
      <c r="D834" s="84">
        <v>-280826.98190000001</v>
      </c>
      <c r="E834" s="84">
        <v>0</v>
      </c>
      <c r="F834" s="208">
        <f t="shared" si="36"/>
        <v>6</v>
      </c>
      <c r="G834" s="78" t="str">
        <f t="shared" si="37"/>
        <v>I</v>
      </c>
      <c r="H834" s="78" t="str">
        <f t="shared" si="38"/>
        <v>6INGI-PGE/CG</v>
      </c>
    </row>
    <row r="835" spans="1:8">
      <c r="A835" s="79">
        <v>37834</v>
      </c>
      <c r="B835" s="78" t="s">
        <v>198</v>
      </c>
      <c r="C835" s="78" t="s">
        <v>46</v>
      </c>
      <c r="D835" s="84">
        <v>-698112.59770000004</v>
      </c>
      <c r="E835" s="84">
        <v>69811.259770000004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6INGI-SOCAL</v>
      </c>
    </row>
    <row r="836" spans="1:8">
      <c r="A836" s="79">
        <v>37865</v>
      </c>
      <c r="B836" s="78" t="s">
        <v>198</v>
      </c>
      <c r="C836" s="78" t="s">
        <v>86</v>
      </c>
      <c r="D836" s="84">
        <v>0</v>
      </c>
      <c r="E836" s="84">
        <v>0</v>
      </c>
      <c r="F836" s="208">
        <f t="shared" si="39"/>
        <v>6</v>
      </c>
      <c r="G836" s="78" t="str">
        <f t="shared" si="40"/>
        <v>I</v>
      </c>
      <c r="H836" s="78" t="str">
        <f t="shared" si="41"/>
        <v>6IIF-CIG/RKYMTN</v>
      </c>
    </row>
    <row r="837" spans="1:8">
      <c r="A837" s="79">
        <v>37865</v>
      </c>
      <c r="B837" s="78" t="s">
        <v>198</v>
      </c>
      <c r="C837" s="78" t="s">
        <v>91</v>
      </c>
      <c r="D837" s="84">
        <v>-284687.24910000002</v>
      </c>
      <c r="E837" s="84">
        <v>2846.8724910000001</v>
      </c>
      <c r="F837" s="208">
        <f t="shared" si="39"/>
        <v>6</v>
      </c>
      <c r="G837" s="78" t="str">
        <f t="shared" si="40"/>
        <v>I</v>
      </c>
      <c r="H837" s="78" t="str">
        <f t="shared" si="41"/>
        <v>6IIF-CIG/WIC</v>
      </c>
    </row>
    <row r="838" spans="1:8">
      <c r="A838" s="79">
        <v>37865</v>
      </c>
      <c r="B838" s="78" t="s">
        <v>198</v>
      </c>
      <c r="C838" s="78" t="s">
        <v>87</v>
      </c>
      <c r="D838" s="84">
        <v>125585.9936</v>
      </c>
      <c r="E838" s="84">
        <v>-12558.59936</v>
      </c>
      <c r="F838" s="208">
        <f t="shared" si="39"/>
        <v>6</v>
      </c>
      <c r="G838" s="78" t="str">
        <f t="shared" si="40"/>
        <v>I</v>
      </c>
      <c r="H838" s="78" t="str">
        <f t="shared" si="41"/>
        <v>6IIF-ELPO/PERMIAN</v>
      </c>
    </row>
    <row r="839" spans="1:8">
      <c r="A839" s="79">
        <v>37865</v>
      </c>
      <c r="B839" s="78" t="s">
        <v>198</v>
      </c>
      <c r="C839" s="78" t="s">
        <v>72</v>
      </c>
      <c r="D839" s="84">
        <v>-204974.8193</v>
      </c>
      <c r="E839" s="84">
        <v>20497.481930000002</v>
      </c>
      <c r="F839" s="208">
        <f t="shared" si="39"/>
        <v>6</v>
      </c>
      <c r="G839" s="78" t="str">
        <f t="shared" si="40"/>
        <v>I</v>
      </c>
      <c r="H839" s="78" t="str">
        <f t="shared" si="41"/>
        <v>6IIF-ELPO/SJ</v>
      </c>
    </row>
    <row r="840" spans="1:8">
      <c r="A840" s="79">
        <v>37865</v>
      </c>
      <c r="B840" s="78" t="s">
        <v>198</v>
      </c>
      <c r="C840" s="78" t="s">
        <v>67</v>
      </c>
      <c r="D840" s="84">
        <v>3888258.4476000001</v>
      </c>
      <c r="E840" s="84">
        <v>-388825.84476000001</v>
      </c>
      <c r="F840" s="208">
        <f t="shared" si="39"/>
        <v>6</v>
      </c>
      <c r="G840" s="78" t="str">
        <f t="shared" si="40"/>
        <v>I</v>
      </c>
      <c r="H840" s="78" t="str">
        <f t="shared" si="41"/>
        <v>6IIF-NWPL_ROCKY_M</v>
      </c>
    </row>
    <row r="841" spans="1:8">
      <c r="A841" s="79">
        <v>37865</v>
      </c>
      <c r="B841" s="78" t="s">
        <v>198</v>
      </c>
      <c r="C841" s="78" t="s">
        <v>73</v>
      </c>
      <c r="D841" s="84">
        <v>227749.79920000001</v>
      </c>
      <c r="E841" s="84">
        <v>-45549.959840000003</v>
      </c>
      <c r="F841" s="208">
        <f t="shared" si="39"/>
        <v>6</v>
      </c>
      <c r="G841" s="78" t="str">
        <f t="shared" si="40"/>
        <v>I</v>
      </c>
      <c r="H841" s="78" t="str">
        <f t="shared" si="41"/>
        <v>6IIF-WAHA-TX</v>
      </c>
    </row>
    <row r="842" spans="1:8">
      <c r="A842" s="79">
        <v>37865</v>
      </c>
      <c r="B842" s="78" t="s">
        <v>198</v>
      </c>
      <c r="C842" s="78" t="s">
        <v>68</v>
      </c>
      <c r="D842" s="84">
        <v>43005.795400000003</v>
      </c>
      <c r="E842" s="84">
        <v>-430.057954</v>
      </c>
      <c r="F842" s="208">
        <f t="shared" si="39"/>
        <v>6</v>
      </c>
      <c r="G842" s="78" t="str">
        <f t="shared" si="40"/>
        <v>I</v>
      </c>
      <c r="H842" s="78" t="str">
        <f t="shared" si="41"/>
        <v>6INGI-MALIN</v>
      </c>
    </row>
    <row r="843" spans="1:8">
      <c r="A843" s="79">
        <v>37865</v>
      </c>
      <c r="B843" s="78" t="s">
        <v>198</v>
      </c>
      <c r="C843" s="78" t="s">
        <v>74</v>
      </c>
      <c r="D843" s="84">
        <v>-269033.23670000001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6INGI-PGE/CG</v>
      </c>
    </row>
    <row r="844" spans="1:8">
      <c r="A844" s="79">
        <v>37865</v>
      </c>
      <c r="B844" s="78" t="s">
        <v>198</v>
      </c>
      <c r="C844" s="78" t="s">
        <v>46</v>
      </c>
      <c r="D844" s="84">
        <v>-673759.83219999995</v>
      </c>
      <c r="E844" s="84">
        <v>67375.983219999995</v>
      </c>
      <c r="F844" s="208">
        <f t="shared" si="39"/>
        <v>6</v>
      </c>
      <c r="G844" s="78" t="str">
        <f t="shared" si="40"/>
        <v>I</v>
      </c>
      <c r="H844" s="78" t="str">
        <f t="shared" si="41"/>
        <v>6INGI-SOCAL</v>
      </c>
    </row>
    <row r="845" spans="1:8">
      <c r="A845" s="79">
        <v>37895</v>
      </c>
      <c r="B845" s="78" t="s">
        <v>198</v>
      </c>
      <c r="C845" s="78" t="s">
        <v>86</v>
      </c>
      <c r="D845" s="84">
        <v>0</v>
      </c>
      <c r="E845" s="84">
        <v>0</v>
      </c>
      <c r="F845" s="208">
        <f t="shared" si="39"/>
        <v>6</v>
      </c>
      <c r="G845" s="78" t="str">
        <f t="shared" si="40"/>
        <v>I</v>
      </c>
      <c r="H845" s="78" t="str">
        <f t="shared" si="41"/>
        <v>6IIF-CIG/RKYMTN</v>
      </c>
    </row>
    <row r="846" spans="1:8">
      <c r="A846" s="79">
        <v>37895</v>
      </c>
      <c r="B846" s="78" t="s">
        <v>198</v>
      </c>
      <c r="C846" s="78" t="s">
        <v>91</v>
      </c>
      <c r="D846" s="84">
        <v>-293123.49339999998</v>
      </c>
      <c r="E846" s="84">
        <v>2931.2349340000001</v>
      </c>
      <c r="F846" s="208">
        <f t="shared" si="39"/>
        <v>6</v>
      </c>
      <c r="G846" s="78" t="str">
        <f t="shared" si="40"/>
        <v>I</v>
      </c>
      <c r="H846" s="78" t="str">
        <f t="shared" si="41"/>
        <v>6IIF-CIG/WIC</v>
      </c>
    </row>
    <row r="847" spans="1:8">
      <c r="A847" s="79">
        <v>37895</v>
      </c>
      <c r="B847" s="78" t="s">
        <v>198</v>
      </c>
      <c r="C847" s="78" t="s">
        <v>87</v>
      </c>
      <c r="D847" s="84">
        <v>125325.4188</v>
      </c>
      <c r="E847" s="84">
        <v>-12532.541880000001</v>
      </c>
      <c r="F847" s="208">
        <f t="shared" si="39"/>
        <v>6</v>
      </c>
      <c r="G847" s="78" t="str">
        <f t="shared" si="40"/>
        <v>I</v>
      </c>
      <c r="H847" s="78" t="str">
        <f t="shared" si="41"/>
        <v>6IIF-ELPO/PERMIAN</v>
      </c>
    </row>
    <row r="848" spans="1:8">
      <c r="A848" s="79">
        <v>37895</v>
      </c>
      <c r="B848" s="78" t="s">
        <v>198</v>
      </c>
      <c r="C848" s="78" t="s">
        <v>72</v>
      </c>
      <c r="D848" s="84">
        <v>-284329.78859999997</v>
      </c>
      <c r="E848" s="84">
        <v>28432.978859999999</v>
      </c>
      <c r="F848" s="208">
        <f t="shared" si="39"/>
        <v>6</v>
      </c>
      <c r="G848" s="78" t="str">
        <f t="shared" si="40"/>
        <v>I</v>
      </c>
      <c r="H848" s="78" t="str">
        <f t="shared" si="41"/>
        <v>6IIF-ELPO/SJ</v>
      </c>
    </row>
    <row r="849" spans="1:8">
      <c r="A849" s="79">
        <v>37895</v>
      </c>
      <c r="B849" s="78" t="s">
        <v>198</v>
      </c>
      <c r="C849" s="78" t="s">
        <v>67</v>
      </c>
      <c r="D849" s="84">
        <v>4003480.6732999999</v>
      </c>
      <c r="E849" s="84">
        <v>-400348.06732999999</v>
      </c>
      <c r="F849" s="208">
        <f t="shared" si="39"/>
        <v>6</v>
      </c>
      <c r="G849" s="78" t="str">
        <f t="shared" si="40"/>
        <v>I</v>
      </c>
      <c r="H849" s="78" t="str">
        <f t="shared" si="41"/>
        <v>6IIF-NWPL_ROCKY_M</v>
      </c>
    </row>
    <row r="850" spans="1:8">
      <c r="A850" s="79">
        <v>37895</v>
      </c>
      <c r="B850" s="78" t="s">
        <v>198</v>
      </c>
      <c r="C850" s="78" t="s">
        <v>73</v>
      </c>
      <c r="D850" s="84">
        <v>234498.7948</v>
      </c>
      <c r="E850" s="84">
        <v>-46899.758959999999</v>
      </c>
      <c r="F850" s="208">
        <f t="shared" si="39"/>
        <v>6</v>
      </c>
      <c r="G850" s="78" t="str">
        <f t="shared" si="40"/>
        <v>I</v>
      </c>
      <c r="H850" s="78" t="str">
        <f t="shared" si="41"/>
        <v>6IIF-WAHA-TX</v>
      </c>
    </row>
    <row r="851" spans="1:8">
      <c r="A851" s="79">
        <v>37895</v>
      </c>
      <c r="B851" s="78" t="s">
        <v>198</v>
      </c>
      <c r="C851" s="78" t="s">
        <v>68</v>
      </c>
      <c r="D851" s="84">
        <v>46929.071100000001</v>
      </c>
      <c r="E851" s="84">
        <v>-469.29071099999999</v>
      </c>
      <c r="F851" s="208">
        <f t="shared" si="39"/>
        <v>6</v>
      </c>
      <c r="G851" s="78" t="str">
        <f t="shared" si="40"/>
        <v>I</v>
      </c>
      <c r="H851" s="78" t="str">
        <f t="shared" si="41"/>
        <v>6INGI-MALIN</v>
      </c>
    </row>
    <row r="852" spans="1:8">
      <c r="A852" s="79">
        <v>37895</v>
      </c>
      <c r="B852" s="78" t="s">
        <v>198</v>
      </c>
      <c r="C852" s="78" t="s">
        <v>74</v>
      </c>
      <c r="D852" s="84">
        <v>-275562.55290000001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6INGI-PGE/CG</v>
      </c>
    </row>
    <row r="853" spans="1:8">
      <c r="A853" s="79">
        <v>37895</v>
      </c>
      <c r="B853" s="78" t="s">
        <v>198</v>
      </c>
      <c r="C853" s="78" t="s">
        <v>46</v>
      </c>
      <c r="D853" s="84">
        <v>-693095.21950000001</v>
      </c>
      <c r="E853" s="84">
        <v>69309.521949999995</v>
      </c>
      <c r="F853" s="208">
        <f t="shared" si="39"/>
        <v>6</v>
      </c>
      <c r="G853" s="78" t="str">
        <f t="shared" si="40"/>
        <v>I</v>
      </c>
      <c r="H853" s="78" t="str">
        <f t="shared" si="41"/>
        <v>6INGI-SOCAL</v>
      </c>
    </row>
    <row r="854" spans="1:8">
      <c r="A854" s="79">
        <v>37926</v>
      </c>
      <c r="B854" s="78" t="s">
        <v>198</v>
      </c>
      <c r="C854" s="78" t="s">
        <v>86</v>
      </c>
      <c r="D854" s="84">
        <v>0</v>
      </c>
      <c r="E854" s="84">
        <v>0</v>
      </c>
      <c r="F854" s="208">
        <f t="shared" si="39"/>
        <v>6</v>
      </c>
      <c r="G854" s="78" t="str">
        <f t="shared" si="40"/>
        <v>I</v>
      </c>
      <c r="H854" s="78" t="str">
        <f t="shared" si="41"/>
        <v>6IIF-CIG/RKYMTN</v>
      </c>
    </row>
    <row r="855" spans="1:8">
      <c r="A855" s="79">
        <v>37926</v>
      </c>
      <c r="B855" s="78" t="s">
        <v>198</v>
      </c>
      <c r="C855" s="78" t="s">
        <v>91</v>
      </c>
      <c r="D855" s="84">
        <v>-282598.75530000002</v>
      </c>
      <c r="E855" s="84">
        <v>2825.9875529999999</v>
      </c>
      <c r="F855" s="208">
        <f t="shared" si="39"/>
        <v>6</v>
      </c>
      <c r="G855" s="78" t="str">
        <f t="shared" si="40"/>
        <v>I</v>
      </c>
      <c r="H855" s="78" t="str">
        <f t="shared" si="41"/>
        <v>6IIF-CIG/WIC</v>
      </c>
    </row>
    <row r="856" spans="1:8">
      <c r="A856" s="79">
        <v>37926</v>
      </c>
      <c r="B856" s="78" t="s">
        <v>198</v>
      </c>
      <c r="C856" s="78" t="s">
        <v>87</v>
      </c>
      <c r="D856" s="84">
        <v>123305.3823</v>
      </c>
      <c r="E856" s="84">
        <v>-12330.53823</v>
      </c>
      <c r="F856" s="208">
        <f t="shared" si="39"/>
        <v>6</v>
      </c>
      <c r="G856" s="78" t="str">
        <f t="shared" si="40"/>
        <v>I</v>
      </c>
      <c r="H856" s="78" t="str">
        <f t="shared" si="41"/>
        <v>6IIF-ELPO/PERMIAN</v>
      </c>
    </row>
    <row r="857" spans="1:8">
      <c r="A857" s="79">
        <v>37926</v>
      </c>
      <c r="B857" s="78" t="s">
        <v>198</v>
      </c>
      <c r="C857" s="78" t="s">
        <v>72</v>
      </c>
      <c r="D857" s="84">
        <v>0</v>
      </c>
      <c r="E857" s="84">
        <v>0</v>
      </c>
      <c r="F857" s="208">
        <f t="shared" si="39"/>
        <v>6</v>
      </c>
      <c r="G857" s="78" t="str">
        <f t="shared" si="40"/>
        <v>I</v>
      </c>
      <c r="H857" s="78" t="str">
        <f t="shared" si="41"/>
        <v>6IIF-ELPO/SJ</v>
      </c>
    </row>
    <row r="858" spans="1:8">
      <c r="A858" s="79">
        <v>37926</v>
      </c>
      <c r="B858" s="78" t="s">
        <v>198</v>
      </c>
      <c r="C858" s="78" t="s">
        <v>67</v>
      </c>
      <c r="D858" s="84">
        <v>3718434.4219</v>
      </c>
      <c r="E858" s="84">
        <v>-371843.44218999997</v>
      </c>
      <c r="F858" s="208">
        <f t="shared" si="39"/>
        <v>6</v>
      </c>
      <c r="G858" s="78" t="str">
        <f t="shared" si="40"/>
        <v>I</v>
      </c>
      <c r="H858" s="78" t="str">
        <f t="shared" si="41"/>
        <v>6IIF-NWPL_ROCKY_M</v>
      </c>
    </row>
    <row r="859" spans="1:8">
      <c r="A859" s="79">
        <v>37926</v>
      </c>
      <c r="B859" s="78" t="s">
        <v>198</v>
      </c>
      <c r="C859" s="78" t="s">
        <v>73</v>
      </c>
      <c r="D859" s="84">
        <v>226079.0042</v>
      </c>
      <c r="E859" s="84">
        <v>-45215.800840000004</v>
      </c>
      <c r="F859" s="208">
        <f t="shared" si="39"/>
        <v>6</v>
      </c>
      <c r="G859" s="78" t="str">
        <f t="shared" si="40"/>
        <v>I</v>
      </c>
      <c r="H859" s="78" t="str">
        <f t="shared" si="41"/>
        <v>6IIF-WAHA-TX</v>
      </c>
    </row>
    <row r="860" spans="1:8">
      <c r="A860" s="79">
        <v>37926</v>
      </c>
      <c r="B860" s="78" t="s">
        <v>198</v>
      </c>
      <c r="C860" s="78" t="s">
        <v>68</v>
      </c>
      <c r="D860" s="84">
        <v>-262020.84640000001</v>
      </c>
      <c r="E860" s="84">
        <v>2620.2084639999998</v>
      </c>
      <c r="F860" s="208">
        <f t="shared" si="39"/>
        <v>6</v>
      </c>
      <c r="G860" s="78" t="str">
        <f t="shared" si="40"/>
        <v>I</v>
      </c>
      <c r="H860" s="78" t="str">
        <f t="shared" si="41"/>
        <v>6INGI-MALIN</v>
      </c>
    </row>
    <row r="861" spans="1:8">
      <c r="A861" s="79">
        <v>37926</v>
      </c>
      <c r="B861" s="78" t="s">
        <v>198</v>
      </c>
      <c r="C861" s="78" t="s">
        <v>74</v>
      </c>
      <c r="D861" s="84">
        <v>-259878.74789999999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6INGI-PGE/CG</v>
      </c>
    </row>
    <row r="862" spans="1:8">
      <c r="A862" s="79">
        <v>37926</v>
      </c>
      <c r="B862" s="78" t="s">
        <v>198</v>
      </c>
      <c r="C862" s="78" t="s">
        <v>46</v>
      </c>
      <c r="D862" s="84">
        <v>-668817.06359999999</v>
      </c>
      <c r="E862" s="84">
        <v>66881.706359999996</v>
      </c>
      <c r="F862" s="208">
        <f t="shared" si="39"/>
        <v>6</v>
      </c>
      <c r="G862" s="78" t="str">
        <f t="shared" si="40"/>
        <v>I</v>
      </c>
      <c r="H862" s="78" t="str">
        <f t="shared" si="41"/>
        <v>6INGI-SOCAL</v>
      </c>
    </row>
    <row r="863" spans="1:8">
      <c r="A863" s="79">
        <v>37956</v>
      </c>
      <c r="B863" s="78" t="s">
        <v>198</v>
      </c>
      <c r="C863" s="78" t="s">
        <v>86</v>
      </c>
      <c r="D863" s="84">
        <v>0</v>
      </c>
      <c r="E863" s="84">
        <v>0</v>
      </c>
      <c r="F863" s="208">
        <f t="shared" si="39"/>
        <v>6</v>
      </c>
      <c r="G863" s="78" t="str">
        <f t="shared" si="40"/>
        <v>I</v>
      </c>
      <c r="H863" s="78" t="str">
        <f t="shared" si="41"/>
        <v>6IIF-CIG/RKYMTN</v>
      </c>
    </row>
    <row r="864" spans="1:8">
      <c r="A864" s="79">
        <v>37956</v>
      </c>
      <c r="B864" s="78" t="s">
        <v>198</v>
      </c>
      <c r="C864" s="78" t="s">
        <v>91</v>
      </c>
      <c r="D864" s="84">
        <v>-290923.79330000002</v>
      </c>
      <c r="E864" s="84">
        <v>2909.2379329999999</v>
      </c>
      <c r="F864" s="208">
        <f t="shared" si="39"/>
        <v>6</v>
      </c>
      <c r="G864" s="78" t="str">
        <f t="shared" si="40"/>
        <v>I</v>
      </c>
      <c r="H864" s="78" t="str">
        <f t="shared" si="41"/>
        <v>6IIF-CIG/WIC</v>
      </c>
    </row>
    <row r="865" spans="1:8">
      <c r="A865" s="79">
        <v>37956</v>
      </c>
      <c r="B865" s="78" t="s">
        <v>198</v>
      </c>
      <c r="C865" s="78" t="s">
        <v>87</v>
      </c>
      <c r="D865" s="84">
        <v>124384.9333</v>
      </c>
      <c r="E865" s="84">
        <v>-12438.493329999999</v>
      </c>
      <c r="F865" s="208">
        <f t="shared" si="39"/>
        <v>6</v>
      </c>
      <c r="G865" s="78" t="str">
        <f t="shared" si="40"/>
        <v>I</v>
      </c>
      <c r="H865" s="78" t="str">
        <f t="shared" si="41"/>
        <v>6IIF-ELPO/PERMIAN</v>
      </c>
    </row>
    <row r="866" spans="1:8">
      <c r="A866" s="79">
        <v>37956</v>
      </c>
      <c r="B866" s="78" t="s">
        <v>198</v>
      </c>
      <c r="C866" s="78" t="s">
        <v>72</v>
      </c>
      <c r="D866" s="84">
        <v>0</v>
      </c>
      <c r="E866" s="84">
        <v>0</v>
      </c>
      <c r="F866" s="208">
        <f t="shared" si="39"/>
        <v>6</v>
      </c>
      <c r="G866" s="78" t="str">
        <f t="shared" si="40"/>
        <v>I</v>
      </c>
      <c r="H866" s="78" t="str">
        <f t="shared" si="41"/>
        <v>6IIF-ELPO/SJ</v>
      </c>
    </row>
    <row r="867" spans="1:8">
      <c r="A867" s="79">
        <v>37956</v>
      </c>
      <c r="B867" s="78" t="s">
        <v>198</v>
      </c>
      <c r="C867" s="78" t="s">
        <v>67</v>
      </c>
      <c r="D867" s="84">
        <v>3827975.2725</v>
      </c>
      <c r="E867" s="84">
        <v>-382797.52724999998</v>
      </c>
      <c r="F867" s="208">
        <f t="shared" si="39"/>
        <v>6</v>
      </c>
      <c r="G867" s="78" t="str">
        <f t="shared" si="40"/>
        <v>I</v>
      </c>
      <c r="H867" s="78" t="str">
        <f t="shared" si="41"/>
        <v>6IIF-NWPL_ROCKY_M</v>
      </c>
    </row>
    <row r="868" spans="1:8">
      <c r="A868" s="79">
        <v>37956</v>
      </c>
      <c r="B868" s="78" t="s">
        <v>198</v>
      </c>
      <c r="C868" s="78" t="s">
        <v>73</v>
      </c>
      <c r="D868" s="84">
        <v>232739.03460000001</v>
      </c>
      <c r="E868" s="84">
        <v>-46547.806920000003</v>
      </c>
      <c r="F868" s="208">
        <f t="shared" si="39"/>
        <v>6</v>
      </c>
      <c r="G868" s="78" t="str">
        <f t="shared" si="40"/>
        <v>I</v>
      </c>
      <c r="H868" s="78" t="str">
        <f t="shared" si="41"/>
        <v>6IIF-WAHA-TX</v>
      </c>
    </row>
    <row r="869" spans="1:8">
      <c r="A869" s="79">
        <v>37956</v>
      </c>
      <c r="B869" s="78" t="s">
        <v>198</v>
      </c>
      <c r="C869" s="78" t="s">
        <v>68</v>
      </c>
      <c r="D869" s="84">
        <v>-268608.04720000003</v>
      </c>
      <c r="E869" s="84">
        <v>2686.0804720000001</v>
      </c>
      <c r="F869" s="208">
        <f t="shared" si="39"/>
        <v>6</v>
      </c>
      <c r="G869" s="78" t="str">
        <f t="shared" si="40"/>
        <v>I</v>
      </c>
      <c r="H869" s="78" t="str">
        <f t="shared" si="41"/>
        <v>6INGI-MALIN</v>
      </c>
    </row>
    <row r="870" spans="1:8">
      <c r="A870" s="79">
        <v>37956</v>
      </c>
      <c r="B870" s="78" t="s">
        <v>198</v>
      </c>
      <c r="C870" s="78" t="s">
        <v>74</v>
      </c>
      <c r="D870" s="84">
        <v>-264740.6519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6INGI-PGE/CG</v>
      </c>
    </row>
    <row r="871" spans="1:8">
      <c r="A871" s="79">
        <v>37956</v>
      </c>
      <c r="B871" s="78" t="s">
        <v>198</v>
      </c>
      <c r="C871" s="78" t="s">
        <v>46</v>
      </c>
      <c r="D871" s="84">
        <v>-685078.60719999997</v>
      </c>
      <c r="E871" s="84">
        <v>68507.860719999997</v>
      </c>
      <c r="F871" s="208">
        <f t="shared" si="39"/>
        <v>6</v>
      </c>
      <c r="G871" s="78" t="str">
        <f t="shared" si="40"/>
        <v>I</v>
      </c>
      <c r="H871" s="78" t="str">
        <f t="shared" si="41"/>
        <v>6INGI-SOCAL</v>
      </c>
    </row>
    <row r="872" spans="1:8">
      <c r="A872" s="79">
        <v>37987</v>
      </c>
      <c r="B872" s="78" t="s">
        <v>198</v>
      </c>
      <c r="C872" s="78" t="s">
        <v>86</v>
      </c>
      <c r="D872" s="84">
        <v>0</v>
      </c>
      <c r="E872" s="84">
        <v>0</v>
      </c>
      <c r="F872" s="208">
        <f t="shared" si="39"/>
        <v>6</v>
      </c>
      <c r="G872" s="78" t="str">
        <f t="shared" si="40"/>
        <v>I</v>
      </c>
      <c r="H872" s="78" t="str">
        <f t="shared" si="41"/>
        <v>6IIF-CIG/RKYMTN</v>
      </c>
    </row>
    <row r="873" spans="1:8">
      <c r="A873" s="79">
        <v>37987</v>
      </c>
      <c r="B873" s="78" t="s">
        <v>198</v>
      </c>
      <c r="C873" s="78" t="s">
        <v>91</v>
      </c>
      <c r="D873" s="84">
        <v>-289772.58240000001</v>
      </c>
      <c r="E873" s="84">
        <v>2897.7258240000001</v>
      </c>
      <c r="F873" s="208">
        <f t="shared" si="39"/>
        <v>6</v>
      </c>
      <c r="G873" s="78" t="str">
        <f t="shared" si="40"/>
        <v>I</v>
      </c>
      <c r="H873" s="78" t="str">
        <f t="shared" si="41"/>
        <v>6IIF-CIG/WIC</v>
      </c>
    </row>
    <row r="874" spans="1:8">
      <c r="A874" s="79">
        <v>37987</v>
      </c>
      <c r="B874" s="78" t="s">
        <v>198</v>
      </c>
      <c r="C874" s="78" t="s">
        <v>87</v>
      </c>
      <c r="D874" s="84">
        <v>55896.174800000001</v>
      </c>
      <c r="E874" s="84">
        <v>-5589.6174799999999</v>
      </c>
      <c r="F874" s="208">
        <f t="shared" si="39"/>
        <v>6</v>
      </c>
      <c r="G874" s="78" t="str">
        <f t="shared" si="40"/>
        <v>I</v>
      </c>
      <c r="H874" s="78" t="str">
        <f t="shared" si="41"/>
        <v>6IIF-ELPO/PERMIAN</v>
      </c>
    </row>
    <row r="875" spans="1:8">
      <c r="A875" s="79">
        <v>37987</v>
      </c>
      <c r="B875" s="78" t="s">
        <v>198</v>
      </c>
      <c r="C875" s="78" t="s">
        <v>72</v>
      </c>
      <c r="D875" s="84">
        <v>0</v>
      </c>
      <c r="E875" s="84">
        <v>0</v>
      </c>
      <c r="F875" s="208">
        <f t="shared" si="39"/>
        <v>6</v>
      </c>
      <c r="G875" s="78" t="str">
        <f t="shared" si="40"/>
        <v>I</v>
      </c>
      <c r="H875" s="78" t="str">
        <f t="shared" si="41"/>
        <v>6IIF-ELPO/SJ</v>
      </c>
    </row>
    <row r="876" spans="1:8">
      <c r="A876" s="79">
        <v>37987</v>
      </c>
      <c r="B876" s="78" t="s">
        <v>198</v>
      </c>
      <c r="C876" s="78" t="s">
        <v>67</v>
      </c>
      <c r="D876" s="84">
        <v>3806307.7559000002</v>
      </c>
      <c r="E876" s="84">
        <v>-380630.77558999998</v>
      </c>
      <c r="F876" s="208">
        <f t="shared" si="39"/>
        <v>6</v>
      </c>
      <c r="G876" s="78" t="str">
        <f t="shared" si="40"/>
        <v>I</v>
      </c>
      <c r="H876" s="78" t="str">
        <f t="shared" si="41"/>
        <v>6IIF-NWPL_ROCKY_M</v>
      </c>
    </row>
    <row r="877" spans="1:8">
      <c r="A877" s="79">
        <v>37987</v>
      </c>
      <c r="B877" s="78" t="s">
        <v>198</v>
      </c>
      <c r="C877" s="78" t="s">
        <v>73</v>
      </c>
      <c r="D877" s="84">
        <v>231818.06599999999</v>
      </c>
      <c r="E877" s="84">
        <v>-46363.6132</v>
      </c>
      <c r="F877" s="208">
        <f t="shared" si="39"/>
        <v>6</v>
      </c>
      <c r="G877" s="78" t="str">
        <f t="shared" si="40"/>
        <v>I</v>
      </c>
      <c r="H877" s="78" t="str">
        <f t="shared" si="41"/>
        <v>6IIF-WAHA-TX</v>
      </c>
    </row>
    <row r="878" spans="1:8">
      <c r="A878" s="79">
        <v>37987</v>
      </c>
      <c r="B878" s="78" t="s">
        <v>198</v>
      </c>
      <c r="C878" s="78" t="s">
        <v>68</v>
      </c>
      <c r="D878" s="84">
        <v>-262871.39970000001</v>
      </c>
      <c r="E878" s="84">
        <v>2628.7139969999998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6INGI-MALIN</v>
      </c>
    </row>
    <row r="879" spans="1:8">
      <c r="A879" s="79">
        <v>37987</v>
      </c>
      <c r="B879" s="78" t="s">
        <v>198</v>
      </c>
      <c r="C879" s="78" t="s">
        <v>74</v>
      </c>
      <c r="D879" s="84">
        <v>-188352.17850000001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6INGI-PGE/CG</v>
      </c>
    </row>
    <row r="880" spans="1:8">
      <c r="A880" s="79">
        <v>37987</v>
      </c>
      <c r="B880" s="78" t="s">
        <v>198</v>
      </c>
      <c r="C880" s="78" t="s">
        <v>46</v>
      </c>
      <c r="D880" s="84">
        <v>-682367.6912</v>
      </c>
      <c r="E880" s="84">
        <v>68236.769119999997</v>
      </c>
      <c r="F880" s="208">
        <f t="shared" si="39"/>
        <v>6</v>
      </c>
      <c r="G880" s="78" t="str">
        <f t="shared" si="40"/>
        <v>I</v>
      </c>
      <c r="H880" s="78" t="str">
        <f t="shared" si="41"/>
        <v>6INGI-SOCAL</v>
      </c>
    </row>
    <row r="881" spans="1:8">
      <c r="A881" s="79">
        <v>38018</v>
      </c>
      <c r="B881" s="78" t="s">
        <v>198</v>
      </c>
      <c r="C881" s="78" t="s">
        <v>86</v>
      </c>
      <c r="D881" s="84">
        <v>0</v>
      </c>
      <c r="E881" s="84">
        <v>0</v>
      </c>
      <c r="F881" s="208">
        <f t="shared" si="39"/>
        <v>6</v>
      </c>
      <c r="G881" s="78" t="str">
        <f t="shared" si="40"/>
        <v>I</v>
      </c>
      <c r="H881" s="78" t="str">
        <f t="shared" si="41"/>
        <v>6IIF-CIG/RKYMTN</v>
      </c>
    </row>
    <row r="882" spans="1:8">
      <c r="A882" s="79">
        <v>38018</v>
      </c>
      <c r="B882" s="78" t="s">
        <v>198</v>
      </c>
      <c r="C882" s="78" t="s">
        <v>91</v>
      </c>
      <c r="D882" s="84">
        <v>-269983.1225</v>
      </c>
      <c r="E882" s="84">
        <v>2699.8312249999999</v>
      </c>
      <c r="F882" s="208">
        <f t="shared" si="39"/>
        <v>6</v>
      </c>
      <c r="G882" s="78" t="str">
        <f t="shared" si="40"/>
        <v>I</v>
      </c>
      <c r="H882" s="78" t="str">
        <f t="shared" si="41"/>
        <v>6IIF-CIG/WIC</v>
      </c>
    </row>
    <row r="883" spans="1:8">
      <c r="A883" s="79">
        <v>38018</v>
      </c>
      <c r="B883" s="78" t="s">
        <v>198</v>
      </c>
      <c r="C883" s="78" t="s">
        <v>87</v>
      </c>
      <c r="D883" s="84">
        <v>60924.040399999998</v>
      </c>
      <c r="E883" s="84">
        <v>-6092.4040400000004</v>
      </c>
      <c r="F883" s="208">
        <f t="shared" si="39"/>
        <v>6</v>
      </c>
      <c r="G883" s="78" t="str">
        <f t="shared" si="40"/>
        <v>I</v>
      </c>
      <c r="H883" s="78" t="str">
        <f t="shared" si="41"/>
        <v>6IIF-ELPO/PERMIAN</v>
      </c>
    </row>
    <row r="884" spans="1:8">
      <c r="A884" s="79">
        <v>38018</v>
      </c>
      <c r="B884" s="78" t="s">
        <v>198</v>
      </c>
      <c r="C884" s="78" t="s">
        <v>72</v>
      </c>
      <c r="D884" s="84">
        <v>0</v>
      </c>
      <c r="E884" s="84">
        <v>0</v>
      </c>
      <c r="F884" s="208">
        <f t="shared" si="39"/>
        <v>6</v>
      </c>
      <c r="G884" s="78" t="str">
        <f t="shared" si="40"/>
        <v>I</v>
      </c>
      <c r="H884" s="78" t="str">
        <f t="shared" si="41"/>
        <v>6IIF-ELPO/SJ</v>
      </c>
    </row>
    <row r="885" spans="1:8">
      <c r="A885" s="79">
        <v>38018</v>
      </c>
      <c r="B885" s="78" t="s">
        <v>198</v>
      </c>
      <c r="C885" s="78" t="s">
        <v>67</v>
      </c>
      <c r="D885" s="84">
        <v>3546363.3056999999</v>
      </c>
      <c r="E885" s="84">
        <v>-354636.33056999999</v>
      </c>
      <c r="F885" s="208">
        <f t="shared" si="39"/>
        <v>6</v>
      </c>
      <c r="G885" s="78" t="str">
        <f t="shared" si="40"/>
        <v>I</v>
      </c>
      <c r="H885" s="78" t="str">
        <f t="shared" si="41"/>
        <v>6IIF-NWPL_ROCKY_M</v>
      </c>
    </row>
    <row r="886" spans="1:8">
      <c r="A886" s="79">
        <v>38018</v>
      </c>
      <c r="B886" s="78" t="s">
        <v>198</v>
      </c>
      <c r="C886" s="78" t="s">
        <v>73</v>
      </c>
      <c r="D886" s="84">
        <v>215986.49799999999</v>
      </c>
      <c r="E886" s="84">
        <v>-43197.299599999998</v>
      </c>
      <c r="F886" s="208">
        <f t="shared" si="39"/>
        <v>6</v>
      </c>
      <c r="G886" s="78" t="str">
        <f t="shared" si="40"/>
        <v>I</v>
      </c>
      <c r="H886" s="78" t="str">
        <f t="shared" si="41"/>
        <v>6IIF-WAHA-TX</v>
      </c>
    </row>
    <row r="887" spans="1:8">
      <c r="A887" s="79">
        <v>38018</v>
      </c>
      <c r="B887" s="78" t="s">
        <v>198</v>
      </c>
      <c r="C887" s="78" t="s">
        <v>68</v>
      </c>
      <c r="D887" s="84">
        <v>-245287.11840000001</v>
      </c>
      <c r="E887" s="84">
        <v>2452.8711840000001</v>
      </c>
      <c r="F887" s="208">
        <f t="shared" si="39"/>
        <v>6</v>
      </c>
      <c r="G887" s="78" t="str">
        <f t="shared" si="40"/>
        <v>I</v>
      </c>
      <c r="H887" s="78" t="str">
        <f t="shared" si="41"/>
        <v>6INGI-MALIN</v>
      </c>
    </row>
    <row r="888" spans="1:8">
      <c r="A888" s="79">
        <v>38018</v>
      </c>
      <c r="B888" s="78" t="s">
        <v>198</v>
      </c>
      <c r="C888" s="78" t="s">
        <v>74</v>
      </c>
      <c r="D888" s="84">
        <v>-175489.02960000001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6INGI-PGE/CG</v>
      </c>
    </row>
    <row r="889" spans="1:8">
      <c r="A889" s="79">
        <v>38018</v>
      </c>
      <c r="B889" s="78" t="s">
        <v>198</v>
      </c>
      <c r="C889" s="78" t="s">
        <v>46</v>
      </c>
      <c r="D889" s="84">
        <v>-636787.78139999998</v>
      </c>
      <c r="E889" s="84">
        <v>63678.778140000002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6INGI-SOCAL</v>
      </c>
    </row>
    <row r="890" spans="1:8">
      <c r="A890" s="79">
        <v>38047</v>
      </c>
      <c r="B890" s="78" t="s">
        <v>198</v>
      </c>
      <c r="C890" s="78" t="s">
        <v>86</v>
      </c>
      <c r="D890" s="84">
        <v>0</v>
      </c>
      <c r="E890" s="84">
        <v>0</v>
      </c>
      <c r="F890" s="208">
        <f t="shared" si="39"/>
        <v>6</v>
      </c>
      <c r="G890" s="78" t="str">
        <f t="shared" si="40"/>
        <v>I</v>
      </c>
      <c r="H890" s="78" t="str">
        <f t="shared" si="41"/>
        <v>6IIF-CIG/RKYMTN</v>
      </c>
    </row>
    <row r="891" spans="1:8">
      <c r="A891" s="79">
        <v>38047</v>
      </c>
      <c r="B891" s="78" t="s">
        <v>198</v>
      </c>
      <c r="C891" s="78" t="s">
        <v>91</v>
      </c>
      <c r="D891" s="84">
        <v>-287485.51490000001</v>
      </c>
      <c r="E891" s="84">
        <v>2874.855149</v>
      </c>
      <c r="F891" s="208">
        <f t="shared" si="39"/>
        <v>6</v>
      </c>
      <c r="G891" s="78" t="str">
        <f t="shared" si="40"/>
        <v>I</v>
      </c>
      <c r="H891" s="78" t="str">
        <f t="shared" si="41"/>
        <v>6IIF-CIG/WIC</v>
      </c>
    </row>
    <row r="892" spans="1:8">
      <c r="A892" s="79">
        <v>38047</v>
      </c>
      <c r="B892" s="78" t="s">
        <v>198</v>
      </c>
      <c r="C892" s="78" t="s">
        <v>87</v>
      </c>
      <c r="D892" s="84">
        <v>56793.2235</v>
      </c>
      <c r="E892" s="84">
        <v>-5679.3223500000004</v>
      </c>
      <c r="F892" s="208">
        <f t="shared" si="39"/>
        <v>6</v>
      </c>
      <c r="G892" s="78" t="str">
        <f t="shared" si="40"/>
        <v>I</v>
      </c>
      <c r="H892" s="78" t="str">
        <f t="shared" si="41"/>
        <v>6IIF-ELPO/PERMIAN</v>
      </c>
    </row>
    <row r="893" spans="1:8">
      <c r="A893" s="79">
        <v>38047</v>
      </c>
      <c r="B893" s="78" t="s">
        <v>198</v>
      </c>
      <c r="C893" s="78" t="s">
        <v>72</v>
      </c>
      <c r="D893" s="84">
        <v>0</v>
      </c>
      <c r="E893" s="84">
        <v>0</v>
      </c>
      <c r="F893" s="208">
        <f t="shared" si="39"/>
        <v>6</v>
      </c>
      <c r="G893" s="78" t="str">
        <f t="shared" si="40"/>
        <v>I</v>
      </c>
      <c r="H893" s="78" t="str">
        <f t="shared" si="41"/>
        <v>6IIF-ELPO/SJ</v>
      </c>
    </row>
    <row r="894" spans="1:8">
      <c r="A894" s="79">
        <v>38047</v>
      </c>
      <c r="B894" s="78" t="s">
        <v>198</v>
      </c>
      <c r="C894" s="78" t="s">
        <v>67</v>
      </c>
      <c r="D894" s="84">
        <v>3776265.9813000001</v>
      </c>
      <c r="E894" s="84">
        <v>-377626.59813</v>
      </c>
      <c r="F894" s="208">
        <f t="shared" si="39"/>
        <v>6</v>
      </c>
      <c r="G894" s="78" t="str">
        <f t="shared" si="40"/>
        <v>I</v>
      </c>
      <c r="H894" s="78" t="str">
        <f t="shared" si="41"/>
        <v>6IIF-NWPL_ROCKY_M</v>
      </c>
    </row>
    <row r="895" spans="1:8">
      <c r="A895" s="79">
        <v>38047</v>
      </c>
      <c r="B895" s="78" t="s">
        <v>198</v>
      </c>
      <c r="C895" s="78" t="s">
        <v>73</v>
      </c>
      <c r="D895" s="84">
        <v>229988.41200000001</v>
      </c>
      <c r="E895" s="84">
        <v>-45997.682399999998</v>
      </c>
      <c r="F895" s="208">
        <f t="shared" si="39"/>
        <v>6</v>
      </c>
      <c r="G895" s="78" t="str">
        <f t="shared" si="40"/>
        <v>I</v>
      </c>
      <c r="H895" s="78" t="str">
        <f t="shared" si="41"/>
        <v>6IIF-WAHA-TX</v>
      </c>
    </row>
    <row r="896" spans="1:8">
      <c r="A896" s="79">
        <v>38047</v>
      </c>
      <c r="B896" s="78" t="s">
        <v>198</v>
      </c>
      <c r="C896" s="78" t="s">
        <v>68</v>
      </c>
      <c r="D896" s="84">
        <v>-259599.42</v>
      </c>
      <c r="E896" s="84">
        <v>2595.9942000000001</v>
      </c>
      <c r="F896" s="208">
        <f t="shared" si="39"/>
        <v>6</v>
      </c>
      <c r="G896" s="78" t="str">
        <f t="shared" si="40"/>
        <v>I</v>
      </c>
      <c r="H896" s="78" t="str">
        <f t="shared" si="41"/>
        <v>6INGI-MALIN</v>
      </c>
    </row>
    <row r="897" spans="1:8">
      <c r="A897" s="79">
        <v>38047</v>
      </c>
      <c r="B897" s="78" t="s">
        <v>198</v>
      </c>
      <c r="C897" s="78" t="s">
        <v>74</v>
      </c>
      <c r="D897" s="84">
        <v>-186865.58470000001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6INGI-PGE/CG</v>
      </c>
    </row>
    <row r="898" spans="1:8">
      <c r="A898" s="79">
        <v>38047</v>
      </c>
      <c r="B898" s="78" t="s">
        <v>198</v>
      </c>
      <c r="C898" s="78" t="s">
        <v>46</v>
      </c>
      <c r="D898" s="84">
        <v>-679764.12849999999</v>
      </c>
      <c r="E898" s="84">
        <v>67976.412849999993</v>
      </c>
      <c r="F898" s="208">
        <f t="shared" si="39"/>
        <v>6</v>
      </c>
      <c r="G898" s="78" t="str">
        <f t="shared" si="40"/>
        <v>I</v>
      </c>
      <c r="H898" s="78" t="str">
        <f t="shared" si="41"/>
        <v>6INGI-SOCAL</v>
      </c>
    </row>
    <row r="899" spans="1:8">
      <c r="A899" s="79">
        <v>38078</v>
      </c>
      <c r="B899" s="78" t="s">
        <v>198</v>
      </c>
      <c r="C899" s="78" t="s">
        <v>86</v>
      </c>
      <c r="D899" s="84">
        <v>0</v>
      </c>
      <c r="E899" s="84">
        <v>0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6IIF-CIG/RKYMTN</v>
      </c>
    </row>
    <row r="900" spans="1:8">
      <c r="A900" s="79">
        <v>38078</v>
      </c>
      <c r="B900" s="78" t="s">
        <v>198</v>
      </c>
      <c r="C900" s="78" t="s">
        <v>91</v>
      </c>
      <c r="D900" s="84">
        <v>-277055.6128</v>
      </c>
      <c r="E900" s="84">
        <v>2770.5561280000002</v>
      </c>
      <c r="F900" s="208">
        <f t="shared" si="42"/>
        <v>6</v>
      </c>
      <c r="G900" s="78" t="str">
        <f t="shared" si="43"/>
        <v>I</v>
      </c>
      <c r="H900" s="78" t="str">
        <f t="shared" si="44"/>
        <v>6IIF-CIG/WIC</v>
      </c>
    </row>
    <row r="901" spans="1:8">
      <c r="A901" s="79">
        <v>38078</v>
      </c>
      <c r="B901" s="78" t="s">
        <v>198</v>
      </c>
      <c r="C901" s="78" t="s">
        <v>87</v>
      </c>
      <c r="D901" s="84">
        <v>55830.4185</v>
      </c>
      <c r="E901" s="84">
        <v>-5583.0418499999996</v>
      </c>
      <c r="F901" s="208">
        <f t="shared" si="42"/>
        <v>6</v>
      </c>
      <c r="G901" s="78" t="str">
        <f t="shared" si="43"/>
        <v>I</v>
      </c>
      <c r="H901" s="78" t="str">
        <f t="shared" si="44"/>
        <v>6IIF-ELPO/PERMIAN</v>
      </c>
    </row>
    <row r="902" spans="1:8">
      <c r="A902" s="79">
        <v>38078</v>
      </c>
      <c r="B902" s="78" t="s">
        <v>198</v>
      </c>
      <c r="C902" s="78" t="s">
        <v>72</v>
      </c>
      <c r="D902" s="84">
        <v>0</v>
      </c>
      <c r="E902" s="84">
        <v>0</v>
      </c>
      <c r="F902" s="208">
        <f t="shared" si="42"/>
        <v>6</v>
      </c>
      <c r="G902" s="78" t="str">
        <f t="shared" si="43"/>
        <v>I</v>
      </c>
      <c r="H902" s="78" t="str">
        <f t="shared" si="44"/>
        <v>6IIF-ELPO/SJ</v>
      </c>
    </row>
    <row r="903" spans="1:8">
      <c r="A903" s="79">
        <v>38078</v>
      </c>
      <c r="B903" s="78" t="s">
        <v>198</v>
      </c>
      <c r="C903" s="78" t="s">
        <v>67</v>
      </c>
      <c r="D903" s="84">
        <v>3639264.0022999998</v>
      </c>
      <c r="E903" s="84">
        <v>-363926.40023000003</v>
      </c>
      <c r="F903" s="208">
        <f t="shared" si="42"/>
        <v>6</v>
      </c>
      <c r="G903" s="78" t="str">
        <f t="shared" si="43"/>
        <v>I</v>
      </c>
      <c r="H903" s="78" t="str">
        <f t="shared" si="44"/>
        <v>6IIF-NWPL_ROCKY_M</v>
      </c>
    </row>
    <row r="904" spans="1:8">
      <c r="A904" s="79">
        <v>38078</v>
      </c>
      <c r="B904" s="78" t="s">
        <v>198</v>
      </c>
      <c r="C904" s="78" t="s">
        <v>73</v>
      </c>
      <c r="D904" s="84">
        <v>221644.4902</v>
      </c>
      <c r="E904" s="84">
        <v>-44328.89804</v>
      </c>
      <c r="F904" s="208">
        <f t="shared" si="42"/>
        <v>6</v>
      </c>
      <c r="G904" s="78" t="str">
        <f t="shared" si="43"/>
        <v>I</v>
      </c>
      <c r="H904" s="78" t="str">
        <f t="shared" si="44"/>
        <v>6IIF-WAHA-TX</v>
      </c>
    </row>
    <row r="905" spans="1:8">
      <c r="A905" s="79">
        <v>38078</v>
      </c>
      <c r="B905" s="78" t="s">
        <v>198</v>
      </c>
      <c r="C905" s="78" t="s">
        <v>68</v>
      </c>
      <c r="D905" s="84">
        <v>-222031.45379999999</v>
      </c>
      <c r="E905" s="84">
        <v>2220.3145380000001</v>
      </c>
      <c r="F905" s="208">
        <f t="shared" si="42"/>
        <v>6</v>
      </c>
      <c r="G905" s="78" t="str">
        <f t="shared" si="43"/>
        <v>I</v>
      </c>
      <c r="H905" s="78" t="str">
        <f t="shared" si="44"/>
        <v>6INGI-MALIN</v>
      </c>
    </row>
    <row r="906" spans="1:8">
      <c r="A906" s="79">
        <v>38078</v>
      </c>
      <c r="B906" s="78" t="s">
        <v>198</v>
      </c>
      <c r="C906" s="78" t="s">
        <v>74</v>
      </c>
      <c r="D906" s="84">
        <v>-180086.1483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6INGI-PGE/CG</v>
      </c>
    </row>
    <row r="907" spans="1:8">
      <c r="A907" s="79">
        <v>38078</v>
      </c>
      <c r="B907" s="78" t="s">
        <v>198</v>
      </c>
      <c r="C907" s="78" t="s">
        <v>46</v>
      </c>
      <c r="D907" s="84">
        <v>-655698.2929</v>
      </c>
      <c r="E907" s="84">
        <v>65569.829289999994</v>
      </c>
      <c r="F907" s="208">
        <f t="shared" si="42"/>
        <v>6</v>
      </c>
      <c r="G907" s="78" t="str">
        <f t="shared" si="43"/>
        <v>I</v>
      </c>
      <c r="H907" s="78" t="str">
        <f t="shared" si="44"/>
        <v>6INGI-SOCAL</v>
      </c>
    </row>
    <row r="908" spans="1:8">
      <c r="A908" s="79">
        <v>38108</v>
      </c>
      <c r="B908" s="78" t="s">
        <v>198</v>
      </c>
      <c r="C908" s="78" t="s">
        <v>86</v>
      </c>
      <c r="D908" s="84">
        <v>0</v>
      </c>
      <c r="E908" s="84">
        <v>0</v>
      </c>
      <c r="F908" s="208">
        <f t="shared" si="42"/>
        <v>6</v>
      </c>
      <c r="G908" s="78" t="str">
        <f t="shared" si="43"/>
        <v>I</v>
      </c>
      <c r="H908" s="78" t="str">
        <f t="shared" si="44"/>
        <v>6IIF-CIG/RKYMTN</v>
      </c>
    </row>
    <row r="909" spans="1:8">
      <c r="A909" s="79">
        <v>38108</v>
      </c>
      <c r="B909" s="78" t="s">
        <v>198</v>
      </c>
      <c r="C909" s="78" t="s">
        <v>91</v>
      </c>
      <c r="D909" s="84">
        <v>-285137.66690000001</v>
      </c>
      <c r="E909" s="84">
        <v>2851.3766690000002</v>
      </c>
      <c r="F909" s="208">
        <f t="shared" si="42"/>
        <v>6</v>
      </c>
      <c r="G909" s="78" t="str">
        <f t="shared" si="43"/>
        <v>I</v>
      </c>
      <c r="H909" s="78" t="str">
        <f t="shared" si="44"/>
        <v>6IIF-CIG/WIC</v>
      </c>
    </row>
    <row r="910" spans="1:8">
      <c r="A910" s="79">
        <v>38108</v>
      </c>
      <c r="B910" s="78" t="s">
        <v>198</v>
      </c>
      <c r="C910" s="78" t="s">
        <v>87</v>
      </c>
      <c r="D910" s="84">
        <v>56329.402300000002</v>
      </c>
      <c r="E910" s="84">
        <v>-5632.9402300000002</v>
      </c>
      <c r="F910" s="208">
        <f t="shared" si="42"/>
        <v>6</v>
      </c>
      <c r="G910" s="78" t="str">
        <f t="shared" si="43"/>
        <v>I</v>
      </c>
      <c r="H910" s="78" t="str">
        <f t="shared" si="44"/>
        <v>6IIF-ELPO/PERMIAN</v>
      </c>
    </row>
    <row r="911" spans="1:8">
      <c r="A911" s="79">
        <v>38108</v>
      </c>
      <c r="B911" s="78" t="s">
        <v>198</v>
      </c>
      <c r="C911" s="78" t="s">
        <v>72</v>
      </c>
      <c r="D911" s="84">
        <v>0</v>
      </c>
      <c r="E911" s="84">
        <v>0</v>
      </c>
      <c r="F911" s="208">
        <f t="shared" si="42"/>
        <v>6</v>
      </c>
      <c r="G911" s="78" t="str">
        <f t="shared" si="43"/>
        <v>I</v>
      </c>
      <c r="H911" s="78" t="str">
        <f t="shared" si="44"/>
        <v>6IIF-ELPO/SJ</v>
      </c>
    </row>
    <row r="912" spans="1:8">
      <c r="A912" s="79">
        <v>38108</v>
      </c>
      <c r="B912" s="78" t="s">
        <v>198</v>
      </c>
      <c r="C912" s="78" t="s">
        <v>67</v>
      </c>
      <c r="D912" s="84">
        <v>3745425.8232</v>
      </c>
      <c r="E912" s="84">
        <v>-374542.58231999999</v>
      </c>
      <c r="F912" s="208">
        <f t="shared" si="42"/>
        <v>6</v>
      </c>
      <c r="G912" s="78" t="str">
        <f t="shared" si="43"/>
        <v>I</v>
      </c>
      <c r="H912" s="78" t="str">
        <f t="shared" si="44"/>
        <v>6IIF-NWPL_ROCKY_M</v>
      </c>
    </row>
    <row r="913" spans="1:8">
      <c r="A913" s="79">
        <v>38108</v>
      </c>
      <c r="B913" s="78" t="s">
        <v>198</v>
      </c>
      <c r="C913" s="78" t="s">
        <v>73</v>
      </c>
      <c r="D913" s="84">
        <v>228110.13339999999</v>
      </c>
      <c r="E913" s="84">
        <v>-45622.026680000003</v>
      </c>
      <c r="F913" s="208">
        <f t="shared" si="42"/>
        <v>6</v>
      </c>
      <c r="G913" s="78" t="str">
        <f t="shared" si="43"/>
        <v>I</v>
      </c>
      <c r="H913" s="78" t="str">
        <f t="shared" si="44"/>
        <v>6IIF-WAHA-TX</v>
      </c>
    </row>
    <row r="914" spans="1:8">
      <c r="A914" s="79">
        <v>38108</v>
      </c>
      <c r="B914" s="78" t="s">
        <v>198</v>
      </c>
      <c r="C914" s="78" t="s">
        <v>68</v>
      </c>
      <c r="D914" s="84">
        <v>-234912.97640000001</v>
      </c>
      <c r="E914" s="84">
        <v>2349.1297639999998</v>
      </c>
      <c r="F914" s="208">
        <f t="shared" si="42"/>
        <v>6</v>
      </c>
      <c r="G914" s="78" t="str">
        <f t="shared" si="43"/>
        <v>I</v>
      </c>
      <c r="H914" s="78" t="str">
        <f t="shared" si="44"/>
        <v>6INGI-MALIN</v>
      </c>
    </row>
    <row r="915" spans="1:8">
      <c r="A915" s="79">
        <v>38108</v>
      </c>
      <c r="B915" s="78" t="s">
        <v>198</v>
      </c>
      <c r="C915" s="78" t="s">
        <v>74</v>
      </c>
      <c r="D915" s="84">
        <v>-470477.15039999998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6INGI-PGE/CG</v>
      </c>
    </row>
    <row r="916" spans="1:8">
      <c r="A916" s="79">
        <v>38108</v>
      </c>
      <c r="B916" s="78" t="s">
        <v>198</v>
      </c>
      <c r="C916" s="78" t="s">
        <v>46</v>
      </c>
      <c r="D916" s="84">
        <v>-674212.60400000005</v>
      </c>
      <c r="E916" s="84">
        <v>67421.260399999999</v>
      </c>
      <c r="F916" s="208">
        <f t="shared" si="42"/>
        <v>6</v>
      </c>
      <c r="G916" s="78" t="str">
        <f t="shared" si="43"/>
        <v>I</v>
      </c>
      <c r="H916" s="78" t="str">
        <f t="shared" si="44"/>
        <v>6INGI-SOCAL</v>
      </c>
    </row>
    <row r="917" spans="1:8">
      <c r="A917" s="79">
        <v>38139</v>
      </c>
      <c r="B917" s="78" t="s">
        <v>198</v>
      </c>
      <c r="C917" s="78" t="s">
        <v>86</v>
      </c>
      <c r="D917" s="84">
        <v>0</v>
      </c>
      <c r="E917" s="84">
        <v>0</v>
      </c>
      <c r="F917" s="208">
        <f t="shared" si="42"/>
        <v>6</v>
      </c>
      <c r="G917" s="78" t="str">
        <f t="shared" si="43"/>
        <v>I</v>
      </c>
      <c r="H917" s="78" t="str">
        <f t="shared" si="44"/>
        <v>6IIF-CIG/RKYMTN</v>
      </c>
    </row>
    <row r="918" spans="1:8">
      <c r="A918" s="79">
        <v>38139</v>
      </c>
      <c r="B918" s="78" t="s">
        <v>198</v>
      </c>
      <c r="C918" s="78" t="s">
        <v>91</v>
      </c>
      <c r="D918" s="84">
        <v>-274766.52889999998</v>
      </c>
      <c r="E918" s="84">
        <v>2747.665289</v>
      </c>
      <c r="F918" s="208">
        <f t="shared" si="42"/>
        <v>6</v>
      </c>
      <c r="G918" s="78" t="str">
        <f t="shared" si="43"/>
        <v>I</v>
      </c>
      <c r="H918" s="78" t="str">
        <f t="shared" si="44"/>
        <v>6IIF-CIG/WIC</v>
      </c>
    </row>
    <row r="919" spans="1:8">
      <c r="A919" s="79">
        <v>38139</v>
      </c>
      <c r="B919" s="78" t="s">
        <v>198</v>
      </c>
      <c r="C919" s="78" t="s">
        <v>87</v>
      </c>
      <c r="D919" s="84">
        <v>56691.6711</v>
      </c>
      <c r="E919" s="84">
        <v>-5669.1671100000003</v>
      </c>
      <c r="F919" s="208">
        <f t="shared" si="42"/>
        <v>6</v>
      </c>
      <c r="G919" s="78" t="str">
        <f t="shared" si="43"/>
        <v>I</v>
      </c>
      <c r="H919" s="78" t="str">
        <f t="shared" si="44"/>
        <v>6IIF-ELPO/PERMIAN</v>
      </c>
    </row>
    <row r="920" spans="1:8">
      <c r="A920" s="79">
        <v>38139</v>
      </c>
      <c r="B920" s="78" t="s">
        <v>198</v>
      </c>
      <c r="C920" s="78" t="s">
        <v>72</v>
      </c>
      <c r="D920" s="84">
        <v>0</v>
      </c>
      <c r="E920" s="84">
        <v>0</v>
      </c>
      <c r="F920" s="208">
        <f t="shared" si="42"/>
        <v>6</v>
      </c>
      <c r="G920" s="78" t="str">
        <f t="shared" si="43"/>
        <v>I</v>
      </c>
      <c r="H920" s="78" t="str">
        <f t="shared" si="44"/>
        <v>6IIF-ELPO/SJ</v>
      </c>
    </row>
    <row r="921" spans="1:8">
      <c r="A921" s="79">
        <v>38139</v>
      </c>
      <c r="B921" s="78" t="s">
        <v>198</v>
      </c>
      <c r="C921" s="78" t="s">
        <v>67</v>
      </c>
      <c r="D921" s="84">
        <v>3609195.7398000001</v>
      </c>
      <c r="E921" s="84">
        <v>-360919.57397999999</v>
      </c>
      <c r="F921" s="208">
        <f t="shared" si="42"/>
        <v>6</v>
      </c>
      <c r="G921" s="78" t="str">
        <f t="shared" si="43"/>
        <v>I</v>
      </c>
      <c r="H921" s="78" t="str">
        <f t="shared" si="44"/>
        <v>6IIF-NWPL_ROCKY_M</v>
      </c>
    </row>
    <row r="922" spans="1:8">
      <c r="A922" s="79">
        <v>38139</v>
      </c>
      <c r="B922" s="78" t="s">
        <v>198</v>
      </c>
      <c r="C922" s="78" t="s">
        <v>73</v>
      </c>
      <c r="D922" s="84">
        <v>219813.223</v>
      </c>
      <c r="E922" s="84">
        <v>-43962.6446</v>
      </c>
      <c r="F922" s="208">
        <f t="shared" si="42"/>
        <v>6</v>
      </c>
      <c r="G922" s="78" t="str">
        <f t="shared" si="43"/>
        <v>I</v>
      </c>
      <c r="H922" s="78" t="str">
        <f t="shared" si="44"/>
        <v>6IIF-WAHA-TX</v>
      </c>
    </row>
    <row r="923" spans="1:8">
      <c r="A923" s="79">
        <v>38139</v>
      </c>
      <c r="B923" s="78" t="s">
        <v>198</v>
      </c>
      <c r="C923" s="78" t="s">
        <v>68</v>
      </c>
      <c r="D923" s="84">
        <v>-236351.4204</v>
      </c>
      <c r="E923" s="84">
        <v>2363.5142040000001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6INGI-MALIN</v>
      </c>
    </row>
    <row r="924" spans="1:8">
      <c r="A924" s="79">
        <v>38139</v>
      </c>
      <c r="B924" s="78" t="s">
        <v>198</v>
      </c>
      <c r="C924" s="78" t="s">
        <v>74</v>
      </c>
      <c r="D924" s="84">
        <v>-453364.77269999997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6INGI-PGE/CG</v>
      </c>
    </row>
    <row r="925" spans="1:8">
      <c r="A925" s="79">
        <v>38139</v>
      </c>
      <c r="B925" s="78" t="s">
        <v>198</v>
      </c>
      <c r="C925" s="78" t="s">
        <v>46</v>
      </c>
      <c r="D925" s="84">
        <v>-650280.79410000006</v>
      </c>
      <c r="E925" s="84">
        <v>65028.079409999998</v>
      </c>
      <c r="F925" s="208">
        <f t="shared" si="42"/>
        <v>6</v>
      </c>
      <c r="G925" s="78" t="str">
        <f t="shared" si="43"/>
        <v>I</v>
      </c>
      <c r="H925" s="78" t="str">
        <f t="shared" si="44"/>
        <v>6INGI-SOCAL</v>
      </c>
    </row>
    <row r="926" spans="1:8">
      <c r="A926" s="79">
        <v>38169</v>
      </c>
      <c r="B926" s="78" t="s">
        <v>198</v>
      </c>
      <c r="C926" s="78" t="s">
        <v>86</v>
      </c>
      <c r="D926" s="84">
        <v>0</v>
      </c>
      <c r="E926" s="84">
        <v>0</v>
      </c>
      <c r="F926" s="208">
        <f t="shared" si="42"/>
        <v>6</v>
      </c>
      <c r="G926" s="78" t="str">
        <f t="shared" si="43"/>
        <v>I</v>
      </c>
      <c r="H926" s="78" t="str">
        <f t="shared" si="44"/>
        <v>6IIF-CIG/RKYMTN</v>
      </c>
    </row>
    <row r="927" spans="1:8">
      <c r="A927" s="79">
        <v>38169</v>
      </c>
      <c r="B927" s="78" t="s">
        <v>198</v>
      </c>
      <c r="C927" s="78" t="s">
        <v>91</v>
      </c>
      <c r="D927" s="84">
        <v>-282747.53649999999</v>
      </c>
      <c r="E927" s="84">
        <v>2827.4753649999998</v>
      </c>
      <c r="F927" s="208">
        <f t="shared" si="42"/>
        <v>6</v>
      </c>
      <c r="G927" s="78" t="str">
        <f t="shared" si="43"/>
        <v>I</v>
      </c>
      <c r="H927" s="78" t="str">
        <f t="shared" si="44"/>
        <v>6IIF-CIG/WIC</v>
      </c>
    </row>
    <row r="928" spans="1:8">
      <c r="A928" s="79">
        <v>38169</v>
      </c>
      <c r="B928" s="78" t="s">
        <v>198</v>
      </c>
      <c r="C928" s="78" t="s">
        <v>87</v>
      </c>
      <c r="D928" s="84">
        <v>55857.228300000002</v>
      </c>
      <c r="E928" s="84">
        <v>-5585.7228299999997</v>
      </c>
      <c r="F928" s="208">
        <f t="shared" si="42"/>
        <v>6</v>
      </c>
      <c r="G928" s="78" t="str">
        <f t="shared" si="43"/>
        <v>I</v>
      </c>
      <c r="H928" s="78" t="str">
        <f t="shared" si="44"/>
        <v>6IIF-ELPO/PERMIAN</v>
      </c>
    </row>
    <row r="929" spans="1:8">
      <c r="A929" s="79">
        <v>38169</v>
      </c>
      <c r="B929" s="78" t="s">
        <v>198</v>
      </c>
      <c r="C929" s="78" t="s">
        <v>72</v>
      </c>
      <c r="D929" s="84">
        <v>0</v>
      </c>
      <c r="E929" s="84">
        <v>0</v>
      </c>
      <c r="F929" s="208">
        <f t="shared" si="42"/>
        <v>6</v>
      </c>
      <c r="G929" s="78" t="str">
        <f t="shared" si="43"/>
        <v>I</v>
      </c>
      <c r="H929" s="78" t="str">
        <f t="shared" si="44"/>
        <v>6IIF-ELPO/SJ</v>
      </c>
    </row>
    <row r="930" spans="1:8">
      <c r="A930" s="79">
        <v>38169</v>
      </c>
      <c r="B930" s="78" t="s">
        <v>198</v>
      </c>
      <c r="C930" s="78" t="s">
        <v>67</v>
      </c>
      <c r="D930" s="84">
        <v>3714030.2651</v>
      </c>
      <c r="E930" s="84">
        <v>-371403.02651</v>
      </c>
      <c r="F930" s="208">
        <f t="shared" si="42"/>
        <v>6</v>
      </c>
      <c r="G930" s="78" t="str">
        <f t="shared" si="43"/>
        <v>I</v>
      </c>
      <c r="H930" s="78" t="str">
        <f t="shared" si="44"/>
        <v>6IIF-NWPL_ROCKY_M</v>
      </c>
    </row>
    <row r="931" spans="1:8">
      <c r="A931" s="79">
        <v>38169</v>
      </c>
      <c r="B931" s="78" t="s">
        <v>198</v>
      </c>
      <c r="C931" s="78" t="s">
        <v>73</v>
      </c>
      <c r="D931" s="84">
        <v>226198.02919999999</v>
      </c>
      <c r="E931" s="84">
        <v>-45239.605839999997</v>
      </c>
      <c r="F931" s="208">
        <f t="shared" si="42"/>
        <v>6</v>
      </c>
      <c r="G931" s="78" t="str">
        <f t="shared" si="43"/>
        <v>I</v>
      </c>
      <c r="H931" s="78" t="str">
        <f t="shared" si="44"/>
        <v>6IIF-WAHA-TX</v>
      </c>
    </row>
    <row r="932" spans="1:8">
      <c r="A932" s="79">
        <v>38169</v>
      </c>
      <c r="B932" s="78" t="s">
        <v>198</v>
      </c>
      <c r="C932" s="78" t="s">
        <v>68</v>
      </c>
      <c r="D932" s="84">
        <v>-170221.3118</v>
      </c>
      <c r="E932" s="84">
        <v>1702.2131179999999</v>
      </c>
      <c r="F932" s="208">
        <f t="shared" si="42"/>
        <v>6</v>
      </c>
      <c r="G932" s="78" t="str">
        <f t="shared" si="43"/>
        <v>I</v>
      </c>
      <c r="H932" s="78" t="str">
        <f t="shared" si="44"/>
        <v>6INGI-MALIN</v>
      </c>
    </row>
    <row r="933" spans="1:8">
      <c r="A933" s="79">
        <v>38169</v>
      </c>
      <c r="B933" s="78" t="s">
        <v>198</v>
      </c>
      <c r="C933" s="78" t="s">
        <v>74</v>
      </c>
      <c r="D933" s="84">
        <v>-466533.43520000001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6INGI-PGE/CG</v>
      </c>
    </row>
    <row r="934" spans="1:8">
      <c r="A934" s="79">
        <v>38169</v>
      </c>
      <c r="B934" s="78" t="s">
        <v>198</v>
      </c>
      <c r="C934" s="78" t="s">
        <v>46</v>
      </c>
      <c r="D934" s="84">
        <v>-668561.10210000002</v>
      </c>
      <c r="E934" s="84">
        <v>66856.110209999999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6INGI-SOCAL</v>
      </c>
    </row>
    <row r="935" spans="1:8">
      <c r="A935" s="79">
        <v>38200</v>
      </c>
      <c r="B935" s="78" t="s">
        <v>198</v>
      </c>
      <c r="C935" s="78" t="s">
        <v>86</v>
      </c>
      <c r="D935" s="84">
        <v>0</v>
      </c>
      <c r="E935" s="84">
        <v>0</v>
      </c>
      <c r="F935" s="208">
        <f t="shared" si="42"/>
        <v>6</v>
      </c>
      <c r="G935" s="78" t="str">
        <f t="shared" si="43"/>
        <v>I</v>
      </c>
      <c r="H935" s="78" t="str">
        <f t="shared" si="44"/>
        <v>6IIF-CIG/RKYMTN</v>
      </c>
    </row>
    <row r="936" spans="1:8">
      <c r="A936" s="79">
        <v>38200</v>
      </c>
      <c r="B936" s="78" t="s">
        <v>198</v>
      </c>
      <c r="C936" s="78" t="s">
        <v>91</v>
      </c>
      <c r="D936" s="84">
        <v>-281528.0735</v>
      </c>
      <c r="E936" s="84">
        <v>2815.2807349999998</v>
      </c>
      <c r="F936" s="208">
        <f t="shared" si="42"/>
        <v>6</v>
      </c>
      <c r="G936" s="78" t="str">
        <f t="shared" si="43"/>
        <v>I</v>
      </c>
      <c r="H936" s="78" t="str">
        <f t="shared" si="44"/>
        <v>6IIF-CIG/WIC</v>
      </c>
    </row>
    <row r="937" spans="1:8">
      <c r="A937" s="79">
        <v>38200</v>
      </c>
      <c r="B937" s="78" t="s">
        <v>198</v>
      </c>
      <c r="C937" s="78" t="s">
        <v>87</v>
      </c>
      <c r="D937" s="84">
        <v>54305.836199999998</v>
      </c>
      <c r="E937" s="84">
        <v>-5430.5836200000003</v>
      </c>
      <c r="F937" s="208">
        <f t="shared" si="42"/>
        <v>6</v>
      </c>
      <c r="G937" s="78" t="str">
        <f t="shared" si="43"/>
        <v>I</v>
      </c>
      <c r="H937" s="78" t="str">
        <f t="shared" si="44"/>
        <v>6IIF-ELPO/PERMIAN</v>
      </c>
    </row>
    <row r="938" spans="1:8">
      <c r="A938" s="79">
        <v>38200</v>
      </c>
      <c r="B938" s="78" t="s">
        <v>198</v>
      </c>
      <c r="C938" s="78" t="s">
        <v>72</v>
      </c>
      <c r="D938" s="84">
        <v>0</v>
      </c>
      <c r="E938" s="84">
        <v>0</v>
      </c>
      <c r="F938" s="208">
        <f t="shared" si="42"/>
        <v>6</v>
      </c>
      <c r="G938" s="78" t="str">
        <f t="shared" si="43"/>
        <v>I</v>
      </c>
      <c r="H938" s="78" t="str">
        <f t="shared" si="44"/>
        <v>6IIF-ELPO/SJ</v>
      </c>
    </row>
    <row r="939" spans="1:8">
      <c r="A939" s="79">
        <v>38200</v>
      </c>
      <c r="B939" s="78" t="s">
        <v>198</v>
      </c>
      <c r="C939" s="78" t="s">
        <v>67</v>
      </c>
      <c r="D939" s="84">
        <v>3698012.0098000001</v>
      </c>
      <c r="E939" s="84">
        <v>-369801.20098000002</v>
      </c>
      <c r="F939" s="208">
        <f t="shared" si="42"/>
        <v>6</v>
      </c>
      <c r="G939" s="78" t="str">
        <f t="shared" si="43"/>
        <v>I</v>
      </c>
      <c r="H939" s="78" t="str">
        <f t="shared" si="44"/>
        <v>6IIF-NWPL_ROCKY_M</v>
      </c>
    </row>
    <row r="940" spans="1:8">
      <c r="A940" s="79">
        <v>38200</v>
      </c>
      <c r="B940" s="78" t="s">
        <v>198</v>
      </c>
      <c r="C940" s="78" t="s">
        <v>73</v>
      </c>
      <c r="D940" s="84">
        <v>225222.45879999999</v>
      </c>
      <c r="E940" s="84">
        <v>-45044.491759999997</v>
      </c>
      <c r="F940" s="208">
        <f t="shared" si="42"/>
        <v>6</v>
      </c>
      <c r="G940" s="78" t="str">
        <f t="shared" si="43"/>
        <v>I</v>
      </c>
      <c r="H940" s="78" t="str">
        <f t="shared" si="44"/>
        <v>6IIF-WAHA-TX</v>
      </c>
    </row>
    <row r="941" spans="1:8">
      <c r="A941" s="79">
        <v>38200</v>
      </c>
      <c r="B941" s="78" t="s">
        <v>198</v>
      </c>
      <c r="C941" s="78" t="s">
        <v>68</v>
      </c>
      <c r="D941" s="84">
        <v>-171124.55919999999</v>
      </c>
      <c r="E941" s="84">
        <v>1711.245592</v>
      </c>
      <c r="F941" s="208">
        <f t="shared" si="42"/>
        <v>6</v>
      </c>
      <c r="G941" s="78" t="str">
        <f t="shared" si="43"/>
        <v>I</v>
      </c>
      <c r="H941" s="78" t="str">
        <f t="shared" si="44"/>
        <v>6INGI-MALIN</v>
      </c>
    </row>
    <row r="942" spans="1:8">
      <c r="A942" s="79">
        <v>38200</v>
      </c>
      <c r="B942" s="78" t="s">
        <v>198</v>
      </c>
      <c r="C942" s="78" t="s">
        <v>74</v>
      </c>
      <c r="D942" s="84">
        <v>-464521.32130000001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6INGI-PGE/CG</v>
      </c>
    </row>
    <row r="943" spans="1:8">
      <c r="A943" s="79">
        <v>38200</v>
      </c>
      <c r="B943" s="78" t="s">
        <v>198</v>
      </c>
      <c r="C943" s="78" t="s">
        <v>46</v>
      </c>
      <c r="D943" s="84">
        <v>-665677.66240000003</v>
      </c>
      <c r="E943" s="84">
        <v>66567.766239999997</v>
      </c>
      <c r="F943" s="208">
        <f t="shared" si="42"/>
        <v>6</v>
      </c>
      <c r="G943" s="78" t="str">
        <f t="shared" si="43"/>
        <v>I</v>
      </c>
      <c r="H943" s="78" t="str">
        <f t="shared" si="44"/>
        <v>6INGI-SOCAL</v>
      </c>
    </row>
    <row r="944" spans="1:8">
      <c r="A944" s="79">
        <v>38231</v>
      </c>
      <c r="B944" s="78" t="s">
        <v>198</v>
      </c>
      <c r="C944" s="78" t="s">
        <v>86</v>
      </c>
      <c r="D944" s="84">
        <v>0</v>
      </c>
      <c r="E944" s="84">
        <v>0</v>
      </c>
      <c r="F944" s="208">
        <f t="shared" si="42"/>
        <v>6</v>
      </c>
      <c r="G944" s="78" t="str">
        <f t="shared" si="43"/>
        <v>I</v>
      </c>
      <c r="H944" s="78" t="str">
        <f t="shared" si="44"/>
        <v>6IIF-CIG/RKYMTN</v>
      </c>
    </row>
    <row r="945" spans="1:8">
      <c r="A945" s="79">
        <v>38231</v>
      </c>
      <c r="B945" s="78" t="s">
        <v>198</v>
      </c>
      <c r="C945" s="78" t="s">
        <v>91</v>
      </c>
      <c r="D945" s="84">
        <v>-271248.65649999998</v>
      </c>
      <c r="E945" s="84">
        <v>2712.4865650000002</v>
      </c>
      <c r="F945" s="208">
        <f t="shared" si="42"/>
        <v>6</v>
      </c>
      <c r="G945" s="78" t="str">
        <f t="shared" si="43"/>
        <v>I</v>
      </c>
      <c r="H945" s="78" t="str">
        <f t="shared" si="44"/>
        <v>6IIF-CIG/WIC</v>
      </c>
    </row>
    <row r="946" spans="1:8">
      <c r="A946" s="79">
        <v>38231</v>
      </c>
      <c r="B946" s="78" t="s">
        <v>198</v>
      </c>
      <c r="C946" s="78" t="s">
        <v>87</v>
      </c>
      <c r="D946" s="84">
        <v>57270.546199999997</v>
      </c>
      <c r="E946" s="84">
        <v>-5727.0546199999999</v>
      </c>
      <c r="F946" s="208">
        <f t="shared" si="42"/>
        <v>6</v>
      </c>
      <c r="G946" s="78" t="str">
        <f t="shared" si="43"/>
        <v>I</v>
      </c>
      <c r="H946" s="78" t="str">
        <f t="shared" si="44"/>
        <v>6IIF-ELPO/PERMIAN</v>
      </c>
    </row>
    <row r="947" spans="1:8">
      <c r="A947" s="79">
        <v>38231</v>
      </c>
      <c r="B947" s="78" t="s">
        <v>198</v>
      </c>
      <c r="C947" s="78" t="s">
        <v>72</v>
      </c>
      <c r="D947" s="84">
        <v>0</v>
      </c>
      <c r="E947" s="84">
        <v>0</v>
      </c>
      <c r="F947" s="208">
        <f t="shared" si="42"/>
        <v>6</v>
      </c>
      <c r="G947" s="78" t="str">
        <f t="shared" si="43"/>
        <v>I</v>
      </c>
      <c r="H947" s="78" t="str">
        <f t="shared" si="44"/>
        <v>6IIF-ELPO/SJ</v>
      </c>
    </row>
    <row r="948" spans="1:8">
      <c r="A948" s="79">
        <v>38231</v>
      </c>
      <c r="B948" s="78" t="s">
        <v>198</v>
      </c>
      <c r="C948" s="78" t="s">
        <v>67</v>
      </c>
      <c r="D948" s="84">
        <v>3562986.7277000002</v>
      </c>
      <c r="E948" s="84">
        <v>-356298.67277</v>
      </c>
      <c r="F948" s="208">
        <f t="shared" si="42"/>
        <v>6</v>
      </c>
      <c r="G948" s="78" t="str">
        <f t="shared" si="43"/>
        <v>I</v>
      </c>
      <c r="H948" s="78" t="str">
        <f t="shared" si="44"/>
        <v>6IIF-NWPL_ROCKY_M</v>
      </c>
    </row>
    <row r="949" spans="1:8">
      <c r="A949" s="79">
        <v>38231</v>
      </c>
      <c r="B949" s="78" t="s">
        <v>198</v>
      </c>
      <c r="C949" s="78" t="s">
        <v>73</v>
      </c>
      <c r="D949" s="84">
        <v>216998.9252</v>
      </c>
      <c r="E949" s="84">
        <v>-43399.785040000002</v>
      </c>
      <c r="F949" s="208">
        <f t="shared" si="42"/>
        <v>6</v>
      </c>
      <c r="G949" s="78" t="str">
        <f t="shared" si="43"/>
        <v>I</v>
      </c>
      <c r="H949" s="78" t="str">
        <f t="shared" si="44"/>
        <v>6IIF-WAHA-TX</v>
      </c>
    </row>
    <row r="950" spans="1:8">
      <c r="A950" s="79">
        <v>38231</v>
      </c>
      <c r="B950" s="78" t="s">
        <v>198</v>
      </c>
      <c r="C950" s="78" t="s">
        <v>68</v>
      </c>
      <c r="D950" s="84">
        <v>-162091.87710000001</v>
      </c>
      <c r="E950" s="84">
        <v>1620.9187710000001</v>
      </c>
      <c r="F950" s="208">
        <f t="shared" si="42"/>
        <v>6</v>
      </c>
      <c r="G950" s="78" t="str">
        <f t="shared" si="43"/>
        <v>I</v>
      </c>
      <c r="H950" s="78" t="str">
        <f t="shared" si="44"/>
        <v>6INGI-MALIN</v>
      </c>
    </row>
    <row r="951" spans="1:8">
      <c r="A951" s="79">
        <v>38231</v>
      </c>
      <c r="B951" s="78" t="s">
        <v>198</v>
      </c>
      <c r="C951" s="78" t="s">
        <v>74</v>
      </c>
      <c r="D951" s="84">
        <v>-447560.28320000001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6INGI-PGE/CG</v>
      </c>
    </row>
    <row r="952" spans="1:8">
      <c r="A952" s="79">
        <v>38231</v>
      </c>
      <c r="B952" s="78" t="s">
        <v>198</v>
      </c>
      <c r="C952" s="78" t="s">
        <v>46</v>
      </c>
      <c r="D952" s="84">
        <v>-641955.16280000005</v>
      </c>
      <c r="E952" s="84">
        <v>64195.516280000003</v>
      </c>
      <c r="F952" s="208">
        <f t="shared" si="42"/>
        <v>6</v>
      </c>
      <c r="G952" s="78" t="str">
        <f t="shared" si="43"/>
        <v>I</v>
      </c>
      <c r="H952" s="78" t="str">
        <f t="shared" si="44"/>
        <v>6INGI-SOCAL</v>
      </c>
    </row>
    <row r="953" spans="1:8">
      <c r="A953" s="79">
        <v>38261</v>
      </c>
      <c r="B953" s="78" t="s">
        <v>198</v>
      </c>
      <c r="C953" s="78" t="s">
        <v>86</v>
      </c>
      <c r="D953" s="84">
        <v>0</v>
      </c>
      <c r="E953" s="84">
        <v>0</v>
      </c>
      <c r="F953" s="208">
        <f t="shared" si="42"/>
        <v>6</v>
      </c>
      <c r="G953" s="78" t="str">
        <f t="shared" si="43"/>
        <v>I</v>
      </c>
      <c r="H953" s="78" t="str">
        <f t="shared" si="44"/>
        <v>6IIF-CIG/RKYMTN</v>
      </c>
    </row>
    <row r="954" spans="1:8">
      <c r="A954" s="79">
        <v>38261</v>
      </c>
      <c r="B954" s="78" t="s">
        <v>198</v>
      </c>
      <c r="C954" s="78" t="s">
        <v>91</v>
      </c>
      <c r="D954" s="84">
        <v>-279092.17989999999</v>
      </c>
      <c r="E954" s="84">
        <v>2790.9217990000002</v>
      </c>
      <c r="F954" s="208">
        <f t="shared" si="42"/>
        <v>6</v>
      </c>
      <c r="G954" s="78" t="str">
        <f t="shared" si="43"/>
        <v>I</v>
      </c>
      <c r="H954" s="78" t="str">
        <f t="shared" si="44"/>
        <v>6IIF-CIG/WIC</v>
      </c>
    </row>
    <row r="955" spans="1:8">
      <c r="A955" s="79">
        <v>38261</v>
      </c>
      <c r="B955" s="78" t="s">
        <v>198</v>
      </c>
      <c r="C955" s="78" t="s">
        <v>87</v>
      </c>
      <c r="D955" s="84">
        <v>55135.106800000001</v>
      </c>
      <c r="E955" s="84">
        <v>-5513.5106800000003</v>
      </c>
      <c r="F955" s="208">
        <f t="shared" si="42"/>
        <v>6</v>
      </c>
      <c r="G955" s="78" t="str">
        <f t="shared" si="43"/>
        <v>I</v>
      </c>
      <c r="H955" s="78" t="str">
        <f t="shared" si="44"/>
        <v>6IIF-ELPO/PERMIAN</v>
      </c>
    </row>
    <row r="956" spans="1:8">
      <c r="A956" s="79">
        <v>38261</v>
      </c>
      <c r="B956" s="78" t="s">
        <v>198</v>
      </c>
      <c r="C956" s="78" t="s">
        <v>72</v>
      </c>
      <c r="D956" s="84">
        <v>0</v>
      </c>
      <c r="E956" s="84">
        <v>0</v>
      </c>
      <c r="F956" s="208">
        <f t="shared" si="42"/>
        <v>6</v>
      </c>
      <c r="G956" s="78" t="str">
        <f t="shared" si="43"/>
        <v>I</v>
      </c>
      <c r="H956" s="78" t="str">
        <f t="shared" si="44"/>
        <v>6IIF-ELPO/SJ</v>
      </c>
    </row>
    <row r="957" spans="1:8">
      <c r="A957" s="79">
        <v>38261</v>
      </c>
      <c r="B957" s="78" t="s">
        <v>198</v>
      </c>
      <c r="C957" s="78" t="s">
        <v>67</v>
      </c>
      <c r="D957" s="84">
        <v>3666015.3292</v>
      </c>
      <c r="E957" s="84">
        <v>-366601.53292000003</v>
      </c>
      <c r="F957" s="208">
        <f t="shared" si="42"/>
        <v>6</v>
      </c>
      <c r="G957" s="78" t="str">
        <f t="shared" si="43"/>
        <v>I</v>
      </c>
      <c r="H957" s="78" t="str">
        <f t="shared" si="44"/>
        <v>6IIF-NWPL_ROCKY_M</v>
      </c>
    </row>
    <row r="958" spans="1:8">
      <c r="A958" s="79">
        <v>38261</v>
      </c>
      <c r="B958" s="78" t="s">
        <v>198</v>
      </c>
      <c r="C958" s="78" t="s">
        <v>73</v>
      </c>
      <c r="D958" s="84">
        <v>223273.74400000001</v>
      </c>
      <c r="E958" s="84">
        <v>-44654.748800000001</v>
      </c>
      <c r="F958" s="208">
        <f t="shared" si="42"/>
        <v>6</v>
      </c>
      <c r="G958" s="78" t="str">
        <f t="shared" si="43"/>
        <v>I</v>
      </c>
      <c r="H958" s="78" t="str">
        <f t="shared" si="44"/>
        <v>6IIF-WAHA-TX</v>
      </c>
    </row>
    <row r="959" spans="1:8">
      <c r="A959" s="79">
        <v>38261</v>
      </c>
      <c r="B959" s="78" t="s">
        <v>198</v>
      </c>
      <c r="C959" s="78" t="s">
        <v>68</v>
      </c>
      <c r="D959" s="84">
        <v>-164296.152</v>
      </c>
      <c r="E959" s="84">
        <v>1642.9615200000001</v>
      </c>
      <c r="F959" s="208">
        <f t="shared" si="42"/>
        <v>6</v>
      </c>
      <c r="G959" s="78" t="str">
        <f t="shared" si="43"/>
        <v>I</v>
      </c>
      <c r="H959" s="78" t="str">
        <f t="shared" si="44"/>
        <v>6INGI-MALIN</v>
      </c>
    </row>
    <row r="960" spans="1:8">
      <c r="A960" s="79">
        <v>38261</v>
      </c>
      <c r="B960" s="78" t="s">
        <v>198</v>
      </c>
      <c r="C960" s="78" t="s">
        <v>74</v>
      </c>
      <c r="D960" s="84">
        <v>-460502.0968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6INGI-PGE/CG</v>
      </c>
    </row>
    <row r="961" spans="1:8">
      <c r="A961" s="79">
        <v>38261</v>
      </c>
      <c r="B961" s="78" t="s">
        <v>198</v>
      </c>
      <c r="C961" s="78" t="s">
        <v>46</v>
      </c>
      <c r="D961" s="84">
        <v>-659917.95279999997</v>
      </c>
      <c r="E961" s="84">
        <v>65991.795280000006</v>
      </c>
      <c r="F961" s="208">
        <f t="shared" si="42"/>
        <v>6</v>
      </c>
      <c r="G961" s="78" t="str">
        <f t="shared" si="43"/>
        <v>I</v>
      </c>
      <c r="H961" s="78" t="str">
        <f t="shared" si="44"/>
        <v>6INGI-SOCAL</v>
      </c>
    </row>
    <row r="962" spans="1:8">
      <c r="A962" s="79">
        <v>38292</v>
      </c>
      <c r="B962" s="78" t="s">
        <v>198</v>
      </c>
      <c r="C962" s="78" t="s">
        <v>86</v>
      </c>
      <c r="D962" s="84">
        <v>0</v>
      </c>
      <c r="E962" s="84">
        <v>0</v>
      </c>
      <c r="F962" s="208">
        <f t="shared" si="42"/>
        <v>6</v>
      </c>
      <c r="G962" s="78" t="str">
        <f t="shared" si="43"/>
        <v>I</v>
      </c>
      <c r="H962" s="78" t="str">
        <f t="shared" si="44"/>
        <v>6IIF-CIG/RKYMTN</v>
      </c>
    </row>
    <row r="963" spans="1:8">
      <c r="A963" s="79">
        <v>38292</v>
      </c>
      <c r="B963" s="78" t="s">
        <v>198</v>
      </c>
      <c r="C963" s="78" t="s">
        <v>91</v>
      </c>
      <c r="D963" s="84">
        <v>-268891.18070000003</v>
      </c>
      <c r="E963" s="84">
        <v>2688.911807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6IIF-CIG/WIC</v>
      </c>
    </row>
    <row r="964" spans="1:8">
      <c r="A964" s="79">
        <v>38292</v>
      </c>
      <c r="B964" s="78" t="s">
        <v>198</v>
      </c>
      <c r="C964" s="78" t="s">
        <v>87</v>
      </c>
      <c r="D964" s="84">
        <v>55479.429900000003</v>
      </c>
      <c r="E964" s="84">
        <v>-5547.9429899999996</v>
      </c>
      <c r="F964" s="208">
        <f t="shared" si="45"/>
        <v>6</v>
      </c>
      <c r="G964" s="78" t="str">
        <f t="shared" si="46"/>
        <v>I</v>
      </c>
      <c r="H964" s="78" t="str">
        <f t="shared" si="47"/>
        <v>6IIF-ELPO/PERMIAN</v>
      </c>
    </row>
    <row r="965" spans="1:8">
      <c r="A965" s="79">
        <v>38292</v>
      </c>
      <c r="B965" s="78" t="s">
        <v>198</v>
      </c>
      <c r="C965" s="78" t="s">
        <v>72</v>
      </c>
      <c r="D965" s="84">
        <v>0</v>
      </c>
      <c r="E965" s="84">
        <v>0</v>
      </c>
      <c r="F965" s="208">
        <f t="shared" si="45"/>
        <v>6</v>
      </c>
      <c r="G965" s="78" t="str">
        <f t="shared" si="46"/>
        <v>I</v>
      </c>
      <c r="H965" s="78" t="str">
        <f t="shared" si="47"/>
        <v>6IIF-ELPO/SJ</v>
      </c>
    </row>
    <row r="966" spans="1:8">
      <c r="A966" s="79">
        <v>38292</v>
      </c>
      <c r="B966" s="78" t="s">
        <v>198</v>
      </c>
      <c r="C966" s="78" t="s">
        <v>67</v>
      </c>
      <c r="D966" s="84">
        <v>3666465.6948000002</v>
      </c>
      <c r="E966" s="84">
        <v>-366646.56948000001</v>
      </c>
      <c r="F966" s="208">
        <f t="shared" si="45"/>
        <v>6</v>
      </c>
      <c r="G966" s="78" t="str">
        <f t="shared" si="46"/>
        <v>I</v>
      </c>
      <c r="H966" s="78" t="str">
        <f t="shared" si="47"/>
        <v>6IIF-NWPL_ROCKY_M</v>
      </c>
    </row>
    <row r="967" spans="1:8">
      <c r="A967" s="79">
        <v>38292</v>
      </c>
      <c r="B967" s="78" t="s">
        <v>198</v>
      </c>
      <c r="C967" s="78" t="s">
        <v>73</v>
      </c>
      <c r="D967" s="84">
        <v>215112.94459999999</v>
      </c>
      <c r="E967" s="84">
        <v>-43022.588920000002</v>
      </c>
      <c r="F967" s="208">
        <f t="shared" si="45"/>
        <v>6</v>
      </c>
      <c r="G967" s="78" t="str">
        <f t="shared" si="46"/>
        <v>I</v>
      </c>
      <c r="H967" s="78" t="str">
        <f t="shared" si="47"/>
        <v>6IIF-WAHA-TX</v>
      </c>
    </row>
    <row r="968" spans="1:8">
      <c r="A968" s="79">
        <v>38292</v>
      </c>
      <c r="B968" s="78" t="s">
        <v>198</v>
      </c>
      <c r="C968" s="78" t="s">
        <v>68</v>
      </c>
      <c r="D968" s="84">
        <v>-154919.85219999999</v>
      </c>
      <c r="E968" s="84">
        <v>1549.1985219999999</v>
      </c>
      <c r="F968" s="208">
        <f t="shared" si="45"/>
        <v>6</v>
      </c>
      <c r="G968" s="78" t="str">
        <f t="shared" si="46"/>
        <v>I</v>
      </c>
      <c r="H968" s="78" t="str">
        <f t="shared" si="47"/>
        <v>6INGI-MALIN</v>
      </c>
    </row>
    <row r="969" spans="1:8">
      <c r="A969" s="79">
        <v>38292</v>
      </c>
      <c r="B969" s="78" t="s">
        <v>198</v>
      </c>
      <c r="C969" s="78" t="s">
        <v>74</v>
      </c>
      <c r="D969" s="84">
        <v>-443670.44819999998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6INGI-PGE/CG</v>
      </c>
    </row>
    <row r="970" spans="1:8">
      <c r="A970" s="79">
        <v>38292</v>
      </c>
      <c r="B970" s="78" t="s">
        <v>198</v>
      </c>
      <c r="C970" s="78" t="s">
        <v>46</v>
      </c>
      <c r="D970" s="84">
        <v>-636375.80330000003</v>
      </c>
      <c r="E970" s="84">
        <v>63637.580329999997</v>
      </c>
      <c r="F970" s="208">
        <f t="shared" si="45"/>
        <v>6</v>
      </c>
      <c r="G970" s="78" t="str">
        <f t="shared" si="46"/>
        <v>I</v>
      </c>
      <c r="H970" s="78" t="str">
        <f t="shared" si="47"/>
        <v>6INGI-SOCAL</v>
      </c>
    </row>
    <row r="971" spans="1:8">
      <c r="A971" s="79">
        <v>38322</v>
      </c>
      <c r="B971" s="78" t="s">
        <v>198</v>
      </c>
      <c r="C971" s="78" t="s">
        <v>86</v>
      </c>
      <c r="D971" s="84">
        <v>0</v>
      </c>
      <c r="E971" s="84">
        <v>0</v>
      </c>
      <c r="F971" s="208">
        <f t="shared" si="45"/>
        <v>6</v>
      </c>
      <c r="G971" s="78" t="str">
        <f t="shared" si="46"/>
        <v>I</v>
      </c>
      <c r="H971" s="78" t="str">
        <f t="shared" si="47"/>
        <v>6IIF-CIG/RKYMTN</v>
      </c>
    </row>
    <row r="972" spans="1:8">
      <c r="A972" s="79">
        <v>38322</v>
      </c>
      <c r="B972" s="78" t="s">
        <v>198</v>
      </c>
      <c r="C972" s="78" t="s">
        <v>91</v>
      </c>
      <c r="D972" s="84">
        <v>-276641.14049999998</v>
      </c>
      <c r="E972" s="84">
        <v>2766.4114049999998</v>
      </c>
      <c r="F972" s="208">
        <f t="shared" si="45"/>
        <v>6</v>
      </c>
      <c r="G972" s="78" t="str">
        <f t="shared" si="46"/>
        <v>I</v>
      </c>
      <c r="H972" s="78" t="str">
        <f t="shared" si="47"/>
        <v>6IIF-CIG/WIC</v>
      </c>
    </row>
    <row r="973" spans="1:8">
      <c r="A973" s="79">
        <v>38322</v>
      </c>
      <c r="B973" s="78" t="s">
        <v>198</v>
      </c>
      <c r="C973" s="78" t="s">
        <v>87</v>
      </c>
      <c r="D973" s="84">
        <v>54650.9</v>
      </c>
      <c r="E973" s="84">
        <v>-5465.09</v>
      </c>
      <c r="F973" s="208">
        <f t="shared" si="45"/>
        <v>6</v>
      </c>
      <c r="G973" s="78" t="str">
        <f t="shared" si="46"/>
        <v>I</v>
      </c>
      <c r="H973" s="78" t="str">
        <f t="shared" si="47"/>
        <v>6IIF-ELPO/PERMIAN</v>
      </c>
    </row>
    <row r="974" spans="1:8">
      <c r="A974" s="79">
        <v>38322</v>
      </c>
      <c r="B974" s="78" t="s">
        <v>198</v>
      </c>
      <c r="C974" s="78" t="s">
        <v>72</v>
      </c>
      <c r="D974" s="84">
        <v>0</v>
      </c>
      <c r="E974" s="84">
        <v>0</v>
      </c>
      <c r="F974" s="208">
        <f t="shared" si="45"/>
        <v>6</v>
      </c>
      <c r="G974" s="78" t="str">
        <f t="shared" si="46"/>
        <v>I</v>
      </c>
      <c r="H974" s="78" t="str">
        <f t="shared" si="47"/>
        <v>6IIF-ELPO/SJ</v>
      </c>
    </row>
    <row r="975" spans="1:8">
      <c r="A975" s="79">
        <v>38322</v>
      </c>
      <c r="B975" s="78" t="s">
        <v>198</v>
      </c>
      <c r="C975" s="78" t="s">
        <v>67</v>
      </c>
      <c r="D975" s="84">
        <v>3772140.2707000002</v>
      </c>
      <c r="E975" s="84">
        <v>-377214.02707000001</v>
      </c>
      <c r="F975" s="208">
        <f t="shared" si="45"/>
        <v>6</v>
      </c>
      <c r="G975" s="78" t="str">
        <f t="shared" si="46"/>
        <v>I</v>
      </c>
      <c r="H975" s="78" t="str">
        <f t="shared" si="47"/>
        <v>6IIF-NWPL_ROCKY_M</v>
      </c>
    </row>
    <row r="976" spans="1:8">
      <c r="A976" s="79">
        <v>38322</v>
      </c>
      <c r="B976" s="78" t="s">
        <v>198</v>
      </c>
      <c r="C976" s="78" t="s">
        <v>73</v>
      </c>
      <c r="D976" s="84">
        <v>221312.9124</v>
      </c>
      <c r="E976" s="84">
        <v>-44262.582479999997</v>
      </c>
      <c r="F976" s="208">
        <f t="shared" si="45"/>
        <v>6</v>
      </c>
      <c r="G976" s="78" t="str">
        <f t="shared" si="46"/>
        <v>I</v>
      </c>
      <c r="H976" s="78" t="str">
        <f t="shared" si="47"/>
        <v>6IIF-WAHA-TX</v>
      </c>
    </row>
    <row r="977" spans="1:8">
      <c r="A977" s="79">
        <v>38322</v>
      </c>
      <c r="B977" s="78" t="s">
        <v>198</v>
      </c>
      <c r="C977" s="78" t="s">
        <v>68</v>
      </c>
      <c r="D977" s="84">
        <v>-158330.66020000001</v>
      </c>
      <c r="E977" s="84">
        <v>1583.3066020000001</v>
      </c>
      <c r="F977" s="208">
        <f t="shared" si="45"/>
        <v>6</v>
      </c>
      <c r="G977" s="78" t="str">
        <f t="shared" si="46"/>
        <v>I</v>
      </c>
      <c r="H977" s="78" t="str">
        <f t="shared" si="47"/>
        <v>6INGI-MALIN</v>
      </c>
    </row>
    <row r="978" spans="1:8">
      <c r="A978" s="79">
        <v>38322</v>
      </c>
      <c r="B978" s="78" t="s">
        <v>198</v>
      </c>
      <c r="C978" s="78" t="s">
        <v>74</v>
      </c>
      <c r="D978" s="84">
        <v>-456457.88179999997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6INGI-PGE/CG</v>
      </c>
    </row>
    <row r="979" spans="1:8">
      <c r="A979" s="79">
        <v>38322</v>
      </c>
      <c r="B979" s="78" t="s">
        <v>198</v>
      </c>
      <c r="C979" s="78" t="s">
        <v>46</v>
      </c>
      <c r="D979" s="84">
        <v>-651445.2635</v>
      </c>
      <c r="E979" s="84">
        <v>65144.52635</v>
      </c>
      <c r="F979" s="208">
        <f t="shared" si="45"/>
        <v>6</v>
      </c>
      <c r="G979" s="78" t="str">
        <f t="shared" si="46"/>
        <v>I</v>
      </c>
      <c r="H979" s="78" t="str">
        <f t="shared" si="47"/>
        <v>6INGI-SOCAL</v>
      </c>
    </row>
    <row r="980" spans="1:8">
      <c r="A980" s="79">
        <v>38353</v>
      </c>
      <c r="B980" s="78" t="s">
        <v>198</v>
      </c>
      <c r="C980" s="78" t="s">
        <v>86</v>
      </c>
      <c r="D980" s="84">
        <v>0</v>
      </c>
      <c r="E980" s="84">
        <v>0</v>
      </c>
      <c r="F980" s="208">
        <f t="shared" si="45"/>
        <v>6</v>
      </c>
      <c r="G980" s="78" t="str">
        <f t="shared" si="46"/>
        <v>I</v>
      </c>
      <c r="H980" s="78" t="str">
        <f t="shared" si="47"/>
        <v>6IIF-CIG/RKYMTN</v>
      </c>
    </row>
    <row r="981" spans="1:8">
      <c r="A981" s="79">
        <v>38353</v>
      </c>
      <c r="B981" s="78" t="s">
        <v>198</v>
      </c>
      <c r="C981" s="78" t="s">
        <v>91</v>
      </c>
      <c r="D981" s="84">
        <v>-275382.75060000003</v>
      </c>
      <c r="E981" s="84">
        <v>2753.8275060000001</v>
      </c>
      <c r="F981" s="208">
        <f t="shared" si="45"/>
        <v>6</v>
      </c>
      <c r="G981" s="78" t="str">
        <f t="shared" si="46"/>
        <v>I</v>
      </c>
      <c r="H981" s="78" t="str">
        <f t="shared" si="47"/>
        <v>6IIF-CIG/WIC</v>
      </c>
    </row>
    <row r="982" spans="1:8">
      <c r="A982" s="79">
        <v>38353</v>
      </c>
      <c r="B982" s="78" t="s">
        <v>198</v>
      </c>
      <c r="C982" s="78" t="s">
        <v>87</v>
      </c>
      <c r="D982" s="84">
        <v>55874.251300000004</v>
      </c>
      <c r="E982" s="84">
        <v>-5587.4251299999996</v>
      </c>
      <c r="F982" s="208">
        <f t="shared" si="45"/>
        <v>6</v>
      </c>
      <c r="G982" s="78" t="str">
        <f t="shared" si="46"/>
        <v>I</v>
      </c>
      <c r="H982" s="78" t="str">
        <f t="shared" si="47"/>
        <v>6IIF-ELPO/PERMIAN</v>
      </c>
    </row>
    <row r="983" spans="1:8">
      <c r="A983" s="79">
        <v>38353</v>
      </c>
      <c r="B983" s="78" t="s">
        <v>198</v>
      </c>
      <c r="C983" s="78" t="s">
        <v>72</v>
      </c>
      <c r="D983" s="84">
        <v>0</v>
      </c>
      <c r="E983" s="84">
        <v>0</v>
      </c>
      <c r="F983" s="208">
        <f t="shared" si="45"/>
        <v>6</v>
      </c>
      <c r="G983" s="78" t="str">
        <f t="shared" si="46"/>
        <v>I</v>
      </c>
      <c r="H983" s="78" t="str">
        <f t="shared" si="47"/>
        <v>6IIF-ELPO/SJ</v>
      </c>
    </row>
    <row r="984" spans="1:8">
      <c r="A984" s="79">
        <v>38353</v>
      </c>
      <c r="B984" s="78" t="s">
        <v>198</v>
      </c>
      <c r="C984" s="78" t="s">
        <v>67</v>
      </c>
      <c r="D984" s="84">
        <v>3750024.6063999999</v>
      </c>
      <c r="E984" s="84">
        <v>-375002.46064</v>
      </c>
      <c r="F984" s="208">
        <f t="shared" si="45"/>
        <v>6</v>
      </c>
      <c r="G984" s="78" t="str">
        <f t="shared" si="46"/>
        <v>I</v>
      </c>
      <c r="H984" s="78" t="str">
        <f t="shared" si="47"/>
        <v>6IIF-NWPL_ROCKY_M</v>
      </c>
    </row>
    <row r="985" spans="1:8">
      <c r="A985" s="79">
        <v>38353</v>
      </c>
      <c r="B985" s="78" t="s">
        <v>198</v>
      </c>
      <c r="C985" s="78" t="s">
        <v>73</v>
      </c>
      <c r="D985" s="84">
        <v>220306.2004</v>
      </c>
      <c r="E985" s="84">
        <v>-44061.240080000003</v>
      </c>
      <c r="F985" s="208">
        <f t="shared" si="45"/>
        <v>6</v>
      </c>
      <c r="G985" s="78" t="str">
        <f t="shared" si="46"/>
        <v>I</v>
      </c>
      <c r="H985" s="78" t="str">
        <f t="shared" si="47"/>
        <v>6IIF-WAHA-TX</v>
      </c>
    </row>
    <row r="986" spans="1:8">
      <c r="A986" s="79">
        <v>38353</v>
      </c>
      <c r="B986" s="78" t="s">
        <v>198</v>
      </c>
      <c r="C986" s="78" t="s">
        <v>68</v>
      </c>
      <c r="D986" s="84">
        <v>-153221.17240000001</v>
      </c>
      <c r="E986" s="84">
        <v>1532.211724</v>
      </c>
      <c r="F986" s="208">
        <f t="shared" si="45"/>
        <v>6</v>
      </c>
      <c r="G986" s="78" t="str">
        <f t="shared" si="46"/>
        <v>I</v>
      </c>
      <c r="H986" s="78" t="str">
        <f t="shared" si="47"/>
        <v>6INGI-MALIN</v>
      </c>
    </row>
    <row r="987" spans="1:8">
      <c r="A987" s="79">
        <v>38353</v>
      </c>
      <c r="B987" s="78" t="s">
        <v>198</v>
      </c>
      <c r="C987" s="78" t="s">
        <v>74</v>
      </c>
      <c r="D987" s="84">
        <v>-426843.2634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6INGI-PGE/CG</v>
      </c>
    </row>
    <row r="988" spans="1:8">
      <c r="A988" s="79">
        <v>38353</v>
      </c>
      <c r="B988" s="78" t="s">
        <v>198</v>
      </c>
      <c r="C988" s="78" t="s">
        <v>46</v>
      </c>
      <c r="D988" s="84">
        <v>-648481.9584</v>
      </c>
      <c r="E988" s="84">
        <v>64848.19584</v>
      </c>
      <c r="F988" s="208">
        <f t="shared" si="45"/>
        <v>6</v>
      </c>
      <c r="G988" s="78" t="str">
        <f t="shared" si="46"/>
        <v>I</v>
      </c>
      <c r="H988" s="78" t="str">
        <f t="shared" si="47"/>
        <v>6INGI-SOCAL</v>
      </c>
    </row>
    <row r="989" spans="1:8">
      <c r="A989" s="79">
        <v>38384</v>
      </c>
      <c r="B989" s="78" t="s">
        <v>198</v>
      </c>
      <c r="C989" s="78" t="s">
        <v>86</v>
      </c>
      <c r="D989" s="84">
        <v>0</v>
      </c>
      <c r="E989" s="84">
        <v>0</v>
      </c>
      <c r="F989" s="208">
        <f t="shared" si="45"/>
        <v>6</v>
      </c>
      <c r="G989" s="78" t="str">
        <f t="shared" si="46"/>
        <v>I</v>
      </c>
      <c r="H989" s="78" t="str">
        <f t="shared" si="47"/>
        <v>6IIF-CIG/RKYMTN</v>
      </c>
    </row>
    <row r="990" spans="1:8">
      <c r="A990" s="79">
        <v>38384</v>
      </c>
      <c r="B990" s="78" t="s">
        <v>198</v>
      </c>
      <c r="C990" s="78" t="s">
        <v>91</v>
      </c>
      <c r="D990" s="84">
        <v>-247590.73920000001</v>
      </c>
      <c r="E990" s="84">
        <v>2475.9073920000001</v>
      </c>
      <c r="F990" s="208">
        <f t="shared" si="45"/>
        <v>6</v>
      </c>
      <c r="G990" s="78" t="str">
        <f t="shared" si="46"/>
        <v>I</v>
      </c>
      <c r="H990" s="78" t="str">
        <f t="shared" si="47"/>
        <v>6IIF-CIG/WIC</v>
      </c>
    </row>
    <row r="991" spans="1:8">
      <c r="A991" s="79">
        <v>38384</v>
      </c>
      <c r="B991" s="78" t="s">
        <v>198</v>
      </c>
      <c r="C991" s="78" t="s">
        <v>87</v>
      </c>
      <c r="D991" s="84">
        <v>62199.200900000003</v>
      </c>
      <c r="E991" s="84">
        <v>-6219.9200899999996</v>
      </c>
      <c r="F991" s="208">
        <f t="shared" si="45"/>
        <v>6</v>
      </c>
      <c r="G991" s="78" t="str">
        <f t="shared" si="46"/>
        <v>I</v>
      </c>
      <c r="H991" s="78" t="str">
        <f t="shared" si="47"/>
        <v>6IIF-ELPO/PERMIAN</v>
      </c>
    </row>
    <row r="992" spans="1:8">
      <c r="A992" s="79">
        <v>38384</v>
      </c>
      <c r="B992" s="78" t="s">
        <v>198</v>
      </c>
      <c r="C992" s="78" t="s">
        <v>72</v>
      </c>
      <c r="D992" s="84">
        <v>0</v>
      </c>
      <c r="E992" s="84">
        <v>0</v>
      </c>
      <c r="F992" s="208">
        <f t="shared" si="45"/>
        <v>6</v>
      </c>
      <c r="G992" s="78" t="str">
        <f t="shared" si="46"/>
        <v>I</v>
      </c>
      <c r="H992" s="78" t="str">
        <f t="shared" si="47"/>
        <v>6IIF-ELPO/SJ</v>
      </c>
    </row>
    <row r="993" spans="1:8">
      <c r="A993" s="79">
        <v>38384</v>
      </c>
      <c r="B993" s="78" t="s">
        <v>198</v>
      </c>
      <c r="C993" s="78" t="s">
        <v>67</v>
      </c>
      <c r="D993" s="84">
        <v>3371566.8917</v>
      </c>
      <c r="E993" s="84">
        <v>-337156.68917000003</v>
      </c>
      <c r="F993" s="208">
        <f t="shared" si="45"/>
        <v>6</v>
      </c>
      <c r="G993" s="78" t="str">
        <f t="shared" si="46"/>
        <v>I</v>
      </c>
      <c r="H993" s="78" t="str">
        <f t="shared" si="47"/>
        <v>6IIF-NWPL_ROCKY_M</v>
      </c>
    </row>
    <row r="994" spans="1:8">
      <c r="A994" s="79">
        <v>38384</v>
      </c>
      <c r="B994" s="78" t="s">
        <v>198</v>
      </c>
      <c r="C994" s="78" t="s">
        <v>73</v>
      </c>
      <c r="D994" s="84">
        <v>198072.5914</v>
      </c>
      <c r="E994" s="84">
        <v>-39614.518279999997</v>
      </c>
      <c r="F994" s="208">
        <f t="shared" si="45"/>
        <v>6</v>
      </c>
      <c r="G994" s="78" t="str">
        <f t="shared" si="46"/>
        <v>I</v>
      </c>
      <c r="H994" s="78" t="str">
        <f t="shared" si="47"/>
        <v>6IIF-WAHA-TX</v>
      </c>
    </row>
    <row r="995" spans="1:8">
      <c r="A995" s="79">
        <v>38384</v>
      </c>
      <c r="B995" s="78" t="s">
        <v>198</v>
      </c>
      <c r="C995" s="78" t="s">
        <v>68</v>
      </c>
      <c r="D995" s="84">
        <v>-138604.8365</v>
      </c>
      <c r="E995" s="84">
        <v>1386.0483650000001</v>
      </c>
      <c r="F995" s="208">
        <f t="shared" si="45"/>
        <v>6</v>
      </c>
      <c r="G995" s="78" t="str">
        <f t="shared" si="46"/>
        <v>I</v>
      </c>
      <c r="H995" s="78" t="str">
        <f t="shared" si="47"/>
        <v>6INGI-MALIN</v>
      </c>
    </row>
    <row r="996" spans="1:8">
      <c r="A996" s="79">
        <v>38384</v>
      </c>
      <c r="B996" s="78" t="s">
        <v>198</v>
      </c>
      <c r="C996" s="78" t="s">
        <v>74</v>
      </c>
      <c r="D996" s="84">
        <v>-383765.6458</v>
      </c>
      <c r="E996" s="84">
        <v>0</v>
      </c>
      <c r="F996" s="208">
        <f t="shared" si="45"/>
        <v>6</v>
      </c>
      <c r="G996" s="78" t="str">
        <f t="shared" si="46"/>
        <v>I</v>
      </c>
      <c r="H996" s="78" t="str">
        <f t="shared" si="47"/>
        <v>6INGI-PGE/CG</v>
      </c>
    </row>
    <row r="997" spans="1:8">
      <c r="A997" s="79">
        <v>38384</v>
      </c>
      <c r="B997" s="78" t="s">
        <v>198</v>
      </c>
      <c r="C997" s="78" t="s">
        <v>46</v>
      </c>
      <c r="D997" s="84">
        <v>-584490.9987</v>
      </c>
      <c r="E997" s="84">
        <v>58449.099869999998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6INGI-SOCAL</v>
      </c>
    </row>
    <row r="998" spans="1:8">
      <c r="A998" s="79">
        <v>38412</v>
      </c>
      <c r="B998" s="78" t="s">
        <v>198</v>
      </c>
      <c r="C998" s="78" t="s">
        <v>86</v>
      </c>
      <c r="D998" s="84">
        <v>0</v>
      </c>
      <c r="E998" s="84">
        <v>0</v>
      </c>
      <c r="F998" s="208">
        <f t="shared" si="45"/>
        <v>6</v>
      </c>
      <c r="G998" s="78" t="str">
        <f t="shared" si="46"/>
        <v>I</v>
      </c>
      <c r="H998" s="78" t="str">
        <f t="shared" si="47"/>
        <v>6IIF-CIG/RKYMTN</v>
      </c>
    </row>
    <row r="999" spans="1:8">
      <c r="A999" s="79">
        <v>38412</v>
      </c>
      <c r="B999" s="78" t="s">
        <v>198</v>
      </c>
      <c r="C999" s="78" t="s">
        <v>91</v>
      </c>
      <c r="D999" s="84">
        <v>-272964.06280000001</v>
      </c>
      <c r="E999" s="84">
        <v>2729.6406280000001</v>
      </c>
      <c r="F999" s="208">
        <f t="shared" si="45"/>
        <v>6</v>
      </c>
      <c r="G999" s="78" t="str">
        <f t="shared" si="46"/>
        <v>I</v>
      </c>
      <c r="H999" s="78" t="str">
        <f t="shared" si="47"/>
        <v>6IIF-CIG/WIC</v>
      </c>
    </row>
    <row r="1000" spans="1:8">
      <c r="A1000" s="79">
        <v>38412</v>
      </c>
      <c r="B1000" s="78" t="s">
        <v>198</v>
      </c>
      <c r="C1000" s="78" t="s">
        <v>87</v>
      </c>
      <c r="D1000" s="84">
        <v>56654.127899999999</v>
      </c>
      <c r="E1000" s="84">
        <v>-5665.4127900000003</v>
      </c>
      <c r="F1000" s="208">
        <f t="shared" si="45"/>
        <v>6</v>
      </c>
      <c r="G1000" s="78" t="str">
        <f t="shared" si="46"/>
        <v>I</v>
      </c>
      <c r="H1000" s="78" t="str">
        <f t="shared" si="47"/>
        <v>6IIF-ELPO/PERMIAN</v>
      </c>
    </row>
    <row r="1001" spans="1:8">
      <c r="A1001" s="79">
        <v>38412</v>
      </c>
      <c r="B1001" s="78" t="s">
        <v>198</v>
      </c>
      <c r="C1001" s="78" t="s">
        <v>72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6IIF-ELPO/SJ</v>
      </c>
    </row>
    <row r="1002" spans="1:8">
      <c r="A1002" s="79">
        <v>38412</v>
      </c>
      <c r="B1002" s="78" t="s">
        <v>198</v>
      </c>
      <c r="C1002" s="78" t="s">
        <v>67</v>
      </c>
      <c r="D1002" s="84">
        <v>3717088.1247999999</v>
      </c>
      <c r="E1002" s="84">
        <v>-371708.81248000002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6IIF-NWPL_ROCKY_M</v>
      </c>
    </row>
    <row r="1003" spans="1:8">
      <c r="A1003" s="79">
        <v>38412</v>
      </c>
      <c r="B1003" s="78" t="s">
        <v>198</v>
      </c>
      <c r="C1003" s="78" t="s">
        <v>73</v>
      </c>
      <c r="D1003" s="84">
        <v>218371.25020000001</v>
      </c>
      <c r="E1003" s="84">
        <v>-43674.250039999999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6IIF-WAHA-TX</v>
      </c>
    </row>
    <row r="1004" spans="1:8">
      <c r="A1004" s="79">
        <v>38412</v>
      </c>
      <c r="B1004" s="78" t="s">
        <v>198</v>
      </c>
      <c r="C1004" s="78" t="s">
        <v>68</v>
      </c>
      <c r="D1004" s="84">
        <v>-150756.2776</v>
      </c>
      <c r="E1004" s="84">
        <v>1507.562776</v>
      </c>
      <c r="F1004" s="208">
        <f t="shared" si="45"/>
        <v>6</v>
      </c>
      <c r="G1004" s="78" t="str">
        <f t="shared" si="46"/>
        <v>I</v>
      </c>
      <c r="H1004" s="78" t="str">
        <f t="shared" si="47"/>
        <v>6INGI-MALIN</v>
      </c>
    </row>
    <row r="1005" spans="1:8">
      <c r="A1005" s="79">
        <v>38412</v>
      </c>
      <c r="B1005" s="78" t="s">
        <v>198</v>
      </c>
      <c r="C1005" s="78" t="s">
        <v>74</v>
      </c>
      <c r="D1005" s="84">
        <v>-423094.29729999998</v>
      </c>
      <c r="E1005" s="84">
        <v>0</v>
      </c>
      <c r="F1005" s="208">
        <f t="shared" si="45"/>
        <v>6</v>
      </c>
      <c r="G1005" s="78" t="str">
        <f t="shared" si="46"/>
        <v>I</v>
      </c>
      <c r="H1005" s="78" t="str">
        <f t="shared" si="47"/>
        <v>6INGI-PGE/CG</v>
      </c>
    </row>
    <row r="1006" spans="1:8">
      <c r="A1006" s="79">
        <v>38412</v>
      </c>
      <c r="B1006" s="78" t="s">
        <v>198</v>
      </c>
      <c r="C1006" s="78" t="s">
        <v>46</v>
      </c>
      <c r="D1006" s="84">
        <v>-645427.92110000004</v>
      </c>
      <c r="E1006" s="84">
        <v>64542.792110000002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6INGI-SOCAL</v>
      </c>
    </row>
    <row r="1007" spans="1:8">
      <c r="A1007" s="79">
        <v>38443</v>
      </c>
      <c r="B1007" s="78" t="s">
        <v>198</v>
      </c>
      <c r="C1007" s="78" t="s">
        <v>86</v>
      </c>
      <c r="D1007" s="84">
        <v>0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6IIF-CIG/RKYMTN</v>
      </c>
    </row>
    <row r="1008" spans="1:8">
      <c r="A1008" s="79">
        <v>38443</v>
      </c>
      <c r="B1008" s="78" t="s">
        <v>198</v>
      </c>
      <c r="C1008" s="78" t="s">
        <v>87</v>
      </c>
      <c r="D1008" s="84">
        <v>54349.728199999998</v>
      </c>
      <c r="E1008" s="84">
        <v>-5434.97282</v>
      </c>
      <c r="F1008" s="208">
        <f t="shared" si="45"/>
        <v>6</v>
      </c>
      <c r="G1008" s="78" t="str">
        <f t="shared" si="46"/>
        <v>I</v>
      </c>
      <c r="H1008" s="78" t="str">
        <f t="shared" si="47"/>
        <v>6IIF-ELPO/PERMIAN</v>
      </c>
    </row>
    <row r="1009" spans="1:8">
      <c r="A1009" s="79">
        <v>38443</v>
      </c>
      <c r="B1009" s="78" t="s">
        <v>198</v>
      </c>
      <c r="C1009" s="78" t="s">
        <v>72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6IIF-ELPO/SJ</v>
      </c>
    </row>
    <row r="1010" spans="1:8">
      <c r="A1010" s="79">
        <v>38443</v>
      </c>
      <c r="B1010" s="78" t="s">
        <v>198</v>
      </c>
      <c r="C1010" s="78" t="s">
        <v>67</v>
      </c>
      <c r="D1010" s="84">
        <v>3317592.7149</v>
      </c>
      <c r="E1010" s="84">
        <v>-331759.27149000001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6IIF-NWPL_ROCKY_M</v>
      </c>
    </row>
    <row r="1011" spans="1:8">
      <c r="A1011" s="79">
        <v>38443</v>
      </c>
      <c r="B1011" s="78" t="s">
        <v>198</v>
      </c>
      <c r="C1011" s="78" t="s">
        <v>73</v>
      </c>
      <c r="D1011" s="84">
        <v>210348.65640000001</v>
      </c>
      <c r="E1011" s="84">
        <v>-42069.73128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6IIF-WAHA-TX</v>
      </c>
    </row>
    <row r="1012" spans="1:8">
      <c r="A1012" s="79">
        <v>38443</v>
      </c>
      <c r="B1012" s="78" t="s">
        <v>198</v>
      </c>
      <c r="C1012" s="78" t="s">
        <v>68</v>
      </c>
      <c r="D1012" s="84">
        <v>-144790.00049999999</v>
      </c>
      <c r="E1012" s="84">
        <v>1447.900005</v>
      </c>
      <c r="F1012" s="208">
        <f t="shared" si="45"/>
        <v>6</v>
      </c>
      <c r="G1012" s="78" t="str">
        <f t="shared" si="46"/>
        <v>I</v>
      </c>
      <c r="H1012" s="78" t="str">
        <f t="shared" si="47"/>
        <v>6INGI-MALIN</v>
      </c>
    </row>
    <row r="1013" spans="1:8">
      <c r="A1013" s="79">
        <v>38443</v>
      </c>
      <c r="B1013" s="78" t="s">
        <v>198</v>
      </c>
      <c r="C1013" s="78" t="s">
        <v>74</v>
      </c>
      <c r="D1013" s="84">
        <v>-407550.52179999999</v>
      </c>
      <c r="E1013" s="84">
        <v>0</v>
      </c>
      <c r="F1013" s="208">
        <f t="shared" si="45"/>
        <v>6</v>
      </c>
      <c r="G1013" s="78" t="str">
        <f t="shared" si="46"/>
        <v>I</v>
      </c>
      <c r="H1013" s="78" t="str">
        <f t="shared" si="47"/>
        <v>6INGI-PGE/CG</v>
      </c>
    </row>
    <row r="1014" spans="1:8">
      <c r="A1014" s="79">
        <v>38443</v>
      </c>
      <c r="B1014" s="78" t="s">
        <v>198</v>
      </c>
      <c r="C1014" s="78" t="s">
        <v>46</v>
      </c>
      <c r="D1014" s="84">
        <v>-622281.45059999998</v>
      </c>
      <c r="E1014" s="84">
        <v>62228.145060000003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6INGI-SOCAL</v>
      </c>
    </row>
    <row r="1015" spans="1:8">
      <c r="A1015" s="79">
        <v>38473</v>
      </c>
      <c r="B1015" s="78" t="s">
        <v>198</v>
      </c>
      <c r="C1015" s="78" t="s">
        <v>86</v>
      </c>
      <c r="D1015" s="84">
        <v>0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6IIF-CIG/RKYMTN</v>
      </c>
    </row>
    <row r="1016" spans="1:8">
      <c r="A1016" s="79">
        <v>38473</v>
      </c>
      <c r="B1016" s="78" t="s">
        <v>198</v>
      </c>
      <c r="C1016" s="78" t="s">
        <v>87</v>
      </c>
      <c r="D1016" s="84">
        <v>83189.555699999997</v>
      </c>
      <c r="E1016" s="84">
        <v>-8318.9555700000001</v>
      </c>
      <c r="F1016" s="208">
        <f t="shared" si="45"/>
        <v>6</v>
      </c>
      <c r="G1016" s="78" t="str">
        <f t="shared" si="46"/>
        <v>I</v>
      </c>
      <c r="H1016" s="78" t="str">
        <f t="shared" si="47"/>
        <v>6IIF-ELPO/PERMIAN</v>
      </c>
    </row>
    <row r="1017" spans="1:8">
      <c r="A1017" s="79">
        <v>38473</v>
      </c>
      <c r="B1017" s="78" t="s">
        <v>198</v>
      </c>
      <c r="C1017" s="78" t="s">
        <v>72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6IIF-ELPO/SJ</v>
      </c>
    </row>
    <row r="1018" spans="1:8">
      <c r="A1018" s="79">
        <v>38473</v>
      </c>
      <c r="B1018" s="78" t="s">
        <v>198</v>
      </c>
      <c r="C1018" s="78" t="s">
        <v>67</v>
      </c>
      <c r="D1018" s="84">
        <v>3412904.4345999998</v>
      </c>
      <c r="E1018" s="84">
        <v>-341290.44345999998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6IIF-NWPL_ROCKY_M</v>
      </c>
    </row>
    <row r="1019" spans="1:8">
      <c r="A1019" s="79">
        <v>38473</v>
      </c>
      <c r="B1019" s="78" t="s">
        <v>198</v>
      </c>
      <c r="C1019" s="78" t="s">
        <v>73</v>
      </c>
      <c r="D1019" s="84">
        <v>216391.8008</v>
      </c>
      <c r="E1019" s="84">
        <v>-43278.360159999997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6IIF-WAHA-TX</v>
      </c>
    </row>
    <row r="1020" spans="1:8">
      <c r="A1020" s="79">
        <v>38473</v>
      </c>
      <c r="B1020" s="78" t="s">
        <v>198</v>
      </c>
      <c r="C1020" s="78" t="s">
        <v>68</v>
      </c>
      <c r="D1020" s="84">
        <v>-154951.35219999999</v>
      </c>
      <c r="E1020" s="84">
        <v>1549.513522</v>
      </c>
      <c r="F1020" s="208">
        <f t="shared" si="45"/>
        <v>6</v>
      </c>
      <c r="G1020" s="78" t="str">
        <f t="shared" si="46"/>
        <v>I</v>
      </c>
      <c r="H1020" s="78" t="str">
        <f t="shared" si="47"/>
        <v>6INGI-MALIN</v>
      </c>
    </row>
    <row r="1021" spans="1:8">
      <c r="A1021" s="79">
        <v>38473</v>
      </c>
      <c r="B1021" s="78" t="s">
        <v>198</v>
      </c>
      <c r="C1021" s="78" t="s">
        <v>74</v>
      </c>
      <c r="D1021" s="84">
        <v>-419259.11420000001</v>
      </c>
      <c r="E1021" s="84">
        <v>0</v>
      </c>
      <c r="F1021" s="208">
        <f t="shared" si="45"/>
        <v>6</v>
      </c>
      <c r="G1021" s="78" t="str">
        <f t="shared" si="46"/>
        <v>I</v>
      </c>
      <c r="H1021" s="78" t="str">
        <f t="shared" si="47"/>
        <v>6INGI-PGE/CG</v>
      </c>
    </row>
    <row r="1022" spans="1:8">
      <c r="A1022" s="79">
        <v>38473</v>
      </c>
      <c r="B1022" s="78" t="s">
        <v>198</v>
      </c>
      <c r="C1022" s="78" t="s">
        <v>46</v>
      </c>
      <c r="D1022" s="84">
        <v>-639577.3713</v>
      </c>
      <c r="E1022" s="84">
        <v>63957.737130000001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6INGI-SOCAL</v>
      </c>
    </row>
    <row r="1023" spans="1:8">
      <c r="A1023" s="79">
        <v>38504</v>
      </c>
      <c r="B1023" s="78" t="s">
        <v>198</v>
      </c>
      <c r="C1023" s="78" t="s">
        <v>86</v>
      </c>
      <c r="D1023" s="84">
        <v>0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6IIF-CIG/RKYMTN</v>
      </c>
    </row>
    <row r="1024" spans="1:8">
      <c r="A1024" s="79">
        <v>38504</v>
      </c>
      <c r="B1024" s="78" t="s">
        <v>198</v>
      </c>
      <c r="C1024" s="78" t="s">
        <v>87</v>
      </c>
      <c r="D1024" s="84">
        <v>82416.663100000005</v>
      </c>
      <c r="E1024" s="84">
        <v>-8241.6663100000005</v>
      </c>
      <c r="F1024" s="208">
        <f t="shared" si="45"/>
        <v>6</v>
      </c>
      <c r="G1024" s="78" t="str">
        <f t="shared" si="46"/>
        <v>I</v>
      </c>
      <c r="H1024" s="78" t="str">
        <f t="shared" si="47"/>
        <v>6IIF-ELPO/PERMIAN</v>
      </c>
    </row>
    <row r="1025" spans="1:8">
      <c r="A1025" s="79">
        <v>38504</v>
      </c>
      <c r="B1025" s="78" t="s">
        <v>198</v>
      </c>
      <c r="C1025" s="78" t="s">
        <v>72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6IIF-ELPO/SJ</v>
      </c>
    </row>
    <row r="1026" spans="1:8">
      <c r="A1026" s="79">
        <v>38504</v>
      </c>
      <c r="B1026" s="78" t="s">
        <v>198</v>
      </c>
      <c r="C1026" s="78" t="s">
        <v>67</v>
      </c>
      <c r="D1026" s="84">
        <v>3287399.5359</v>
      </c>
      <c r="E1026" s="84">
        <v>-328739.95358999999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6IIF-NWPL_ROCKY_M</v>
      </c>
    </row>
    <row r="1027" spans="1:8">
      <c r="A1027" s="79">
        <v>38504</v>
      </c>
      <c r="B1027" s="78" t="s">
        <v>198</v>
      </c>
      <c r="C1027" s="78" t="s">
        <v>73</v>
      </c>
      <c r="D1027" s="84">
        <v>208434.288</v>
      </c>
      <c r="E1027" s="84">
        <v>-41686.857600000003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6IIF-WAHA-TX</v>
      </c>
    </row>
    <row r="1028" spans="1:8">
      <c r="A1028" s="79">
        <v>38504</v>
      </c>
      <c r="B1028" s="78" t="s">
        <v>198</v>
      </c>
      <c r="C1028" s="78" t="s">
        <v>68</v>
      </c>
      <c r="D1028" s="84">
        <v>-158583.7628</v>
      </c>
      <c r="E1028" s="84">
        <v>1585.837628</v>
      </c>
      <c r="F1028" s="208">
        <f t="shared" si="48"/>
        <v>6</v>
      </c>
      <c r="G1028" s="78" t="str">
        <f t="shared" si="49"/>
        <v>I</v>
      </c>
      <c r="H1028" s="78" t="str">
        <f t="shared" si="50"/>
        <v>6INGI-MALIN</v>
      </c>
    </row>
    <row r="1029" spans="1:8">
      <c r="A1029" s="79">
        <v>38504</v>
      </c>
      <c r="B1029" s="78" t="s">
        <v>198</v>
      </c>
      <c r="C1029" s="78" t="s">
        <v>74</v>
      </c>
      <c r="D1029" s="84">
        <v>-403841.43300000002</v>
      </c>
      <c r="E1029" s="84">
        <v>0</v>
      </c>
      <c r="F1029" s="208">
        <f t="shared" si="48"/>
        <v>6</v>
      </c>
      <c r="G1029" s="78" t="str">
        <f t="shared" si="49"/>
        <v>I</v>
      </c>
      <c r="H1029" s="78" t="str">
        <f t="shared" si="50"/>
        <v>6INGI-PGE/CG</v>
      </c>
    </row>
    <row r="1030" spans="1:8">
      <c r="A1030" s="79">
        <v>38504</v>
      </c>
      <c r="B1030" s="78" t="s">
        <v>198</v>
      </c>
      <c r="C1030" s="78" t="s">
        <v>46</v>
      </c>
      <c r="D1030" s="84">
        <v>-616618.11069999996</v>
      </c>
      <c r="E1030" s="84">
        <v>61661.811070000003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6INGI-SOCAL</v>
      </c>
    </row>
    <row r="1031" spans="1:8">
      <c r="A1031" s="79">
        <v>38534</v>
      </c>
      <c r="B1031" s="78" t="s">
        <v>198</v>
      </c>
      <c r="C1031" s="78" t="s">
        <v>86</v>
      </c>
      <c r="D1031" s="84">
        <v>0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6IIF-CIG/RKYMTN</v>
      </c>
    </row>
    <row r="1032" spans="1:8">
      <c r="A1032" s="79">
        <v>38534</v>
      </c>
      <c r="B1032" s="78" t="s">
        <v>198</v>
      </c>
      <c r="C1032" s="78" t="s">
        <v>87</v>
      </c>
      <c r="D1032" s="84">
        <v>82427.293699999995</v>
      </c>
      <c r="E1032" s="84">
        <v>-8242.7293699999991</v>
      </c>
      <c r="F1032" s="208">
        <f t="shared" si="48"/>
        <v>6</v>
      </c>
      <c r="G1032" s="78" t="str">
        <f t="shared" si="49"/>
        <v>I</v>
      </c>
      <c r="H1032" s="78" t="str">
        <f t="shared" si="50"/>
        <v>6IIF-ELPO/PERMIAN</v>
      </c>
    </row>
    <row r="1033" spans="1:8">
      <c r="A1033" s="79">
        <v>38534</v>
      </c>
      <c r="B1033" s="78" t="s">
        <v>198</v>
      </c>
      <c r="C1033" s="78" t="s">
        <v>72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6IIF-ELPO/SJ</v>
      </c>
    </row>
    <row r="1034" spans="1:8">
      <c r="A1034" s="79">
        <v>38534</v>
      </c>
      <c r="B1034" s="78" t="s">
        <v>198</v>
      </c>
      <c r="C1034" s="78" t="s">
        <v>67</v>
      </c>
      <c r="D1034" s="84">
        <v>3381632.1523000002</v>
      </c>
      <c r="E1034" s="84">
        <v>-338163.21522999997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6IIF-NWPL_ROCKY_M</v>
      </c>
    </row>
    <row r="1035" spans="1:8">
      <c r="A1035" s="79">
        <v>38534</v>
      </c>
      <c r="B1035" s="78" t="s">
        <v>198</v>
      </c>
      <c r="C1035" s="78" t="s">
        <v>73</v>
      </c>
      <c r="D1035" s="84">
        <v>214409.01300000001</v>
      </c>
      <c r="E1035" s="84">
        <v>-42881.802600000003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6IIF-WAHA-TX</v>
      </c>
    </row>
    <row r="1036" spans="1:8">
      <c r="A1036" s="79">
        <v>38534</v>
      </c>
      <c r="B1036" s="78" t="s">
        <v>198</v>
      </c>
      <c r="C1036" s="78" t="s">
        <v>68</v>
      </c>
      <c r="D1036" s="84">
        <v>-134005.63320000001</v>
      </c>
      <c r="E1036" s="84">
        <v>1340.0563320000001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6INGI-MALIN</v>
      </c>
    </row>
    <row r="1037" spans="1:8">
      <c r="A1037" s="79">
        <v>38534</v>
      </c>
      <c r="B1037" s="78" t="s">
        <v>198</v>
      </c>
      <c r="C1037" s="78" t="s">
        <v>74</v>
      </c>
      <c r="D1037" s="84">
        <v>-415417.46279999998</v>
      </c>
      <c r="E1037" s="84">
        <v>0</v>
      </c>
      <c r="F1037" s="208">
        <f t="shared" si="48"/>
        <v>6</v>
      </c>
      <c r="G1037" s="78" t="str">
        <f t="shared" si="49"/>
        <v>I</v>
      </c>
      <c r="H1037" s="78" t="str">
        <f t="shared" si="50"/>
        <v>6INGI-PGE/CG</v>
      </c>
    </row>
    <row r="1038" spans="1:8">
      <c r="A1038" s="79">
        <v>38534</v>
      </c>
      <c r="B1038" s="78" t="s">
        <v>198</v>
      </c>
      <c r="C1038" s="78" t="s">
        <v>46</v>
      </c>
      <c r="D1038" s="84">
        <v>-633716.95420000004</v>
      </c>
      <c r="E1038" s="84">
        <v>63371.695419999996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6INGI-SOCAL</v>
      </c>
    </row>
    <row r="1039" spans="1:8">
      <c r="A1039" s="79">
        <v>38565</v>
      </c>
      <c r="B1039" s="78" t="s">
        <v>198</v>
      </c>
      <c r="C1039" s="78" t="s">
        <v>86</v>
      </c>
      <c r="D1039" s="84">
        <v>0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6IIF-CIG/RKYMTN</v>
      </c>
    </row>
    <row r="1040" spans="1:8">
      <c r="A1040" s="79">
        <v>38565</v>
      </c>
      <c r="B1040" s="78" t="s">
        <v>198</v>
      </c>
      <c r="C1040" s="78" t="s">
        <v>87</v>
      </c>
      <c r="D1040" s="84">
        <v>80800.588600000003</v>
      </c>
      <c r="E1040" s="84">
        <v>-8080.0588600000001</v>
      </c>
      <c r="F1040" s="208">
        <f t="shared" si="48"/>
        <v>6</v>
      </c>
      <c r="G1040" s="78" t="str">
        <f t="shared" si="49"/>
        <v>I</v>
      </c>
      <c r="H1040" s="78" t="str">
        <f t="shared" si="50"/>
        <v>6IIF-ELPO/PERMIAN</v>
      </c>
    </row>
    <row r="1041" spans="1:8">
      <c r="A1041" s="79">
        <v>38565</v>
      </c>
      <c r="B1041" s="78" t="s">
        <v>198</v>
      </c>
      <c r="C1041" s="78" t="s">
        <v>72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6IIF-ELPO/SJ</v>
      </c>
    </row>
    <row r="1042" spans="1:8">
      <c r="A1042" s="79">
        <v>38565</v>
      </c>
      <c r="B1042" s="78" t="s">
        <v>198</v>
      </c>
      <c r="C1042" s="78" t="s">
        <v>67</v>
      </c>
      <c r="D1042" s="84">
        <v>3365838.6724999999</v>
      </c>
      <c r="E1042" s="84">
        <v>-336583.86725000001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6IIF-NWPL_ROCKY_M</v>
      </c>
    </row>
    <row r="1043" spans="1:8">
      <c r="A1043" s="79">
        <v>38565</v>
      </c>
      <c r="B1043" s="78" t="s">
        <v>198</v>
      </c>
      <c r="C1043" s="78" t="s">
        <v>73</v>
      </c>
      <c r="D1043" s="84">
        <v>213407.64319999999</v>
      </c>
      <c r="E1043" s="84">
        <v>-42681.528639999997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6IIF-WAHA-TX</v>
      </c>
    </row>
    <row r="1044" spans="1:8">
      <c r="A1044" s="79">
        <v>38565</v>
      </c>
      <c r="B1044" s="78" t="s">
        <v>198</v>
      </c>
      <c r="C1044" s="78" t="s">
        <v>68</v>
      </c>
      <c r="D1044" s="84">
        <v>-133379.777</v>
      </c>
      <c r="E1044" s="84">
        <v>1333.7977699999999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6INGI-MALIN</v>
      </c>
    </row>
    <row r="1045" spans="1:8">
      <c r="A1045" s="79">
        <v>38565</v>
      </c>
      <c r="B1045" s="78" t="s">
        <v>198</v>
      </c>
      <c r="C1045" s="78" t="s">
        <v>74</v>
      </c>
      <c r="D1045" s="84">
        <v>-413477.30869999999</v>
      </c>
      <c r="E1045" s="84">
        <v>0</v>
      </c>
      <c r="F1045" s="208">
        <f t="shared" si="48"/>
        <v>6</v>
      </c>
      <c r="G1045" s="78" t="str">
        <f t="shared" si="49"/>
        <v>I</v>
      </c>
      <c r="H1045" s="78" t="str">
        <f t="shared" si="50"/>
        <v>6INGI-PGE/CG</v>
      </c>
    </row>
    <row r="1046" spans="1:8">
      <c r="A1046" s="79">
        <v>38565</v>
      </c>
      <c r="B1046" s="78" t="s">
        <v>198</v>
      </c>
      <c r="C1046" s="78" t="s">
        <v>46</v>
      </c>
      <c r="D1046" s="84">
        <v>-630757.26029999997</v>
      </c>
      <c r="E1046" s="84">
        <v>63075.726029999998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6INGI-SOCAL</v>
      </c>
    </row>
    <row r="1047" spans="1:8">
      <c r="A1047" s="79">
        <v>38596</v>
      </c>
      <c r="B1047" s="78" t="s">
        <v>198</v>
      </c>
      <c r="C1047" s="78" t="s">
        <v>86</v>
      </c>
      <c r="D1047" s="84">
        <v>0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6IIF-CIG/RKYMTN</v>
      </c>
    </row>
    <row r="1048" spans="1:8">
      <c r="A1048" s="79">
        <v>38596</v>
      </c>
      <c r="B1048" s="78" t="s">
        <v>198</v>
      </c>
      <c r="C1048" s="78" t="s">
        <v>87</v>
      </c>
      <c r="D1048" s="84">
        <v>82510.871199999994</v>
      </c>
      <c r="E1048" s="84">
        <v>-8251.0871200000001</v>
      </c>
      <c r="F1048" s="208">
        <f t="shared" si="48"/>
        <v>6</v>
      </c>
      <c r="G1048" s="78" t="str">
        <f t="shared" si="49"/>
        <v>I</v>
      </c>
      <c r="H1048" s="78" t="str">
        <f t="shared" si="50"/>
        <v>6IIF-ELPO/PERMIAN</v>
      </c>
    </row>
    <row r="1049" spans="1:8">
      <c r="A1049" s="79">
        <v>38596</v>
      </c>
      <c r="B1049" s="78" t="s">
        <v>198</v>
      </c>
      <c r="C1049" s="78" t="s">
        <v>72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6IIF-ELPO/SJ</v>
      </c>
    </row>
    <row r="1050" spans="1:8">
      <c r="A1050" s="79">
        <v>38596</v>
      </c>
      <c r="B1050" s="78" t="s">
        <v>198</v>
      </c>
      <c r="C1050" s="78" t="s">
        <v>67</v>
      </c>
      <c r="D1050" s="84">
        <v>3241862.1625999999</v>
      </c>
      <c r="E1050" s="84">
        <v>-324186.21626000002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6IIF-NWPL_ROCKY_M</v>
      </c>
    </row>
    <row r="1051" spans="1:8">
      <c r="A1051" s="79">
        <v>38596</v>
      </c>
      <c r="B1051" s="78" t="s">
        <v>198</v>
      </c>
      <c r="C1051" s="78" t="s">
        <v>73</v>
      </c>
      <c r="D1051" s="84">
        <v>205547.0362</v>
      </c>
      <c r="E1051" s="84">
        <v>-41109.40724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6IIF-WAHA-TX</v>
      </c>
    </row>
    <row r="1052" spans="1:8">
      <c r="A1052" s="79">
        <v>38596</v>
      </c>
      <c r="B1052" s="78" t="s">
        <v>198</v>
      </c>
      <c r="C1052" s="78" t="s">
        <v>68</v>
      </c>
      <c r="D1052" s="84">
        <v>-128466.8977</v>
      </c>
      <c r="E1052" s="84">
        <v>1284.668977</v>
      </c>
      <c r="F1052" s="208">
        <f t="shared" si="48"/>
        <v>6</v>
      </c>
      <c r="G1052" s="78" t="str">
        <f t="shared" si="49"/>
        <v>I</v>
      </c>
      <c r="H1052" s="78" t="str">
        <f t="shared" si="50"/>
        <v>6INGI-MALIN</v>
      </c>
    </row>
    <row r="1053" spans="1:8">
      <c r="A1053" s="79">
        <v>38596</v>
      </c>
      <c r="B1053" s="78" t="s">
        <v>198</v>
      </c>
      <c r="C1053" s="78" t="s">
        <v>74</v>
      </c>
      <c r="D1053" s="84">
        <v>-398247.38270000002</v>
      </c>
      <c r="E1053" s="84">
        <v>0</v>
      </c>
      <c r="F1053" s="208">
        <f t="shared" si="48"/>
        <v>6</v>
      </c>
      <c r="G1053" s="78" t="str">
        <f t="shared" si="49"/>
        <v>I</v>
      </c>
      <c r="H1053" s="78" t="str">
        <f t="shared" si="50"/>
        <v>6INGI-PGE/CG</v>
      </c>
    </row>
    <row r="1054" spans="1:8">
      <c r="A1054" s="79">
        <v>38596</v>
      </c>
      <c r="B1054" s="78" t="s">
        <v>198</v>
      </c>
      <c r="C1054" s="78" t="s">
        <v>46</v>
      </c>
      <c r="D1054" s="84">
        <v>-608076.65760000004</v>
      </c>
      <c r="E1054" s="84">
        <v>60807.665760000004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6INGI-SOCAL</v>
      </c>
    </row>
    <row r="1055" spans="1:8">
      <c r="A1055" s="79">
        <v>38626</v>
      </c>
      <c r="B1055" s="78" t="s">
        <v>198</v>
      </c>
      <c r="C1055" s="78" t="s">
        <v>86</v>
      </c>
      <c r="D1055" s="84">
        <v>0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6IIF-CIG/RKYMTN</v>
      </c>
    </row>
    <row r="1056" spans="1:8">
      <c r="A1056" s="79">
        <v>38626</v>
      </c>
      <c r="B1056" s="78" t="s">
        <v>198</v>
      </c>
      <c r="C1056" s="78" t="s">
        <v>87</v>
      </c>
      <c r="D1056" s="84">
        <v>81279.265499999994</v>
      </c>
      <c r="E1056" s="84">
        <v>-8127.9265500000001</v>
      </c>
      <c r="F1056" s="208">
        <f t="shared" si="48"/>
        <v>6</v>
      </c>
      <c r="G1056" s="78" t="str">
        <f t="shared" si="49"/>
        <v>I</v>
      </c>
      <c r="H1056" s="78" t="str">
        <f t="shared" si="50"/>
        <v>6IIF-ELPO/PERMIAN</v>
      </c>
    </row>
    <row r="1057" spans="1:8">
      <c r="A1057" s="79">
        <v>38626</v>
      </c>
      <c r="B1057" s="78" t="s">
        <v>198</v>
      </c>
      <c r="C1057" s="78" t="s">
        <v>72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6IIF-ELPO/SJ</v>
      </c>
    </row>
    <row r="1058" spans="1:8">
      <c r="A1058" s="79">
        <v>38626</v>
      </c>
      <c r="B1058" s="78" t="s">
        <v>198</v>
      </c>
      <c r="C1058" s="78" t="s">
        <v>67</v>
      </c>
      <c r="D1058" s="84">
        <v>3334533.5605000001</v>
      </c>
      <c r="E1058" s="84">
        <v>-333453.35605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6IIF-NWPL_ROCKY_M</v>
      </c>
    </row>
    <row r="1059" spans="1:8">
      <c r="A1059" s="79">
        <v>38626</v>
      </c>
      <c r="B1059" s="78" t="s">
        <v>198</v>
      </c>
      <c r="C1059" s="78" t="s">
        <v>73</v>
      </c>
      <c r="D1059" s="84">
        <v>211422.7738</v>
      </c>
      <c r="E1059" s="84">
        <v>-42284.554759999999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6IIF-WAHA-TX</v>
      </c>
    </row>
    <row r="1060" spans="1:8">
      <c r="A1060" s="79">
        <v>38626</v>
      </c>
      <c r="B1060" s="78" t="s">
        <v>198</v>
      </c>
      <c r="C1060" s="78" t="s">
        <v>68</v>
      </c>
      <c r="D1060" s="84">
        <v>-132139.23370000001</v>
      </c>
      <c r="E1060" s="84">
        <v>1321.392337</v>
      </c>
      <c r="F1060" s="208">
        <f t="shared" si="48"/>
        <v>6</v>
      </c>
      <c r="G1060" s="78" t="str">
        <f t="shared" si="49"/>
        <v>I</v>
      </c>
      <c r="H1060" s="78" t="str">
        <f t="shared" si="50"/>
        <v>6INGI-MALIN</v>
      </c>
    </row>
    <row r="1061" spans="1:8">
      <c r="A1061" s="79">
        <v>38626</v>
      </c>
      <c r="B1061" s="78" t="s">
        <v>198</v>
      </c>
      <c r="C1061" s="78" t="s">
        <v>74</v>
      </c>
      <c r="D1061" s="84">
        <v>-409631.62420000002</v>
      </c>
      <c r="E1061" s="84">
        <v>0</v>
      </c>
      <c r="F1061" s="208">
        <f t="shared" si="48"/>
        <v>6</v>
      </c>
      <c r="G1061" s="78" t="str">
        <f t="shared" si="49"/>
        <v>I</v>
      </c>
      <c r="H1061" s="78" t="str">
        <f t="shared" si="50"/>
        <v>6INGI-PGE/CG</v>
      </c>
    </row>
    <row r="1062" spans="1:8">
      <c r="A1062" s="79">
        <v>38626</v>
      </c>
      <c r="B1062" s="78" t="s">
        <v>198</v>
      </c>
      <c r="C1062" s="78" t="s">
        <v>46</v>
      </c>
      <c r="D1062" s="84">
        <v>-624890.69070000004</v>
      </c>
      <c r="E1062" s="84">
        <v>62489.069069999998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6INGI-SOCAL</v>
      </c>
    </row>
    <row r="1063" spans="1:8">
      <c r="A1063" s="79">
        <v>38657</v>
      </c>
      <c r="B1063" s="78" t="s">
        <v>198</v>
      </c>
      <c r="C1063" s="78" t="s">
        <v>86</v>
      </c>
      <c r="D1063" s="84">
        <v>0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6IIF-CIG/RKYMTN</v>
      </c>
    </row>
    <row r="1064" spans="1:8">
      <c r="A1064" s="79">
        <v>38657</v>
      </c>
      <c r="B1064" s="78" t="s">
        <v>198</v>
      </c>
      <c r="C1064" s="78" t="s">
        <v>87</v>
      </c>
      <c r="D1064" s="84">
        <v>80519.412599999996</v>
      </c>
      <c r="E1064" s="84">
        <v>-8051.9412599999996</v>
      </c>
      <c r="F1064" s="208">
        <f t="shared" si="48"/>
        <v>6</v>
      </c>
      <c r="G1064" s="78" t="str">
        <f t="shared" si="49"/>
        <v>I</v>
      </c>
      <c r="H1064" s="78" t="str">
        <f t="shared" si="50"/>
        <v>6IIF-ELPO/PERMIAN</v>
      </c>
    </row>
    <row r="1065" spans="1:8">
      <c r="A1065" s="79">
        <v>38657</v>
      </c>
      <c r="B1065" s="78" t="s">
        <v>198</v>
      </c>
      <c r="C1065" s="78" t="s">
        <v>72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6IIF-ELPO/SJ</v>
      </c>
    </row>
    <row r="1066" spans="1:8">
      <c r="A1066" s="79">
        <v>38657</v>
      </c>
      <c r="B1066" s="78" t="s">
        <v>198</v>
      </c>
      <c r="C1066" s="78" t="s">
        <v>67</v>
      </c>
      <c r="D1066" s="84">
        <v>3211722.8415999999</v>
      </c>
      <c r="E1066" s="84">
        <v>-321172.28415999998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6IIF-NWPL_ROCKY_M</v>
      </c>
    </row>
    <row r="1067" spans="1:8">
      <c r="A1067" s="79">
        <v>38657</v>
      </c>
      <c r="B1067" s="78" t="s">
        <v>198</v>
      </c>
      <c r="C1067" s="78" t="s">
        <v>73</v>
      </c>
      <c r="D1067" s="84">
        <v>203636.08259999999</v>
      </c>
      <c r="E1067" s="84">
        <v>-40727.216520000002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6IIF-WAHA-TX</v>
      </c>
    </row>
    <row r="1068" spans="1:8">
      <c r="A1068" s="79">
        <v>38657</v>
      </c>
      <c r="B1068" s="78" t="s">
        <v>198</v>
      </c>
      <c r="C1068" s="78" t="s">
        <v>68</v>
      </c>
      <c r="D1068" s="84">
        <v>-381817.65500000003</v>
      </c>
      <c r="E1068" s="84">
        <v>3818.1765500000001</v>
      </c>
      <c r="F1068" s="208">
        <f t="shared" si="48"/>
        <v>6</v>
      </c>
      <c r="G1068" s="78" t="str">
        <f t="shared" si="49"/>
        <v>I</v>
      </c>
      <c r="H1068" s="78" t="str">
        <f t="shared" si="50"/>
        <v>6INGI-MALIN</v>
      </c>
    </row>
    <row r="1069" spans="1:8">
      <c r="A1069" s="79">
        <v>38657</v>
      </c>
      <c r="B1069" s="78" t="s">
        <v>198</v>
      </c>
      <c r="C1069" s="78" t="s">
        <v>74</v>
      </c>
      <c r="D1069" s="84">
        <v>-394544.91019999998</v>
      </c>
      <c r="E1069" s="84">
        <v>0</v>
      </c>
      <c r="F1069" s="208">
        <f t="shared" si="48"/>
        <v>6</v>
      </c>
      <c r="G1069" s="78" t="str">
        <f t="shared" si="49"/>
        <v>I</v>
      </c>
      <c r="H1069" s="78" t="str">
        <f t="shared" si="50"/>
        <v>6INGI-PGE/CG</v>
      </c>
    </row>
    <row r="1070" spans="1:8">
      <c r="A1070" s="79">
        <v>38657</v>
      </c>
      <c r="B1070" s="78" t="s">
        <v>198</v>
      </c>
      <c r="C1070" s="78" t="s">
        <v>46</v>
      </c>
      <c r="D1070" s="84">
        <v>-602423.41969999997</v>
      </c>
      <c r="E1070" s="84">
        <v>60242.341970000001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6INGI-SOCAL</v>
      </c>
    </row>
    <row r="1071" spans="1:8">
      <c r="A1071" s="79">
        <v>38687</v>
      </c>
      <c r="B1071" s="78" t="s">
        <v>198</v>
      </c>
      <c r="C1071" s="78" t="s">
        <v>86</v>
      </c>
      <c r="D1071" s="84">
        <v>0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6IIF-CIG/RKYMTN</v>
      </c>
    </row>
    <row r="1072" spans="1:8">
      <c r="A1072" s="79">
        <v>38687</v>
      </c>
      <c r="B1072" s="78" t="s">
        <v>198</v>
      </c>
      <c r="C1072" s="78" t="s">
        <v>87</v>
      </c>
      <c r="D1072" s="84">
        <v>80521.3361</v>
      </c>
      <c r="E1072" s="84">
        <v>-8052.1336099999999</v>
      </c>
      <c r="F1072" s="208">
        <f t="shared" si="48"/>
        <v>6</v>
      </c>
      <c r="G1072" s="78" t="str">
        <f t="shared" si="49"/>
        <v>I</v>
      </c>
      <c r="H1072" s="78" t="str">
        <f t="shared" si="50"/>
        <v>6IIF-ELPO/PERMIAN</v>
      </c>
    </row>
    <row r="1073" spans="1:8">
      <c r="A1073" s="79">
        <v>38687</v>
      </c>
      <c r="B1073" s="78" t="s">
        <v>198</v>
      </c>
      <c r="C1073" s="78" t="s">
        <v>72</v>
      </c>
      <c r="D1073" s="84">
        <v>0</v>
      </c>
      <c r="E1073" s="84">
        <v>0</v>
      </c>
      <c r="F1073" s="208">
        <f t="shared" si="48"/>
        <v>6</v>
      </c>
      <c r="G1073" s="78" t="str">
        <f t="shared" si="49"/>
        <v>I</v>
      </c>
      <c r="H1073" s="78" t="str">
        <f t="shared" si="50"/>
        <v>6IIF-ELPO/SJ</v>
      </c>
    </row>
    <row r="1074" spans="1:8">
      <c r="A1074" s="79">
        <v>38687</v>
      </c>
      <c r="B1074" s="78" t="s">
        <v>198</v>
      </c>
      <c r="C1074" s="78" t="s">
        <v>67</v>
      </c>
      <c r="D1074" s="84">
        <v>3303439.0254000002</v>
      </c>
      <c r="E1074" s="84">
        <v>-330343.90253999998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6IIF-NWPL_ROCKY_M</v>
      </c>
    </row>
    <row r="1075" spans="1:8">
      <c r="A1075" s="79">
        <v>38687</v>
      </c>
      <c r="B1075" s="78" t="s">
        <v>198</v>
      </c>
      <c r="C1075" s="78" t="s">
        <v>73</v>
      </c>
      <c r="D1075" s="84">
        <v>209451.25580000001</v>
      </c>
      <c r="E1075" s="84">
        <v>-41890.25116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6IIF-WAHA-TX</v>
      </c>
    </row>
    <row r="1076" spans="1:8">
      <c r="A1076" s="79">
        <v>38687</v>
      </c>
      <c r="B1076" s="78" t="s">
        <v>198</v>
      </c>
      <c r="C1076" s="78" t="s">
        <v>68</v>
      </c>
      <c r="D1076" s="84">
        <v>-392721.10460000002</v>
      </c>
      <c r="E1076" s="84">
        <v>3927.2110459999999</v>
      </c>
      <c r="F1076" s="208">
        <f t="shared" si="48"/>
        <v>6</v>
      </c>
      <c r="G1076" s="78" t="str">
        <f t="shared" si="49"/>
        <v>I</v>
      </c>
      <c r="H1076" s="78" t="str">
        <f t="shared" si="50"/>
        <v>6INGI-MALIN</v>
      </c>
    </row>
    <row r="1077" spans="1:8">
      <c r="A1077" s="79">
        <v>38687</v>
      </c>
      <c r="B1077" s="78" t="s">
        <v>198</v>
      </c>
      <c r="C1077" s="78" t="s">
        <v>74</v>
      </c>
      <c r="D1077" s="84">
        <v>-405811.80820000003</v>
      </c>
      <c r="E1077" s="84">
        <v>0</v>
      </c>
      <c r="F1077" s="208">
        <f t="shared" si="48"/>
        <v>6</v>
      </c>
      <c r="G1077" s="78" t="str">
        <f t="shared" si="49"/>
        <v>I</v>
      </c>
      <c r="H1077" s="78" t="str">
        <f t="shared" si="50"/>
        <v>6INGI-PGE/CG</v>
      </c>
    </row>
    <row r="1078" spans="1:8">
      <c r="A1078" s="79">
        <v>38687</v>
      </c>
      <c r="B1078" s="78" t="s">
        <v>198</v>
      </c>
      <c r="C1078" s="78" t="s">
        <v>46</v>
      </c>
      <c r="D1078" s="84">
        <v>-616529.90359999996</v>
      </c>
      <c r="E1078" s="84">
        <v>61652.990360000003</v>
      </c>
      <c r="F1078" s="208">
        <f t="shared" si="48"/>
        <v>6</v>
      </c>
      <c r="G1078" s="78" t="str">
        <f t="shared" si="49"/>
        <v>I</v>
      </c>
      <c r="H1078" s="78" t="str">
        <f t="shared" si="50"/>
        <v>6INGI-SOCAL</v>
      </c>
    </row>
    <row r="1079" spans="1:8">
      <c r="A1079" s="79">
        <v>38718</v>
      </c>
      <c r="B1079" s="78" t="s">
        <v>198</v>
      </c>
      <c r="C1079" s="78" t="s">
        <v>86</v>
      </c>
      <c r="D1079" s="84">
        <v>0</v>
      </c>
      <c r="E1079" s="84">
        <v>0</v>
      </c>
      <c r="F1079" s="208">
        <f t="shared" si="48"/>
        <v>6</v>
      </c>
      <c r="G1079" s="78" t="str">
        <f t="shared" si="49"/>
        <v>I</v>
      </c>
      <c r="H1079" s="78" t="str">
        <f t="shared" si="50"/>
        <v>6IIF-CIG/RKYMTN</v>
      </c>
    </row>
    <row r="1080" spans="1:8">
      <c r="A1080" s="79">
        <v>38718</v>
      </c>
      <c r="B1080" s="78" t="s">
        <v>198</v>
      </c>
      <c r="C1080" s="78" t="s">
        <v>87</v>
      </c>
      <c r="D1080" s="84">
        <v>78929.353700000007</v>
      </c>
      <c r="E1080" s="84">
        <v>-7892.9353700000001</v>
      </c>
      <c r="F1080" s="208">
        <f t="shared" si="48"/>
        <v>6</v>
      </c>
      <c r="G1080" s="78" t="str">
        <f t="shared" si="49"/>
        <v>I</v>
      </c>
      <c r="H1080" s="78" t="str">
        <f t="shared" si="50"/>
        <v>6IIF-ELPO/PERMIAN</v>
      </c>
    </row>
    <row r="1081" spans="1:8">
      <c r="A1081" s="79">
        <v>38718</v>
      </c>
      <c r="B1081" s="78" t="s">
        <v>198</v>
      </c>
      <c r="C1081" s="78" t="s">
        <v>72</v>
      </c>
      <c r="D1081" s="84">
        <v>0</v>
      </c>
      <c r="E1081" s="84">
        <v>0</v>
      </c>
      <c r="F1081" s="208">
        <f t="shared" si="48"/>
        <v>6</v>
      </c>
      <c r="G1081" s="78" t="str">
        <f t="shared" si="49"/>
        <v>I</v>
      </c>
      <c r="H1081" s="78" t="str">
        <f t="shared" si="50"/>
        <v>6IIF-ELPO/SJ</v>
      </c>
    </row>
    <row r="1082" spans="1:8">
      <c r="A1082" s="79">
        <v>38718</v>
      </c>
      <c r="B1082" s="78" t="s">
        <v>198</v>
      </c>
      <c r="C1082" s="78" t="s">
        <v>67</v>
      </c>
      <c r="D1082" s="84">
        <v>3282808.9479999999</v>
      </c>
      <c r="E1082" s="84">
        <v>-328280.89480000001</v>
      </c>
      <c r="F1082" s="208">
        <f t="shared" si="48"/>
        <v>6</v>
      </c>
      <c r="G1082" s="78" t="str">
        <f t="shared" si="49"/>
        <v>I</v>
      </c>
      <c r="H1082" s="78" t="str">
        <f t="shared" si="50"/>
        <v>6IIF-NWPL_ROCKY_M</v>
      </c>
    </row>
    <row r="1083" spans="1:8">
      <c r="A1083" s="79">
        <v>38718</v>
      </c>
      <c r="B1083" s="78" t="s">
        <v>198</v>
      </c>
      <c r="C1083" s="78" t="s">
        <v>73</v>
      </c>
      <c r="D1083" s="84">
        <v>208465.40400000001</v>
      </c>
      <c r="E1083" s="84">
        <v>-41693.080800000003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6IIF-WAHA-TX</v>
      </c>
    </row>
    <row r="1084" spans="1:8">
      <c r="A1084" s="79">
        <v>38718</v>
      </c>
      <c r="B1084" s="78" t="s">
        <v>198</v>
      </c>
      <c r="C1084" s="78" t="s">
        <v>68</v>
      </c>
      <c r="D1084" s="84">
        <v>-390872.6323</v>
      </c>
      <c r="E1084" s="84">
        <v>-12720.612122620201</v>
      </c>
      <c r="F1084" s="208">
        <f t="shared" si="48"/>
        <v>6</v>
      </c>
      <c r="G1084" s="78" t="str">
        <f t="shared" si="49"/>
        <v>I</v>
      </c>
      <c r="H1084" s="78" t="str">
        <f t="shared" si="50"/>
        <v>6INGI-MALIN</v>
      </c>
    </row>
    <row r="1085" spans="1:8">
      <c r="A1085" s="79">
        <v>38718</v>
      </c>
      <c r="B1085" s="78" t="s">
        <v>198</v>
      </c>
      <c r="C1085" s="78" t="s">
        <v>74</v>
      </c>
      <c r="D1085" s="84">
        <v>-192830.49859999999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6INGI-PGE/CG</v>
      </c>
    </row>
    <row r="1086" spans="1:8">
      <c r="A1086" s="79">
        <v>38718</v>
      </c>
      <c r="B1086" s="78" t="s">
        <v>198</v>
      </c>
      <c r="C1086" s="78" t="s">
        <v>235</v>
      </c>
      <c r="D1086" s="84">
        <v>-41693.080800000003</v>
      </c>
      <c r="E1086" s="84">
        <v>4169.3080799999998</v>
      </c>
      <c r="F1086" s="208">
        <f t="shared" si="48"/>
        <v>6</v>
      </c>
      <c r="G1086" s="78" t="str">
        <f t="shared" si="49"/>
        <v>I</v>
      </c>
      <c r="H1086" s="78" t="str">
        <f t="shared" si="50"/>
        <v>6INGI-SOBDR-SOCAL</v>
      </c>
    </row>
    <row r="1087" spans="1:8">
      <c r="A1087" s="79">
        <v>38718</v>
      </c>
      <c r="B1087" s="78" t="s">
        <v>198</v>
      </c>
      <c r="C1087" s="78" t="s">
        <v>46</v>
      </c>
      <c r="D1087" s="84">
        <v>-92464.491200000004</v>
      </c>
      <c r="E1087" s="84">
        <v>9246.4491199999993</v>
      </c>
      <c r="F1087" s="208">
        <f t="shared" si="48"/>
        <v>6</v>
      </c>
      <c r="G1087" s="78" t="str">
        <f t="shared" si="49"/>
        <v>I</v>
      </c>
      <c r="H1087" s="78" t="str">
        <f t="shared" si="50"/>
        <v>6INGI-SOCAL</v>
      </c>
    </row>
    <row r="1088" spans="1:8">
      <c r="A1088" s="79">
        <v>38749</v>
      </c>
      <c r="B1088" s="78" t="s">
        <v>198</v>
      </c>
      <c r="C1088" s="78" t="s">
        <v>86</v>
      </c>
      <c r="D1088" s="84">
        <v>0</v>
      </c>
      <c r="E1088" s="84">
        <v>0</v>
      </c>
      <c r="F1088" s="208">
        <f t="shared" si="48"/>
        <v>6</v>
      </c>
      <c r="G1088" s="78" t="str">
        <f t="shared" si="49"/>
        <v>I</v>
      </c>
      <c r="H1088" s="78" t="str">
        <f t="shared" si="50"/>
        <v>6IIF-CIG/RKYMTN</v>
      </c>
    </row>
    <row r="1089" spans="1:8">
      <c r="A1089" s="79">
        <v>38749</v>
      </c>
      <c r="B1089" s="78" t="s">
        <v>198</v>
      </c>
      <c r="C1089" s="78" t="s">
        <v>87</v>
      </c>
      <c r="D1089" s="84">
        <v>82289.664600000004</v>
      </c>
      <c r="E1089" s="84">
        <v>-8228.9664599999996</v>
      </c>
      <c r="F1089" s="208">
        <f t="shared" si="48"/>
        <v>6</v>
      </c>
      <c r="G1089" s="78" t="str">
        <f t="shared" si="49"/>
        <v>I</v>
      </c>
      <c r="H1089" s="78" t="str">
        <f t="shared" si="50"/>
        <v>6IIF-ELPO/PERMIAN</v>
      </c>
    </row>
    <row r="1090" spans="1:8">
      <c r="A1090" s="79">
        <v>38749</v>
      </c>
      <c r="B1090" s="78" t="s">
        <v>198</v>
      </c>
      <c r="C1090" s="78" t="s">
        <v>72</v>
      </c>
      <c r="D1090" s="84">
        <v>0</v>
      </c>
      <c r="E1090" s="84">
        <v>0</v>
      </c>
      <c r="F1090" s="208">
        <f t="shared" si="48"/>
        <v>6</v>
      </c>
      <c r="G1090" s="78" t="str">
        <f t="shared" si="49"/>
        <v>I</v>
      </c>
      <c r="H1090" s="78" t="str">
        <f t="shared" si="50"/>
        <v>6IIF-ELPO/SJ</v>
      </c>
    </row>
    <row r="1091" spans="1:8">
      <c r="A1091" s="79">
        <v>38749</v>
      </c>
      <c r="B1091" s="78" t="s">
        <v>198</v>
      </c>
      <c r="C1091" s="78" t="s">
        <v>67</v>
      </c>
      <c r="D1091" s="84">
        <v>2951687.5156999999</v>
      </c>
      <c r="E1091" s="84">
        <v>-295168.75157000002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6IIF-NWPL_ROCKY_M</v>
      </c>
    </row>
    <row r="1092" spans="1:8">
      <c r="A1092" s="79">
        <v>38749</v>
      </c>
      <c r="B1092" s="78" t="s">
        <v>198</v>
      </c>
      <c r="C1092" s="78" t="s">
        <v>73</v>
      </c>
      <c r="D1092" s="84">
        <v>187438.48319999999</v>
      </c>
      <c r="E1092" s="84">
        <v>-37487.696640000002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6IIF-WAHA-TX</v>
      </c>
    </row>
    <row r="1093" spans="1:8">
      <c r="A1093" s="79">
        <v>38749</v>
      </c>
      <c r="B1093" s="78" t="s">
        <v>198</v>
      </c>
      <c r="C1093" s="78" t="s">
        <v>68</v>
      </c>
      <c r="D1093" s="84">
        <v>-351447.15610000002</v>
      </c>
      <c r="E1093" s="84">
        <v>-11851.683706243</v>
      </c>
      <c r="F1093" s="208">
        <f t="shared" si="51"/>
        <v>6</v>
      </c>
      <c r="G1093" s="78" t="str">
        <f t="shared" si="52"/>
        <v>I</v>
      </c>
      <c r="H1093" s="78" t="str">
        <f t="shared" si="53"/>
        <v>6INGI-MALIN</v>
      </c>
    </row>
    <row r="1094" spans="1:8">
      <c r="A1094" s="79">
        <v>38749</v>
      </c>
      <c r="B1094" s="78" t="s">
        <v>198</v>
      </c>
      <c r="C1094" s="78" t="s">
        <v>74</v>
      </c>
      <c r="D1094" s="84">
        <v>-173380.59700000001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6INGI-PGE/CG</v>
      </c>
    </row>
    <row r="1095" spans="1:8">
      <c r="A1095" s="79">
        <v>38749</v>
      </c>
      <c r="B1095" s="78" t="s">
        <v>198</v>
      </c>
      <c r="C1095" s="78" t="s">
        <v>235</v>
      </c>
      <c r="D1095" s="84">
        <v>-37487.6967</v>
      </c>
      <c r="E1095" s="84">
        <v>3748.7696700000001</v>
      </c>
      <c r="F1095" s="208">
        <f t="shared" si="51"/>
        <v>6</v>
      </c>
      <c r="G1095" s="78" t="str">
        <f t="shared" si="52"/>
        <v>I</v>
      </c>
      <c r="H1095" s="78" t="str">
        <f t="shared" si="53"/>
        <v>6INGI-SOBDR-SOCAL</v>
      </c>
    </row>
    <row r="1096" spans="1:8">
      <c r="A1096" s="79">
        <v>38749</v>
      </c>
      <c r="B1096" s="78" t="s">
        <v>198</v>
      </c>
      <c r="C1096" s="78" t="s">
        <v>46</v>
      </c>
      <c r="D1096" s="84">
        <v>-84514.676600000006</v>
      </c>
      <c r="E1096" s="84">
        <v>8451.4676600000003</v>
      </c>
      <c r="F1096" s="208">
        <f t="shared" si="51"/>
        <v>6</v>
      </c>
      <c r="G1096" s="78" t="str">
        <f t="shared" si="52"/>
        <v>I</v>
      </c>
      <c r="H1096" s="78" t="str">
        <f t="shared" si="53"/>
        <v>6INGI-SOCAL</v>
      </c>
    </row>
    <row r="1097" spans="1:8">
      <c r="A1097" s="79">
        <v>38777</v>
      </c>
      <c r="B1097" s="78" t="s">
        <v>198</v>
      </c>
      <c r="C1097" s="78" t="s">
        <v>86</v>
      </c>
      <c r="D1097" s="84">
        <v>0</v>
      </c>
      <c r="E1097" s="84">
        <v>0</v>
      </c>
      <c r="F1097" s="208">
        <f t="shared" si="51"/>
        <v>6</v>
      </c>
      <c r="G1097" s="78" t="str">
        <f t="shared" si="52"/>
        <v>I</v>
      </c>
      <c r="H1097" s="78" t="str">
        <f t="shared" si="53"/>
        <v>6IIF-CIG/RKYMTN</v>
      </c>
    </row>
    <row r="1098" spans="1:8">
      <c r="A1098" s="79">
        <v>38777</v>
      </c>
      <c r="B1098" s="78" t="s">
        <v>198</v>
      </c>
      <c r="C1098" s="78" t="s">
        <v>87</v>
      </c>
      <c r="D1098" s="84">
        <v>75841.896699999998</v>
      </c>
      <c r="E1098" s="84">
        <v>-7584.1896699999998</v>
      </c>
      <c r="F1098" s="208">
        <f t="shared" si="51"/>
        <v>6</v>
      </c>
      <c r="G1098" s="78" t="str">
        <f t="shared" si="52"/>
        <v>I</v>
      </c>
      <c r="H1098" s="78" t="str">
        <f t="shared" si="53"/>
        <v>6IIF-ELPO/PERMIAN</v>
      </c>
    </row>
    <row r="1099" spans="1:8">
      <c r="A1099" s="79">
        <v>38777</v>
      </c>
      <c r="B1099" s="78" t="s">
        <v>198</v>
      </c>
      <c r="C1099" s="78" t="s">
        <v>72</v>
      </c>
      <c r="D1099" s="84">
        <v>0</v>
      </c>
      <c r="E1099" s="84">
        <v>0</v>
      </c>
      <c r="F1099" s="208">
        <f t="shared" si="51"/>
        <v>6</v>
      </c>
      <c r="G1099" s="78" t="str">
        <f t="shared" si="52"/>
        <v>I</v>
      </c>
      <c r="H1099" s="78" t="str">
        <f t="shared" si="53"/>
        <v>6IIF-ELPO/SJ</v>
      </c>
    </row>
    <row r="1100" spans="1:8">
      <c r="A1100" s="79">
        <v>38777</v>
      </c>
      <c r="B1100" s="78" t="s">
        <v>198</v>
      </c>
      <c r="C1100" s="78" t="s">
        <v>67</v>
      </c>
      <c r="D1100" s="84">
        <v>3254458.2296000002</v>
      </c>
      <c r="E1100" s="84">
        <v>-325445.82296000002</v>
      </c>
      <c r="F1100" s="208">
        <f t="shared" si="51"/>
        <v>6</v>
      </c>
      <c r="G1100" s="78" t="str">
        <f t="shared" si="52"/>
        <v>I</v>
      </c>
      <c r="H1100" s="78" t="str">
        <f t="shared" si="53"/>
        <v>6IIF-NWPL_ROCKY_M</v>
      </c>
    </row>
    <row r="1101" spans="1:8">
      <c r="A1101" s="79">
        <v>38777</v>
      </c>
      <c r="B1101" s="78" t="s">
        <v>198</v>
      </c>
      <c r="C1101" s="78" t="s">
        <v>73</v>
      </c>
      <c r="D1101" s="84">
        <v>206665.07260000001</v>
      </c>
      <c r="E1101" s="84">
        <v>-41333.014519999997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6IIF-WAHA-TX</v>
      </c>
    </row>
    <row r="1102" spans="1:8">
      <c r="A1102" s="79">
        <v>38777</v>
      </c>
      <c r="B1102" s="78" t="s">
        <v>198</v>
      </c>
      <c r="C1102" s="78" t="s">
        <v>68</v>
      </c>
      <c r="D1102" s="84">
        <v>-387497.011</v>
      </c>
      <c r="E1102" s="84">
        <v>-20300.128930827897</v>
      </c>
      <c r="F1102" s="208">
        <f t="shared" si="51"/>
        <v>6</v>
      </c>
      <c r="G1102" s="78" t="str">
        <f t="shared" si="52"/>
        <v>I</v>
      </c>
      <c r="H1102" s="78" t="str">
        <f t="shared" si="53"/>
        <v>6INGI-MALIN</v>
      </c>
    </row>
    <row r="1103" spans="1:8">
      <c r="A1103" s="79">
        <v>38777</v>
      </c>
      <c r="B1103" s="78" t="s">
        <v>198</v>
      </c>
      <c r="C1103" s="78" t="s">
        <v>74</v>
      </c>
      <c r="D1103" s="84">
        <v>-191165.19209999999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6INGI-PGE/CG</v>
      </c>
    </row>
    <row r="1104" spans="1:8">
      <c r="A1104" s="79">
        <v>38777</v>
      </c>
      <c r="B1104" s="78" t="s">
        <v>198</v>
      </c>
      <c r="C1104" s="78" t="s">
        <v>235</v>
      </c>
      <c r="D1104" s="84">
        <v>-41333.014499999997</v>
      </c>
      <c r="E1104" s="84">
        <v>4133.3014499999999</v>
      </c>
      <c r="F1104" s="208">
        <f t="shared" si="51"/>
        <v>6</v>
      </c>
      <c r="G1104" s="78" t="str">
        <f t="shared" si="52"/>
        <v>I</v>
      </c>
      <c r="H1104" s="78" t="str">
        <f t="shared" si="53"/>
        <v>6INGI-SOBDR-SOCAL</v>
      </c>
    </row>
    <row r="1105" spans="1:8">
      <c r="A1105" s="79">
        <v>38777</v>
      </c>
      <c r="B1105" s="78" t="s">
        <v>198</v>
      </c>
      <c r="C1105" s="78" t="s">
        <v>46</v>
      </c>
      <c r="D1105" s="84">
        <v>-94165.932799999995</v>
      </c>
      <c r="E1105" s="84">
        <v>9416.5932799999991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6INGI-SOCAL</v>
      </c>
    </row>
    <row r="1106" spans="1:8">
      <c r="A1106" s="79">
        <v>38808</v>
      </c>
      <c r="B1106" s="78" t="s">
        <v>198</v>
      </c>
      <c r="C1106" s="78" t="s">
        <v>86</v>
      </c>
      <c r="D1106" s="84">
        <v>0</v>
      </c>
      <c r="E1106" s="84">
        <v>0</v>
      </c>
      <c r="F1106" s="208">
        <f t="shared" si="51"/>
        <v>6</v>
      </c>
      <c r="G1106" s="78" t="str">
        <f t="shared" si="52"/>
        <v>I</v>
      </c>
      <c r="H1106" s="78" t="str">
        <f t="shared" si="53"/>
        <v>6IIF-CIG/RKYMTN</v>
      </c>
    </row>
    <row r="1107" spans="1:8">
      <c r="A1107" s="79">
        <v>38808</v>
      </c>
      <c r="B1107" s="78" t="s">
        <v>198</v>
      </c>
      <c r="C1107" s="78" t="s">
        <v>87</v>
      </c>
      <c r="D1107" s="84">
        <v>79913.982699999993</v>
      </c>
      <c r="E1107" s="84">
        <v>-7991.3982699999997</v>
      </c>
      <c r="F1107" s="208">
        <f t="shared" si="51"/>
        <v>6</v>
      </c>
      <c r="G1107" s="78" t="str">
        <f t="shared" si="52"/>
        <v>I</v>
      </c>
      <c r="H1107" s="78" t="str">
        <f t="shared" si="53"/>
        <v>6IIF-ELPO/PERMIAN</v>
      </c>
    </row>
    <row r="1108" spans="1:8">
      <c r="A1108" s="79">
        <v>38808</v>
      </c>
      <c r="B1108" s="78" t="s">
        <v>198</v>
      </c>
      <c r="C1108" s="78" t="s">
        <v>72</v>
      </c>
      <c r="D1108" s="84">
        <v>0</v>
      </c>
      <c r="E1108" s="84">
        <v>0</v>
      </c>
      <c r="F1108" s="208">
        <f t="shared" si="51"/>
        <v>6</v>
      </c>
      <c r="G1108" s="78" t="str">
        <f t="shared" si="52"/>
        <v>I</v>
      </c>
      <c r="H1108" s="78" t="str">
        <f t="shared" si="53"/>
        <v>6IIF-ELPO/SJ</v>
      </c>
    </row>
    <row r="1109" spans="1:8">
      <c r="A1109" s="79">
        <v>38808</v>
      </c>
      <c r="B1109" s="78" t="s">
        <v>198</v>
      </c>
      <c r="C1109" s="78" t="s">
        <v>67</v>
      </c>
      <c r="D1109" s="84">
        <v>24387.029900000001</v>
      </c>
      <c r="E1109" s="84">
        <v>-2438.7029899999998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6IIF-NWPL_ROCKY_M</v>
      </c>
    </row>
    <row r="1110" spans="1:8">
      <c r="A1110" s="79">
        <v>38808</v>
      </c>
      <c r="B1110" s="78" t="s">
        <v>198</v>
      </c>
      <c r="C1110" s="78" t="s">
        <v>73</v>
      </c>
      <c r="D1110" s="84">
        <v>199077.79519999999</v>
      </c>
      <c r="E1110" s="84">
        <v>-39815.55904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6IIF-WAHA-TX</v>
      </c>
    </row>
    <row r="1111" spans="1:8">
      <c r="A1111" s="79">
        <v>38808</v>
      </c>
      <c r="B1111" s="78" t="s">
        <v>198</v>
      </c>
      <c r="C1111" s="78" t="s">
        <v>68</v>
      </c>
      <c r="D1111" s="84">
        <v>-373270.86599999998</v>
      </c>
      <c r="E1111" s="84">
        <v>-19633.2118556147</v>
      </c>
      <c r="F1111" s="208">
        <f t="shared" si="51"/>
        <v>6</v>
      </c>
      <c r="G1111" s="78" t="str">
        <f t="shared" si="52"/>
        <v>I</v>
      </c>
      <c r="H1111" s="78" t="str">
        <f t="shared" si="53"/>
        <v>6INGI-MALIN</v>
      </c>
    </row>
    <row r="1112" spans="1:8">
      <c r="A1112" s="79">
        <v>38808</v>
      </c>
      <c r="B1112" s="78" t="s">
        <v>198</v>
      </c>
      <c r="C1112" s="78" t="s">
        <v>74</v>
      </c>
      <c r="D1112" s="84">
        <v>-184146.96059999999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6INGI-PGE/CG</v>
      </c>
    </row>
    <row r="1113" spans="1:8">
      <c r="A1113" s="79">
        <v>38808</v>
      </c>
      <c r="B1113" s="78" t="s">
        <v>198</v>
      </c>
      <c r="C1113" s="78" t="s">
        <v>235</v>
      </c>
      <c r="D1113" s="84">
        <v>-39815.559000000001</v>
      </c>
      <c r="E1113" s="84">
        <v>3981.5559000000003</v>
      </c>
      <c r="F1113" s="208">
        <f t="shared" si="51"/>
        <v>6</v>
      </c>
      <c r="G1113" s="78" t="str">
        <f t="shared" si="52"/>
        <v>I</v>
      </c>
      <c r="H1113" s="78" t="str">
        <f t="shared" si="53"/>
        <v>6INGI-SOBDR-SOCAL</v>
      </c>
    </row>
    <row r="1114" spans="1:8">
      <c r="A1114" s="79">
        <v>38808</v>
      </c>
      <c r="B1114" s="78" t="s">
        <v>198</v>
      </c>
      <c r="C1114" s="78" t="s">
        <v>46</v>
      </c>
      <c r="D1114" s="84">
        <v>-91243.997799999997</v>
      </c>
      <c r="E1114" s="84">
        <v>9124.3997799999997</v>
      </c>
      <c r="F1114" s="208">
        <f t="shared" si="51"/>
        <v>6</v>
      </c>
      <c r="G1114" s="78" t="str">
        <f t="shared" si="52"/>
        <v>I</v>
      </c>
      <c r="H1114" s="78" t="str">
        <f t="shared" si="53"/>
        <v>6INGI-SOCAL</v>
      </c>
    </row>
    <row r="1115" spans="1:8">
      <c r="A1115" s="79">
        <v>38838</v>
      </c>
      <c r="B1115" s="78" t="s">
        <v>198</v>
      </c>
      <c r="C1115" s="78" t="s">
        <v>86</v>
      </c>
      <c r="D1115" s="84">
        <v>0</v>
      </c>
      <c r="E1115" s="84">
        <v>0</v>
      </c>
      <c r="F1115" s="208">
        <f t="shared" si="51"/>
        <v>6</v>
      </c>
      <c r="G1115" s="78" t="str">
        <f t="shared" si="52"/>
        <v>I</v>
      </c>
      <c r="H1115" s="78" t="str">
        <f t="shared" si="53"/>
        <v>6IIF-CIG/RKYMTN</v>
      </c>
    </row>
    <row r="1116" spans="1:8">
      <c r="A1116" s="79">
        <v>38838</v>
      </c>
      <c r="B1116" s="78" t="s">
        <v>198</v>
      </c>
      <c r="C1116" s="78" t="s">
        <v>87</v>
      </c>
      <c r="D1116" s="84">
        <v>77537.625899999999</v>
      </c>
      <c r="E1116" s="84">
        <v>-7753.7625900000003</v>
      </c>
      <c r="F1116" s="208">
        <f t="shared" si="51"/>
        <v>6</v>
      </c>
      <c r="G1116" s="78" t="str">
        <f t="shared" si="52"/>
        <v>I</v>
      </c>
      <c r="H1116" s="78" t="str">
        <f t="shared" si="53"/>
        <v>6IIF-ELPO/PERMIAN</v>
      </c>
    </row>
    <row r="1117" spans="1:8">
      <c r="A1117" s="79">
        <v>38838</v>
      </c>
      <c r="B1117" s="78" t="s">
        <v>198</v>
      </c>
      <c r="C1117" s="78" t="s">
        <v>72</v>
      </c>
      <c r="D1117" s="84">
        <v>0</v>
      </c>
      <c r="E1117" s="84">
        <v>0</v>
      </c>
      <c r="F1117" s="208">
        <f t="shared" si="51"/>
        <v>6</v>
      </c>
      <c r="G1117" s="78" t="str">
        <f t="shared" si="52"/>
        <v>I</v>
      </c>
      <c r="H1117" s="78" t="str">
        <f t="shared" si="53"/>
        <v>6IIF-ELPO/SJ</v>
      </c>
    </row>
    <row r="1118" spans="1:8">
      <c r="A1118" s="79">
        <v>38838</v>
      </c>
      <c r="B1118" s="78" t="s">
        <v>198</v>
      </c>
      <c r="C1118" s="78" t="s">
        <v>67</v>
      </c>
      <c r="D1118" s="84">
        <v>25086.7287</v>
      </c>
      <c r="E1118" s="84">
        <v>-2508.6728699999999</v>
      </c>
      <c r="F1118" s="208">
        <f t="shared" si="51"/>
        <v>6</v>
      </c>
      <c r="G1118" s="78" t="str">
        <f t="shared" si="52"/>
        <v>I</v>
      </c>
      <c r="H1118" s="78" t="str">
        <f t="shared" si="53"/>
        <v>6IIF-NWPL_ROCKY_M</v>
      </c>
    </row>
    <row r="1119" spans="1:8">
      <c r="A1119" s="79">
        <v>38838</v>
      </c>
      <c r="B1119" s="78" t="s">
        <v>198</v>
      </c>
      <c r="C1119" s="78" t="s">
        <v>73</v>
      </c>
      <c r="D1119" s="84">
        <v>204789.62220000001</v>
      </c>
      <c r="E1119" s="84">
        <v>-40957.924440000003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6IIF-WAHA-TX</v>
      </c>
    </row>
    <row r="1120" spans="1:8">
      <c r="A1120" s="79">
        <v>38838</v>
      </c>
      <c r="B1120" s="78" t="s">
        <v>198</v>
      </c>
      <c r="C1120" s="78" t="s">
        <v>68</v>
      </c>
      <c r="D1120" s="84">
        <v>-383980.54149999999</v>
      </c>
      <c r="E1120" s="84">
        <v>-20062.215753902597</v>
      </c>
      <c r="F1120" s="208">
        <f t="shared" si="51"/>
        <v>6</v>
      </c>
      <c r="G1120" s="78" t="str">
        <f t="shared" si="52"/>
        <v>I</v>
      </c>
      <c r="H1120" s="78" t="str">
        <f t="shared" si="53"/>
        <v>6INGI-MALIN</v>
      </c>
    </row>
    <row r="1121" spans="1:8">
      <c r="A1121" s="79">
        <v>38838</v>
      </c>
      <c r="B1121" s="78" t="s">
        <v>198</v>
      </c>
      <c r="C1121" s="78" t="s">
        <v>74</v>
      </c>
      <c r="D1121" s="84">
        <v>-189430.40049999999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6INGI-PGE/CG</v>
      </c>
    </row>
    <row r="1122" spans="1:8">
      <c r="A1122" s="79">
        <v>38838</v>
      </c>
      <c r="B1122" s="78" t="s">
        <v>198</v>
      </c>
      <c r="C1122" s="78" t="s">
        <v>235</v>
      </c>
      <c r="D1122" s="84">
        <v>-40957.924400000004</v>
      </c>
      <c r="E1122" s="84">
        <v>4095.7924400000002</v>
      </c>
      <c r="F1122" s="208">
        <f t="shared" si="51"/>
        <v>6</v>
      </c>
      <c r="G1122" s="78" t="str">
        <f t="shared" si="52"/>
        <v>I</v>
      </c>
      <c r="H1122" s="78" t="str">
        <f t="shared" si="53"/>
        <v>6INGI-SOBDR-SOCAL</v>
      </c>
    </row>
    <row r="1123" spans="1:8">
      <c r="A1123" s="79">
        <v>38838</v>
      </c>
      <c r="B1123" s="78" t="s">
        <v>198</v>
      </c>
      <c r="C1123" s="78" t="s">
        <v>46</v>
      </c>
      <c r="D1123" s="84">
        <v>-93311.392999999996</v>
      </c>
      <c r="E1123" s="84">
        <v>9331.1393000000007</v>
      </c>
      <c r="F1123" s="208">
        <f t="shared" si="51"/>
        <v>6</v>
      </c>
      <c r="G1123" s="78" t="str">
        <f t="shared" si="52"/>
        <v>I</v>
      </c>
      <c r="H1123" s="78" t="str">
        <f t="shared" si="53"/>
        <v>6INGI-SOCAL</v>
      </c>
    </row>
    <row r="1124" spans="1:8">
      <c r="A1124" s="79">
        <v>38869</v>
      </c>
      <c r="B1124" s="78" t="s">
        <v>198</v>
      </c>
      <c r="C1124" s="78" t="s">
        <v>86</v>
      </c>
      <c r="D1124" s="84">
        <v>0</v>
      </c>
      <c r="E1124" s="84">
        <v>0</v>
      </c>
      <c r="F1124" s="208">
        <f t="shared" si="51"/>
        <v>6</v>
      </c>
      <c r="G1124" s="78" t="str">
        <f t="shared" si="52"/>
        <v>I</v>
      </c>
      <c r="H1124" s="78" t="str">
        <f t="shared" si="53"/>
        <v>6IIF-CIG/RKYMTN</v>
      </c>
    </row>
    <row r="1125" spans="1:8">
      <c r="A1125" s="79">
        <v>38869</v>
      </c>
      <c r="B1125" s="78" t="s">
        <v>198</v>
      </c>
      <c r="C1125" s="78" t="s">
        <v>87</v>
      </c>
      <c r="D1125" s="84">
        <v>79182.698300000004</v>
      </c>
      <c r="E1125" s="84">
        <v>-7918.2698300000002</v>
      </c>
      <c r="F1125" s="208">
        <f t="shared" si="51"/>
        <v>6</v>
      </c>
      <c r="G1125" s="78" t="str">
        <f t="shared" si="52"/>
        <v>I</v>
      </c>
      <c r="H1125" s="78" t="str">
        <f t="shared" si="53"/>
        <v>6IIF-ELPO/PERMIAN</v>
      </c>
    </row>
    <row r="1126" spans="1:8">
      <c r="A1126" s="79">
        <v>38869</v>
      </c>
      <c r="B1126" s="78" t="s">
        <v>198</v>
      </c>
      <c r="C1126" s="78" t="s">
        <v>72</v>
      </c>
      <c r="D1126" s="84">
        <v>0</v>
      </c>
      <c r="E1126" s="84">
        <v>0</v>
      </c>
      <c r="F1126" s="208">
        <f t="shared" si="51"/>
        <v>6</v>
      </c>
      <c r="G1126" s="78" t="str">
        <f t="shared" si="52"/>
        <v>I</v>
      </c>
      <c r="H1126" s="78" t="str">
        <f t="shared" si="53"/>
        <v>6IIF-ELPO/SJ</v>
      </c>
    </row>
    <row r="1127" spans="1:8">
      <c r="A1127" s="79">
        <v>38869</v>
      </c>
      <c r="B1127" s="78" t="s">
        <v>198</v>
      </c>
      <c r="C1127" s="78" t="s">
        <v>67</v>
      </c>
      <c r="D1127" s="84">
        <v>24163.8668</v>
      </c>
      <c r="E1127" s="84">
        <v>-2416.3866800000001</v>
      </c>
      <c r="F1127" s="208">
        <f t="shared" si="51"/>
        <v>6</v>
      </c>
      <c r="G1127" s="78" t="str">
        <f t="shared" si="52"/>
        <v>I</v>
      </c>
      <c r="H1127" s="78" t="str">
        <f t="shared" si="53"/>
        <v>6IIF-NWPL_ROCKY_M</v>
      </c>
    </row>
    <row r="1128" spans="1:8">
      <c r="A1128" s="79">
        <v>38869</v>
      </c>
      <c r="B1128" s="78" t="s">
        <v>198</v>
      </c>
      <c r="C1128" s="78" t="s">
        <v>73</v>
      </c>
      <c r="D1128" s="84">
        <v>197256.05540000001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6IIF-WAHA-TX</v>
      </c>
    </row>
    <row r="1129" spans="1:8">
      <c r="A1129" s="79">
        <v>38869</v>
      </c>
      <c r="B1129" s="78" t="s">
        <v>198</v>
      </c>
      <c r="C1129" s="78" t="s">
        <v>68</v>
      </c>
      <c r="D1129" s="84">
        <v>-369855.10379999998</v>
      </c>
      <c r="E1129" s="84">
        <v>-19247.957975473801</v>
      </c>
      <c r="F1129" s="208">
        <f t="shared" si="51"/>
        <v>6</v>
      </c>
      <c r="G1129" s="78" t="str">
        <f t="shared" si="52"/>
        <v>I</v>
      </c>
      <c r="H1129" s="78" t="str">
        <f t="shared" si="53"/>
        <v>6INGI-MALIN</v>
      </c>
    </row>
    <row r="1130" spans="1:8">
      <c r="A1130" s="79">
        <v>38869</v>
      </c>
      <c r="B1130" s="78" t="s">
        <v>198</v>
      </c>
      <c r="C1130" s="78" t="s">
        <v>74</v>
      </c>
      <c r="D1130" s="84">
        <v>-182461.8512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6INGI-PGE/CG</v>
      </c>
    </row>
    <row r="1131" spans="1:8">
      <c r="A1131" s="79">
        <v>38869</v>
      </c>
      <c r="B1131" s="78" t="s">
        <v>198</v>
      </c>
      <c r="C1131" s="78" t="s">
        <v>235</v>
      </c>
      <c r="D1131" s="84">
        <v>-39451.2111</v>
      </c>
      <c r="E1131" s="84">
        <v>3945.12111</v>
      </c>
      <c r="F1131" s="208">
        <f t="shared" si="51"/>
        <v>6</v>
      </c>
      <c r="G1131" s="78" t="str">
        <f t="shared" si="52"/>
        <v>I</v>
      </c>
      <c r="H1131" s="78" t="str">
        <f t="shared" si="53"/>
        <v>6INGI-SOBDR-SOCAL</v>
      </c>
    </row>
    <row r="1132" spans="1:8">
      <c r="A1132" s="79">
        <v>38869</v>
      </c>
      <c r="B1132" s="78" t="s">
        <v>198</v>
      </c>
      <c r="C1132" s="78" t="s">
        <v>46</v>
      </c>
      <c r="D1132" s="84">
        <v>-73971.020799999998</v>
      </c>
      <c r="E1132" s="84">
        <v>7397.1020799999997</v>
      </c>
      <c r="F1132" s="208">
        <f t="shared" si="51"/>
        <v>6</v>
      </c>
      <c r="G1132" s="78" t="str">
        <f t="shared" si="52"/>
        <v>I</v>
      </c>
      <c r="H1132" s="78" t="str">
        <f t="shared" si="53"/>
        <v>6INGI-SOCAL</v>
      </c>
    </row>
    <row r="1133" spans="1:8">
      <c r="A1133" s="79">
        <v>38899</v>
      </c>
      <c r="B1133" s="78" t="s">
        <v>198</v>
      </c>
      <c r="C1133" s="78" t="s">
        <v>86</v>
      </c>
      <c r="D1133" s="84">
        <v>0</v>
      </c>
      <c r="E1133" s="84">
        <v>0</v>
      </c>
      <c r="F1133" s="208">
        <f t="shared" si="51"/>
        <v>6</v>
      </c>
      <c r="G1133" s="78" t="str">
        <f t="shared" si="52"/>
        <v>I</v>
      </c>
      <c r="H1133" s="78" t="str">
        <f t="shared" si="53"/>
        <v>6IIF-CIG/RKYMTN</v>
      </c>
    </row>
    <row r="1134" spans="1:8">
      <c r="A1134" s="79">
        <v>38899</v>
      </c>
      <c r="B1134" s="78" t="s">
        <v>198</v>
      </c>
      <c r="C1134" s="78" t="s">
        <v>87</v>
      </c>
      <c r="D1134" s="84">
        <v>76822.380999999994</v>
      </c>
      <c r="E1134" s="84">
        <v>-7682.2381000000005</v>
      </c>
      <c r="F1134" s="208">
        <f t="shared" si="51"/>
        <v>6</v>
      </c>
      <c r="G1134" s="78" t="str">
        <f t="shared" si="52"/>
        <v>I</v>
      </c>
      <c r="H1134" s="78" t="str">
        <f t="shared" si="53"/>
        <v>6IIF-ELPO/PERMIAN</v>
      </c>
    </row>
    <row r="1135" spans="1:8">
      <c r="A1135" s="79">
        <v>38899</v>
      </c>
      <c r="B1135" s="78" t="s">
        <v>198</v>
      </c>
      <c r="C1135" s="78" t="s">
        <v>72</v>
      </c>
      <c r="D1135" s="84">
        <v>0</v>
      </c>
      <c r="E1135" s="84">
        <v>0</v>
      </c>
      <c r="F1135" s="208">
        <f t="shared" si="51"/>
        <v>6</v>
      </c>
      <c r="G1135" s="78" t="str">
        <f t="shared" si="52"/>
        <v>I</v>
      </c>
      <c r="H1135" s="78" t="str">
        <f t="shared" si="53"/>
        <v>6IIF-ELPO/SJ</v>
      </c>
    </row>
    <row r="1136" spans="1:8">
      <c r="A1136" s="79">
        <v>38899</v>
      </c>
      <c r="B1136" s="78" t="s">
        <v>198</v>
      </c>
      <c r="C1136" s="78" t="s">
        <v>67</v>
      </c>
      <c r="D1136" s="84">
        <v>24855.316500000001</v>
      </c>
      <c r="E1136" s="84">
        <v>-2485.5316499999999</v>
      </c>
      <c r="F1136" s="208">
        <f t="shared" si="51"/>
        <v>6</v>
      </c>
      <c r="G1136" s="78" t="str">
        <f t="shared" si="52"/>
        <v>I</v>
      </c>
      <c r="H1136" s="78" t="str">
        <f t="shared" si="53"/>
        <v>6IIF-NWPL_ROCKY_M</v>
      </c>
    </row>
    <row r="1137" spans="1:8">
      <c r="A1137" s="79">
        <v>38899</v>
      </c>
      <c r="B1137" s="78" t="s">
        <v>198</v>
      </c>
      <c r="C1137" s="78" t="s">
        <v>73</v>
      </c>
      <c r="D1137" s="84">
        <v>202900.54300000001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6IIF-WAHA-TX</v>
      </c>
    </row>
    <row r="1138" spans="1:8">
      <c r="A1138" s="79">
        <v>38899</v>
      </c>
      <c r="B1138" s="78" t="s">
        <v>198</v>
      </c>
      <c r="C1138" s="78" t="s">
        <v>68</v>
      </c>
      <c r="D1138" s="84">
        <v>-380438.51799999998</v>
      </c>
      <c r="E1138" s="84">
        <v>-18663.311033289599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6INGI-MALIN</v>
      </c>
    </row>
    <row r="1139" spans="1:8">
      <c r="A1139" s="79">
        <v>38899</v>
      </c>
      <c r="B1139" s="78" t="s">
        <v>198</v>
      </c>
      <c r="C1139" s="78" t="s">
        <v>74</v>
      </c>
      <c r="D1139" s="84">
        <v>-187683.00219999999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6INGI-PGE/CG</v>
      </c>
    </row>
    <row r="1140" spans="1:8">
      <c r="A1140" s="79">
        <v>38899</v>
      </c>
      <c r="B1140" s="78" t="s">
        <v>198</v>
      </c>
      <c r="C1140" s="78" t="s">
        <v>235</v>
      </c>
      <c r="D1140" s="84">
        <v>-40580.1086</v>
      </c>
      <c r="E1140" s="84">
        <v>4058.0108599999999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6INGI-SOBDR-SOCAL</v>
      </c>
    </row>
    <row r="1141" spans="1:8">
      <c r="A1141" s="79">
        <v>38899</v>
      </c>
      <c r="B1141" s="78" t="s">
        <v>198</v>
      </c>
      <c r="C1141" s="78" t="s">
        <v>46</v>
      </c>
      <c r="D1141" s="84">
        <v>-76087.703600000008</v>
      </c>
      <c r="E1141" s="84">
        <v>7608.7703600000004</v>
      </c>
      <c r="F1141" s="208">
        <f t="shared" si="51"/>
        <v>6</v>
      </c>
      <c r="G1141" s="78" t="str">
        <f t="shared" si="52"/>
        <v>I</v>
      </c>
      <c r="H1141" s="78" t="str">
        <f t="shared" si="53"/>
        <v>6INGI-SOCAL</v>
      </c>
    </row>
    <row r="1142" spans="1:8">
      <c r="A1142" s="79">
        <v>38930</v>
      </c>
      <c r="B1142" s="78" t="s">
        <v>198</v>
      </c>
      <c r="C1142" s="78" t="s">
        <v>86</v>
      </c>
      <c r="D1142" s="84">
        <v>0</v>
      </c>
      <c r="E1142" s="84">
        <v>0</v>
      </c>
      <c r="F1142" s="208">
        <f t="shared" si="51"/>
        <v>6</v>
      </c>
      <c r="G1142" s="78" t="str">
        <f t="shared" si="52"/>
        <v>I</v>
      </c>
      <c r="H1142" s="78" t="str">
        <f t="shared" si="53"/>
        <v>6IIF-CIG/RKYMTN</v>
      </c>
    </row>
    <row r="1143" spans="1:8">
      <c r="A1143" s="79">
        <v>38930</v>
      </c>
      <c r="B1143" s="78" t="s">
        <v>198</v>
      </c>
      <c r="C1143" s="78" t="s">
        <v>87</v>
      </c>
      <c r="D1143" s="84">
        <v>77631.991099999999</v>
      </c>
      <c r="E1143" s="84">
        <v>-7763.1991099999996</v>
      </c>
      <c r="F1143" s="208">
        <f t="shared" si="51"/>
        <v>6</v>
      </c>
      <c r="G1143" s="78" t="str">
        <f t="shared" si="52"/>
        <v>I</v>
      </c>
      <c r="H1143" s="78" t="str">
        <f t="shared" si="53"/>
        <v>6IIF-ELPO/PERMIAN</v>
      </c>
    </row>
    <row r="1144" spans="1:8">
      <c r="A1144" s="79">
        <v>38930</v>
      </c>
      <c r="B1144" s="78" t="s">
        <v>198</v>
      </c>
      <c r="C1144" s="78" t="s">
        <v>72</v>
      </c>
      <c r="D1144" s="84">
        <v>0</v>
      </c>
      <c r="E1144" s="84">
        <v>0</v>
      </c>
      <c r="F1144" s="208">
        <f t="shared" si="51"/>
        <v>6</v>
      </c>
      <c r="G1144" s="78" t="str">
        <f t="shared" si="52"/>
        <v>I</v>
      </c>
      <c r="H1144" s="78" t="str">
        <f t="shared" si="53"/>
        <v>6IIF-ELPO/SJ</v>
      </c>
    </row>
    <row r="1145" spans="1:8">
      <c r="A1145" s="79">
        <v>38930</v>
      </c>
      <c r="B1145" s="78" t="s">
        <v>198</v>
      </c>
      <c r="C1145" s="78" t="s">
        <v>67</v>
      </c>
      <c r="D1145" s="84">
        <v>24737.1014</v>
      </c>
      <c r="E1145" s="84">
        <v>-2473.7101400000001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6IIF-NWPL_ROCKY_M</v>
      </c>
    </row>
    <row r="1146" spans="1:8">
      <c r="A1146" s="79">
        <v>38930</v>
      </c>
      <c r="B1146" s="78" t="s">
        <v>198</v>
      </c>
      <c r="C1146" s="78" t="s">
        <v>73</v>
      </c>
      <c r="D1146" s="84">
        <v>201935.52179999999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6IIF-WAHA-TX</v>
      </c>
    </row>
    <row r="1147" spans="1:8">
      <c r="A1147" s="79">
        <v>38930</v>
      </c>
      <c r="B1147" s="78" t="s">
        <v>198</v>
      </c>
      <c r="C1147" s="78" t="s">
        <v>68</v>
      </c>
      <c r="D1147" s="84">
        <v>-378629.10330000002</v>
      </c>
      <c r="E1147" s="84">
        <v>-17934.109703234004</v>
      </c>
      <c r="F1147" s="208">
        <f t="shared" si="51"/>
        <v>6</v>
      </c>
      <c r="G1147" s="78" t="str">
        <f t="shared" si="52"/>
        <v>I</v>
      </c>
      <c r="H1147" s="78" t="str">
        <f t="shared" si="53"/>
        <v>6INGI-MALIN</v>
      </c>
    </row>
    <row r="1148" spans="1:8">
      <c r="A1148" s="79">
        <v>38930</v>
      </c>
      <c r="B1148" s="78" t="s">
        <v>198</v>
      </c>
      <c r="C1148" s="78" t="s">
        <v>74</v>
      </c>
      <c r="D1148" s="84">
        <v>-186790.35759999999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6INGI-PGE/CG</v>
      </c>
    </row>
    <row r="1149" spans="1:8">
      <c r="A1149" s="79">
        <v>38930</v>
      </c>
      <c r="B1149" s="78" t="s">
        <v>198</v>
      </c>
      <c r="C1149" s="78" t="s">
        <v>235</v>
      </c>
      <c r="D1149" s="84">
        <v>-40387.104399999997</v>
      </c>
      <c r="E1149" s="84">
        <v>4038.7104399999998</v>
      </c>
      <c r="F1149" s="208">
        <f t="shared" si="51"/>
        <v>6</v>
      </c>
      <c r="G1149" s="78" t="str">
        <f t="shared" si="52"/>
        <v>I</v>
      </c>
      <c r="H1149" s="78" t="str">
        <f t="shared" si="53"/>
        <v>6INGI-SOBDR-SOCAL</v>
      </c>
    </row>
    <row r="1150" spans="1:8">
      <c r="A1150" s="79">
        <v>38930</v>
      </c>
      <c r="B1150" s="78" t="s">
        <v>198</v>
      </c>
      <c r="C1150" s="78" t="s">
        <v>46</v>
      </c>
      <c r="D1150" s="84">
        <v>-75725.820699999997</v>
      </c>
      <c r="E1150" s="84">
        <v>7572.5820700000004</v>
      </c>
      <c r="F1150" s="208">
        <f t="shared" si="51"/>
        <v>6</v>
      </c>
      <c r="G1150" s="78" t="str">
        <f t="shared" si="52"/>
        <v>I</v>
      </c>
      <c r="H1150" s="78" t="str">
        <f t="shared" si="53"/>
        <v>6INGI-SOCAL</v>
      </c>
    </row>
    <row r="1151" spans="1:8">
      <c r="A1151" s="79">
        <v>38961</v>
      </c>
      <c r="B1151" s="78" t="s">
        <v>198</v>
      </c>
      <c r="C1151" s="78" t="s">
        <v>86</v>
      </c>
      <c r="D1151" s="84">
        <v>0</v>
      </c>
      <c r="E1151" s="84">
        <v>0</v>
      </c>
      <c r="F1151" s="208">
        <f t="shared" si="51"/>
        <v>6</v>
      </c>
      <c r="G1151" s="78" t="str">
        <f t="shared" si="52"/>
        <v>I</v>
      </c>
      <c r="H1151" s="78" t="str">
        <f t="shared" si="53"/>
        <v>6IIF-CIG/RKYMTN</v>
      </c>
    </row>
    <row r="1152" spans="1:8">
      <c r="A1152" s="79">
        <v>38961</v>
      </c>
      <c r="B1152" s="78" t="s">
        <v>198</v>
      </c>
      <c r="C1152" s="78" t="s">
        <v>87</v>
      </c>
      <c r="D1152" s="84">
        <v>78070.114199999996</v>
      </c>
      <c r="E1152" s="84">
        <v>-7807.0114199999998</v>
      </c>
      <c r="F1152" s="208">
        <f t="shared" si="51"/>
        <v>6</v>
      </c>
      <c r="G1152" s="78" t="str">
        <f t="shared" si="52"/>
        <v>I</v>
      </c>
      <c r="H1152" s="78" t="str">
        <f t="shared" si="53"/>
        <v>6IIF-ELPO/PERMIAN</v>
      </c>
    </row>
    <row r="1153" spans="1:8">
      <c r="A1153" s="79">
        <v>38961</v>
      </c>
      <c r="B1153" s="78" t="s">
        <v>198</v>
      </c>
      <c r="C1153" s="78" t="s">
        <v>72</v>
      </c>
      <c r="D1153" s="84">
        <v>0</v>
      </c>
      <c r="E1153" s="84">
        <v>0</v>
      </c>
      <c r="F1153" s="208">
        <f t="shared" si="51"/>
        <v>6</v>
      </c>
      <c r="G1153" s="78" t="str">
        <f t="shared" si="52"/>
        <v>I</v>
      </c>
      <c r="H1153" s="78" t="str">
        <f t="shared" si="53"/>
        <v>6IIF-ELPO/SJ</v>
      </c>
    </row>
    <row r="1154" spans="1:8">
      <c r="A1154" s="79">
        <v>38961</v>
      </c>
      <c r="B1154" s="78" t="s">
        <v>198</v>
      </c>
      <c r="C1154" s="78" t="s">
        <v>67</v>
      </c>
      <c r="D1154" s="84">
        <v>23824.3439</v>
      </c>
      <c r="E1154" s="84">
        <v>-2382.4343899999999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6IIF-NWPL_ROCKY_M</v>
      </c>
    </row>
    <row r="1155" spans="1:8">
      <c r="A1155" s="79">
        <v>38961</v>
      </c>
      <c r="B1155" s="78" t="s">
        <v>198</v>
      </c>
      <c r="C1155" s="78" t="s">
        <v>73</v>
      </c>
      <c r="D1155" s="84">
        <v>194484.44020000001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6IIF-WAHA-TX</v>
      </c>
    </row>
    <row r="1156" spans="1:8">
      <c r="A1156" s="79">
        <v>38961</v>
      </c>
      <c r="B1156" s="78" t="s">
        <v>198</v>
      </c>
      <c r="C1156" s="78" t="s">
        <v>68</v>
      </c>
      <c r="D1156" s="84">
        <v>-364658.32530000003</v>
      </c>
      <c r="E1156" s="84">
        <v>-16769.241758274202</v>
      </c>
      <c r="F1156" s="208">
        <f t="shared" si="54"/>
        <v>6</v>
      </c>
      <c r="G1156" s="78" t="str">
        <f t="shared" si="55"/>
        <v>I</v>
      </c>
      <c r="H1156" s="78" t="str">
        <f t="shared" si="56"/>
        <v>6INGI-MALIN</v>
      </c>
    </row>
    <row r="1157" spans="1:8">
      <c r="A1157" s="79">
        <v>38961</v>
      </c>
      <c r="B1157" s="78" t="s">
        <v>198</v>
      </c>
      <c r="C1157" s="78" t="s">
        <v>74</v>
      </c>
      <c r="D1157" s="84">
        <v>-179898.1072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6INGI-PGE/CG</v>
      </c>
    </row>
    <row r="1158" spans="1:8">
      <c r="A1158" s="79">
        <v>38961</v>
      </c>
      <c r="B1158" s="78" t="s">
        <v>198</v>
      </c>
      <c r="C1158" s="78" t="s">
        <v>235</v>
      </c>
      <c r="D1158" s="84">
        <v>-38896.887999999999</v>
      </c>
      <c r="E1158" s="84">
        <v>3889.6888000000004</v>
      </c>
      <c r="F1158" s="208">
        <f t="shared" si="54"/>
        <v>6</v>
      </c>
      <c r="G1158" s="78" t="str">
        <f t="shared" si="55"/>
        <v>I</v>
      </c>
      <c r="H1158" s="78" t="str">
        <f t="shared" si="56"/>
        <v>6INGI-SOBDR-SOCAL</v>
      </c>
    </row>
    <row r="1159" spans="1:8">
      <c r="A1159" s="79">
        <v>38961</v>
      </c>
      <c r="B1159" s="78" t="s">
        <v>198</v>
      </c>
      <c r="C1159" s="78" t="s">
        <v>46</v>
      </c>
      <c r="D1159" s="84">
        <v>-72931.665099999998</v>
      </c>
      <c r="E1159" s="84">
        <v>7293.16651</v>
      </c>
      <c r="F1159" s="208">
        <f t="shared" si="54"/>
        <v>6</v>
      </c>
      <c r="G1159" s="78" t="str">
        <f t="shared" si="55"/>
        <v>I</v>
      </c>
      <c r="H1159" s="78" t="str">
        <f t="shared" si="56"/>
        <v>6INGI-SOCAL</v>
      </c>
    </row>
    <row r="1160" spans="1:8">
      <c r="A1160" s="79">
        <v>38991</v>
      </c>
      <c r="B1160" s="78" t="s">
        <v>198</v>
      </c>
      <c r="C1160" s="78" t="s">
        <v>86</v>
      </c>
      <c r="D1160" s="84">
        <v>0</v>
      </c>
      <c r="E1160" s="84">
        <v>0</v>
      </c>
      <c r="F1160" s="208">
        <f t="shared" si="54"/>
        <v>6</v>
      </c>
      <c r="G1160" s="78" t="str">
        <f t="shared" si="55"/>
        <v>I</v>
      </c>
      <c r="H1160" s="78" t="str">
        <f t="shared" si="56"/>
        <v>6IIF-CIG/RKYMTN</v>
      </c>
    </row>
    <row r="1161" spans="1:8">
      <c r="A1161" s="79">
        <v>38991</v>
      </c>
      <c r="B1161" s="78" t="s">
        <v>198</v>
      </c>
      <c r="C1161" s="78" t="s">
        <v>87</v>
      </c>
      <c r="D1161" s="84">
        <v>75734.480599999995</v>
      </c>
      <c r="E1161" s="84">
        <v>-7573.4480599999997</v>
      </c>
      <c r="F1161" s="208">
        <f t="shared" si="54"/>
        <v>6</v>
      </c>
      <c r="G1161" s="78" t="str">
        <f t="shared" si="55"/>
        <v>I</v>
      </c>
      <c r="H1161" s="78" t="str">
        <f t="shared" si="56"/>
        <v>6IIF-ELPO/PERMIAN</v>
      </c>
    </row>
    <row r="1162" spans="1:8">
      <c r="A1162" s="79">
        <v>38991</v>
      </c>
      <c r="B1162" s="78" t="s">
        <v>198</v>
      </c>
      <c r="C1162" s="78" t="s">
        <v>72</v>
      </c>
      <c r="D1162" s="84">
        <v>0</v>
      </c>
      <c r="E1162" s="84">
        <v>0</v>
      </c>
      <c r="F1162" s="208">
        <f t="shared" si="54"/>
        <v>6</v>
      </c>
      <c r="G1162" s="78" t="str">
        <f t="shared" si="55"/>
        <v>I</v>
      </c>
      <c r="H1162" s="78" t="str">
        <f t="shared" si="56"/>
        <v>6IIF-ELPO/SJ</v>
      </c>
    </row>
    <row r="1163" spans="1:8">
      <c r="A1163" s="79">
        <v>38991</v>
      </c>
      <c r="B1163" s="78" t="s">
        <v>198</v>
      </c>
      <c r="C1163" s="78" t="s">
        <v>67</v>
      </c>
      <c r="D1163" s="84">
        <v>24503.334300000002</v>
      </c>
      <c r="E1163" s="84">
        <v>-2450.3334300000001</v>
      </c>
      <c r="F1163" s="208">
        <f t="shared" si="54"/>
        <v>6</v>
      </c>
      <c r="G1163" s="78" t="str">
        <f t="shared" si="55"/>
        <v>I</v>
      </c>
      <c r="H1163" s="78" t="str">
        <f t="shared" si="56"/>
        <v>6IIF-NWPL_ROCKY_M</v>
      </c>
    </row>
    <row r="1164" spans="1:8">
      <c r="A1164" s="79">
        <v>38991</v>
      </c>
      <c r="B1164" s="78" t="s">
        <v>198</v>
      </c>
      <c r="C1164" s="78" t="s">
        <v>73</v>
      </c>
      <c r="D1164" s="84">
        <v>200027.21900000001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6IIF-WAHA-TX</v>
      </c>
    </row>
    <row r="1165" spans="1:8">
      <c r="A1165" s="79">
        <v>38991</v>
      </c>
      <c r="B1165" s="78" t="s">
        <v>198</v>
      </c>
      <c r="C1165" s="78" t="s">
        <v>68</v>
      </c>
      <c r="D1165" s="84">
        <v>-375051.0355</v>
      </c>
      <c r="E1165" s="84">
        <v>-16730.677830183002</v>
      </c>
      <c r="F1165" s="208">
        <f t="shared" si="54"/>
        <v>6</v>
      </c>
      <c r="G1165" s="78" t="str">
        <f t="shared" si="55"/>
        <v>I</v>
      </c>
      <c r="H1165" s="78" t="str">
        <f t="shared" si="56"/>
        <v>6INGI-MALIN</v>
      </c>
    </row>
    <row r="1166" spans="1:8">
      <c r="A1166" s="79">
        <v>38991</v>
      </c>
      <c r="B1166" s="78" t="s">
        <v>198</v>
      </c>
      <c r="C1166" s="78" t="s">
        <v>74</v>
      </c>
      <c r="D1166" s="84">
        <v>-185025.17749999999</v>
      </c>
      <c r="E1166" s="84">
        <v>0</v>
      </c>
      <c r="F1166" s="208">
        <f t="shared" si="54"/>
        <v>6</v>
      </c>
      <c r="G1166" s="78" t="str">
        <f t="shared" si="55"/>
        <v>I</v>
      </c>
      <c r="H1166" s="78" t="str">
        <f t="shared" si="56"/>
        <v>6INGI-PGE/CG</v>
      </c>
    </row>
    <row r="1167" spans="1:8">
      <c r="A1167" s="79">
        <v>38991</v>
      </c>
      <c r="B1167" s="78" t="s">
        <v>198</v>
      </c>
      <c r="C1167" s="78" t="s">
        <v>235</v>
      </c>
      <c r="D1167" s="84">
        <v>-40005.443800000001</v>
      </c>
      <c r="E1167" s="84">
        <v>4000.5443799999998</v>
      </c>
      <c r="F1167" s="208">
        <f t="shared" si="54"/>
        <v>6</v>
      </c>
      <c r="G1167" s="78" t="str">
        <f t="shared" si="55"/>
        <v>I</v>
      </c>
      <c r="H1167" s="78" t="str">
        <f t="shared" si="56"/>
        <v>6INGI-SOBDR-SOCAL</v>
      </c>
    </row>
    <row r="1168" spans="1:8">
      <c r="A1168" s="79">
        <v>38991</v>
      </c>
      <c r="B1168" s="78" t="s">
        <v>198</v>
      </c>
      <c r="C1168" s="78" t="s">
        <v>46</v>
      </c>
      <c r="D1168" s="84">
        <v>-75010.2071</v>
      </c>
      <c r="E1168" s="84">
        <v>7501.0207099999998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6INGI-SOCAL</v>
      </c>
    </row>
    <row r="1169" spans="1:8">
      <c r="A1169" s="79">
        <v>39022</v>
      </c>
      <c r="B1169" s="78" t="s">
        <v>198</v>
      </c>
      <c r="C1169" s="78" t="s">
        <v>86</v>
      </c>
      <c r="D1169" s="84">
        <v>0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6IIF-CIG/RKYMTN</v>
      </c>
    </row>
    <row r="1170" spans="1:8">
      <c r="A1170" s="79">
        <v>39022</v>
      </c>
      <c r="B1170" s="78" t="s">
        <v>198</v>
      </c>
      <c r="C1170" s="78" t="s">
        <v>87</v>
      </c>
      <c r="D1170" s="84">
        <v>76168.217399999994</v>
      </c>
      <c r="E1170" s="84">
        <v>-7616.8217400000003</v>
      </c>
      <c r="F1170" s="208">
        <f t="shared" si="54"/>
        <v>6</v>
      </c>
      <c r="G1170" s="78" t="str">
        <f t="shared" si="55"/>
        <v>I</v>
      </c>
      <c r="H1170" s="78" t="str">
        <f t="shared" si="56"/>
        <v>6IIF-ELPO/PERMIAN</v>
      </c>
    </row>
    <row r="1171" spans="1:8">
      <c r="A1171" s="79">
        <v>39022</v>
      </c>
      <c r="B1171" s="78" t="s">
        <v>198</v>
      </c>
      <c r="C1171" s="78" t="s">
        <v>72</v>
      </c>
      <c r="D1171" s="84">
        <v>0</v>
      </c>
      <c r="E1171" s="84">
        <v>0</v>
      </c>
      <c r="F1171" s="208">
        <f t="shared" si="54"/>
        <v>6</v>
      </c>
      <c r="G1171" s="78" t="str">
        <f t="shared" si="55"/>
        <v>I</v>
      </c>
      <c r="H1171" s="78" t="str">
        <f t="shared" si="56"/>
        <v>6IIF-ELPO/SJ</v>
      </c>
    </row>
    <row r="1172" spans="1:8">
      <c r="A1172" s="79">
        <v>39022</v>
      </c>
      <c r="B1172" s="78" t="s">
        <v>198</v>
      </c>
      <c r="C1172" s="78" t="s">
        <v>67</v>
      </c>
      <c r="D1172" s="84">
        <v>23597.392500000002</v>
      </c>
      <c r="E1172" s="84">
        <v>-2359.7392500000001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6IIF-NWPL_ROCKY_M</v>
      </c>
    </row>
    <row r="1173" spans="1:8">
      <c r="A1173" s="79">
        <v>39022</v>
      </c>
      <c r="B1173" s="78" t="s">
        <v>198</v>
      </c>
      <c r="C1173" s="78" t="s">
        <v>73</v>
      </c>
      <c r="D1173" s="84">
        <v>192631.77540000001</v>
      </c>
      <c r="E1173" s="84">
        <v>0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6IIF-WAHA-TX</v>
      </c>
    </row>
    <row r="1174" spans="1:8">
      <c r="A1174" s="79">
        <v>39022</v>
      </c>
      <c r="B1174" s="78" t="s">
        <v>198</v>
      </c>
      <c r="C1174" s="78" t="s">
        <v>68</v>
      </c>
      <c r="D1174" s="84">
        <v>-361184.57890000002</v>
      </c>
      <c r="E1174" s="84">
        <v>-12938.1939964795</v>
      </c>
      <c r="F1174" s="208">
        <f t="shared" si="54"/>
        <v>6</v>
      </c>
      <c r="G1174" s="78" t="str">
        <f t="shared" si="55"/>
        <v>I</v>
      </c>
      <c r="H1174" s="78" t="str">
        <f t="shared" si="56"/>
        <v>6INGI-MALIN</v>
      </c>
    </row>
    <row r="1175" spans="1:8">
      <c r="A1175" s="79">
        <v>39022</v>
      </c>
      <c r="B1175" s="78" t="s">
        <v>198</v>
      </c>
      <c r="C1175" s="78" t="s">
        <v>74</v>
      </c>
      <c r="D1175" s="84">
        <v>-178184.39230000001</v>
      </c>
      <c r="E1175" s="84">
        <v>0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6INGI-PGE/CG</v>
      </c>
    </row>
    <row r="1176" spans="1:8">
      <c r="A1176" s="79">
        <v>39022</v>
      </c>
      <c r="B1176" s="78" t="s">
        <v>198</v>
      </c>
      <c r="C1176" s="78" t="s">
        <v>235</v>
      </c>
      <c r="D1176" s="84">
        <v>-38526.355100000001</v>
      </c>
      <c r="E1176" s="84">
        <v>3852.6355100000001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6INGI-SOBDR-SOCAL</v>
      </c>
    </row>
    <row r="1177" spans="1:8">
      <c r="A1177" s="79">
        <v>39022</v>
      </c>
      <c r="B1177" s="78" t="s">
        <v>198</v>
      </c>
      <c r="C1177" s="78" t="s">
        <v>46</v>
      </c>
      <c r="D1177" s="84">
        <v>-72236.915800000002</v>
      </c>
      <c r="E1177" s="84">
        <v>7223.6915799999997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6INGI-SOCAL</v>
      </c>
    </row>
    <row r="1178" spans="1:8">
      <c r="A1178" s="79">
        <v>39052</v>
      </c>
      <c r="B1178" s="78" t="s">
        <v>198</v>
      </c>
      <c r="C1178" s="78" t="s">
        <v>86</v>
      </c>
      <c r="D1178" s="84">
        <v>0</v>
      </c>
      <c r="E1178" s="84">
        <v>0</v>
      </c>
      <c r="F1178" s="208">
        <f t="shared" si="54"/>
        <v>6</v>
      </c>
      <c r="G1178" s="78" t="str">
        <f t="shared" si="55"/>
        <v>I</v>
      </c>
      <c r="H1178" s="78" t="str">
        <f t="shared" si="56"/>
        <v>6IIF-CIG/RKYMTN</v>
      </c>
    </row>
    <row r="1179" spans="1:8">
      <c r="A1179" s="79">
        <v>39052</v>
      </c>
      <c r="B1179" s="78" t="s">
        <v>198</v>
      </c>
      <c r="C1179" s="78" t="s">
        <v>87</v>
      </c>
      <c r="D1179" s="84">
        <v>76169.912500000006</v>
      </c>
      <c r="E1179" s="84">
        <v>-7616.99125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6IIF-ELPO/PERMIAN</v>
      </c>
    </row>
    <row r="1180" spans="1:8">
      <c r="A1180" s="79">
        <v>39052</v>
      </c>
      <c r="B1180" s="78" t="s">
        <v>198</v>
      </c>
      <c r="C1180" s="78" t="s">
        <v>67</v>
      </c>
      <c r="D1180" s="84">
        <v>24271.2163</v>
      </c>
      <c r="E1180" s="84">
        <v>-2427.1216300000001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6IIF-NWPL_ROCKY_M</v>
      </c>
    </row>
    <row r="1181" spans="1:8">
      <c r="A1181" s="79">
        <v>39052</v>
      </c>
      <c r="B1181" s="78" t="s">
        <v>198</v>
      </c>
      <c r="C1181" s="78" t="s">
        <v>73</v>
      </c>
      <c r="D1181" s="84">
        <v>198132.37839999999</v>
      </c>
      <c r="E1181" s="84">
        <v>0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6IIF-WAHA-TX</v>
      </c>
    </row>
    <row r="1182" spans="1:8">
      <c r="A1182" s="79">
        <v>39052</v>
      </c>
      <c r="B1182" s="78" t="s">
        <v>198</v>
      </c>
      <c r="C1182" s="78" t="s">
        <v>68</v>
      </c>
      <c r="D1182" s="84">
        <v>-371498.20939999999</v>
      </c>
      <c r="E1182" s="84">
        <v>-12254.212323292501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39052</v>
      </c>
      <c r="B1183" s="78" t="s">
        <v>198</v>
      </c>
      <c r="C1183" s="78" t="s">
        <v>74</v>
      </c>
      <c r="D1183" s="84">
        <v>-183272.44990000001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39052</v>
      </c>
      <c r="B1184" s="78" t="s">
        <v>198</v>
      </c>
      <c r="C1184" s="78" t="s">
        <v>235</v>
      </c>
      <c r="D1184" s="84">
        <v>-39626.475700000003</v>
      </c>
      <c r="E1184" s="84">
        <v>3962.6475700000001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39052</v>
      </c>
      <c r="B1185" s="78" t="s">
        <v>198</v>
      </c>
      <c r="C1185" s="78" t="s">
        <v>46</v>
      </c>
      <c r="D1185" s="84">
        <v>-74299.641900000002</v>
      </c>
      <c r="E1185" s="84">
        <v>7429.9641899999997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39083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39083</v>
      </c>
      <c r="B1187" s="78" t="s">
        <v>198</v>
      </c>
      <c r="C1187" s="78" t="s">
        <v>87</v>
      </c>
      <c r="D1187" s="84">
        <v>74666.116699999999</v>
      </c>
      <c r="E1187" s="84">
        <v>-7466.6116700000002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39083</v>
      </c>
      <c r="B1188" s="78" t="s">
        <v>198</v>
      </c>
      <c r="C1188" s="78" t="s">
        <v>67</v>
      </c>
      <c r="D1188" s="84">
        <v>23048.392100000001</v>
      </c>
      <c r="E1188" s="84">
        <v>-2304.8392100000001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39083</v>
      </c>
      <c r="B1189" s="78" t="s">
        <v>198</v>
      </c>
      <c r="C1189" s="78" t="s">
        <v>68</v>
      </c>
      <c r="D1189" s="84">
        <v>-369760.3014</v>
      </c>
      <c r="E1189" s="84">
        <v>-11627.430990115601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39083</v>
      </c>
      <c r="B1190" s="78" t="s">
        <v>198</v>
      </c>
      <c r="C1190" s="78" t="s">
        <v>74</v>
      </c>
      <c r="D1190" s="84">
        <v>-135578.77720000001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39083</v>
      </c>
      <c r="B1191" s="78" t="s">
        <v>198</v>
      </c>
      <c r="C1191" s="78" t="s">
        <v>235</v>
      </c>
      <c r="D1191" s="84">
        <v>-24650.686799999999</v>
      </c>
      <c r="E1191" s="84">
        <v>2465.0686799999999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39083</v>
      </c>
      <c r="B1192" s="78" t="s">
        <v>198</v>
      </c>
      <c r="C1192" s="78" t="s">
        <v>46</v>
      </c>
      <c r="D1192" s="84">
        <v>-73952.060299999997</v>
      </c>
      <c r="E1192" s="84">
        <v>7395.2060300000003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39114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39114</v>
      </c>
      <c r="B1194" s="78" t="s">
        <v>198</v>
      </c>
      <c r="C1194" s="78" t="s">
        <v>87</v>
      </c>
      <c r="D1194" s="84">
        <v>77830.953999999998</v>
      </c>
      <c r="E1194" s="84">
        <v>-7783.0954000000002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39114</v>
      </c>
      <c r="B1195" s="78" t="s">
        <v>198</v>
      </c>
      <c r="C1195" s="78" t="s">
        <v>67</v>
      </c>
      <c r="D1195" s="84">
        <v>20719.89</v>
      </c>
      <c r="E1195" s="84">
        <v>-2071.989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39114</v>
      </c>
      <c r="B1196" s="78" t="s">
        <v>198</v>
      </c>
      <c r="C1196" s="78" t="s">
        <v>68</v>
      </c>
      <c r="D1196" s="84">
        <v>-332404.6531</v>
      </c>
      <c r="E1196" s="84">
        <v>-11173.5027386535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39114</v>
      </c>
      <c r="B1197" s="78" t="s">
        <v>198</v>
      </c>
      <c r="C1197" s="78" t="s">
        <v>74</v>
      </c>
      <c r="D1197" s="84">
        <v>-121881.7061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39114</v>
      </c>
      <c r="B1198" s="78" t="s">
        <v>198</v>
      </c>
      <c r="C1198" s="78" t="s">
        <v>235</v>
      </c>
      <c r="D1198" s="84">
        <v>-22160.3102</v>
      </c>
      <c r="E1198" s="84">
        <v>2216.0310199999999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39114</v>
      </c>
      <c r="B1199" s="78" t="s">
        <v>198</v>
      </c>
      <c r="C1199" s="78" t="s">
        <v>46</v>
      </c>
      <c r="D1199" s="84">
        <v>-66480.930600000007</v>
      </c>
      <c r="E1199" s="84">
        <v>6648.0930600000002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39142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39142</v>
      </c>
      <c r="B1201" s="78" t="s">
        <v>198</v>
      </c>
      <c r="C1201" s="78" t="s">
        <v>87</v>
      </c>
      <c r="D1201" s="84">
        <v>75133.749299999996</v>
      </c>
      <c r="E1201" s="84">
        <v>-7513.3749299999999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39142</v>
      </c>
      <c r="B1202" s="78" t="s">
        <v>198</v>
      </c>
      <c r="C1202" s="78" t="s">
        <v>67</v>
      </c>
      <c r="D1202" s="84">
        <v>22841.713599999999</v>
      </c>
      <c r="E1202" s="84">
        <v>-2284.1713599999998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39142</v>
      </c>
      <c r="B1203" s="78" t="s">
        <v>198</v>
      </c>
      <c r="C1203" s="78" t="s">
        <v>68</v>
      </c>
      <c r="D1203" s="84">
        <v>-366444.60279999999</v>
      </c>
      <c r="E1203" s="84">
        <v>-18887.260042155402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39142</v>
      </c>
      <c r="B1204" s="78" t="s">
        <v>198</v>
      </c>
      <c r="C1204" s="78" t="s">
        <v>74</v>
      </c>
      <c r="D1204" s="84">
        <v>-134363.02100000001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39142</v>
      </c>
      <c r="B1205" s="78" t="s">
        <v>198</v>
      </c>
      <c r="C1205" s="78" t="s">
        <v>235</v>
      </c>
      <c r="D1205" s="84">
        <v>-24429.640200000002</v>
      </c>
      <c r="E1205" s="84">
        <v>2442.9640199999999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39142</v>
      </c>
      <c r="B1206" s="78" t="s">
        <v>198</v>
      </c>
      <c r="C1206" s="78" t="s">
        <v>46</v>
      </c>
      <c r="D1206" s="84">
        <v>-73288.920599999998</v>
      </c>
      <c r="E1206" s="84">
        <v>7328.8920600000001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39173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39173</v>
      </c>
      <c r="B1208" s="78" t="s">
        <v>198</v>
      </c>
      <c r="C1208" s="78" t="s">
        <v>87</v>
      </c>
      <c r="D1208" s="84">
        <v>72164.034</v>
      </c>
      <c r="E1208" s="84">
        <v>-7216.4034000000001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39173</v>
      </c>
      <c r="B1209" s="78" t="s">
        <v>198</v>
      </c>
      <c r="C1209" s="78" t="s">
        <v>67</v>
      </c>
      <c r="D1209" s="84">
        <v>21999.551299999999</v>
      </c>
      <c r="E1209" s="84">
        <v>-2199.9551299999998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39173</v>
      </c>
      <c r="B1210" s="78" t="s">
        <v>198</v>
      </c>
      <c r="C1210" s="78" t="s">
        <v>68</v>
      </c>
      <c r="D1210" s="84">
        <v>-352933.97769999999</v>
      </c>
      <c r="E1210" s="84">
        <v>-18257.582142502401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39173</v>
      </c>
      <c r="B1211" s="78" t="s">
        <v>198</v>
      </c>
      <c r="C1211" s="78" t="s">
        <v>74</v>
      </c>
      <c r="D1211" s="84">
        <v>-129409.1251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39173</v>
      </c>
      <c r="B1212" s="78" t="s">
        <v>198</v>
      </c>
      <c r="C1212" s="78" t="s">
        <v>235</v>
      </c>
      <c r="D1212" s="84">
        <v>-23528.931799999998</v>
      </c>
      <c r="E1212" s="84">
        <v>2352.89318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39173</v>
      </c>
      <c r="B1213" s="78" t="s">
        <v>198</v>
      </c>
      <c r="C1213" s="78" t="s">
        <v>46</v>
      </c>
      <c r="D1213" s="84">
        <v>-70586.795499999993</v>
      </c>
      <c r="E1213" s="84">
        <v>7058.6795499999998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39203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39203</v>
      </c>
      <c r="B1215" s="78" t="s">
        <v>198</v>
      </c>
      <c r="C1215" s="78" t="s">
        <v>87</v>
      </c>
      <c r="D1215" s="84">
        <v>74428.743499999997</v>
      </c>
      <c r="E1215" s="84">
        <v>-7442.87435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39203</v>
      </c>
      <c r="B1216" s="78" t="s">
        <v>198</v>
      </c>
      <c r="C1216" s="78" t="s">
        <v>67</v>
      </c>
      <c r="D1216" s="84">
        <v>22627.3819</v>
      </c>
      <c r="E1216" s="84">
        <v>-2262.73819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39203</v>
      </c>
      <c r="B1217" s="78" t="s">
        <v>198</v>
      </c>
      <c r="C1217" s="78" t="s">
        <v>68</v>
      </c>
      <c r="D1217" s="84">
        <v>-363006.12699999998</v>
      </c>
      <c r="E1217" s="84">
        <v>-18652.566905426298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39203</v>
      </c>
      <c r="B1218" s="78" t="s">
        <v>198</v>
      </c>
      <c r="C1218" s="78" t="s">
        <v>74</v>
      </c>
      <c r="D1218" s="84">
        <v>-133102.24660000001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39203</v>
      </c>
      <c r="B1219" s="78" t="s">
        <v>198</v>
      </c>
      <c r="C1219" s="78" t="s">
        <v>235</v>
      </c>
      <c r="D1219" s="84">
        <v>-24200.408500000001</v>
      </c>
      <c r="E1219" s="84">
        <v>2420.0408499999999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39203</v>
      </c>
      <c r="B1220" s="78" t="s">
        <v>198</v>
      </c>
      <c r="C1220" s="78" t="s">
        <v>46</v>
      </c>
      <c r="D1220" s="84">
        <v>-72601.225399999996</v>
      </c>
      <c r="E1220" s="84">
        <v>7260.1225400000003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39234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39234</v>
      </c>
      <c r="B1222" s="78" t="s">
        <v>198</v>
      </c>
      <c r="C1222" s="78" t="s">
        <v>87</v>
      </c>
      <c r="D1222" s="84">
        <v>73725.539099999995</v>
      </c>
      <c r="E1222" s="84">
        <v>-7372.5539099999996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39234</v>
      </c>
      <c r="B1223" s="78" t="s">
        <v>198</v>
      </c>
      <c r="C1223" s="78" t="s">
        <v>67</v>
      </c>
      <c r="D1223" s="84">
        <v>21791.830699999999</v>
      </c>
      <c r="E1223" s="84">
        <v>-2179.18307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39234</v>
      </c>
      <c r="B1224" s="78" t="s">
        <v>198</v>
      </c>
      <c r="C1224" s="78" t="s">
        <v>68</v>
      </c>
      <c r="D1224" s="84">
        <v>-349601.5625</v>
      </c>
      <c r="E1224" s="84">
        <v>-17652.557399798301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39234</v>
      </c>
      <c r="B1225" s="78" t="s">
        <v>198</v>
      </c>
      <c r="C1225" s="78" t="s">
        <v>74</v>
      </c>
      <c r="D1225" s="84">
        <v>-128187.2396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39234</v>
      </c>
      <c r="B1226" s="78" t="s">
        <v>198</v>
      </c>
      <c r="C1226" s="78" t="s">
        <v>235</v>
      </c>
      <c r="D1226" s="84">
        <v>-23306.770799999998</v>
      </c>
      <c r="E1226" s="84">
        <v>2330.6770799999999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39234</v>
      </c>
      <c r="B1227" s="78" t="s">
        <v>198</v>
      </c>
      <c r="C1227" s="78" t="s">
        <v>46</v>
      </c>
      <c r="D1227" s="84">
        <v>-69920.3125</v>
      </c>
      <c r="E1227" s="84">
        <v>6992.03125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39264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39264</v>
      </c>
      <c r="B1229" s="78" t="s">
        <v>198</v>
      </c>
      <c r="C1229" s="78" t="s">
        <v>87</v>
      </c>
      <c r="D1229" s="84">
        <v>73721.757899999997</v>
      </c>
      <c r="E1229" s="84">
        <v>-7372.1757900000002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39264</v>
      </c>
      <c r="B1230" s="78" t="s">
        <v>198</v>
      </c>
      <c r="C1230" s="78" t="s">
        <v>67</v>
      </c>
      <c r="D1230" s="84">
        <v>22412.448400000001</v>
      </c>
      <c r="E1230" s="84">
        <v>-2241.2448399999998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39264</v>
      </c>
      <c r="B1231" s="78" t="s">
        <v>198</v>
      </c>
      <c r="C1231" s="78" t="s">
        <v>68</v>
      </c>
      <c r="D1231" s="84">
        <v>-359557.99599999998</v>
      </c>
      <c r="E1231" s="84">
        <v>-16964.352355856397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39264</v>
      </c>
      <c r="B1232" s="78" t="s">
        <v>198</v>
      </c>
      <c r="C1232" s="78" t="s">
        <v>74</v>
      </c>
      <c r="D1232" s="84">
        <v>-131837.9319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39264</v>
      </c>
      <c r="B1233" s="78" t="s">
        <v>198</v>
      </c>
      <c r="C1233" s="78" t="s">
        <v>235</v>
      </c>
      <c r="D1233" s="84">
        <v>-23970.533100000001</v>
      </c>
      <c r="E1233" s="84">
        <v>2397.0533099999998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39264</v>
      </c>
      <c r="B1234" s="78" t="s">
        <v>198</v>
      </c>
      <c r="C1234" s="78" t="s">
        <v>46</v>
      </c>
      <c r="D1234" s="84">
        <v>-71911.599199999997</v>
      </c>
      <c r="E1234" s="84">
        <v>7191.1599200000001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39295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39295</v>
      </c>
      <c r="B1236" s="78" t="s">
        <v>198</v>
      </c>
      <c r="C1236" s="78" t="s">
        <v>87</v>
      </c>
      <c r="D1236" s="84">
        <v>72251.415099999998</v>
      </c>
      <c r="E1236" s="84">
        <v>-7225.1415100000004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39295</v>
      </c>
      <c r="B1237" s="78" t="s">
        <v>198</v>
      </c>
      <c r="C1237" s="78" t="s">
        <v>67</v>
      </c>
      <c r="D1237" s="84">
        <v>22303.007300000001</v>
      </c>
      <c r="E1237" s="84">
        <v>-2230.3007299999999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39295</v>
      </c>
      <c r="B1238" s="78" t="s">
        <v>198</v>
      </c>
      <c r="C1238" s="78" t="s">
        <v>68</v>
      </c>
      <c r="D1238" s="84">
        <v>-357802.25640000001</v>
      </c>
      <c r="E1238" s="84">
        <v>-16222.776198022701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39295</v>
      </c>
      <c r="B1239" s="78" t="s">
        <v>198</v>
      </c>
      <c r="C1239" s="78" t="s">
        <v>74</v>
      </c>
      <c r="D1239" s="84">
        <v>-131194.16070000001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39295</v>
      </c>
      <c r="B1240" s="78" t="s">
        <v>198</v>
      </c>
      <c r="C1240" s="78" t="s">
        <v>235</v>
      </c>
      <c r="D1240" s="84">
        <v>-23853.483800000002</v>
      </c>
      <c r="E1240" s="84">
        <v>2385.3483799999999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39295</v>
      </c>
      <c r="B1241" s="78" t="s">
        <v>198</v>
      </c>
      <c r="C1241" s="78" t="s">
        <v>46</v>
      </c>
      <c r="D1241" s="84">
        <v>-71560.451300000001</v>
      </c>
      <c r="E1241" s="84">
        <v>7156.0451300000004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39326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39326</v>
      </c>
      <c r="B1243" s="78" t="s">
        <v>198</v>
      </c>
      <c r="C1243" s="78" t="s">
        <v>87</v>
      </c>
      <c r="D1243" s="84">
        <v>73767.042199999996</v>
      </c>
      <c r="E1243" s="84">
        <v>-7376.7042199999996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39326</v>
      </c>
      <c r="B1244" s="78" t="s">
        <v>198</v>
      </c>
      <c r="C1244" s="78" t="s">
        <v>67</v>
      </c>
      <c r="D1244" s="84">
        <v>21477.515500000001</v>
      </c>
      <c r="E1244" s="84">
        <v>-2147.75155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39326</v>
      </c>
      <c r="B1245" s="78" t="s">
        <v>198</v>
      </c>
      <c r="C1245" s="78" t="s">
        <v>68</v>
      </c>
      <c r="D1245" s="84">
        <v>-344559.07189999998</v>
      </c>
      <c r="E1245" s="84">
        <v>-15183.0361043917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39326</v>
      </c>
      <c r="B1246" s="78" t="s">
        <v>198</v>
      </c>
      <c r="C1246" s="78" t="s">
        <v>74</v>
      </c>
      <c r="D1246" s="84">
        <v>-126338.32640000001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39326</v>
      </c>
      <c r="B1247" s="78" t="s">
        <v>198</v>
      </c>
      <c r="C1247" s="78" t="s">
        <v>235</v>
      </c>
      <c r="D1247" s="84">
        <v>-22970.604800000001</v>
      </c>
      <c r="E1247" s="84">
        <v>2297.0604800000001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39326</v>
      </c>
      <c r="B1248" s="78" t="s">
        <v>198</v>
      </c>
      <c r="C1248" s="78" t="s">
        <v>46</v>
      </c>
      <c r="D1248" s="84">
        <v>-68911.814400000003</v>
      </c>
      <c r="E1248" s="84">
        <v>6891.1814400000003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39356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39356</v>
      </c>
      <c r="B1250" s="78" t="s">
        <v>198</v>
      </c>
      <c r="C1250" s="78" t="s">
        <v>87</v>
      </c>
      <c r="D1250" s="84">
        <v>72652.1495</v>
      </c>
      <c r="E1250" s="84">
        <v>-7265.2149499999996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39356</v>
      </c>
      <c r="B1251" s="78" t="s">
        <v>198</v>
      </c>
      <c r="C1251" s="78" t="s">
        <v>67</v>
      </c>
      <c r="D1251" s="84">
        <v>22087.272400000002</v>
      </c>
      <c r="E1251" s="84">
        <v>-2208.7272400000002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39356</v>
      </c>
      <c r="B1252" s="78" t="s">
        <v>198</v>
      </c>
      <c r="C1252" s="78" t="s">
        <v>68</v>
      </c>
      <c r="D1252" s="84">
        <v>-354341.26870000002</v>
      </c>
      <c r="E1252" s="84">
        <v>-15252.424278668401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39356</v>
      </c>
      <c r="B1253" s="78" t="s">
        <v>198</v>
      </c>
      <c r="C1253" s="78" t="s">
        <v>74</v>
      </c>
      <c r="D1253" s="84">
        <v>-129925.13190000001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39356</v>
      </c>
      <c r="B1254" s="78" t="s">
        <v>198</v>
      </c>
      <c r="C1254" s="78" t="s">
        <v>235</v>
      </c>
      <c r="D1254" s="84">
        <v>-23622.7513</v>
      </c>
      <c r="E1254" s="84">
        <v>2362.27513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39356</v>
      </c>
      <c r="B1255" s="78" t="s">
        <v>198</v>
      </c>
      <c r="C1255" s="78" t="s">
        <v>46</v>
      </c>
      <c r="D1255" s="84">
        <v>-70868.253800000006</v>
      </c>
      <c r="E1255" s="84">
        <v>7086.8253800000002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39387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39387</v>
      </c>
      <c r="B1257" s="78" t="s">
        <v>198</v>
      </c>
      <c r="C1257" s="78" t="s">
        <v>87</v>
      </c>
      <c r="D1257" s="84">
        <v>71955.041299999997</v>
      </c>
      <c r="E1257" s="84">
        <v>-7195.5041300000003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39387</v>
      </c>
      <c r="B1258" s="78" t="s">
        <v>198</v>
      </c>
      <c r="C1258" s="78" t="s">
        <v>67</v>
      </c>
      <c r="D1258" s="84">
        <v>21268.506099999999</v>
      </c>
      <c r="E1258" s="84">
        <v>-2126.85061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39387</v>
      </c>
      <c r="B1259" s="78" t="s">
        <v>198</v>
      </c>
      <c r="C1259" s="78" t="s">
        <v>68</v>
      </c>
      <c r="D1259" s="84">
        <v>-341205.98080000002</v>
      </c>
      <c r="E1259" s="84">
        <v>-11847.872793283701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39387</v>
      </c>
      <c r="B1260" s="78" t="s">
        <v>198</v>
      </c>
      <c r="C1260" s="78" t="s">
        <v>74</v>
      </c>
      <c r="D1260" s="84">
        <v>-125108.8596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39387</v>
      </c>
      <c r="B1261" s="78" t="s">
        <v>198</v>
      </c>
      <c r="C1261" s="78" t="s">
        <v>235</v>
      </c>
      <c r="D1261" s="84">
        <v>-22747.065399999999</v>
      </c>
      <c r="E1261" s="84">
        <v>2274.7065400000001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39387</v>
      </c>
      <c r="B1262" s="78" t="s">
        <v>198</v>
      </c>
      <c r="C1262" s="78" t="s">
        <v>46</v>
      </c>
      <c r="D1262" s="84">
        <v>-68241.196200000006</v>
      </c>
      <c r="E1262" s="84">
        <v>6824.1196200000004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39417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39417</v>
      </c>
      <c r="B1264" s="78" t="s">
        <v>198</v>
      </c>
      <c r="C1264" s="78" t="s">
        <v>87</v>
      </c>
      <c r="D1264" s="84">
        <v>71941.010200000004</v>
      </c>
      <c r="E1264" s="84">
        <v>-7194.1010200000001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39417</v>
      </c>
      <c r="B1265" s="78" t="s">
        <v>198</v>
      </c>
      <c r="C1265" s="78" t="s">
        <v>67</v>
      </c>
      <c r="D1265" s="84">
        <v>21871.076099999998</v>
      </c>
      <c r="E1265" s="84">
        <v>-2187.10761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39417</v>
      </c>
      <c r="B1266" s="78" t="s">
        <v>198</v>
      </c>
      <c r="C1266" s="78" t="s">
        <v>68</v>
      </c>
      <c r="D1266" s="84">
        <v>-350872.8787</v>
      </c>
      <c r="E1266" s="84">
        <v>-11126.021726212401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39417</v>
      </c>
      <c r="B1267" s="78" t="s">
        <v>198</v>
      </c>
      <c r="C1267" s="78" t="s">
        <v>74</v>
      </c>
      <c r="D1267" s="84">
        <v>-128653.38890000001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39417</v>
      </c>
      <c r="B1268" s="78" t="s">
        <v>198</v>
      </c>
      <c r="C1268" s="78" t="s">
        <v>235</v>
      </c>
      <c r="D1268" s="84">
        <v>-23391.5252</v>
      </c>
      <c r="E1268" s="84">
        <v>2339.1525200000001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39417</v>
      </c>
      <c r="B1269" s="78" t="s">
        <v>198</v>
      </c>
      <c r="C1269" s="78" t="s">
        <v>46</v>
      </c>
      <c r="D1269" s="84">
        <v>-70174.575700000001</v>
      </c>
      <c r="E1269" s="84">
        <v>7017.4575699999996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39448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39448</v>
      </c>
      <c r="B1271" s="78" t="s">
        <v>198</v>
      </c>
      <c r="C1271" s="78" t="s">
        <v>87</v>
      </c>
      <c r="D1271" s="84">
        <v>70495.714000000007</v>
      </c>
      <c r="E1271" s="84">
        <v>-7049.5714000000007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39448</v>
      </c>
      <c r="B1272" s="78" t="s">
        <v>198</v>
      </c>
      <c r="C1272" s="78" t="s">
        <v>67</v>
      </c>
      <c r="D1272" s="84">
        <v>17222.6466</v>
      </c>
      <c r="E1272" s="84">
        <v>-1722.26466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39448</v>
      </c>
      <c r="B1273" s="78" t="s">
        <v>198</v>
      </c>
      <c r="C1273" s="78" t="s">
        <v>68</v>
      </c>
      <c r="D1273" s="84">
        <v>-349107.70189999999</v>
      </c>
      <c r="E1273" s="84">
        <v>-3321.1103468992401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39448</v>
      </c>
      <c r="B1274" s="78" t="s">
        <v>198</v>
      </c>
      <c r="C1274" s="78" t="s">
        <v>74</v>
      </c>
      <c r="D1274" s="84">
        <v>-121024.0033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39448</v>
      </c>
      <c r="B1275" s="78" t="s">
        <v>198</v>
      </c>
      <c r="C1275" s="78" t="s">
        <v>235</v>
      </c>
      <c r="D1275" s="84">
        <v>-23273.846799999999</v>
      </c>
      <c r="E1275" s="84">
        <v>2327.3846800000001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39448</v>
      </c>
      <c r="B1276" s="78" t="s">
        <v>198</v>
      </c>
      <c r="C1276" s="78" t="s">
        <v>46</v>
      </c>
      <c r="D1276" s="84">
        <v>-69821.540399999998</v>
      </c>
      <c r="E1276" s="84">
        <v>6982.1540400000004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39479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39479</v>
      </c>
      <c r="B1278" s="78" t="s">
        <v>198</v>
      </c>
      <c r="C1278" s="78" t="s">
        <v>87</v>
      </c>
      <c r="D1278" s="84">
        <v>72710.804699999993</v>
      </c>
      <c r="E1278" s="84">
        <v>-7271.0804699999999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39479</v>
      </c>
      <c r="B1279" s="78" t="s">
        <v>198</v>
      </c>
      <c r="C1279" s="78" t="s">
        <v>67</v>
      </c>
      <c r="D1279" s="84">
        <v>16029.972000000002</v>
      </c>
      <c r="E1279" s="84">
        <v>-1602.9972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39479</v>
      </c>
      <c r="B1280" s="78" t="s">
        <v>198</v>
      </c>
      <c r="C1280" s="78" t="s">
        <v>68</v>
      </c>
      <c r="D1280" s="84">
        <v>-324931.86440000002</v>
      </c>
      <c r="E1280" s="84">
        <v>-3253.92499768466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39479</v>
      </c>
      <c r="B1281" s="78" t="s">
        <v>198</v>
      </c>
      <c r="C1281" s="78" t="s">
        <v>74</v>
      </c>
      <c r="D1281" s="84">
        <v>-112643.0463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39479</v>
      </c>
      <c r="B1282" s="78" t="s">
        <v>198</v>
      </c>
      <c r="C1282" s="78" t="s">
        <v>235</v>
      </c>
      <c r="D1282" s="84">
        <v>-21662.124299999999</v>
      </c>
      <c r="E1282" s="84">
        <v>2166.21243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39479</v>
      </c>
      <c r="B1283" s="78" t="s">
        <v>198</v>
      </c>
      <c r="C1283" s="78" t="s">
        <v>46</v>
      </c>
      <c r="D1283" s="84">
        <v>-64986.372900000002</v>
      </c>
      <c r="E1283" s="84">
        <v>6498.6372899999997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39508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39508</v>
      </c>
      <c r="B1285" s="78" t="s">
        <v>198</v>
      </c>
      <c r="C1285" s="78" t="s">
        <v>87</v>
      </c>
      <c r="D1285" s="84">
        <v>70877.702499999999</v>
      </c>
      <c r="E1285" s="84">
        <v>-7087.7702499999996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39508</v>
      </c>
      <c r="B1286" s="78" t="s">
        <v>198</v>
      </c>
      <c r="C1286" s="78" t="s">
        <v>67</v>
      </c>
      <c r="D1286" s="84">
        <v>17053.886200000001</v>
      </c>
      <c r="E1286" s="84">
        <v>-1705.3886199999999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39508</v>
      </c>
      <c r="B1287" s="78" t="s">
        <v>198</v>
      </c>
      <c r="C1287" s="78" t="s">
        <v>68</v>
      </c>
      <c r="D1287" s="84">
        <v>-345686.88219999999</v>
      </c>
      <c r="E1287" s="84">
        <v>-5868.3801243665202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39508</v>
      </c>
      <c r="B1288" s="78" t="s">
        <v>198</v>
      </c>
      <c r="C1288" s="78" t="s">
        <v>74</v>
      </c>
      <c r="D1288" s="84">
        <v>-119838.1191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39508</v>
      </c>
      <c r="B1289" s="78" t="s">
        <v>198</v>
      </c>
      <c r="C1289" s="78" t="s">
        <v>235</v>
      </c>
      <c r="D1289" s="84">
        <v>-23045.792099999999</v>
      </c>
      <c r="E1289" s="84">
        <v>2304.5792099999999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39508</v>
      </c>
      <c r="B1290" s="78" t="s">
        <v>198</v>
      </c>
      <c r="C1290" s="78" t="s">
        <v>46</v>
      </c>
      <c r="D1290" s="84">
        <v>-69137.376400000008</v>
      </c>
      <c r="E1290" s="84">
        <v>6913.7376400000003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39539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39539</v>
      </c>
      <c r="B1292" s="78" t="s">
        <v>198</v>
      </c>
      <c r="C1292" s="78" t="s">
        <v>87</v>
      </c>
      <c r="D1292" s="84">
        <v>69119.283299999996</v>
      </c>
      <c r="E1292" s="84">
        <v>-6911.9283299999997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39539</v>
      </c>
      <c r="B1293" s="78" t="s">
        <v>198</v>
      </c>
      <c r="C1293" s="78" t="s">
        <v>67</v>
      </c>
      <c r="D1293" s="84">
        <v>16419.283900000002</v>
      </c>
      <c r="E1293" s="84">
        <v>-1641.92839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39539</v>
      </c>
      <c r="B1294" s="78" t="s">
        <v>198</v>
      </c>
      <c r="C1294" s="78" t="s">
        <v>68</v>
      </c>
      <c r="D1294" s="84">
        <v>-332823.32260000001</v>
      </c>
      <c r="E1294" s="84">
        <v>-5594.3037637795305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39539</v>
      </c>
      <c r="B1295" s="78" t="s">
        <v>198</v>
      </c>
      <c r="C1295" s="78" t="s">
        <v>74</v>
      </c>
      <c r="D1295" s="84">
        <v>-115378.7518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39539</v>
      </c>
      <c r="B1296" s="78" t="s">
        <v>198</v>
      </c>
      <c r="C1296" s="78" t="s">
        <v>235</v>
      </c>
      <c r="D1296" s="84">
        <v>-22188.2215</v>
      </c>
      <c r="E1296" s="84">
        <v>2218.82215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39539</v>
      </c>
      <c r="B1297" s="78" t="s">
        <v>198</v>
      </c>
      <c r="C1297" s="78" t="s">
        <v>46</v>
      </c>
      <c r="D1297" s="84">
        <v>-66564.664499999999</v>
      </c>
      <c r="E1297" s="84">
        <v>6656.4664499999999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39569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39569</v>
      </c>
      <c r="B1299" s="78" t="s">
        <v>198</v>
      </c>
      <c r="C1299" s="78" t="s">
        <v>87</v>
      </c>
      <c r="D1299" s="84">
        <v>70163.569600000003</v>
      </c>
      <c r="E1299" s="84">
        <v>-7016.3569600000001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39569</v>
      </c>
      <c r="B1300" s="78" t="s">
        <v>198</v>
      </c>
      <c r="C1300" s="78" t="s">
        <v>67</v>
      </c>
      <c r="D1300" s="84">
        <v>16882.058700000001</v>
      </c>
      <c r="E1300" s="84">
        <v>-1688.20587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39569</v>
      </c>
      <c r="B1301" s="78" t="s">
        <v>198</v>
      </c>
      <c r="C1301" s="78" t="s">
        <v>68</v>
      </c>
      <c r="D1301" s="84">
        <v>-342203.89169999998</v>
      </c>
      <c r="E1301" s="84">
        <v>-5582.56127477685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39569</v>
      </c>
      <c r="B1302" s="78" t="s">
        <v>198</v>
      </c>
      <c r="C1302" s="78" t="s">
        <v>74</v>
      </c>
      <c r="D1302" s="84">
        <v>-118630.6825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39569</v>
      </c>
      <c r="B1303" s="78" t="s">
        <v>198</v>
      </c>
      <c r="C1303" s="78" t="s">
        <v>235</v>
      </c>
      <c r="D1303" s="84">
        <v>-22813.592799999999</v>
      </c>
      <c r="E1303" s="84">
        <v>2281.3592800000001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39569</v>
      </c>
      <c r="B1304" s="78" t="s">
        <v>198</v>
      </c>
      <c r="C1304" s="78" t="s">
        <v>46</v>
      </c>
      <c r="D1304" s="84">
        <v>-68440.778300000005</v>
      </c>
      <c r="E1304" s="84">
        <v>6844.0778300000002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39600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39600</v>
      </c>
      <c r="B1306" s="78" t="s">
        <v>198</v>
      </c>
      <c r="C1306" s="78" t="s">
        <v>87</v>
      </c>
      <c r="D1306" s="84">
        <v>69475.982400000008</v>
      </c>
      <c r="E1306" s="84">
        <v>-6947.5982400000003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39600</v>
      </c>
      <c r="B1307" s="78" t="s">
        <v>198</v>
      </c>
      <c r="C1307" s="78" t="s">
        <v>67</v>
      </c>
      <c r="D1307" s="84">
        <v>16252.8889</v>
      </c>
      <c r="E1307" s="84">
        <v>-1625.28889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39600</v>
      </c>
      <c r="B1308" s="78" t="s">
        <v>198</v>
      </c>
      <c r="C1308" s="78" t="s">
        <v>68</v>
      </c>
      <c r="D1308" s="84">
        <v>-329450.45010000002</v>
      </c>
      <c r="E1308" s="84">
        <v>-4701.2800666095509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39600</v>
      </c>
      <c r="B1309" s="78" t="s">
        <v>198</v>
      </c>
      <c r="C1309" s="78" t="s">
        <v>74</v>
      </c>
      <c r="D1309" s="84">
        <v>-114209.48940000001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39600</v>
      </c>
      <c r="B1310" s="78" t="s">
        <v>198</v>
      </c>
      <c r="C1310" s="78" t="s">
        <v>235</v>
      </c>
      <c r="D1310" s="84">
        <v>-21963.363300000001</v>
      </c>
      <c r="E1310" s="84">
        <v>2196.3363300000001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39600</v>
      </c>
      <c r="B1311" s="78" t="s">
        <v>198</v>
      </c>
      <c r="C1311" s="78" t="s">
        <v>46</v>
      </c>
      <c r="D1311" s="84">
        <v>-65890.09</v>
      </c>
      <c r="E1311" s="84">
        <v>6589.009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39630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39630</v>
      </c>
      <c r="B1313" s="78" t="s">
        <v>198</v>
      </c>
      <c r="C1313" s="78" t="s">
        <v>87</v>
      </c>
      <c r="D1313" s="84">
        <v>69448.5481</v>
      </c>
      <c r="E1313" s="84">
        <v>-6944.8548099999998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39630</v>
      </c>
      <c r="B1314" s="78" t="s">
        <v>198</v>
      </c>
      <c r="C1314" s="78" t="s">
        <v>67</v>
      </c>
      <c r="D1314" s="84">
        <v>16710.0173</v>
      </c>
      <c r="E1314" s="84">
        <v>-1671.00173</v>
      </c>
      <c r="F1314" s="208">
        <f t="shared" si="60"/>
        <v>6</v>
      </c>
      <c r="G1314" s="78" t="str">
        <f t="shared" si="61"/>
        <v>I</v>
      </c>
      <c r="H1314" s="78" t="str">
        <f t="shared" si="62"/>
        <v>6IIF-NWPL_ROCKY_M</v>
      </c>
    </row>
    <row r="1315" spans="1:8">
      <c r="A1315" s="79">
        <v>39630</v>
      </c>
      <c r="B1315" s="78" t="s">
        <v>198</v>
      </c>
      <c r="C1315" s="78" t="s">
        <v>68</v>
      </c>
      <c r="D1315" s="84">
        <v>-338716.56650000002</v>
      </c>
      <c r="E1315" s="84">
        <v>-4036.4028891909902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6INGI-MALIN</v>
      </c>
    </row>
    <row r="1316" spans="1:8">
      <c r="A1316" s="79">
        <v>39630</v>
      </c>
      <c r="B1316" s="78" t="s">
        <v>198</v>
      </c>
      <c r="C1316" s="78" t="s">
        <v>74</v>
      </c>
      <c r="D1316" s="84">
        <v>-117421.743</v>
      </c>
      <c r="E1316" s="84">
        <v>0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6INGI-PGE/CG</v>
      </c>
    </row>
    <row r="1317" spans="1:8">
      <c r="A1317" s="79">
        <v>39630</v>
      </c>
      <c r="B1317" s="78" t="s">
        <v>198</v>
      </c>
      <c r="C1317" s="78" t="s">
        <v>235</v>
      </c>
      <c r="D1317" s="84">
        <v>-22581.1044</v>
      </c>
      <c r="E1317" s="84">
        <v>2258.1104399999999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6INGI-SOBDR-SOCAL</v>
      </c>
    </row>
    <row r="1318" spans="1:8">
      <c r="A1318" s="79">
        <v>39630</v>
      </c>
      <c r="B1318" s="78" t="s">
        <v>198</v>
      </c>
      <c r="C1318" s="78" t="s">
        <v>46</v>
      </c>
      <c r="D1318" s="84">
        <v>-67743.313299999994</v>
      </c>
      <c r="E1318" s="84">
        <v>6774.33133</v>
      </c>
      <c r="F1318" s="208">
        <f t="shared" si="60"/>
        <v>6</v>
      </c>
      <c r="G1318" s="78" t="str">
        <f t="shared" si="61"/>
        <v>I</v>
      </c>
      <c r="H1318" s="78" t="str">
        <f t="shared" si="62"/>
        <v>6INGI-SOCAL</v>
      </c>
    </row>
    <row r="1319" spans="1:8">
      <c r="A1319" s="79">
        <v>39661</v>
      </c>
      <c r="B1319" s="78" t="s">
        <v>198</v>
      </c>
      <c r="C1319" s="78" t="s">
        <v>86</v>
      </c>
      <c r="D1319" s="84">
        <v>0</v>
      </c>
      <c r="E1319" s="84">
        <v>0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6IIF-CIG/RKYMTN</v>
      </c>
    </row>
    <row r="1320" spans="1:8">
      <c r="A1320" s="79">
        <v>39661</v>
      </c>
      <c r="B1320" s="78" t="s">
        <v>198</v>
      </c>
      <c r="C1320" s="78" t="s">
        <v>87</v>
      </c>
      <c r="D1320" s="84">
        <v>68039.268599999996</v>
      </c>
      <c r="E1320" s="84">
        <v>-6803.9268599999996</v>
      </c>
      <c r="F1320" s="208">
        <f t="shared" si="60"/>
        <v>6</v>
      </c>
      <c r="G1320" s="78" t="str">
        <f t="shared" si="61"/>
        <v>I</v>
      </c>
      <c r="H1320" s="78" t="str">
        <f t="shared" si="62"/>
        <v>6IIF-ELPO/PERMIAN</v>
      </c>
    </row>
    <row r="1321" spans="1:8">
      <c r="A1321" s="79">
        <v>39661</v>
      </c>
      <c r="B1321" s="78" t="s">
        <v>198</v>
      </c>
      <c r="C1321" s="78" t="s">
        <v>67</v>
      </c>
      <c r="D1321" s="84">
        <v>16622.518100000001</v>
      </c>
      <c r="E1321" s="84">
        <v>-1662.25181</v>
      </c>
      <c r="F1321" s="208">
        <f t="shared" si="60"/>
        <v>6</v>
      </c>
      <c r="G1321" s="78" t="str">
        <f t="shared" si="61"/>
        <v>I</v>
      </c>
      <c r="H1321" s="78" t="str">
        <f t="shared" si="62"/>
        <v>6IIF-NWPL_ROCKY_M</v>
      </c>
    </row>
    <row r="1322" spans="1:8">
      <c r="A1322" s="79">
        <v>39661</v>
      </c>
      <c r="B1322" s="78" t="s">
        <v>198</v>
      </c>
      <c r="C1322" s="78" t="s">
        <v>68</v>
      </c>
      <c r="D1322" s="84">
        <v>-336942.93449999997</v>
      </c>
      <c r="E1322" s="84">
        <v>-4114.6394331954498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6INGI-MALIN</v>
      </c>
    </row>
    <row r="1323" spans="1:8">
      <c r="A1323" s="79">
        <v>39661</v>
      </c>
      <c r="B1323" s="78" t="s">
        <v>198</v>
      </c>
      <c r="C1323" s="78" t="s">
        <v>74</v>
      </c>
      <c r="D1323" s="84">
        <v>-116806.88400000001</v>
      </c>
      <c r="E1323" s="84">
        <v>0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6INGI-PGE/CG</v>
      </c>
    </row>
    <row r="1324" spans="1:8">
      <c r="A1324" s="79">
        <v>39661</v>
      </c>
      <c r="B1324" s="78" t="s">
        <v>198</v>
      </c>
      <c r="C1324" s="78" t="s">
        <v>235</v>
      </c>
      <c r="D1324" s="84">
        <v>-22462.862300000001</v>
      </c>
      <c r="E1324" s="84">
        <v>2246.2862300000002</v>
      </c>
      <c r="F1324" s="208">
        <f t="shared" si="60"/>
        <v>6</v>
      </c>
      <c r="G1324" s="78" t="str">
        <f t="shared" si="61"/>
        <v>I</v>
      </c>
      <c r="H1324" s="78" t="str">
        <f t="shared" si="62"/>
        <v>6INGI-SOBDR-SOCAL</v>
      </c>
    </row>
    <row r="1325" spans="1:8">
      <c r="A1325" s="79">
        <v>39661</v>
      </c>
      <c r="B1325" s="78" t="s">
        <v>198</v>
      </c>
      <c r="C1325" s="78" t="s">
        <v>46</v>
      </c>
      <c r="D1325" s="84">
        <v>-67388.586899999995</v>
      </c>
      <c r="E1325" s="84">
        <v>6738.85869</v>
      </c>
      <c r="F1325" s="208">
        <f t="shared" si="60"/>
        <v>6</v>
      </c>
      <c r="G1325" s="78" t="str">
        <f t="shared" si="61"/>
        <v>I</v>
      </c>
      <c r="H1325" s="78" t="str">
        <f t="shared" si="62"/>
        <v>6INGI-SOCAL</v>
      </c>
    </row>
    <row r="1326" spans="1:8">
      <c r="A1326" s="79">
        <v>39692</v>
      </c>
      <c r="B1326" s="78" t="s">
        <v>198</v>
      </c>
      <c r="C1326" s="78" t="s">
        <v>86</v>
      </c>
      <c r="D1326" s="84">
        <v>0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6IIF-CIG/RKYMTN</v>
      </c>
    </row>
    <row r="1327" spans="1:8">
      <c r="A1327" s="79">
        <v>39692</v>
      </c>
      <c r="B1327" s="78" t="s">
        <v>198</v>
      </c>
      <c r="C1327" s="78" t="s">
        <v>87</v>
      </c>
      <c r="D1327" s="84">
        <v>69441.878599999996</v>
      </c>
      <c r="E1327" s="84">
        <v>-6944.18786</v>
      </c>
      <c r="F1327" s="208">
        <f t="shared" si="60"/>
        <v>6</v>
      </c>
      <c r="G1327" s="78" t="str">
        <f t="shared" si="61"/>
        <v>I</v>
      </c>
      <c r="H1327" s="78" t="str">
        <f t="shared" si="62"/>
        <v>6IIF-ELPO/PERMIAN</v>
      </c>
    </row>
    <row r="1328" spans="1:8">
      <c r="A1328" s="79">
        <v>39692</v>
      </c>
      <c r="B1328" s="78" t="s">
        <v>198</v>
      </c>
      <c r="C1328" s="78" t="s">
        <v>68</v>
      </c>
      <c r="D1328" s="84">
        <v>-324356.63050000003</v>
      </c>
      <c r="E1328" s="84">
        <v>-3679.9900047115402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6INGI-MALIN</v>
      </c>
    </row>
    <row r="1329" spans="1:8">
      <c r="A1329" s="79">
        <v>39692</v>
      </c>
      <c r="B1329" s="78" t="s">
        <v>198</v>
      </c>
      <c r="C1329" s="78" t="s">
        <v>74</v>
      </c>
      <c r="D1329" s="84">
        <v>-112443.63190000001</v>
      </c>
      <c r="E1329" s="84">
        <v>0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6INGI-PGE/CG</v>
      </c>
    </row>
    <row r="1330" spans="1:8">
      <c r="A1330" s="79">
        <v>39692</v>
      </c>
      <c r="B1330" s="78" t="s">
        <v>198</v>
      </c>
      <c r="C1330" s="78" t="s">
        <v>235</v>
      </c>
      <c r="D1330" s="84">
        <v>-21623.775399999999</v>
      </c>
      <c r="E1330" s="84">
        <v>2162.37754</v>
      </c>
      <c r="F1330" s="208">
        <f t="shared" si="60"/>
        <v>6</v>
      </c>
      <c r="G1330" s="78" t="str">
        <f t="shared" si="61"/>
        <v>I</v>
      </c>
      <c r="H1330" s="78" t="str">
        <f t="shared" si="62"/>
        <v>6INGI-SOBDR-SOCAL</v>
      </c>
    </row>
    <row r="1331" spans="1:8">
      <c r="A1331" s="79">
        <v>39692</v>
      </c>
      <c r="B1331" s="78" t="s">
        <v>198</v>
      </c>
      <c r="C1331" s="78" t="s">
        <v>46</v>
      </c>
      <c r="D1331" s="84">
        <v>-64871.326099999998</v>
      </c>
      <c r="E1331" s="84">
        <v>6487.1326099999997</v>
      </c>
      <c r="F1331" s="208">
        <f t="shared" si="60"/>
        <v>6</v>
      </c>
      <c r="G1331" s="78" t="str">
        <f t="shared" si="61"/>
        <v>I</v>
      </c>
      <c r="H1331" s="78" t="str">
        <f t="shared" si="62"/>
        <v>6INGI-SOCAL</v>
      </c>
    </row>
    <row r="1332" spans="1:8">
      <c r="A1332" s="79">
        <v>39722</v>
      </c>
      <c r="B1332" s="78" t="s">
        <v>198</v>
      </c>
      <c r="C1332" s="78" t="s">
        <v>86</v>
      </c>
      <c r="D1332" s="84">
        <v>0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6IIF-CIG/RKYMTN</v>
      </c>
    </row>
    <row r="1333" spans="1:8">
      <c r="A1333" s="79">
        <v>39722</v>
      </c>
      <c r="B1333" s="78" t="s">
        <v>198</v>
      </c>
      <c r="C1333" s="78" t="s">
        <v>87</v>
      </c>
      <c r="D1333" s="84">
        <v>68368.864100000006</v>
      </c>
      <c r="E1333" s="84">
        <v>-6836.8864100000001</v>
      </c>
      <c r="F1333" s="208">
        <f t="shared" si="60"/>
        <v>6</v>
      </c>
      <c r="G1333" s="78" t="str">
        <f t="shared" si="61"/>
        <v>I</v>
      </c>
      <c r="H1333" s="78" t="str">
        <f t="shared" si="62"/>
        <v>6IIF-ELPO/PERMIAN</v>
      </c>
    </row>
    <row r="1334" spans="1:8">
      <c r="A1334" s="79">
        <v>39722</v>
      </c>
      <c r="B1334" s="78" t="s">
        <v>198</v>
      </c>
      <c r="C1334" s="78" t="s">
        <v>68</v>
      </c>
      <c r="D1334" s="84">
        <v>-333450.69959999999</v>
      </c>
      <c r="E1334" s="84">
        <v>0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6INGI-MALIN</v>
      </c>
    </row>
    <row r="1335" spans="1:8">
      <c r="A1335" s="79">
        <v>39722</v>
      </c>
      <c r="B1335" s="78" t="s">
        <v>198</v>
      </c>
      <c r="C1335" s="78" t="s">
        <v>74</v>
      </c>
      <c r="D1335" s="84">
        <v>-115596.24249999999</v>
      </c>
      <c r="E1335" s="84">
        <v>0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6INGI-PGE/CG</v>
      </c>
    </row>
    <row r="1336" spans="1:8">
      <c r="A1336" s="79">
        <v>39722</v>
      </c>
      <c r="B1336" s="78" t="s">
        <v>198</v>
      </c>
      <c r="C1336" s="78" t="s">
        <v>235</v>
      </c>
      <c r="D1336" s="84">
        <v>-22230.046600000001</v>
      </c>
      <c r="E1336" s="84">
        <v>2223.0046600000001</v>
      </c>
      <c r="F1336" s="208">
        <f t="shared" si="60"/>
        <v>6</v>
      </c>
      <c r="G1336" s="78" t="str">
        <f t="shared" si="61"/>
        <v>I</v>
      </c>
      <c r="H1336" s="78" t="str">
        <f t="shared" si="62"/>
        <v>6INGI-SOBDR-SOCAL</v>
      </c>
    </row>
    <row r="1337" spans="1:8">
      <c r="A1337" s="79">
        <v>39722</v>
      </c>
      <c r="B1337" s="78" t="s">
        <v>198</v>
      </c>
      <c r="C1337" s="78" t="s">
        <v>46</v>
      </c>
      <c r="D1337" s="84">
        <v>-66690.139899999995</v>
      </c>
      <c r="E1337" s="84">
        <v>6669.0139900000004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6INGI-SOCAL</v>
      </c>
    </row>
    <row r="1338" spans="1:8">
      <c r="A1338" s="79">
        <v>39753</v>
      </c>
      <c r="B1338" s="78" t="s">
        <v>198</v>
      </c>
      <c r="C1338" s="78" t="s">
        <v>86</v>
      </c>
      <c r="D1338" s="84">
        <v>0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6IIF-CIG/RKYMTN</v>
      </c>
    </row>
    <row r="1339" spans="1:8">
      <c r="A1339" s="79">
        <v>39753</v>
      </c>
      <c r="B1339" s="78" t="s">
        <v>198</v>
      </c>
      <c r="C1339" s="78" t="s">
        <v>87</v>
      </c>
      <c r="D1339" s="84">
        <v>67688.825200000007</v>
      </c>
      <c r="E1339" s="84">
        <v>-6768.8825200000001</v>
      </c>
      <c r="F1339" s="208">
        <f t="shared" si="60"/>
        <v>6</v>
      </c>
      <c r="G1339" s="78" t="str">
        <f t="shared" si="61"/>
        <v>I</v>
      </c>
      <c r="H1339" s="78" t="str">
        <f t="shared" si="62"/>
        <v>6IIF-ELPO/PERMIAN</v>
      </c>
    </row>
    <row r="1340" spans="1:8">
      <c r="A1340" s="79">
        <v>39753</v>
      </c>
      <c r="B1340" s="78" t="s">
        <v>198</v>
      </c>
      <c r="C1340" s="78" t="s">
        <v>68</v>
      </c>
      <c r="D1340" s="84">
        <v>-320975.8701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6INGI-MALIN</v>
      </c>
    </row>
    <row r="1341" spans="1:8">
      <c r="A1341" s="79">
        <v>39753</v>
      </c>
      <c r="B1341" s="78" t="s">
        <v>198</v>
      </c>
      <c r="C1341" s="78" t="s">
        <v>74</v>
      </c>
      <c r="D1341" s="84">
        <v>-111271.63499999999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6INGI-PGE/CG</v>
      </c>
    </row>
    <row r="1342" spans="1:8">
      <c r="A1342" s="79">
        <v>39753</v>
      </c>
      <c r="B1342" s="78" t="s">
        <v>198</v>
      </c>
      <c r="C1342" s="78" t="s">
        <v>235</v>
      </c>
      <c r="D1342" s="84">
        <v>-21398.391299999999</v>
      </c>
      <c r="E1342" s="84">
        <v>2139.8391299999998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6INGI-SOBDR-SOCAL</v>
      </c>
    </row>
    <row r="1343" spans="1:8">
      <c r="A1343" s="79">
        <v>39753</v>
      </c>
      <c r="B1343" s="78" t="s">
        <v>198</v>
      </c>
      <c r="C1343" s="78" t="s">
        <v>46</v>
      </c>
      <c r="D1343" s="84">
        <v>-64195.173999999999</v>
      </c>
      <c r="E1343" s="84">
        <v>6419.5174000000006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6INGI-SOCAL</v>
      </c>
    </row>
    <row r="1344" spans="1:8">
      <c r="A1344" s="79">
        <v>39783</v>
      </c>
      <c r="B1344" s="78" t="s">
        <v>198</v>
      </c>
      <c r="C1344" s="78" t="s">
        <v>86</v>
      </c>
      <c r="D1344" s="84">
        <v>0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6IIF-CIG/RKYMTN</v>
      </c>
    </row>
    <row r="1345" spans="1:8">
      <c r="A1345" s="79">
        <v>39783</v>
      </c>
      <c r="B1345" s="78" t="s">
        <v>198</v>
      </c>
      <c r="C1345" s="78" t="s">
        <v>87</v>
      </c>
      <c r="D1345" s="84">
        <v>67669.613599999997</v>
      </c>
      <c r="E1345" s="84">
        <v>-6766.9613600000002</v>
      </c>
      <c r="F1345" s="208">
        <f t="shared" si="60"/>
        <v>6</v>
      </c>
      <c r="G1345" s="78" t="str">
        <f t="shared" si="61"/>
        <v>I</v>
      </c>
      <c r="H1345" s="78" t="str">
        <f t="shared" si="62"/>
        <v>6IIF-ELPO/PERMIAN</v>
      </c>
    </row>
    <row r="1346" spans="1:8">
      <c r="A1346" s="79">
        <v>39783</v>
      </c>
      <c r="B1346" s="78" t="s">
        <v>198</v>
      </c>
      <c r="C1346" s="78" t="s">
        <v>68</v>
      </c>
      <c r="D1346" s="84">
        <v>-330040.29350000003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6INGI-MALIN</v>
      </c>
    </row>
    <row r="1347" spans="1:8">
      <c r="A1347" s="79">
        <v>39783</v>
      </c>
      <c r="B1347" s="78" t="s">
        <v>198</v>
      </c>
      <c r="C1347" s="78" t="s">
        <v>74</v>
      </c>
      <c r="D1347" s="84">
        <v>-114413.9684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6INGI-PGE/CG</v>
      </c>
    </row>
    <row r="1348" spans="1:8">
      <c r="A1348" s="79">
        <v>39783</v>
      </c>
      <c r="B1348" s="78" t="s">
        <v>198</v>
      </c>
      <c r="C1348" s="78" t="s">
        <v>235</v>
      </c>
      <c r="D1348" s="84">
        <v>-22002.6862</v>
      </c>
      <c r="E1348" s="84">
        <v>2200.2686199999998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6INGI-SOBDR-SOCAL</v>
      </c>
    </row>
    <row r="1349" spans="1:8">
      <c r="A1349" s="79">
        <v>39783</v>
      </c>
      <c r="B1349" s="78" t="s">
        <v>198</v>
      </c>
      <c r="C1349" s="78" t="s">
        <v>46</v>
      </c>
      <c r="D1349" s="84">
        <v>-66008.058699999994</v>
      </c>
      <c r="E1349" s="84">
        <v>6600.8058700000001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6INGI-SOCAL</v>
      </c>
    </row>
    <row r="1350" spans="1:8">
      <c r="A1350" s="79">
        <v>39814</v>
      </c>
      <c r="B1350" s="78" t="s">
        <v>198</v>
      </c>
      <c r="C1350" s="78" t="s">
        <v>87</v>
      </c>
      <c r="D1350" s="84">
        <v>70703.990399999995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6IIF-ELPO/PERMIAN</v>
      </c>
    </row>
    <row r="1351" spans="1:8">
      <c r="A1351" s="79">
        <v>39814</v>
      </c>
      <c r="B1351" s="78" t="s">
        <v>198</v>
      </c>
      <c r="C1351" s="78" t="s">
        <v>68</v>
      </c>
      <c r="D1351" s="84">
        <v>-328451.74790000002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6INGI-MALIN</v>
      </c>
    </row>
    <row r="1352" spans="1:8">
      <c r="A1352" s="79">
        <v>39814</v>
      </c>
      <c r="B1352" s="78" t="s">
        <v>198</v>
      </c>
      <c r="C1352" s="78" t="s">
        <v>74</v>
      </c>
      <c r="D1352" s="84">
        <v>-102914.88099999999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6INGI-PGE/CG</v>
      </c>
    </row>
    <row r="1353" spans="1:8">
      <c r="A1353" s="79">
        <v>39814</v>
      </c>
      <c r="B1353" s="78" t="s">
        <v>198</v>
      </c>
      <c r="C1353" s="78" t="s">
        <v>235</v>
      </c>
      <c r="D1353" s="84">
        <v>-19707.104899999998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6INGI-SOBDR-SOCAL</v>
      </c>
    </row>
    <row r="1354" spans="1:8">
      <c r="A1354" s="79">
        <v>39814</v>
      </c>
      <c r="B1354" s="78" t="s">
        <v>198</v>
      </c>
      <c r="C1354" s="78" t="s">
        <v>46</v>
      </c>
      <c r="D1354" s="84">
        <v>-65690.349600000001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6INGI-SOCAL</v>
      </c>
    </row>
    <row r="1355" spans="1:8">
      <c r="A1355" s="79">
        <v>39845</v>
      </c>
      <c r="B1355" s="78" t="s">
        <v>198</v>
      </c>
      <c r="C1355" s="78" t="s">
        <v>87</v>
      </c>
      <c r="D1355" s="84">
        <v>73063.905299999999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6IIF-ELPO/PERMIAN</v>
      </c>
    </row>
    <row r="1356" spans="1:8">
      <c r="A1356" s="79">
        <v>39845</v>
      </c>
      <c r="B1356" s="78" t="s">
        <v>198</v>
      </c>
      <c r="C1356" s="78" t="s">
        <v>68</v>
      </c>
      <c r="D1356" s="84">
        <v>-295233.30499999999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6INGI-MALIN</v>
      </c>
    </row>
    <row r="1357" spans="1:8">
      <c r="A1357" s="79">
        <v>39845</v>
      </c>
      <c r="B1357" s="78" t="s">
        <v>198</v>
      </c>
      <c r="C1357" s="78" t="s">
        <v>74</v>
      </c>
      <c r="D1357" s="84">
        <v>-92506.435599999997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6INGI-PGE/CG</v>
      </c>
    </row>
    <row r="1358" spans="1:8">
      <c r="A1358" s="79">
        <v>39845</v>
      </c>
      <c r="B1358" s="78" t="s">
        <v>198</v>
      </c>
      <c r="C1358" s="78" t="s">
        <v>235</v>
      </c>
      <c r="D1358" s="84">
        <v>-17713.998299999999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6INGI-SOBDR-SOCAL</v>
      </c>
    </row>
    <row r="1359" spans="1:8">
      <c r="A1359" s="79">
        <v>39845</v>
      </c>
      <c r="B1359" s="78" t="s">
        <v>198</v>
      </c>
      <c r="C1359" s="78" t="s">
        <v>46</v>
      </c>
      <c r="D1359" s="84">
        <v>-59046.661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6INGI-SOCAL</v>
      </c>
    </row>
    <row r="1360" spans="1:8">
      <c r="A1360" s="79">
        <v>39873</v>
      </c>
      <c r="B1360" s="78" t="s">
        <v>198</v>
      </c>
      <c r="C1360" s="78" t="s">
        <v>87</v>
      </c>
      <c r="D1360" s="84">
        <v>71064.419599999994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6IIF-ELPO/PERMIAN</v>
      </c>
    </row>
    <row r="1361" spans="1:8">
      <c r="A1361" s="79">
        <v>39873</v>
      </c>
      <c r="B1361" s="78" t="s">
        <v>198</v>
      </c>
      <c r="C1361" s="78" t="s">
        <v>68</v>
      </c>
      <c r="D1361" s="84">
        <v>-325434.61709999997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6INGI-MALIN</v>
      </c>
    </row>
    <row r="1362" spans="1:8">
      <c r="A1362" s="79">
        <v>39873</v>
      </c>
      <c r="B1362" s="78" t="s">
        <v>198</v>
      </c>
      <c r="C1362" s="78" t="s">
        <v>74</v>
      </c>
      <c r="D1362" s="84">
        <v>-101969.5134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6INGI-PGE/CG</v>
      </c>
    </row>
    <row r="1363" spans="1:8">
      <c r="A1363" s="79">
        <v>39873</v>
      </c>
      <c r="B1363" s="78" t="s">
        <v>198</v>
      </c>
      <c r="C1363" s="78" t="s">
        <v>235</v>
      </c>
      <c r="D1363" s="84">
        <v>-19526.077000000001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6INGI-SOBDR-SOCAL</v>
      </c>
    </row>
    <row r="1364" spans="1:8">
      <c r="A1364" s="79">
        <v>39873</v>
      </c>
      <c r="B1364" s="78" t="s">
        <v>198</v>
      </c>
      <c r="C1364" s="78" t="s">
        <v>46</v>
      </c>
      <c r="D1364" s="84">
        <v>-65086.9234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6INGI-SOCAL</v>
      </c>
    </row>
    <row r="1365" spans="1:8">
      <c r="A1365" s="79">
        <v>39904</v>
      </c>
      <c r="B1365" s="78" t="s">
        <v>198</v>
      </c>
      <c r="C1365" s="78" t="s">
        <v>87</v>
      </c>
      <c r="D1365" s="84">
        <v>68260.501499999998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6IIF-ELPO/PERMIAN</v>
      </c>
    </row>
    <row r="1366" spans="1:8">
      <c r="A1366" s="79">
        <v>39904</v>
      </c>
      <c r="B1366" s="78" t="s">
        <v>198</v>
      </c>
      <c r="C1366" s="78" t="s">
        <v>68</v>
      </c>
      <c r="D1366" s="84">
        <v>-313405.83610000001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6INGI-MALIN</v>
      </c>
    </row>
    <row r="1367" spans="1:8">
      <c r="A1367" s="79">
        <v>39904</v>
      </c>
      <c r="B1367" s="78" t="s">
        <v>198</v>
      </c>
      <c r="C1367" s="78" t="s">
        <v>74</v>
      </c>
      <c r="D1367" s="84">
        <v>-98200.495299999995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6INGI-PGE/CG</v>
      </c>
    </row>
    <row r="1368" spans="1:8">
      <c r="A1368" s="79">
        <v>39904</v>
      </c>
      <c r="B1368" s="78" t="s">
        <v>198</v>
      </c>
      <c r="C1368" s="78" t="s">
        <v>235</v>
      </c>
      <c r="D1368" s="84">
        <v>-18804.350200000001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6INGI-SOBDR-SOCAL</v>
      </c>
    </row>
    <row r="1369" spans="1:8">
      <c r="A1369" s="79">
        <v>39904</v>
      </c>
      <c r="B1369" s="78" t="s">
        <v>198</v>
      </c>
      <c r="C1369" s="78" t="s">
        <v>46</v>
      </c>
      <c r="D1369" s="84">
        <v>-62681.167200000004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6INGI-SOCAL</v>
      </c>
    </row>
    <row r="1370" spans="1:8">
      <c r="A1370" s="79">
        <v>39934</v>
      </c>
      <c r="B1370" s="78" t="s">
        <v>198</v>
      </c>
      <c r="C1370" s="78" t="s">
        <v>87</v>
      </c>
      <c r="D1370" s="84">
        <v>70385.173599999995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6IIF-ELPO/PERMIAN</v>
      </c>
    </row>
    <row r="1371" spans="1:8">
      <c r="A1371" s="79">
        <v>39934</v>
      </c>
      <c r="B1371" s="78" t="s">
        <v>198</v>
      </c>
      <c r="C1371" s="78" t="s">
        <v>68</v>
      </c>
      <c r="D1371" s="84">
        <v>-322324.05680000002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6INGI-MALIN</v>
      </c>
    </row>
    <row r="1372" spans="1:8">
      <c r="A1372" s="79">
        <v>39934</v>
      </c>
      <c r="B1372" s="78" t="s">
        <v>198</v>
      </c>
      <c r="C1372" s="78" t="s">
        <v>74</v>
      </c>
      <c r="D1372" s="84">
        <v>-100994.8711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6INGI-PGE/CG</v>
      </c>
    </row>
    <row r="1373" spans="1:8">
      <c r="A1373" s="79">
        <v>39934</v>
      </c>
      <c r="B1373" s="78" t="s">
        <v>198</v>
      </c>
      <c r="C1373" s="78" t="s">
        <v>235</v>
      </c>
      <c r="D1373" s="84">
        <v>-19339.4434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6INGI-SOBDR-SOCAL</v>
      </c>
    </row>
    <row r="1374" spans="1:8">
      <c r="A1374" s="79">
        <v>39934</v>
      </c>
      <c r="B1374" s="78" t="s">
        <v>198</v>
      </c>
      <c r="C1374" s="78" t="s">
        <v>46</v>
      </c>
      <c r="D1374" s="84">
        <v>-64464.811399999999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6INGI-SOCAL</v>
      </c>
    </row>
    <row r="1375" spans="1:8">
      <c r="A1375" s="79">
        <v>39965</v>
      </c>
      <c r="B1375" s="78" t="s">
        <v>198</v>
      </c>
      <c r="C1375" s="78" t="s">
        <v>87</v>
      </c>
      <c r="D1375" s="84">
        <v>69597.239700000006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6IIF-ELPO/PERMIAN</v>
      </c>
    </row>
    <row r="1376" spans="1:8">
      <c r="A1376" s="79">
        <v>39965</v>
      </c>
      <c r="B1376" s="78" t="s">
        <v>198</v>
      </c>
      <c r="C1376" s="78" t="s">
        <v>68</v>
      </c>
      <c r="D1376" s="84">
        <v>-310400.15429999999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6INGI-MALIN</v>
      </c>
    </row>
    <row r="1377" spans="1:8">
      <c r="A1377" s="79">
        <v>39965</v>
      </c>
      <c r="B1377" s="78" t="s">
        <v>198</v>
      </c>
      <c r="C1377" s="78" t="s">
        <v>74</v>
      </c>
      <c r="D1377" s="84">
        <v>-97258.714999999997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6INGI-PGE/CG</v>
      </c>
    </row>
    <row r="1378" spans="1:8">
      <c r="A1378" s="79">
        <v>39965</v>
      </c>
      <c r="B1378" s="78" t="s">
        <v>198</v>
      </c>
      <c r="C1378" s="78" t="s">
        <v>235</v>
      </c>
      <c r="D1378" s="84">
        <v>-18624.009299999998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6INGI-SOBDR-SOCAL</v>
      </c>
    </row>
    <row r="1379" spans="1:8">
      <c r="A1379" s="79">
        <v>39965</v>
      </c>
      <c r="B1379" s="78" t="s">
        <v>198</v>
      </c>
      <c r="C1379" s="78" t="s">
        <v>46</v>
      </c>
      <c r="D1379" s="84">
        <v>-62080.030899999998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6INGI-SOCAL</v>
      </c>
    </row>
    <row r="1380" spans="1:8">
      <c r="A1380" s="79">
        <v>39995</v>
      </c>
      <c r="B1380" s="78" t="s">
        <v>198</v>
      </c>
      <c r="C1380" s="78" t="s">
        <v>87</v>
      </c>
      <c r="D1380" s="84">
        <v>69707.959300000002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6IIF-ELPO/PERMIAN</v>
      </c>
    </row>
    <row r="1381" spans="1:8">
      <c r="A1381" s="79">
        <v>39995</v>
      </c>
      <c r="B1381" s="78" t="s">
        <v>198</v>
      </c>
      <c r="C1381" s="78" t="s">
        <v>68</v>
      </c>
      <c r="D1381" s="84">
        <v>-319222.79979999998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6INGI-MALIN</v>
      </c>
    </row>
    <row r="1382" spans="1:8">
      <c r="A1382" s="79">
        <v>39995</v>
      </c>
      <c r="B1382" s="78" t="s">
        <v>198</v>
      </c>
      <c r="C1382" s="78" t="s">
        <v>74</v>
      </c>
      <c r="D1382" s="84">
        <v>-100023.1439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6INGI-PGE/CG</v>
      </c>
    </row>
    <row r="1383" spans="1:8">
      <c r="A1383" s="79">
        <v>39995</v>
      </c>
      <c r="B1383" s="78" t="s">
        <v>198</v>
      </c>
      <c r="C1383" s="78" t="s">
        <v>235</v>
      </c>
      <c r="D1383" s="84">
        <v>-19153.368000000002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6INGI-SOBDR-SOCAL</v>
      </c>
    </row>
    <row r="1384" spans="1:8">
      <c r="A1384" s="79">
        <v>39995</v>
      </c>
      <c r="B1384" s="78" t="s">
        <v>198</v>
      </c>
      <c r="C1384" s="78" t="s">
        <v>46</v>
      </c>
      <c r="D1384" s="84">
        <v>-63844.56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6INGI-SOCAL</v>
      </c>
    </row>
    <row r="1385" spans="1:8">
      <c r="A1385" s="79">
        <v>40026</v>
      </c>
      <c r="B1385" s="78" t="s">
        <v>198</v>
      </c>
      <c r="C1385" s="78" t="s">
        <v>87</v>
      </c>
      <c r="D1385" s="84">
        <v>68378.847299999994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6IIF-ELPO/PERMIAN</v>
      </c>
    </row>
    <row r="1386" spans="1:8">
      <c r="A1386" s="79">
        <v>40026</v>
      </c>
      <c r="B1386" s="78" t="s">
        <v>198</v>
      </c>
      <c r="C1386" s="78" t="s">
        <v>68</v>
      </c>
      <c r="D1386" s="84">
        <v>-317650.4155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6INGI-MALIN</v>
      </c>
    </row>
    <row r="1387" spans="1:8">
      <c r="A1387" s="79">
        <v>40026</v>
      </c>
      <c r="B1387" s="78" t="s">
        <v>198</v>
      </c>
      <c r="C1387" s="78" t="s">
        <v>74</v>
      </c>
      <c r="D1387" s="84">
        <v>-99530.463499999998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6INGI-PGE/CG</v>
      </c>
    </row>
    <row r="1388" spans="1:8">
      <c r="A1388" s="79">
        <v>40026</v>
      </c>
      <c r="B1388" s="78" t="s">
        <v>198</v>
      </c>
      <c r="C1388" s="78" t="s">
        <v>235</v>
      </c>
      <c r="D1388" s="84">
        <v>-19059.0249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6INGI-SOBDR-SOCAL</v>
      </c>
    </row>
    <row r="1389" spans="1:8">
      <c r="A1389" s="79">
        <v>40026</v>
      </c>
      <c r="B1389" s="78" t="s">
        <v>198</v>
      </c>
      <c r="C1389" s="78" t="s">
        <v>46</v>
      </c>
      <c r="D1389" s="84">
        <v>-63530.083100000003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6INGI-SOCAL</v>
      </c>
    </row>
    <row r="1390" spans="1:8">
      <c r="A1390" s="79">
        <v>40057</v>
      </c>
      <c r="B1390" s="78" t="s">
        <v>198</v>
      </c>
      <c r="C1390" s="78" t="s">
        <v>87</v>
      </c>
      <c r="D1390" s="84">
        <v>69565.598100000003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6IIF-ELPO/PERMIAN</v>
      </c>
    </row>
    <row r="1391" spans="1:8">
      <c r="A1391" s="79">
        <v>40057</v>
      </c>
      <c r="B1391" s="78" t="s">
        <v>198</v>
      </c>
      <c r="C1391" s="78" t="s">
        <v>68</v>
      </c>
      <c r="D1391" s="84">
        <v>-305884.40669999999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6INGI-MALIN</v>
      </c>
    </row>
    <row r="1392" spans="1:8">
      <c r="A1392" s="79">
        <v>40057</v>
      </c>
      <c r="B1392" s="78" t="s">
        <v>198</v>
      </c>
      <c r="C1392" s="78" t="s">
        <v>74</v>
      </c>
      <c r="D1392" s="84">
        <v>-95843.780800000008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6INGI-PGE/CG</v>
      </c>
    </row>
    <row r="1393" spans="1:8">
      <c r="A1393" s="79">
        <v>40057</v>
      </c>
      <c r="B1393" s="78" t="s">
        <v>198</v>
      </c>
      <c r="C1393" s="78" t="s">
        <v>235</v>
      </c>
      <c r="D1393" s="84">
        <v>-18353.064400000003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6INGI-SOBDR-SOCAL</v>
      </c>
    </row>
    <row r="1394" spans="1:8">
      <c r="A1394" s="79">
        <v>40057</v>
      </c>
      <c r="B1394" s="78" t="s">
        <v>198</v>
      </c>
      <c r="C1394" s="78" t="s">
        <v>46</v>
      </c>
      <c r="D1394" s="84">
        <v>-61176.881300000001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6INGI-SOCAL</v>
      </c>
    </row>
    <row r="1395" spans="1:8">
      <c r="A1395" s="79">
        <v>40087</v>
      </c>
      <c r="B1395" s="78" t="s">
        <v>198</v>
      </c>
      <c r="C1395" s="78" t="s">
        <v>87</v>
      </c>
      <c r="D1395" s="84">
        <v>68690.577699999994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6IIF-ELPO/PERMIAN</v>
      </c>
    </row>
    <row r="1396" spans="1:8">
      <c r="A1396" s="79">
        <v>40087</v>
      </c>
      <c r="B1396" s="78" t="s">
        <v>198</v>
      </c>
      <c r="C1396" s="78" t="s">
        <v>68</v>
      </c>
      <c r="D1396" s="84">
        <v>-314563.77140000003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6INGI-MALIN</v>
      </c>
    </row>
    <row r="1397" spans="1:8">
      <c r="A1397" s="79">
        <v>40087</v>
      </c>
      <c r="B1397" s="78" t="s">
        <v>198</v>
      </c>
      <c r="C1397" s="78" t="s">
        <v>74</v>
      </c>
      <c r="D1397" s="84">
        <v>-98563.315100000007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6INGI-PGE/CG</v>
      </c>
    </row>
    <row r="1398" spans="1:8">
      <c r="A1398" s="79">
        <v>40087</v>
      </c>
      <c r="B1398" s="78" t="s">
        <v>198</v>
      </c>
      <c r="C1398" s="78" t="s">
        <v>235</v>
      </c>
      <c r="D1398" s="84">
        <v>-18873.826300000001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6INGI-SOBDR-SOCAL</v>
      </c>
    </row>
    <row r="1399" spans="1:8">
      <c r="A1399" s="79">
        <v>40087</v>
      </c>
      <c r="B1399" s="78" t="s">
        <v>198</v>
      </c>
      <c r="C1399" s="78" t="s">
        <v>46</v>
      </c>
      <c r="D1399" s="84">
        <v>-62912.754300000001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6INGI-SOCAL</v>
      </c>
    </row>
    <row r="1400" spans="1:8">
      <c r="A1400" s="79">
        <v>40118</v>
      </c>
      <c r="B1400" s="78" t="s">
        <v>198</v>
      </c>
      <c r="C1400" s="78" t="s">
        <v>87</v>
      </c>
      <c r="D1400" s="84">
        <v>67916.075500000006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6IIF-ELPO/PERMIAN</v>
      </c>
    </row>
    <row r="1401" spans="1:8">
      <c r="A1401" s="79">
        <v>40118</v>
      </c>
      <c r="B1401" s="78" t="s">
        <v>198</v>
      </c>
      <c r="C1401" s="78" t="s">
        <v>68</v>
      </c>
      <c r="D1401" s="84">
        <v>-302902.24699999997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6INGI-MALIN</v>
      </c>
    </row>
    <row r="1402" spans="1:8">
      <c r="A1402" s="79">
        <v>40118</v>
      </c>
      <c r="B1402" s="78" t="s">
        <v>198</v>
      </c>
      <c r="C1402" s="78" t="s">
        <v>74</v>
      </c>
      <c r="D1402" s="84">
        <v>-94909.370699999999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6INGI-PGE/CG</v>
      </c>
    </row>
    <row r="1403" spans="1:8">
      <c r="A1403" s="79">
        <v>40118</v>
      </c>
      <c r="B1403" s="78" t="s">
        <v>198</v>
      </c>
      <c r="C1403" s="78" t="s">
        <v>235</v>
      </c>
      <c r="D1403" s="84">
        <v>-18174.1348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6INGI-SOBDR-SOCAL</v>
      </c>
    </row>
    <row r="1404" spans="1:8">
      <c r="A1404" s="79">
        <v>40118</v>
      </c>
      <c r="B1404" s="78" t="s">
        <v>198</v>
      </c>
      <c r="C1404" s="78" t="s">
        <v>46</v>
      </c>
      <c r="D1404" s="84">
        <v>-60580.449399999998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6INGI-SOCAL</v>
      </c>
    </row>
    <row r="1405" spans="1:8">
      <c r="A1405" s="79">
        <v>40148</v>
      </c>
      <c r="B1405" s="78" t="s">
        <v>198</v>
      </c>
      <c r="C1405" s="78" t="s">
        <v>87</v>
      </c>
      <c r="D1405" s="84">
        <v>68018.752600000007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6IIF-ELPO/PERMIAN</v>
      </c>
    </row>
    <row r="1406" spans="1:8">
      <c r="A1406" s="79">
        <v>40148</v>
      </c>
      <c r="B1406" s="78" t="s">
        <v>198</v>
      </c>
      <c r="C1406" s="78" t="s">
        <v>68</v>
      </c>
      <c r="D1406" s="84">
        <v>-311487.1949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6INGI-MALIN</v>
      </c>
    </row>
    <row r="1407" spans="1:8">
      <c r="A1407" s="79">
        <v>40148</v>
      </c>
      <c r="B1407" s="78" t="s">
        <v>198</v>
      </c>
      <c r="C1407" s="78" t="s">
        <v>74</v>
      </c>
      <c r="D1407" s="84">
        <v>-97599.321100000001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6INGI-PGE/CG</v>
      </c>
    </row>
    <row r="1408" spans="1:8">
      <c r="A1408" s="79">
        <v>40148</v>
      </c>
      <c r="B1408" s="78" t="s">
        <v>198</v>
      </c>
      <c r="C1408" s="78" t="s">
        <v>235</v>
      </c>
      <c r="D1408" s="84">
        <v>-18689.2317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6INGI-SOBDR-SOCAL</v>
      </c>
    </row>
    <row r="1409" spans="1:8">
      <c r="A1409" s="79">
        <v>40148</v>
      </c>
      <c r="B1409" s="78" t="s">
        <v>198</v>
      </c>
      <c r="C1409" s="78" t="s">
        <v>46</v>
      </c>
      <c r="D1409" s="84">
        <v>-62297.438999999998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6INGI-SOCAL</v>
      </c>
    </row>
    <row r="1410" spans="1:8">
      <c r="A1410" s="79">
        <v>40179</v>
      </c>
      <c r="B1410" s="78" t="s">
        <v>198</v>
      </c>
      <c r="C1410" s="78" t="s">
        <v>87</v>
      </c>
      <c r="D1410" s="84">
        <v>71881.869300000006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6IIF-ELPO/PERMIAN</v>
      </c>
    </row>
    <row r="1411" spans="1:8">
      <c r="A1411" s="79">
        <v>40179</v>
      </c>
      <c r="B1411" s="78" t="s">
        <v>198</v>
      </c>
      <c r="C1411" s="78" t="s">
        <v>68</v>
      </c>
      <c r="D1411" s="84">
        <v>-309927.64199999999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6INGI-MALIN</v>
      </c>
    </row>
    <row r="1412" spans="1:8">
      <c r="A1412" s="79">
        <v>40179</v>
      </c>
      <c r="B1412" s="78" t="s">
        <v>198</v>
      </c>
      <c r="C1412" s="78" t="s">
        <v>74</v>
      </c>
      <c r="D1412" s="84">
        <v>-68184.081200000001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6INGI-PGE/CG</v>
      </c>
    </row>
    <row r="1413" spans="1:8">
      <c r="A1413" s="79">
        <v>40179</v>
      </c>
      <c r="B1413" s="78" t="s">
        <v>198</v>
      </c>
      <c r="C1413" s="78" t="s">
        <v>235</v>
      </c>
      <c r="D1413" s="84">
        <v>-6198.5528000000004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6INGI-SOBDR-SOCAL</v>
      </c>
    </row>
    <row r="1414" spans="1:8">
      <c r="A1414" s="79">
        <v>40179</v>
      </c>
      <c r="B1414" s="78" t="s">
        <v>198</v>
      </c>
      <c r="C1414" s="78" t="s">
        <v>46</v>
      </c>
      <c r="D1414" s="84">
        <v>-61985.528400000003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6INGI-SOCAL</v>
      </c>
    </row>
    <row r="1415" spans="1:8">
      <c r="A1415" s="79">
        <v>40210</v>
      </c>
      <c r="B1415" s="78" t="s">
        <v>198</v>
      </c>
      <c r="C1415" s="78" t="s">
        <v>87</v>
      </c>
      <c r="D1415" s="84">
        <v>73571.957899999994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6IIF-ELPO/PERMIAN</v>
      </c>
    </row>
    <row r="1416" spans="1:8">
      <c r="A1416" s="79">
        <v>40210</v>
      </c>
      <c r="B1416" s="78" t="s">
        <v>198</v>
      </c>
      <c r="C1416" s="78" t="s">
        <v>68</v>
      </c>
      <c r="D1416" s="84">
        <v>-278528.4682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6INGI-MALIN</v>
      </c>
    </row>
    <row r="1417" spans="1:8">
      <c r="A1417" s="79">
        <v>40210</v>
      </c>
      <c r="B1417" s="78" t="s">
        <v>198</v>
      </c>
      <c r="C1417" s="78" t="s">
        <v>74</v>
      </c>
      <c r="D1417" s="84">
        <v>-61276.262999999999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6INGI-PGE/CG</v>
      </c>
    </row>
    <row r="1418" spans="1:8">
      <c r="A1418" s="79">
        <v>40210</v>
      </c>
      <c r="B1418" s="78" t="s">
        <v>198</v>
      </c>
      <c r="C1418" s="78" t="s">
        <v>235</v>
      </c>
      <c r="D1418" s="84">
        <v>-5570.5694000000003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6INGI-SOBDR-SOCAL</v>
      </c>
    </row>
    <row r="1419" spans="1:8">
      <c r="A1419" s="79">
        <v>40210</v>
      </c>
      <c r="B1419" s="78" t="s">
        <v>198</v>
      </c>
      <c r="C1419" s="78" t="s">
        <v>46</v>
      </c>
      <c r="D1419" s="84">
        <v>-55705.693599999999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6INGI-SOCAL</v>
      </c>
    </row>
    <row r="1420" spans="1:8">
      <c r="A1420" s="79">
        <v>40238</v>
      </c>
      <c r="B1420" s="78" t="s">
        <v>198</v>
      </c>
      <c r="C1420" s="78" t="s">
        <v>87</v>
      </c>
      <c r="D1420" s="84">
        <v>72147.803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6IIF-ELPO/PERMIAN</v>
      </c>
    </row>
    <row r="1421" spans="1:8">
      <c r="A1421" s="79">
        <v>40238</v>
      </c>
      <c r="B1421" s="78" t="s">
        <v>198</v>
      </c>
      <c r="C1421" s="78" t="s">
        <v>68</v>
      </c>
      <c r="D1421" s="84">
        <v>-306966.99320000003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6INGI-MALIN</v>
      </c>
    </row>
    <row r="1422" spans="1:8">
      <c r="A1422" s="79">
        <v>40238</v>
      </c>
      <c r="B1422" s="78" t="s">
        <v>198</v>
      </c>
      <c r="C1422" s="78" t="s">
        <v>74</v>
      </c>
      <c r="D1422" s="84">
        <v>-67532.738500000007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6INGI-PGE/CG</v>
      </c>
    </row>
    <row r="1423" spans="1:8">
      <c r="A1423" s="79">
        <v>40238</v>
      </c>
      <c r="B1423" s="78" t="s">
        <v>198</v>
      </c>
      <c r="C1423" s="78" t="s">
        <v>235</v>
      </c>
      <c r="D1423" s="84">
        <v>-6139.3398999999999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6INGI-SOBDR-SOCAL</v>
      </c>
    </row>
    <row r="1424" spans="1:8">
      <c r="A1424" s="79">
        <v>40238</v>
      </c>
      <c r="B1424" s="78" t="s">
        <v>198</v>
      </c>
      <c r="C1424" s="78" t="s">
        <v>46</v>
      </c>
      <c r="D1424" s="84">
        <v>-61393.3986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6INGI-SOCAL</v>
      </c>
    </row>
    <row r="1425" spans="1:8">
      <c r="A1425" s="79">
        <v>40269</v>
      </c>
      <c r="B1425" s="78" t="s">
        <v>198</v>
      </c>
      <c r="C1425" s="78" t="s">
        <v>87</v>
      </c>
      <c r="D1425" s="84">
        <v>69300.415600000008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6IIF-ELPO/PERMIAN</v>
      </c>
    </row>
    <row r="1426" spans="1:8">
      <c r="A1426" s="79">
        <v>40269</v>
      </c>
      <c r="B1426" s="78" t="s">
        <v>198</v>
      </c>
      <c r="C1426" s="78" t="s">
        <v>68</v>
      </c>
      <c r="D1426" s="84">
        <v>-295563.31670000002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6INGI-MALIN</v>
      </c>
    </row>
    <row r="1427" spans="1:8">
      <c r="A1427" s="79">
        <v>40269</v>
      </c>
      <c r="B1427" s="78" t="s">
        <v>198</v>
      </c>
      <c r="C1427" s="78" t="s">
        <v>74</v>
      </c>
      <c r="D1427" s="84">
        <v>-65023.929700000001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6INGI-PGE/CG</v>
      </c>
    </row>
    <row r="1428" spans="1:8">
      <c r="A1428" s="79">
        <v>40269</v>
      </c>
      <c r="B1428" s="78" t="s">
        <v>198</v>
      </c>
      <c r="C1428" s="78" t="s">
        <v>235</v>
      </c>
      <c r="D1428" s="84">
        <v>-5911.2663000000002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6INGI-SOBDR-SOCAL</v>
      </c>
    </row>
    <row r="1429" spans="1:8">
      <c r="A1429" s="79">
        <v>40269</v>
      </c>
      <c r="B1429" s="78" t="s">
        <v>198</v>
      </c>
      <c r="C1429" s="78" t="s">
        <v>46</v>
      </c>
      <c r="D1429" s="84">
        <v>-59112.6633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6INGI-SOCAL</v>
      </c>
    </row>
    <row r="1430" spans="1:8">
      <c r="A1430" s="79">
        <v>40299</v>
      </c>
      <c r="B1430" s="78" t="s">
        <v>198</v>
      </c>
      <c r="C1430" s="78" t="s">
        <v>87</v>
      </c>
      <c r="D1430" s="84">
        <v>71430.855899999995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6IIF-ELPO/PERMIAN</v>
      </c>
    </row>
    <row r="1431" spans="1:8">
      <c r="A1431" s="79">
        <v>40299</v>
      </c>
      <c r="B1431" s="78" t="s">
        <v>198</v>
      </c>
      <c r="C1431" s="78" t="s">
        <v>68</v>
      </c>
      <c r="D1431" s="84">
        <v>-303916.60070000001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6INGI-MALIN</v>
      </c>
    </row>
    <row r="1432" spans="1:8">
      <c r="A1432" s="79">
        <v>40299</v>
      </c>
      <c r="B1432" s="78" t="s">
        <v>198</v>
      </c>
      <c r="C1432" s="78" t="s">
        <v>74</v>
      </c>
      <c r="D1432" s="84">
        <v>-66861.652199999997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6INGI-PGE/CG</v>
      </c>
    </row>
    <row r="1433" spans="1:8">
      <c r="A1433" s="79">
        <v>40299</v>
      </c>
      <c r="B1433" s="78" t="s">
        <v>198</v>
      </c>
      <c r="C1433" s="78" t="s">
        <v>235</v>
      </c>
      <c r="D1433" s="84">
        <v>-6078.3320000000003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6INGI-SOBDR-SOCAL</v>
      </c>
    </row>
    <row r="1434" spans="1:8">
      <c r="A1434" s="79">
        <v>40299</v>
      </c>
      <c r="B1434" s="78" t="s">
        <v>198</v>
      </c>
      <c r="C1434" s="78" t="s">
        <v>46</v>
      </c>
      <c r="D1434" s="84">
        <v>-60783.320099999997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6INGI-SOCAL</v>
      </c>
    </row>
    <row r="1435" spans="1:8">
      <c r="A1435" s="79">
        <v>40330</v>
      </c>
      <c r="B1435" s="78" t="s">
        <v>198</v>
      </c>
      <c r="C1435" s="78" t="s">
        <v>87</v>
      </c>
      <c r="D1435" s="84">
        <v>70486.826700000005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6IIF-ELPO/PERMIAN</v>
      </c>
    </row>
    <row r="1436" spans="1:8">
      <c r="A1436" s="79">
        <v>40330</v>
      </c>
      <c r="B1436" s="78" t="s">
        <v>198</v>
      </c>
      <c r="C1436" s="78" t="s">
        <v>68</v>
      </c>
      <c r="D1436" s="84">
        <v>-292616.73670000001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6INGI-MALIN</v>
      </c>
    </row>
    <row r="1437" spans="1:8">
      <c r="A1437" s="79">
        <v>40330</v>
      </c>
      <c r="B1437" s="78" t="s">
        <v>198</v>
      </c>
      <c r="C1437" s="78" t="s">
        <v>74</v>
      </c>
      <c r="D1437" s="84">
        <v>-64375.682099999998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6INGI-PGE/CG</v>
      </c>
    </row>
    <row r="1438" spans="1:8">
      <c r="A1438" s="79">
        <v>40330</v>
      </c>
      <c r="B1438" s="78" t="s">
        <v>198</v>
      </c>
      <c r="C1438" s="78" t="s">
        <v>235</v>
      </c>
      <c r="D1438" s="84">
        <v>-5852.3347000000003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6INGI-SOBDR-SOCAL</v>
      </c>
    </row>
    <row r="1439" spans="1:8">
      <c r="A1439" s="79">
        <v>40330</v>
      </c>
      <c r="B1439" s="78" t="s">
        <v>198</v>
      </c>
      <c r="C1439" s="78" t="s">
        <v>46</v>
      </c>
      <c r="D1439" s="84">
        <v>-58523.347300000001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6INGI-SOCAL</v>
      </c>
    </row>
    <row r="1440" spans="1:8">
      <c r="A1440" s="79">
        <v>40360</v>
      </c>
      <c r="B1440" s="78" t="s">
        <v>198</v>
      </c>
      <c r="C1440" s="78" t="s">
        <v>87</v>
      </c>
      <c r="D1440" s="84">
        <v>70716.511599999998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6IIF-ELPO/PERMIAN</v>
      </c>
    </row>
    <row r="1441" spans="1:8">
      <c r="A1441" s="79">
        <v>40360</v>
      </c>
      <c r="B1441" s="78" t="s">
        <v>198</v>
      </c>
      <c r="C1441" s="78" t="s">
        <v>68</v>
      </c>
      <c r="D1441" s="84">
        <v>-300877.28330000001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6INGI-MALIN</v>
      </c>
    </row>
    <row r="1442" spans="1:8">
      <c r="A1442" s="79">
        <v>40360</v>
      </c>
      <c r="B1442" s="78" t="s">
        <v>198</v>
      </c>
      <c r="C1442" s="78" t="s">
        <v>74</v>
      </c>
      <c r="D1442" s="84">
        <v>-66193.002299999993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6INGI-PGE/CG</v>
      </c>
    </row>
    <row r="1443" spans="1:8">
      <c r="A1443" s="79">
        <v>40360</v>
      </c>
      <c r="B1443" s="78" t="s">
        <v>198</v>
      </c>
      <c r="C1443" s="78" t="s">
        <v>235</v>
      </c>
      <c r="D1443" s="84">
        <v>-6017.5457000000006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6INGI-SOBDR-SOCAL</v>
      </c>
    </row>
    <row r="1444" spans="1:8">
      <c r="A1444" s="79">
        <v>40360</v>
      </c>
      <c r="B1444" s="78" t="s">
        <v>198</v>
      </c>
      <c r="C1444" s="78" t="s">
        <v>46</v>
      </c>
      <c r="D1444" s="84">
        <v>-60175.456700000002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6INGI-SOCAL</v>
      </c>
    </row>
    <row r="1445" spans="1:8">
      <c r="A1445" s="79">
        <v>40391</v>
      </c>
      <c r="B1445" s="78" t="s">
        <v>198</v>
      </c>
      <c r="C1445" s="78" t="s">
        <v>87</v>
      </c>
      <c r="D1445" s="84">
        <v>-10975.691699999999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6IIF-ELPO/PERMIAN</v>
      </c>
    </row>
    <row r="1446" spans="1:8">
      <c r="A1446" s="79">
        <v>40391</v>
      </c>
      <c r="B1446" s="78" t="s">
        <v>198</v>
      </c>
      <c r="C1446" s="78" t="s">
        <v>68</v>
      </c>
      <c r="D1446" s="84">
        <v>-299337.04580000002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6INGI-MALIN</v>
      </c>
    </row>
    <row r="1447" spans="1:8">
      <c r="A1447" s="79">
        <v>40391</v>
      </c>
      <c r="B1447" s="78" t="s">
        <v>198</v>
      </c>
      <c r="C1447" s="78" t="s">
        <v>74</v>
      </c>
      <c r="D1447" s="84">
        <v>-65854.150099999999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6INGI-PGE/CG</v>
      </c>
    </row>
    <row r="1448" spans="1:8">
      <c r="A1448" s="79">
        <v>40391</v>
      </c>
      <c r="B1448" s="78" t="s">
        <v>198</v>
      </c>
      <c r="C1448" s="78" t="s">
        <v>235</v>
      </c>
      <c r="D1448" s="84">
        <v>-5986.7409000000007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6INGI-SOBDR-SOCAL</v>
      </c>
    </row>
    <row r="1449" spans="1:8">
      <c r="A1449" s="79">
        <v>40391</v>
      </c>
      <c r="B1449" s="78" t="s">
        <v>198</v>
      </c>
      <c r="C1449" s="78" t="s">
        <v>46</v>
      </c>
      <c r="D1449" s="84">
        <v>-59867.409200000002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6INGI-SOCAL</v>
      </c>
    </row>
    <row r="1450" spans="1:8">
      <c r="A1450" s="79">
        <v>40422</v>
      </c>
      <c r="B1450" s="78" t="s">
        <v>198</v>
      </c>
      <c r="C1450" s="78" t="s">
        <v>87</v>
      </c>
      <c r="D1450" s="84">
        <v>-10567.088900000001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6IIF-ELPO/PERMIAN</v>
      </c>
    </row>
    <row r="1451" spans="1:8">
      <c r="A1451" s="79">
        <v>40422</v>
      </c>
      <c r="B1451" s="78" t="s">
        <v>198</v>
      </c>
      <c r="C1451" s="78" t="s">
        <v>68</v>
      </c>
      <c r="D1451" s="84">
        <v>-288193.33240000001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6INGI-MALIN</v>
      </c>
    </row>
    <row r="1452" spans="1:8">
      <c r="A1452" s="79">
        <v>40422</v>
      </c>
      <c r="B1452" s="78" t="s">
        <v>198</v>
      </c>
      <c r="C1452" s="78" t="s">
        <v>74</v>
      </c>
      <c r="D1452" s="84">
        <v>-63402.533100000001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6INGI-PGE/CG</v>
      </c>
    </row>
    <row r="1453" spans="1:8">
      <c r="A1453" s="79">
        <v>40422</v>
      </c>
      <c r="B1453" s="78" t="s">
        <v>198</v>
      </c>
      <c r="C1453" s="78" t="s">
        <v>235</v>
      </c>
      <c r="D1453" s="84">
        <v>-5763.8666000000003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6INGI-SOBDR-SOCAL</v>
      </c>
    </row>
    <row r="1454" spans="1:8">
      <c r="A1454" s="79">
        <v>40422</v>
      </c>
      <c r="B1454" s="78" t="s">
        <v>198</v>
      </c>
      <c r="C1454" s="78" t="s">
        <v>46</v>
      </c>
      <c r="D1454" s="84">
        <v>-57638.666499999999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6INGI-SOCAL</v>
      </c>
    </row>
    <row r="1455" spans="1:8">
      <c r="A1455" s="79">
        <v>40452</v>
      </c>
      <c r="B1455" s="78" t="s">
        <v>198</v>
      </c>
      <c r="C1455" s="78" t="s">
        <v>87</v>
      </c>
      <c r="D1455" s="84">
        <v>-10864.881799999999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6IIF-ELPO/PERMIAN</v>
      </c>
    </row>
    <row r="1456" spans="1:8">
      <c r="A1456" s="79">
        <v>40452</v>
      </c>
      <c r="B1456" s="78" t="s">
        <v>198</v>
      </c>
      <c r="C1456" s="78" t="s">
        <v>68</v>
      </c>
      <c r="D1456" s="84">
        <v>-296314.95699999999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40452</v>
      </c>
      <c r="B1457" s="78" t="s">
        <v>198</v>
      </c>
      <c r="C1457" s="78" t="s">
        <v>74</v>
      </c>
      <c r="D1457" s="84">
        <v>-65189.290500000003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40452</v>
      </c>
      <c r="B1458" s="78" t="s">
        <v>198</v>
      </c>
      <c r="C1458" s="78" t="s">
        <v>235</v>
      </c>
      <c r="D1458" s="84">
        <v>-5926.2991000000002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6INGI-SOBDR-SOCAL</v>
      </c>
    </row>
    <row r="1459" spans="1:8">
      <c r="A1459" s="79">
        <v>40452</v>
      </c>
      <c r="B1459" s="78" t="s">
        <v>198</v>
      </c>
      <c r="C1459" s="78" t="s">
        <v>46</v>
      </c>
      <c r="D1459" s="84">
        <v>-59262.991399999999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6INGI-SOCAL</v>
      </c>
    </row>
    <row r="1460" spans="1:8">
      <c r="A1460" s="79">
        <v>40483</v>
      </c>
      <c r="B1460" s="78" t="s">
        <v>198</v>
      </c>
      <c r="C1460" s="78" t="s">
        <v>87</v>
      </c>
      <c r="D1460" s="84">
        <v>-10460.064399999999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6IIF-ELPO/PERMIAN</v>
      </c>
    </row>
    <row r="1461" spans="1:8">
      <c r="A1461" s="79">
        <v>40483</v>
      </c>
      <c r="B1461" s="78" t="s">
        <v>198</v>
      </c>
      <c r="C1461" s="78" t="s">
        <v>68</v>
      </c>
      <c r="D1461" s="84">
        <v>-285274.48349999997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6INGI-MALIN</v>
      </c>
    </row>
    <row r="1462" spans="1:8">
      <c r="A1462" s="79">
        <v>40483</v>
      </c>
      <c r="B1462" s="78" t="s">
        <v>198</v>
      </c>
      <c r="C1462" s="78" t="s">
        <v>74</v>
      </c>
      <c r="D1462" s="84">
        <v>-62760.386400000003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6INGI-PGE/CG</v>
      </c>
    </row>
    <row r="1463" spans="1:8">
      <c r="A1463" s="79">
        <v>40483</v>
      </c>
      <c r="B1463" s="78" t="s">
        <v>198</v>
      </c>
      <c r="C1463" s="78" t="s">
        <v>235</v>
      </c>
      <c r="D1463" s="84">
        <v>-5705.4897000000001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6INGI-SOBDR-SOCAL</v>
      </c>
    </row>
    <row r="1464" spans="1:8">
      <c r="A1464" s="79">
        <v>40483</v>
      </c>
      <c r="B1464" s="78" t="s">
        <v>198</v>
      </c>
      <c r="C1464" s="78" t="s">
        <v>46</v>
      </c>
      <c r="D1464" s="84">
        <v>-57054.896699999998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40513</v>
      </c>
      <c r="B1465" s="78" t="s">
        <v>198</v>
      </c>
      <c r="C1465" s="78" t="s">
        <v>87</v>
      </c>
      <c r="D1465" s="84">
        <v>-10754.503199999999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6IIF-ELPO/PERMIAN</v>
      </c>
    </row>
    <row r="1466" spans="1:8">
      <c r="A1466" s="79">
        <v>40513</v>
      </c>
      <c r="B1466" s="78" t="s">
        <v>198</v>
      </c>
      <c r="C1466" s="78" t="s">
        <v>68</v>
      </c>
      <c r="D1466" s="84">
        <v>-293304.63250000001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6INGI-MALIN</v>
      </c>
    </row>
    <row r="1467" spans="1:8">
      <c r="A1467" s="79">
        <v>40513</v>
      </c>
      <c r="B1467" s="78" t="s">
        <v>198</v>
      </c>
      <c r="C1467" s="78" t="s">
        <v>74</v>
      </c>
      <c r="D1467" s="84">
        <v>-64527.019200000002</v>
      </c>
      <c r="E1467" s="84">
        <v>0</v>
      </c>
      <c r="F1467" s="208">
        <f t="shared" si="66"/>
        <v>6</v>
      </c>
      <c r="G1467" s="78" t="str">
        <f t="shared" si="67"/>
        <v>I</v>
      </c>
      <c r="H1467" s="78" t="str">
        <f t="shared" si="68"/>
        <v>6INGI-PGE/CG</v>
      </c>
    </row>
    <row r="1468" spans="1:8">
      <c r="A1468" s="79">
        <v>40513</v>
      </c>
      <c r="B1468" s="78" t="s">
        <v>198</v>
      </c>
      <c r="C1468" s="78" t="s">
        <v>235</v>
      </c>
      <c r="D1468" s="84">
        <v>-5866.0927000000001</v>
      </c>
      <c r="E1468" s="84">
        <v>0</v>
      </c>
      <c r="F1468" s="208">
        <f t="shared" si="66"/>
        <v>6</v>
      </c>
      <c r="G1468" s="78" t="str">
        <f t="shared" si="67"/>
        <v>I</v>
      </c>
      <c r="H1468" s="78" t="str">
        <f t="shared" si="68"/>
        <v>6INGI-SOBDR-SOCAL</v>
      </c>
    </row>
    <row r="1469" spans="1:8">
      <c r="A1469" s="79">
        <v>40513</v>
      </c>
      <c r="B1469" s="78" t="s">
        <v>198</v>
      </c>
      <c r="C1469" s="78" t="s">
        <v>46</v>
      </c>
      <c r="D1469" s="84">
        <v>-58660.926500000001</v>
      </c>
      <c r="E1469" s="84">
        <v>0</v>
      </c>
      <c r="F1469" s="208">
        <f t="shared" si="66"/>
        <v>6</v>
      </c>
      <c r="G1469" s="78" t="str">
        <f t="shared" si="67"/>
        <v>I</v>
      </c>
      <c r="H1469" s="78" t="str">
        <f t="shared" si="68"/>
        <v>6INGI-SOCAL</v>
      </c>
    </row>
    <row r="1470" spans="1:8">
      <c r="A1470" s="79">
        <v>40544</v>
      </c>
      <c r="B1470" s="78" t="s">
        <v>198</v>
      </c>
      <c r="C1470" s="78" t="s">
        <v>68</v>
      </c>
      <c r="D1470" s="84">
        <v>-291779.38939999999</v>
      </c>
      <c r="E1470" s="84">
        <v>0</v>
      </c>
      <c r="F1470" s="208">
        <f t="shared" si="66"/>
        <v>6</v>
      </c>
      <c r="G1470" s="78" t="str">
        <f t="shared" si="67"/>
        <v>I</v>
      </c>
      <c r="H1470" s="78" t="str">
        <f t="shared" si="68"/>
        <v>6INGI-MALIN</v>
      </c>
    </row>
    <row r="1471" spans="1:8">
      <c r="A1471" s="79">
        <v>40544</v>
      </c>
      <c r="B1471" s="78" t="s">
        <v>198</v>
      </c>
      <c r="C1471" s="78" t="s">
        <v>74</v>
      </c>
      <c r="D1471" s="84">
        <v>-60301.073799999998</v>
      </c>
      <c r="E1471" s="84">
        <v>0</v>
      </c>
      <c r="F1471" s="208">
        <f t="shared" si="66"/>
        <v>6</v>
      </c>
      <c r="G1471" s="78" t="str">
        <f t="shared" si="67"/>
        <v>I</v>
      </c>
      <c r="H1471" s="78" t="str">
        <f t="shared" si="68"/>
        <v>6INGI-PGE/CG</v>
      </c>
    </row>
    <row r="1472" spans="1:8">
      <c r="A1472" s="79">
        <v>40544</v>
      </c>
      <c r="B1472" s="78" t="s">
        <v>198</v>
      </c>
      <c r="C1472" s="78" t="s">
        <v>46</v>
      </c>
      <c r="D1472" s="84">
        <v>-58355.877899999999</v>
      </c>
      <c r="E1472" s="84">
        <v>0</v>
      </c>
      <c r="F1472" s="208">
        <f t="shared" si="66"/>
        <v>6</v>
      </c>
      <c r="G1472" s="78" t="str">
        <f t="shared" si="67"/>
        <v>I</v>
      </c>
      <c r="H1472" s="78" t="str">
        <f t="shared" si="68"/>
        <v>6INGI-SOCAL</v>
      </c>
    </row>
    <row r="1473" spans="1:8">
      <c r="A1473" s="79">
        <v>40575</v>
      </c>
      <c r="B1473" s="78" t="s">
        <v>198</v>
      </c>
      <c r="C1473" s="78" t="s">
        <v>68</v>
      </c>
      <c r="D1473" s="84">
        <v>-262167.87280000001</v>
      </c>
      <c r="E1473" s="84">
        <v>0</v>
      </c>
      <c r="F1473" s="208">
        <f t="shared" si="66"/>
        <v>6</v>
      </c>
      <c r="G1473" s="78" t="str">
        <f t="shared" si="67"/>
        <v>I</v>
      </c>
      <c r="H1473" s="78" t="str">
        <f t="shared" si="68"/>
        <v>6INGI-MALIN</v>
      </c>
    </row>
    <row r="1474" spans="1:8">
      <c r="A1474" s="79">
        <v>40575</v>
      </c>
      <c r="B1474" s="78" t="s">
        <v>198</v>
      </c>
      <c r="C1474" s="78" t="s">
        <v>74</v>
      </c>
      <c r="D1474" s="84">
        <v>-54181.360399999998</v>
      </c>
      <c r="E1474" s="84">
        <v>0</v>
      </c>
      <c r="F1474" s="208">
        <f t="shared" si="66"/>
        <v>6</v>
      </c>
      <c r="G1474" s="78" t="str">
        <f t="shared" si="67"/>
        <v>I</v>
      </c>
      <c r="H1474" s="78" t="str">
        <f t="shared" si="68"/>
        <v>6INGI-PGE/CG</v>
      </c>
    </row>
    <row r="1475" spans="1:8">
      <c r="A1475" s="79">
        <v>40575</v>
      </c>
      <c r="B1475" s="78" t="s">
        <v>198</v>
      </c>
      <c r="C1475" s="78" t="s">
        <v>46</v>
      </c>
      <c r="D1475" s="84">
        <v>-52433.5746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6</v>
      </c>
      <c r="G1475" s="78" t="str">
        <f t="shared" ref="G1475:G1538" si="70">INDEX(Book_Type,MATCH($B1475,Book,0),1)</f>
        <v>I</v>
      </c>
      <c r="H1475" s="78" t="str">
        <f t="shared" ref="H1475:H1538" si="71">$F1475&amp;$G1475&amp;$C1475</f>
        <v>6INGI-SOCAL</v>
      </c>
    </row>
    <row r="1476" spans="1:8">
      <c r="A1476" s="79">
        <v>40603</v>
      </c>
      <c r="B1476" s="78" t="s">
        <v>198</v>
      </c>
      <c r="C1476" s="78" t="s">
        <v>68</v>
      </c>
      <c r="D1476" s="84">
        <v>-288885.21470000001</v>
      </c>
      <c r="E1476" s="84">
        <v>0</v>
      </c>
      <c r="F1476" s="208">
        <f t="shared" si="69"/>
        <v>6</v>
      </c>
      <c r="G1476" s="78" t="str">
        <f t="shared" si="70"/>
        <v>I</v>
      </c>
      <c r="H1476" s="78" t="str">
        <f t="shared" si="71"/>
        <v>6INGI-MALIN</v>
      </c>
    </row>
    <row r="1477" spans="1:8">
      <c r="A1477" s="79">
        <v>40603</v>
      </c>
      <c r="B1477" s="78" t="s">
        <v>198</v>
      </c>
      <c r="C1477" s="78" t="s">
        <v>74</v>
      </c>
      <c r="D1477" s="84">
        <v>-59702.9444</v>
      </c>
      <c r="E1477" s="84">
        <v>0</v>
      </c>
      <c r="F1477" s="208">
        <f t="shared" si="69"/>
        <v>6</v>
      </c>
      <c r="G1477" s="78" t="str">
        <f t="shared" si="70"/>
        <v>I</v>
      </c>
      <c r="H1477" s="78" t="str">
        <f t="shared" si="71"/>
        <v>6INGI-PGE/CG</v>
      </c>
    </row>
    <row r="1478" spans="1:8">
      <c r="A1478" s="79">
        <v>40603</v>
      </c>
      <c r="B1478" s="78" t="s">
        <v>198</v>
      </c>
      <c r="C1478" s="78" t="s">
        <v>46</v>
      </c>
      <c r="D1478" s="84">
        <v>-57777.0429</v>
      </c>
      <c r="E1478" s="84">
        <v>0</v>
      </c>
      <c r="F1478" s="208">
        <f t="shared" si="69"/>
        <v>6</v>
      </c>
      <c r="G1478" s="78" t="str">
        <f t="shared" si="70"/>
        <v>I</v>
      </c>
      <c r="H1478" s="78" t="str">
        <f t="shared" si="71"/>
        <v>6INGI-SOCAL</v>
      </c>
    </row>
    <row r="1479" spans="1:8">
      <c r="A1479" s="79">
        <v>40634</v>
      </c>
      <c r="B1479" s="78" t="s">
        <v>198</v>
      </c>
      <c r="C1479" s="78" t="s">
        <v>68</v>
      </c>
      <c r="D1479" s="84">
        <v>-278099.2121</v>
      </c>
      <c r="E1479" s="84">
        <v>0</v>
      </c>
      <c r="F1479" s="208">
        <f t="shared" si="69"/>
        <v>6</v>
      </c>
      <c r="G1479" s="78" t="str">
        <f t="shared" si="70"/>
        <v>I</v>
      </c>
      <c r="H1479" s="78" t="str">
        <f t="shared" si="71"/>
        <v>6INGI-MALIN</v>
      </c>
    </row>
    <row r="1480" spans="1:8">
      <c r="A1480" s="79">
        <v>40634</v>
      </c>
      <c r="B1480" s="78" t="s">
        <v>198</v>
      </c>
      <c r="C1480" s="78" t="s">
        <v>46</v>
      </c>
      <c r="D1480" s="84">
        <v>-55619.842400000001</v>
      </c>
      <c r="E1480" s="84">
        <v>0</v>
      </c>
      <c r="F1480" s="208">
        <f t="shared" si="69"/>
        <v>6</v>
      </c>
      <c r="G1480" s="78" t="str">
        <f t="shared" si="70"/>
        <v>I</v>
      </c>
      <c r="H1480" s="78" t="str">
        <f t="shared" si="71"/>
        <v>6INGI-SOCAL</v>
      </c>
    </row>
    <row r="1481" spans="1:8">
      <c r="A1481" s="79">
        <v>37196</v>
      </c>
      <c r="B1481" s="78" t="s">
        <v>78</v>
      </c>
      <c r="C1481" s="78" t="s">
        <v>85</v>
      </c>
      <c r="D1481" s="84">
        <v>0</v>
      </c>
      <c r="E1481" s="84">
        <v>0</v>
      </c>
      <c r="F1481" s="208">
        <f t="shared" si="69"/>
        <v>1</v>
      </c>
      <c r="G1481" s="78" t="str">
        <f t="shared" si="70"/>
        <v>D</v>
      </c>
      <c r="H1481" s="78" t="str">
        <f t="shared" si="71"/>
        <v>1DCGPR-AECO/BASIS</v>
      </c>
    </row>
    <row r="1482" spans="1:8">
      <c r="A1482" s="79">
        <v>37196</v>
      </c>
      <c r="B1482" s="78" t="s">
        <v>78</v>
      </c>
      <c r="C1482" s="78" t="s">
        <v>86</v>
      </c>
      <c r="D1482" s="84">
        <v>0</v>
      </c>
      <c r="E1482" s="84">
        <v>0</v>
      </c>
      <c r="F1482" s="208">
        <f t="shared" si="69"/>
        <v>1</v>
      </c>
      <c r="G1482" s="78" t="str">
        <f t="shared" si="70"/>
        <v>D</v>
      </c>
      <c r="H1482" s="78" t="str">
        <f t="shared" si="71"/>
        <v>1DIF-CIG/RKYMTN</v>
      </c>
    </row>
    <row r="1483" spans="1:8">
      <c r="A1483" s="79">
        <v>37196</v>
      </c>
      <c r="B1483" s="78" t="s">
        <v>78</v>
      </c>
      <c r="C1483" s="78" t="s">
        <v>72</v>
      </c>
      <c r="D1483" s="84">
        <v>0</v>
      </c>
      <c r="E1483" s="84">
        <v>0</v>
      </c>
      <c r="F1483" s="208">
        <f t="shared" si="69"/>
        <v>1</v>
      </c>
      <c r="G1483" s="78" t="str">
        <f t="shared" si="70"/>
        <v>D</v>
      </c>
      <c r="H1483" s="78" t="str">
        <f t="shared" si="71"/>
        <v>1DIF-ELPO/SJ</v>
      </c>
    </row>
    <row r="1484" spans="1:8">
      <c r="A1484" s="79">
        <v>37196</v>
      </c>
      <c r="B1484" s="78" t="s">
        <v>78</v>
      </c>
      <c r="C1484" s="78" t="s">
        <v>88</v>
      </c>
      <c r="D1484" s="84">
        <v>0</v>
      </c>
      <c r="E1484" s="84">
        <v>0</v>
      </c>
      <c r="F1484" s="208">
        <f t="shared" si="69"/>
        <v>1</v>
      </c>
      <c r="G1484" s="78" t="str">
        <f t="shared" si="70"/>
        <v>D</v>
      </c>
      <c r="H1484" s="78" t="str">
        <f t="shared" si="71"/>
        <v>1DIF-NTHWST/CANBR</v>
      </c>
    </row>
    <row r="1485" spans="1:8">
      <c r="A1485" s="79">
        <v>37196</v>
      </c>
      <c r="B1485" s="78" t="s">
        <v>78</v>
      </c>
      <c r="C1485" s="78" t="s">
        <v>67</v>
      </c>
      <c r="D1485" s="84">
        <v>0</v>
      </c>
      <c r="E1485" s="84">
        <v>0</v>
      </c>
      <c r="F1485" s="208">
        <f t="shared" si="69"/>
        <v>1</v>
      </c>
      <c r="G1485" s="78" t="str">
        <f t="shared" si="70"/>
        <v>D</v>
      </c>
      <c r="H1485" s="78" t="str">
        <f t="shared" si="71"/>
        <v>1DIF-NWPL_ROCKY_M</v>
      </c>
    </row>
    <row r="1486" spans="1:8">
      <c r="A1486" s="79">
        <v>37196</v>
      </c>
      <c r="B1486" s="78" t="s">
        <v>78</v>
      </c>
      <c r="C1486" s="78" t="s">
        <v>90</v>
      </c>
      <c r="D1486" s="84">
        <v>0</v>
      </c>
      <c r="E1486" s="84">
        <v>0</v>
      </c>
      <c r="F1486" s="208">
        <f t="shared" si="69"/>
        <v>1</v>
      </c>
      <c r="G1486" s="78" t="str">
        <f t="shared" si="70"/>
        <v>D</v>
      </c>
      <c r="H1486" s="78" t="str">
        <f t="shared" si="71"/>
        <v>1DIF-QUESTAR</v>
      </c>
    </row>
    <row r="1487" spans="1:8">
      <c r="A1487" s="79">
        <v>37196</v>
      </c>
      <c r="B1487" s="78" t="s">
        <v>78</v>
      </c>
      <c r="C1487" s="78" t="s">
        <v>68</v>
      </c>
      <c r="D1487" s="84">
        <v>0</v>
      </c>
      <c r="E1487" s="84">
        <v>0</v>
      </c>
      <c r="F1487" s="208">
        <f t="shared" si="69"/>
        <v>1</v>
      </c>
      <c r="G1487" s="78" t="str">
        <f t="shared" si="70"/>
        <v>D</v>
      </c>
      <c r="H1487" s="78" t="str">
        <f t="shared" si="71"/>
        <v>1DNGI-MALIN</v>
      </c>
    </row>
    <row r="1488" spans="1:8">
      <c r="A1488" s="79">
        <v>37196</v>
      </c>
      <c r="B1488" s="78" t="s">
        <v>78</v>
      </c>
      <c r="C1488" s="78" t="s">
        <v>74</v>
      </c>
      <c r="D1488" s="84">
        <v>0</v>
      </c>
      <c r="E1488" s="84">
        <v>0</v>
      </c>
      <c r="F1488" s="208">
        <f t="shared" si="69"/>
        <v>1</v>
      </c>
      <c r="G1488" s="78" t="str">
        <f t="shared" si="70"/>
        <v>D</v>
      </c>
      <c r="H1488" s="78" t="str">
        <f t="shared" si="71"/>
        <v>1DNGI-PGE/CG</v>
      </c>
    </row>
    <row r="1489" spans="1:8">
      <c r="A1489" s="79">
        <v>37196</v>
      </c>
      <c r="B1489" s="78" t="s">
        <v>78</v>
      </c>
      <c r="C1489" s="78" t="s">
        <v>46</v>
      </c>
      <c r="D1489" s="84">
        <v>0</v>
      </c>
      <c r="E1489" s="84">
        <v>0</v>
      </c>
      <c r="F1489" s="208">
        <f t="shared" si="69"/>
        <v>1</v>
      </c>
      <c r="G1489" s="78" t="str">
        <f t="shared" si="70"/>
        <v>D</v>
      </c>
      <c r="H1489" s="78" t="str">
        <f t="shared" si="71"/>
        <v>1DNGI-SOCAL</v>
      </c>
    </row>
    <row r="1490" spans="1:8">
      <c r="A1490" s="79">
        <v>37226</v>
      </c>
      <c r="B1490" s="78" t="s">
        <v>78</v>
      </c>
      <c r="C1490" s="78" t="s">
        <v>85</v>
      </c>
      <c r="D1490" s="84">
        <v>464541.43410000001</v>
      </c>
      <c r="E1490" s="84">
        <v>-92908.286819999994</v>
      </c>
      <c r="F1490" s="208">
        <f t="shared" si="69"/>
        <v>2</v>
      </c>
      <c r="G1490" s="78" t="str">
        <f t="shared" si="70"/>
        <v>D</v>
      </c>
      <c r="H1490" s="78" t="str">
        <f t="shared" si="71"/>
        <v>2DCGPR-AECO/BASIS</v>
      </c>
    </row>
    <row r="1491" spans="1:8">
      <c r="A1491" s="79">
        <v>37226</v>
      </c>
      <c r="B1491" s="78" t="s">
        <v>78</v>
      </c>
      <c r="C1491" s="78" t="s">
        <v>86</v>
      </c>
      <c r="D1491" s="84">
        <v>210592.11679999999</v>
      </c>
      <c r="E1491" s="84">
        <v>-2105.9211679999999</v>
      </c>
      <c r="F1491" s="208">
        <f t="shared" si="69"/>
        <v>2</v>
      </c>
      <c r="G1491" s="78" t="str">
        <f t="shared" si="70"/>
        <v>D</v>
      </c>
      <c r="H1491" s="78" t="str">
        <f t="shared" si="71"/>
        <v>2DIF-CIG/RKYMTN</v>
      </c>
    </row>
    <row r="1492" spans="1:8">
      <c r="A1492" s="79">
        <v>37226</v>
      </c>
      <c r="B1492" s="78" t="s">
        <v>78</v>
      </c>
      <c r="C1492" s="78" t="s">
        <v>87</v>
      </c>
      <c r="D1492" s="84">
        <v>-154847.1447</v>
      </c>
      <c r="E1492" s="84">
        <v>15484.714470000001</v>
      </c>
      <c r="F1492" s="208">
        <f t="shared" si="69"/>
        <v>2</v>
      </c>
      <c r="G1492" s="78" t="str">
        <f t="shared" si="70"/>
        <v>D</v>
      </c>
      <c r="H1492" s="78" t="str">
        <f t="shared" si="71"/>
        <v>2DIF-ELPO/PERMIAN</v>
      </c>
    </row>
    <row r="1493" spans="1:8">
      <c r="A1493" s="79">
        <v>37226</v>
      </c>
      <c r="B1493" s="78" t="s">
        <v>78</v>
      </c>
      <c r="C1493" s="78" t="s">
        <v>72</v>
      </c>
      <c r="D1493" s="84">
        <v>774235.72349999996</v>
      </c>
      <c r="E1493" s="84">
        <v>-77423.572350000002</v>
      </c>
      <c r="F1493" s="208">
        <f t="shared" si="69"/>
        <v>2</v>
      </c>
      <c r="G1493" s="78" t="str">
        <f t="shared" si="70"/>
        <v>D</v>
      </c>
      <c r="H1493" s="78" t="str">
        <f t="shared" si="71"/>
        <v>2DIF-ELPO/SJ</v>
      </c>
    </row>
    <row r="1494" spans="1:8">
      <c r="A1494" s="79">
        <v>37226</v>
      </c>
      <c r="B1494" s="78" t="s">
        <v>78</v>
      </c>
      <c r="C1494" s="78" t="s">
        <v>67</v>
      </c>
      <c r="D1494" s="84">
        <v>867144.01009999996</v>
      </c>
      <c r="E1494" s="84">
        <v>-86714.401010000001</v>
      </c>
      <c r="F1494" s="208">
        <f t="shared" si="69"/>
        <v>2</v>
      </c>
      <c r="G1494" s="78" t="str">
        <f t="shared" si="70"/>
        <v>D</v>
      </c>
      <c r="H1494" s="78" t="str">
        <f t="shared" si="71"/>
        <v>2DIF-NWPL_ROCKY_M</v>
      </c>
    </row>
    <row r="1495" spans="1:8">
      <c r="A1495" s="79">
        <v>37226</v>
      </c>
      <c r="B1495" s="78" t="s">
        <v>78</v>
      </c>
      <c r="C1495" s="78" t="s">
        <v>90</v>
      </c>
      <c r="D1495" s="84">
        <v>-284918.74619999999</v>
      </c>
      <c r="E1495" s="84">
        <v>2849.1874619999999</v>
      </c>
      <c r="F1495" s="208">
        <f t="shared" si="69"/>
        <v>2</v>
      </c>
      <c r="G1495" s="78" t="str">
        <f t="shared" si="70"/>
        <v>D</v>
      </c>
      <c r="H1495" s="78" t="str">
        <f t="shared" si="71"/>
        <v>2DIF-QUESTAR</v>
      </c>
    </row>
    <row r="1496" spans="1:8">
      <c r="A1496" s="79">
        <v>37226</v>
      </c>
      <c r="B1496" s="78" t="s">
        <v>78</v>
      </c>
      <c r="C1496" s="78" t="s">
        <v>68</v>
      </c>
      <c r="D1496" s="84">
        <v>-619388.57880000002</v>
      </c>
      <c r="E1496" s="84">
        <v>6193.8857879999996</v>
      </c>
      <c r="F1496" s="208">
        <f t="shared" si="69"/>
        <v>2</v>
      </c>
      <c r="G1496" s="78" t="str">
        <f t="shared" si="70"/>
        <v>D</v>
      </c>
      <c r="H1496" s="78" t="str">
        <f t="shared" si="71"/>
        <v>2DNGI-MALIN</v>
      </c>
    </row>
    <row r="1497" spans="1:8">
      <c r="A1497" s="79">
        <v>37226</v>
      </c>
      <c r="B1497" s="78" t="s">
        <v>78</v>
      </c>
      <c r="C1497" s="78" t="s">
        <v>74</v>
      </c>
      <c r="D1497" s="84">
        <v>-309694.28940000001</v>
      </c>
      <c r="E1497" s="84">
        <v>0</v>
      </c>
      <c r="F1497" s="208">
        <f t="shared" si="69"/>
        <v>2</v>
      </c>
      <c r="G1497" s="78" t="str">
        <f t="shared" si="70"/>
        <v>D</v>
      </c>
      <c r="H1497" s="78" t="str">
        <f t="shared" si="71"/>
        <v>2DNGI-PGE/CG</v>
      </c>
    </row>
    <row r="1498" spans="1:8">
      <c r="A1498" s="79">
        <v>37226</v>
      </c>
      <c r="B1498" s="78" t="s">
        <v>78</v>
      </c>
      <c r="C1498" s="78" t="s">
        <v>46</v>
      </c>
      <c r="D1498" s="84">
        <v>619388.57880000002</v>
      </c>
      <c r="E1498" s="84">
        <v>-61938.857880000003</v>
      </c>
      <c r="F1498" s="208">
        <f t="shared" si="69"/>
        <v>2</v>
      </c>
      <c r="G1498" s="78" t="str">
        <f t="shared" si="70"/>
        <v>D</v>
      </c>
      <c r="H1498" s="78" t="str">
        <f t="shared" si="71"/>
        <v>2DNGI-SOCAL</v>
      </c>
    </row>
    <row r="1499" spans="1:8">
      <c r="A1499" s="79">
        <v>37257</v>
      </c>
      <c r="B1499" s="78" t="s">
        <v>78</v>
      </c>
      <c r="C1499" s="78" t="s">
        <v>85</v>
      </c>
      <c r="D1499" s="84">
        <v>154572.69510000001</v>
      </c>
      <c r="E1499" s="84">
        <v>-30914.53902</v>
      </c>
      <c r="F1499" s="208">
        <f t="shared" si="69"/>
        <v>3</v>
      </c>
      <c r="G1499" s="78" t="str">
        <f t="shared" si="70"/>
        <v>D</v>
      </c>
      <c r="H1499" s="78" t="str">
        <f t="shared" si="71"/>
        <v>3DCGPR-AECO/BASIS</v>
      </c>
    </row>
    <row r="1500" spans="1:8">
      <c r="A1500" s="79">
        <v>37257</v>
      </c>
      <c r="B1500" s="78" t="s">
        <v>78</v>
      </c>
      <c r="C1500" s="78" t="s">
        <v>86</v>
      </c>
      <c r="D1500" s="84">
        <v>210218.8653</v>
      </c>
      <c r="E1500" s="84">
        <v>-2102.1886530000002</v>
      </c>
      <c r="F1500" s="208">
        <f t="shared" si="69"/>
        <v>3</v>
      </c>
      <c r="G1500" s="78" t="str">
        <f t="shared" si="70"/>
        <v>D</v>
      </c>
      <c r="H1500" s="78" t="str">
        <f t="shared" si="71"/>
        <v>3DIF-CIG/RKYMTN</v>
      </c>
    </row>
    <row r="1501" spans="1:8">
      <c r="A1501" s="79">
        <v>37257</v>
      </c>
      <c r="B1501" s="78" t="s">
        <v>78</v>
      </c>
      <c r="C1501" s="78" t="s">
        <v>72</v>
      </c>
      <c r="D1501" s="84">
        <v>154572.69510000001</v>
      </c>
      <c r="E1501" s="84">
        <v>-15457.26951</v>
      </c>
      <c r="F1501" s="208">
        <f t="shared" si="69"/>
        <v>3</v>
      </c>
      <c r="G1501" s="78" t="str">
        <f t="shared" si="70"/>
        <v>D</v>
      </c>
      <c r="H1501" s="78" t="str">
        <f t="shared" si="71"/>
        <v>3DIF-ELPO/SJ</v>
      </c>
    </row>
    <row r="1502" spans="1:8">
      <c r="A1502" s="79">
        <v>37257</v>
      </c>
      <c r="B1502" s="78" t="s">
        <v>78</v>
      </c>
      <c r="C1502" s="78" t="s">
        <v>67</v>
      </c>
      <c r="D1502" s="84">
        <v>-1298410.6384999999</v>
      </c>
      <c r="E1502" s="84">
        <v>129841.06385000001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3DIF-NWPL_ROCKY_M</v>
      </c>
    </row>
    <row r="1503" spans="1:8">
      <c r="A1503" s="79">
        <v>37257</v>
      </c>
      <c r="B1503" s="78" t="s">
        <v>78</v>
      </c>
      <c r="C1503" s="78" t="s">
        <v>90</v>
      </c>
      <c r="D1503" s="84">
        <v>-284413.75890000002</v>
      </c>
      <c r="E1503" s="84">
        <v>2844.1375889999999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3DIF-QUESTAR</v>
      </c>
    </row>
    <row r="1504" spans="1:8">
      <c r="A1504" s="79">
        <v>37257</v>
      </c>
      <c r="B1504" s="78" t="s">
        <v>78</v>
      </c>
      <c r="C1504" s="78" t="s">
        <v>68</v>
      </c>
      <c r="D1504" s="84">
        <v>-618290.78040000005</v>
      </c>
      <c r="E1504" s="84">
        <v>6182.9078040000004</v>
      </c>
      <c r="F1504" s="208">
        <f t="shared" si="69"/>
        <v>3</v>
      </c>
      <c r="G1504" s="78" t="str">
        <f t="shared" si="70"/>
        <v>D</v>
      </c>
      <c r="H1504" s="78" t="str">
        <f t="shared" si="71"/>
        <v>3DNGI-MALIN</v>
      </c>
    </row>
    <row r="1505" spans="1:8">
      <c r="A1505" s="79">
        <v>37257</v>
      </c>
      <c r="B1505" s="78" t="s">
        <v>78</v>
      </c>
      <c r="C1505" s="78" t="s">
        <v>74</v>
      </c>
      <c r="D1505" s="84">
        <v>-309145.39010000002</v>
      </c>
      <c r="E1505" s="84">
        <v>0</v>
      </c>
      <c r="F1505" s="208">
        <f t="shared" si="69"/>
        <v>3</v>
      </c>
      <c r="G1505" s="78" t="str">
        <f t="shared" si="70"/>
        <v>D</v>
      </c>
      <c r="H1505" s="78" t="str">
        <f t="shared" si="71"/>
        <v>3DNGI-PGE/CG</v>
      </c>
    </row>
    <row r="1506" spans="1:8">
      <c r="A1506" s="79">
        <v>37257</v>
      </c>
      <c r="B1506" s="78" t="s">
        <v>78</v>
      </c>
      <c r="C1506" s="78" t="s">
        <v>46</v>
      </c>
      <c r="D1506" s="84">
        <v>687848.49309999996</v>
      </c>
      <c r="E1506" s="84">
        <v>-68784.849310000005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3DNGI-SOCAL</v>
      </c>
    </row>
    <row r="1507" spans="1:8">
      <c r="A1507" s="79">
        <v>37288</v>
      </c>
      <c r="B1507" s="78" t="s">
        <v>78</v>
      </c>
      <c r="C1507" s="78" t="s">
        <v>85</v>
      </c>
      <c r="D1507" s="84">
        <v>139374.91690000001</v>
      </c>
      <c r="E1507" s="84">
        <v>-27874.983380000001</v>
      </c>
      <c r="F1507" s="208">
        <f t="shared" si="69"/>
        <v>3</v>
      </c>
      <c r="G1507" s="78" t="str">
        <f t="shared" si="70"/>
        <v>D</v>
      </c>
      <c r="H1507" s="78" t="str">
        <f t="shared" si="71"/>
        <v>3DCGPR-AECO/BASIS</v>
      </c>
    </row>
    <row r="1508" spans="1:8">
      <c r="A1508" s="79">
        <v>37288</v>
      </c>
      <c r="B1508" s="78" t="s">
        <v>78</v>
      </c>
      <c r="C1508" s="78" t="s">
        <v>86</v>
      </c>
      <c r="D1508" s="84">
        <v>189549.88699999999</v>
      </c>
      <c r="E1508" s="84">
        <v>-1895.4988699999999</v>
      </c>
      <c r="F1508" s="208">
        <f t="shared" si="69"/>
        <v>3</v>
      </c>
      <c r="G1508" s="78" t="str">
        <f t="shared" si="70"/>
        <v>D</v>
      </c>
      <c r="H1508" s="78" t="str">
        <f t="shared" si="71"/>
        <v>3DIF-CIG/RKYMTN</v>
      </c>
    </row>
    <row r="1509" spans="1:8">
      <c r="A1509" s="79">
        <v>37288</v>
      </c>
      <c r="B1509" s="78" t="s">
        <v>78</v>
      </c>
      <c r="C1509" s="78" t="s">
        <v>72</v>
      </c>
      <c r="D1509" s="84">
        <v>139374.91690000001</v>
      </c>
      <c r="E1509" s="84">
        <v>-13937.491690000001</v>
      </c>
      <c r="F1509" s="208">
        <f t="shared" si="69"/>
        <v>3</v>
      </c>
      <c r="G1509" s="78" t="str">
        <f t="shared" si="70"/>
        <v>D</v>
      </c>
      <c r="H1509" s="78" t="str">
        <f t="shared" si="71"/>
        <v>3DIF-ELPO/SJ</v>
      </c>
    </row>
    <row r="1510" spans="1:8">
      <c r="A1510" s="79">
        <v>37288</v>
      </c>
      <c r="B1510" s="78" t="s">
        <v>78</v>
      </c>
      <c r="C1510" s="78" t="s">
        <v>67</v>
      </c>
      <c r="D1510" s="84">
        <v>-1310124.2185</v>
      </c>
      <c r="E1510" s="84">
        <v>131012.42185</v>
      </c>
      <c r="F1510" s="208">
        <f t="shared" si="69"/>
        <v>3</v>
      </c>
      <c r="G1510" s="78" t="str">
        <f t="shared" si="70"/>
        <v>D</v>
      </c>
      <c r="H1510" s="78" t="str">
        <f t="shared" si="71"/>
        <v>3DIF-NWPL_ROCKY_M</v>
      </c>
    </row>
    <row r="1511" spans="1:8">
      <c r="A1511" s="79">
        <v>37288</v>
      </c>
      <c r="B1511" s="78" t="s">
        <v>78</v>
      </c>
      <c r="C1511" s="78" t="s">
        <v>90</v>
      </c>
      <c r="D1511" s="84">
        <v>-256449.84700000001</v>
      </c>
      <c r="E1511" s="84">
        <v>2564.49847</v>
      </c>
      <c r="F1511" s="208">
        <f t="shared" si="69"/>
        <v>3</v>
      </c>
      <c r="G1511" s="78" t="str">
        <f t="shared" si="70"/>
        <v>D</v>
      </c>
      <c r="H1511" s="78" t="str">
        <f t="shared" si="71"/>
        <v>3DIF-QUESTAR</v>
      </c>
    </row>
    <row r="1512" spans="1:8">
      <c r="A1512" s="79">
        <v>37288</v>
      </c>
      <c r="B1512" s="78" t="s">
        <v>78</v>
      </c>
      <c r="C1512" s="78" t="s">
        <v>68</v>
      </c>
      <c r="D1512" s="84">
        <v>-557499.66760000004</v>
      </c>
      <c r="E1512" s="84">
        <v>5574.9966759999998</v>
      </c>
      <c r="F1512" s="208">
        <f t="shared" si="69"/>
        <v>3</v>
      </c>
      <c r="G1512" s="78" t="str">
        <f t="shared" si="70"/>
        <v>D</v>
      </c>
      <c r="H1512" s="78" t="str">
        <f t="shared" si="71"/>
        <v>3DNGI-MALIN</v>
      </c>
    </row>
    <row r="1513" spans="1:8">
      <c r="A1513" s="79">
        <v>37288</v>
      </c>
      <c r="B1513" s="78" t="s">
        <v>78</v>
      </c>
      <c r="C1513" s="78" t="s">
        <v>74</v>
      </c>
      <c r="D1513" s="84">
        <v>-278749.83370000002</v>
      </c>
      <c r="E1513" s="84">
        <v>0</v>
      </c>
      <c r="F1513" s="208">
        <f t="shared" si="69"/>
        <v>3</v>
      </c>
      <c r="G1513" s="78" t="str">
        <f t="shared" si="70"/>
        <v>D</v>
      </c>
      <c r="H1513" s="78" t="str">
        <f t="shared" si="71"/>
        <v>3DNGI-PGE/CG</v>
      </c>
    </row>
    <row r="1514" spans="1:8">
      <c r="A1514" s="79">
        <v>37288</v>
      </c>
      <c r="B1514" s="78" t="s">
        <v>78</v>
      </c>
      <c r="C1514" s="78" t="s">
        <v>46</v>
      </c>
      <c r="D1514" s="84">
        <v>620218.38009999995</v>
      </c>
      <c r="E1514" s="84">
        <v>-62021.838009999999</v>
      </c>
      <c r="F1514" s="208">
        <f t="shared" si="69"/>
        <v>3</v>
      </c>
      <c r="G1514" s="78" t="str">
        <f t="shared" si="70"/>
        <v>D</v>
      </c>
      <c r="H1514" s="78" t="str">
        <f t="shared" si="71"/>
        <v>3DNGI-SOCAL</v>
      </c>
    </row>
    <row r="1515" spans="1:8">
      <c r="A1515" s="79">
        <v>37316</v>
      </c>
      <c r="B1515" s="78" t="s">
        <v>78</v>
      </c>
      <c r="C1515" s="78" t="s">
        <v>85</v>
      </c>
      <c r="D1515" s="84">
        <v>154071.90830000001</v>
      </c>
      <c r="E1515" s="84">
        <v>-30814.381659999999</v>
      </c>
      <c r="F1515" s="208">
        <f t="shared" si="69"/>
        <v>3</v>
      </c>
      <c r="G1515" s="78" t="str">
        <f t="shared" si="70"/>
        <v>D</v>
      </c>
      <c r="H1515" s="78" t="str">
        <f t="shared" si="71"/>
        <v>3DCGPR-AECO/BASIS</v>
      </c>
    </row>
    <row r="1516" spans="1:8">
      <c r="A1516" s="79">
        <v>37316</v>
      </c>
      <c r="B1516" s="78" t="s">
        <v>78</v>
      </c>
      <c r="C1516" s="78" t="s">
        <v>86</v>
      </c>
      <c r="D1516" s="84">
        <v>209537.7953</v>
      </c>
      <c r="E1516" s="84">
        <v>-2095.3779530000002</v>
      </c>
      <c r="F1516" s="208">
        <f t="shared" si="69"/>
        <v>3</v>
      </c>
      <c r="G1516" s="78" t="str">
        <f t="shared" si="70"/>
        <v>D</v>
      </c>
      <c r="H1516" s="78" t="str">
        <f t="shared" si="71"/>
        <v>3DIF-CIG/RKYMTN</v>
      </c>
    </row>
    <row r="1517" spans="1:8">
      <c r="A1517" s="79">
        <v>37316</v>
      </c>
      <c r="B1517" s="78" t="s">
        <v>78</v>
      </c>
      <c r="C1517" s="78" t="s">
        <v>72</v>
      </c>
      <c r="D1517" s="84">
        <v>154071.90830000001</v>
      </c>
      <c r="E1517" s="84">
        <v>-15407.19083</v>
      </c>
      <c r="F1517" s="208">
        <f t="shared" si="69"/>
        <v>3</v>
      </c>
      <c r="G1517" s="78" t="str">
        <f t="shared" si="70"/>
        <v>D</v>
      </c>
      <c r="H1517" s="78" t="str">
        <f t="shared" si="71"/>
        <v>3DIF-ELPO/SJ</v>
      </c>
    </row>
    <row r="1518" spans="1:8">
      <c r="A1518" s="79">
        <v>37316</v>
      </c>
      <c r="B1518" s="78" t="s">
        <v>78</v>
      </c>
      <c r="C1518" s="78" t="s">
        <v>67</v>
      </c>
      <c r="D1518" s="84">
        <v>-1294204.0294000001</v>
      </c>
      <c r="E1518" s="84">
        <v>129420.40294</v>
      </c>
      <c r="F1518" s="208">
        <f t="shared" si="69"/>
        <v>3</v>
      </c>
      <c r="G1518" s="78" t="str">
        <f t="shared" si="70"/>
        <v>D</v>
      </c>
      <c r="H1518" s="78" t="str">
        <f t="shared" si="71"/>
        <v>3DIF-NWPL_ROCKY_M</v>
      </c>
    </row>
    <row r="1519" spans="1:8">
      <c r="A1519" s="79">
        <v>37316</v>
      </c>
      <c r="B1519" s="78" t="s">
        <v>78</v>
      </c>
      <c r="C1519" s="78" t="s">
        <v>90</v>
      </c>
      <c r="D1519" s="84">
        <v>-283492.3112</v>
      </c>
      <c r="E1519" s="84">
        <v>2834.9231119999999</v>
      </c>
      <c r="F1519" s="208">
        <f t="shared" si="69"/>
        <v>3</v>
      </c>
      <c r="G1519" s="78" t="str">
        <f t="shared" si="70"/>
        <v>D</v>
      </c>
      <c r="H1519" s="78" t="str">
        <f t="shared" si="71"/>
        <v>3DIF-QUESTAR</v>
      </c>
    </row>
    <row r="1520" spans="1:8">
      <c r="A1520" s="79">
        <v>37316</v>
      </c>
      <c r="B1520" s="78" t="s">
        <v>78</v>
      </c>
      <c r="C1520" s="78" t="s">
        <v>68</v>
      </c>
      <c r="D1520" s="84">
        <v>-616287.63320000004</v>
      </c>
      <c r="E1520" s="84">
        <v>6162.8763319999998</v>
      </c>
      <c r="F1520" s="208">
        <f t="shared" si="69"/>
        <v>3</v>
      </c>
      <c r="G1520" s="78" t="str">
        <f t="shared" si="70"/>
        <v>D</v>
      </c>
      <c r="H1520" s="78" t="str">
        <f t="shared" si="71"/>
        <v>3DNGI-MALIN</v>
      </c>
    </row>
    <row r="1521" spans="1:8">
      <c r="A1521" s="79">
        <v>37316</v>
      </c>
      <c r="B1521" s="78" t="s">
        <v>78</v>
      </c>
      <c r="C1521" s="78" t="s">
        <v>74</v>
      </c>
      <c r="D1521" s="84">
        <v>-308143.81650000002</v>
      </c>
      <c r="E1521" s="84">
        <v>0</v>
      </c>
      <c r="F1521" s="208">
        <f t="shared" si="69"/>
        <v>3</v>
      </c>
      <c r="G1521" s="78" t="str">
        <f t="shared" si="70"/>
        <v>D</v>
      </c>
      <c r="H1521" s="78" t="str">
        <f t="shared" si="71"/>
        <v>3DNGI-PGE/CG</v>
      </c>
    </row>
    <row r="1522" spans="1:8">
      <c r="A1522" s="79">
        <v>37316</v>
      </c>
      <c r="B1522" s="78" t="s">
        <v>78</v>
      </c>
      <c r="C1522" s="78" t="s">
        <v>46</v>
      </c>
      <c r="D1522" s="84">
        <v>685619.99190000002</v>
      </c>
      <c r="E1522" s="84">
        <v>-68561.999190000002</v>
      </c>
      <c r="F1522" s="208">
        <f t="shared" si="69"/>
        <v>3</v>
      </c>
      <c r="G1522" s="78" t="str">
        <f t="shared" si="70"/>
        <v>D</v>
      </c>
      <c r="H1522" s="78" t="str">
        <f t="shared" si="71"/>
        <v>3DNGI-SOCAL</v>
      </c>
    </row>
    <row r="1523" spans="1:8">
      <c r="A1523" s="79">
        <v>37347</v>
      </c>
      <c r="B1523" s="78" t="s">
        <v>78</v>
      </c>
      <c r="C1523" s="78" t="s">
        <v>85</v>
      </c>
      <c r="D1523" s="84">
        <v>-148838.3468</v>
      </c>
      <c r="E1523" s="84">
        <v>0</v>
      </c>
      <c r="F1523" s="208">
        <f t="shared" si="69"/>
        <v>4</v>
      </c>
      <c r="G1523" s="78" t="str">
        <f t="shared" si="70"/>
        <v>D</v>
      </c>
      <c r="H1523" s="78" t="str">
        <f t="shared" si="71"/>
        <v>4DCGPR-AECO/BASIS</v>
      </c>
    </row>
    <row r="1524" spans="1:8">
      <c r="A1524" s="79">
        <v>37347</v>
      </c>
      <c r="B1524" s="78" t="s">
        <v>78</v>
      </c>
      <c r="C1524" s="78" t="s">
        <v>88</v>
      </c>
      <c r="D1524" s="84">
        <v>-446515.0404</v>
      </c>
      <c r="E1524" s="84">
        <v>44651.50404</v>
      </c>
      <c r="F1524" s="208">
        <f t="shared" si="69"/>
        <v>4</v>
      </c>
      <c r="G1524" s="78" t="str">
        <f t="shared" si="70"/>
        <v>D</v>
      </c>
      <c r="H1524" s="78" t="str">
        <f t="shared" si="71"/>
        <v>4DIF-NTHWST/CANBR</v>
      </c>
    </row>
    <row r="1525" spans="1:8">
      <c r="A1525" s="79">
        <v>37347</v>
      </c>
      <c r="B1525" s="78" t="s">
        <v>78</v>
      </c>
      <c r="C1525" s="78" t="s">
        <v>67</v>
      </c>
      <c r="D1525" s="84">
        <v>-297676.6936</v>
      </c>
      <c r="E1525" s="84">
        <v>29767.66936</v>
      </c>
      <c r="F1525" s="208">
        <f t="shared" si="69"/>
        <v>4</v>
      </c>
      <c r="G1525" s="78" t="str">
        <f t="shared" si="70"/>
        <v>D</v>
      </c>
      <c r="H1525" s="78" t="str">
        <f t="shared" si="71"/>
        <v>4DIF-NWPL_ROCKY_M</v>
      </c>
    </row>
    <row r="1526" spans="1:8">
      <c r="A1526" s="79">
        <v>37347</v>
      </c>
      <c r="B1526" s="78" t="s">
        <v>78</v>
      </c>
      <c r="C1526" s="78" t="s">
        <v>74</v>
      </c>
      <c r="D1526" s="84">
        <v>0</v>
      </c>
      <c r="E1526" s="84">
        <v>0</v>
      </c>
      <c r="F1526" s="208">
        <f t="shared" si="69"/>
        <v>4</v>
      </c>
      <c r="G1526" s="78" t="str">
        <f t="shared" si="70"/>
        <v>D</v>
      </c>
      <c r="H1526" s="78" t="str">
        <f t="shared" si="71"/>
        <v>4DNGI-PGE/CG</v>
      </c>
    </row>
    <row r="1527" spans="1:8">
      <c r="A1527" s="79">
        <v>37377</v>
      </c>
      <c r="B1527" s="78" t="s">
        <v>78</v>
      </c>
      <c r="C1527" s="78" t="s">
        <v>85</v>
      </c>
      <c r="D1527" s="84">
        <v>-153535.97529999999</v>
      </c>
      <c r="E1527" s="84">
        <v>0</v>
      </c>
      <c r="F1527" s="208">
        <f t="shared" si="69"/>
        <v>4</v>
      </c>
      <c r="G1527" s="78" t="str">
        <f t="shared" si="70"/>
        <v>D</v>
      </c>
      <c r="H1527" s="78" t="str">
        <f t="shared" si="71"/>
        <v>4DCGPR-AECO/BASIS</v>
      </c>
    </row>
    <row r="1528" spans="1:8">
      <c r="A1528" s="79">
        <v>37377</v>
      </c>
      <c r="B1528" s="78" t="s">
        <v>78</v>
      </c>
      <c r="C1528" s="78" t="s">
        <v>88</v>
      </c>
      <c r="D1528" s="84">
        <v>-460607.92589999997</v>
      </c>
      <c r="E1528" s="84">
        <v>46060.792589999997</v>
      </c>
      <c r="F1528" s="208">
        <f t="shared" si="69"/>
        <v>4</v>
      </c>
      <c r="G1528" s="78" t="str">
        <f t="shared" si="70"/>
        <v>D</v>
      </c>
      <c r="H1528" s="78" t="str">
        <f t="shared" si="71"/>
        <v>4DIF-NTHWST/CANBR</v>
      </c>
    </row>
    <row r="1529" spans="1:8">
      <c r="A1529" s="79">
        <v>37377</v>
      </c>
      <c r="B1529" s="78" t="s">
        <v>78</v>
      </c>
      <c r="C1529" s="78" t="s">
        <v>67</v>
      </c>
      <c r="D1529" s="84">
        <v>-307071.95059999998</v>
      </c>
      <c r="E1529" s="84">
        <v>30707.195059999998</v>
      </c>
      <c r="F1529" s="208">
        <f t="shared" si="69"/>
        <v>4</v>
      </c>
      <c r="G1529" s="78" t="str">
        <f t="shared" si="70"/>
        <v>D</v>
      </c>
      <c r="H1529" s="78" t="str">
        <f t="shared" si="71"/>
        <v>4DIF-NWPL_ROCKY_M</v>
      </c>
    </row>
    <row r="1530" spans="1:8">
      <c r="A1530" s="79">
        <v>37377</v>
      </c>
      <c r="B1530" s="78" t="s">
        <v>78</v>
      </c>
      <c r="C1530" s="78" t="s">
        <v>74</v>
      </c>
      <c r="D1530" s="84">
        <v>0</v>
      </c>
      <c r="E1530" s="84">
        <v>0</v>
      </c>
      <c r="F1530" s="208">
        <f t="shared" si="69"/>
        <v>4</v>
      </c>
      <c r="G1530" s="78" t="str">
        <f t="shared" si="70"/>
        <v>D</v>
      </c>
      <c r="H1530" s="78" t="str">
        <f t="shared" si="71"/>
        <v>4DNGI-PGE/CG</v>
      </c>
    </row>
    <row r="1531" spans="1:8">
      <c r="A1531" s="79">
        <v>37408</v>
      </c>
      <c r="B1531" s="78" t="s">
        <v>78</v>
      </c>
      <c r="C1531" s="78" t="s">
        <v>85</v>
      </c>
      <c r="D1531" s="84">
        <v>-148318.58689999999</v>
      </c>
      <c r="E1531" s="84">
        <v>0</v>
      </c>
      <c r="F1531" s="208">
        <f t="shared" si="69"/>
        <v>4</v>
      </c>
      <c r="G1531" s="78" t="str">
        <f t="shared" si="70"/>
        <v>D</v>
      </c>
      <c r="H1531" s="78" t="str">
        <f t="shared" si="71"/>
        <v>4DCGPR-AECO/BASIS</v>
      </c>
    </row>
    <row r="1532" spans="1:8">
      <c r="A1532" s="79">
        <v>37408</v>
      </c>
      <c r="B1532" s="78" t="s">
        <v>78</v>
      </c>
      <c r="C1532" s="78" t="s">
        <v>88</v>
      </c>
      <c r="D1532" s="84">
        <v>-444955.76059999998</v>
      </c>
      <c r="E1532" s="84">
        <v>44495.576059999999</v>
      </c>
      <c r="F1532" s="208">
        <f t="shared" si="69"/>
        <v>4</v>
      </c>
      <c r="G1532" s="78" t="str">
        <f t="shared" si="70"/>
        <v>D</v>
      </c>
      <c r="H1532" s="78" t="str">
        <f t="shared" si="71"/>
        <v>4DIF-NTHWST/CANBR</v>
      </c>
    </row>
    <row r="1533" spans="1:8">
      <c r="A1533" s="79">
        <v>37408</v>
      </c>
      <c r="B1533" s="78" t="s">
        <v>78</v>
      </c>
      <c r="C1533" s="78" t="s">
        <v>67</v>
      </c>
      <c r="D1533" s="84">
        <v>-296637.17369999998</v>
      </c>
      <c r="E1533" s="84">
        <v>29663.717369999998</v>
      </c>
      <c r="F1533" s="208">
        <f t="shared" si="69"/>
        <v>4</v>
      </c>
      <c r="G1533" s="78" t="str">
        <f t="shared" si="70"/>
        <v>D</v>
      </c>
      <c r="H1533" s="78" t="str">
        <f t="shared" si="71"/>
        <v>4DIF-NWPL_ROCKY_M</v>
      </c>
    </row>
    <row r="1534" spans="1:8">
      <c r="A1534" s="79">
        <v>37408</v>
      </c>
      <c r="B1534" s="78" t="s">
        <v>78</v>
      </c>
      <c r="C1534" s="78" t="s">
        <v>74</v>
      </c>
      <c r="D1534" s="84">
        <v>0</v>
      </c>
      <c r="E1534" s="84">
        <v>0</v>
      </c>
      <c r="F1534" s="208">
        <f t="shared" si="69"/>
        <v>4</v>
      </c>
      <c r="G1534" s="78" t="str">
        <f t="shared" si="70"/>
        <v>D</v>
      </c>
      <c r="H1534" s="78" t="str">
        <f t="shared" si="71"/>
        <v>4DNGI-PGE/CG</v>
      </c>
    </row>
    <row r="1535" spans="1:8">
      <c r="A1535" s="79">
        <v>37438</v>
      </c>
      <c r="B1535" s="78" t="s">
        <v>78</v>
      </c>
      <c r="C1535" s="78" t="s">
        <v>85</v>
      </c>
      <c r="D1535" s="84">
        <v>-152985.33859999999</v>
      </c>
      <c r="E1535" s="84">
        <v>0</v>
      </c>
      <c r="F1535" s="208">
        <f t="shared" si="69"/>
        <v>4</v>
      </c>
      <c r="G1535" s="78" t="str">
        <f t="shared" si="70"/>
        <v>D</v>
      </c>
      <c r="H1535" s="78" t="str">
        <f t="shared" si="71"/>
        <v>4DCGPR-AECO/BASIS</v>
      </c>
    </row>
    <row r="1536" spans="1:8">
      <c r="A1536" s="79">
        <v>37438</v>
      </c>
      <c r="B1536" s="78" t="s">
        <v>78</v>
      </c>
      <c r="C1536" s="78" t="s">
        <v>88</v>
      </c>
      <c r="D1536" s="84">
        <v>-458956.01579999999</v>
      </c>
      <c r="E1536" s="84">
        <v>45895.601580000002</v>
      </c>
      <c r="F1536" s="208">
        <f t="shared" si="69"/>
        <v>4</v>
      </c>
      <c r="G1536" s="78" t="str">
        <f t="shared" si="70"/>
        <v>D</v>
      </c>
      <c r="H1536" s="78" t="str">
        <f t="shared" si="71"/>
        <v>4DIF-NTHWST/CANBR</v>
      </c>
    </row>
    <row r="1537" spans="1:8">
      <c r="A1537" s="79">
        <v>37438</v>
      </c>
      <c r="B1537" s="78" t="s">
        <v>78</v>
      </c>
      <c r="C1537" s="78" t="s">
        <v>67</v>
      </c>
      <c r="D1537" s="84">
        <v>-305970.67719999998</v>
      </c>
      <c r="E1537" s="84">
        <v>30597.067719999999</v>
      </c>
      <c r="F1537" s="208">
        <f t="shared" si="69"/>
        <v>4</v>
      </c>
      <c r="G1537" s="78" t="str">
        <f t="shared" si="70"/>
        <v>D</v>
      </c>
      <c r="H1537" s="78" t="str">
        <f t="shared" si="71"/>
        <v>4DIF-NWPL_ROCKY_M</v>
      </c>
    </row>
    <row r="1538" spans="1:8">
      <c r="A1538" s="79">
        <v>37438</v>
      </c>
      <c r="B1538" s="78" t="s">
        <v>78</v>
      </c>
      <c r="C1538" s="78" t="s">
        <v>74</v>
      </c>
      <c r="D1538" s="84">
        <v>0</v>
      </c>
      <c r="E1538" s="84">
        <v>0</v>
      </c>
      <c r="F1538" s="208">
        <f t="shared" si="69"/>
        <v>4</v>
      </c>
      <c r="G1538" s="78" t="str">
        <f t="shared" si="70"/>
        <v>D</v>
      </c>
      <c r="H1538" s="78" t="str">
        <f t="shared" si="71"/>
        <v>4DNGI-PGE/CG</v>
      </c>
    </row>
    <row r="1539" spans="1:8">
      <c r="A1539" s="79">
        <v>37469</v>
      </c>
      <c r="B1539" s="78" t="s">
        <v>78</v>
      </c>
      <c r="C1539" s="78" t="s">
        <v>85</v>
      </c>
      <c r="D1539" s="84">
        <v>-152673.51329999999</v>
      </c>
      <c r="E1539" s="84">
        <v>0</v>
      </c>
      <c r="F1539" s="208">
        <f t="shared" ref="F1539:F1602" si="72">IF(REF_DT&lt;=LastDay,INDEX(IntraMonth_Buckets,MATCH($A1539,IntraSumMonths,0),1),INDEX(BucketTable,MATCH($A1539,SumMonths,0),1))</f>
        <v>4</v>
      </c>
      <c r="G1539" s="78" t="str">
        <f t="shared" ref="G1539:G1602" si="73">INDEX(Book_Type,MATCH($B1539,Book,0),1)</f>
        <v>D</v>
      </c>
      <c r="H1539" s="78" t="str">
        <f t="shared" ref="H1539:H1602" si="74">$F1539&amp;$G1539&amp;$C1539</f>
        <v>4DCGPR-AECO/BASIS</v>
      </c>
    </row>
    <row r="1540" spans="1:8">
      <c r="A1540" s="79">
        <v>37469</v>
      </c>
      <c r="B1540" s="78" t="s">
        <v>78</v>
      </c>
      <c r="C1540" s="78" t="s">
        <v>88</v>
      </c>
      <c r="D1540" s="84">
        <v>-458020.53980000003</v>
      </c>
      <c r="E1540" s="84">
        <v>45802.053979999997</v>
      </c>
      <c r="F1540" s="208">
        <f t="shared" si="72"/>
        <v>4</v>
      </c>
      <c r="G1540" s="78" t="str">
        <f t="shared" si="73"/>
        <v>D</v>
      </c>
      <c r="H1540" s="78" t="str">
        <f t="shared" si="74"/>
        <v>4DIF-NTHWST/CANBR</v>
      </c>
    </row>
    <row r="1541" spans="1:8">
      <c r="A1541" s="79">
        <v>37469</v>
      </c>
      <c r="B1541" s="78" t="s">
        <v>78</v>
      </c>
      <c r="C1541" s="78" t="s">
        <v>67</v>
      </c>
      <c r="D1541" s="84">
        <v>-305347.02649999998</v>
      </c>
      <c r="E1541" s="84">
        <v>30534.702649999999</v>
      </c>
      <c r="F1541" s="208">
        <f t="shared" si="72"/>
        <v>4</v>
      </c>
      <c r="G1541" s="78" t="str">
        <f t="shared" si="73"/>
        <v>D</v>
      </c>
      <c r="H1541" s="78" t="str">
        <f t="shared" si="74"/>
        <v>4DIF-NWPL_ROCKY_M</v>
      </c>
    </row>
    <row r="1542" spans="1:8">
      <c r="A1542" s="79">
        <v>37469</v>
      </c>
      <c r="B1542" s="78" t="s">
        <v>78</v>
      </c>
      <c r="C1542" s="78" t="s">
        <v>74</v>
      </c>
      <c r="D1542" s="84">
        <v>0</v>
      </c>
      <c r="E1542" s="84">
        <v>0</v>
      </c>
      <c r="F1542" s="208">
        <f t="shared" si="72"/>
        <v>4</v>
      </c>
      <c r="G1542" s="78" t="str">
        <f t="shared" si="73"/>
        <v>D</v>
      </c>
      <c r="H1542" s="78" t="str">
        <f t="shared" si="74"/>
        <v>4DNGI-PGE/CG</v>
      </c>
    </row>
    <row r="1543" spans="1:8">
      <c r="A1543" s="79">
        <v>37500</v>
      </c>
      <c r="B1543" s="78" t="s">
        <v>78</v>
      </c>
      <c r="C1543" s="78" t="s">
        <v>85</v>
      </c>
      <c r="D1543" s="84">
        <v>-147437.9503</v>
      </c>
      <c r="E1543" s="84">
        <v>0</v>
      </c>
      <c r="F1543" s="208">
        <f t="shared" si="72"/>
        <v>4</v>
      </c>
      <c r="G1543" s="78" t="str">
        <f t="shared" si="73"/>
        <v>D</v>
      </c>
      <c r="H1543" s="78" t="str">
        <f t="shared" si="74"/>
        <v>4DCGPR-AECO/BASIS</v>
      </c>
    </row>
    <row r="1544" spans="1:8">
      <c r="A1544" s="79">
        <v>37500</v>
      </c>
      <c r="B1544" s="78" t="s">
        <v>78</v>
      </c>
      <c r="C1544" s="78" t="s">
        <v>88</v>
      </c>
      <c r="D1544" s="84">
        <v>-442313.85100000002</v>
      </c>
      <c r="E1544" s="84">
        <v>44231.3851</v>
      </c>
      <c r="F1544" s="208">
        <f t="shared" si="72"/>
        <v>4</v>
      </c>
      <c r="G1544" s="78" t="str">
        <f t="shared" si="73"/>
        <v>D</v>
      </c>
      <c r="H1544" s="78" t="str">
        <f t="shared" si="74"/>
        <v>4DIF-NTHWST/CANBR</v>
      </c>
    </row>
    <row r="1545" spans="1:8">
      <c r="A1545" s="79">
        <v>37500</v>
      </c>
      <c r="B1545" s="78" t="s">
        <v>78</v>
      </c>
      <c r="C1545" s="78" t="s">
        <v>67</v>
      </c>
      <c r="D1545" s="84">
        <v>-294875.9007</v>
      </c>
      <c r="E1545" s="84">
        <v>29487.590069999998</v>
      </c>
      <c r="F1545" s="208">
        <f t="shared" si="72"/>
        <v>4</v>
      </c>
      <c r="G1545" s="78" t="str">
        <f t="shared" si="73"/>
        <v>D</v>
      </c>
      <c r="H1545" s="78" t="str">
        <f t="shared" si="74"/>
        <v>4DIF-NWPL_ROCKY_M</v>
      </c>
    </row>
    <row r="1546" spans="1:8">
      <c r="A1546" s="79">
        <v>37500</v>
      </c>
      <c r="B1546" s="78" t="s">
        <v>78</v>
      </c>
      <c r="C1546" s="78" t="s">
        <v>74</v>
      </c>
      <c r="D1546" s="84">
        <v>0</v>
      </c>
      <c r="E1546" s="84">
        <v>0</v>
      </c>
      <c r="F1546" s="208">
        <f t="shared" si="72"/>
        <v>4</v>
      </c>
      <c r="G1546" s="78" t="str">
        <f t="shared" si="73"/>
        <v>D</v>
      </c>
      <c r="H1546" s="78" t="str">
        <f t="shared" si="74"/>
        <v>4DNGI-PGE/CG</v>
      </c>
    </row>
    <row r="1547" spans="1:8">
      <c r="A1547" s="79">
        <v>37530</v>
      </c>
      <c r="B1547" s="78" t="s">
        <v>78</v>
      </c>
      <c r="C1547" s="78" t="s">
        <v>85</v>
      </c>
      <c r="D1547" s="84">
        <v>-152022.7984</v>
      </c>
      <c r="E1547" s="84">
        <v>0</v>
      </c>
      <c r="F1547" s="208">
        <f t="shared" si="72"/>
        <v>4</v>
      </c>
      <c r="G1547" s="78" t="str">
        <f t="shared" si="73"/>
        <v>D</v>
      </c>
      <c r="H1547" s="78" t="str">
        <f t="shared" si="74"/>
        <v>4DCGPR-AECO/BASIS</v>
      </c>
    </row>
    <row r="1548" spans="1:8">
      <c r="A1548" s="79">
        <v>37530</v>
      </c>
      <c r="B1548" s="78" t="s">
        <v>78</v>
      </c>
      <c r="C1548" s="78" t="s">
        <v>88</v>
      </c>
      <c r="D1548" s="84">
        <v>-456068.39529999997</v>
      </c>
      <c r="E1548" s="84">
        <v>45606.839529999997</v>
      </c>
      <c r="F1548" s="208">
        <f t="shared" si="72"/>
        <v>4</v>
      </c>
      <c r="G1548" s="78" t="str">
        <f t="shared" si="73"/>
        <v>D</v>
      </c>
      <c r="H1548" s="78" t="str">
        <f t="shared" si="74"/>
        <v>4DIF-NTHWST/CANBR</v>
      </c>
    </row>
    <row r="1549" spans="1:8">
      <c r="A1549" s="79">
        <v>37530</v>
      </c>
      <c r="B1549" s="78" t="s">
        <v>78</v>
      </c>
      <c r="C1549" s="78" t="s">
        <v>67</v>
      </c>
      <c r="D1549" s="84">
        <v>-304045.5969</v>
      </c>
      <c r="E1549" s="84">
        <v>30404.559689999998</v>
      </c>
      <c r="F1549" s="208">
        <f t="shared" si="72"/>
        <v>4</v>
      </c>
      <c r="G1549" s="78" t="str">
        <f t="shared" si="73"/>
        <v>D</v>
      </c>
      <c r="H1549" s="78" t="str">
        <f t="shared" si="74"/>
        <v>4DIF-NWPL_ROCKY_M</v>
      </c>
    </row>
    <row r="1550" spans="1:8">
      <c r="A1550" s="79">
        <v>37530</v>
      </c>
      <c r="B1550" s="78" t="s">
        <v>78</v>
      </c>
      <c r="C1550" s="78" t="s">
        <v>74</v>
      </c>
      <c r="D1550" s="84">
        <v>0</v>
      </c>
      <c r="E1550" s="84">
        <v>0</v>
      </c>
      <c r="F1550" s="208">
        <f t="shared" si="72"/>
        <v>4</v>
      </c>
      <c r="G1550" s="78" t="str">
        <f t="shared" si="73"/>
        <v>D</v>
      </c>
      <c r="H1550" s="78" t="str">
        <f t="shared" si="74"/>
        <v>4DNGI-PGE/CG</v>
      </c>
    </row>
    <row r="1551" spans="1:8">
      <c r="A1551" s="79">
        <v>37226</v>
      </c>
      <c r="B1551" s="78" t="s">
        <v>200</v>
      </c>
      <c r="C1551" s="78" t="s">
        <v>236</v>
      </c>
      <c r="D1551" s="84">
        <v>21919.8446</v>
      </c>
      <c r="E1551" s="84">
        <v>21919.8446</v>
      </c>
      <c r="F1551" s="208">
        <f t="shared" si="72"/>
        <v>2</v>
      </c>
      <c r="G1551" s="78" t="str">
        <f t="shared" si="73"/>
        <v>Y</v>
      </c>
      <c r="H1551" s="78" t="str">
        <f t="shared" si="74"/>
        <v>2YNG</v>
      </c>
    </row>
    <row r="1552" spans="1:8">
      <c r="A1552" s="79">
        <v>37257</v>
      </c>
      <c r="B1552" s="78" t="s">
        <v>200</v>
      </c>
      <c r="C1552" s="78" t="s">
        <v>236</v>
      </c>
      <c r="D1552" s="84">
        <v>21884.355100000001</v>
      </c>
      <c r="E1552" s="84">
        <v>21884.355100000001</v>
      </c>
      <c r="F1552" s="208">
        <f t="shared" si="72"/>
        <v>3</v>
      </c>
      <c r="G1552" s="78" t="str">
        <f t="shared" si="73"/>
        <v>Y</v>
      </c>
      <c r="H1552" s="78" t="str">
        <f t="shared" si="74"/>
        <v>3YNG</v>
      </c>
    </row>
    <row r="1553" spans="1:8">
      <c r="A1553" s="79">
        <v>37288</v>
      </c>
      <c r="B1553" s="78" t="s">
        <v>200</v>
      </c>
      <c r="C1553" s="78" t="s">
        <v>236</v>
      </c>
      <c r="D1553" s="84">
        <v>18705.998</v>
      </c>
      <c r="E1553" s="84">
        <v>18705.998</v>
      </c>
      <c r="F1553" s="208">
        <f t="shared" si="72"/>
        <v>3</v>
      </c>
      <c r="G1553" s="78" t="str">
        <f t="shared" si="73"/>
        <v>Y</v>
      </c>
      <c r="H1553" s="78" t="str">
        <f t="shared" si="74"/>
        <v>3YNG</v>
      </c>
    </row>
    <row r="1554" spans="1:8">
      <c r="A1554" s="79">
        <v>37316</v>
      </c>
      <c r="B1554" s="78" t="s">
        <v>200</v>
      </c>
      <c r="C1554" s="78" t="s">
        <v>236</v>
      </c>
      <c r="D1554" s="84">
        <v>16018.708500000001</v>
      </c>
      <c r="E1554" s="84">
        <v>16018.708500000001</v>
      </c>
      <c r="F1554" s="208">
        <f t="shared" si="72"/>
        <v>3</v>
      </c>
      <c r="G1554" s="78" t="str">
        <f t="shared" si="73"/>
        <v>Y</v>
      </c>
      <c r="H1554" s="78" t="str">
        <f t="shared" si="74"/>
        <v>3YNG</v>
      </c>
    </row>
    <row r="1555" spans="1:8">
      <c r="A1555" s="79">
        <v>37210</v>
      </c>
      <c r="B1555" s="78" t="s">
        <v>143</v>
      </c>
      <c r="C1555" s="78" t="s">
        <v>113</v>
      </c>
      <c r="D1555" s="84">
        <v>0</v>
      </c>
      <c r="E1555" s="84">
        <v>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1MGDP-CIG/RKYMTN</v>
      </c>
    </row>
    <row r="1556" spans="1:8">
      <c r="A1556" s="79">
        <v>37210</v>
      </c>
      <c r="B1556" s="78" t="s">
        <v>143</v>
      </c>
      <c r="C1556" s="78" t="s">
        <v>240</v>
      </c>
      <c r="D1556" s="84">
        <v>0</v>
      </c>
      <c r="E1556" s="84">
        <v>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1MGDP-HEHUB</v>
      </c>
    </row>
    <row r="1557" spans="1:8">
      <c r="A1557" s="79">
        <v>37210</v>
      </c>
      <c r="B1557" s="78" t="s">
        <v>143</v>
      </c>
      <c r="C1557" s="78" t="s">
        <v>110</v>
      </c>
      <c r="D1557" s="84">
        <v>0</v>
      </c>
      <c r="E1557" s="84">
        <v>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1MGDP-KERN/OPAL</v>
      </c>
    </row>
    <row r="1558" spans="1:8">
      <c r="A1558" s="79">
        <v>37211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37211</v>
      </c>
      <c r="B1559" s="78" t="s">
        <v>143</v>
      </c>
      <c r="C1559" s="78" t="s">
        <v>240</v>
      </c>
      <c r="D1559" s="84">
        <v>-30000</v>
      </c>
      <c r="E1559" s="84">
        <v>-30000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1MGDP-HEHUB</v>
      </c>
    </row>
    <row r="1560" spans="1:8">
      <c r="A1560" s="79">
        <v>37211</v>
      </c>
      <c r="B1560" s="78" t="s">
        <v>143</v>
      </c>
      <c r="C1560" s="78" t="s">
        <v>110</v>
      </c>
      <c r="D1560" s="84">
        <v>35000</v>
      </c>
      <c r="E1560" s="84">
        <v>35000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1MGDP-KERN/OPAL</v>
      </c>
    </row>
    <row r="1561" spans="1:8">
      <c r="A1561" s="79">
        <v>37212</v>
      </c>
      <c r="B1561" s="78" t="s">
        <v>143</v>
      </c>
      <c r="C1561" s="78" t="s">
        <v>113</v>
      </c>
      <c r="D1561" s="84">
        <v>10000</v>
      </c>
      <c r="E1561" s="84">
        <v>10000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1MGDP-CIG/RKYMTN</v>
      </c>
    </row>
    <row r="1562" spans="1:8">
      <c r="A1562" s="79">
        <v>37212</v>
      </c>
      <c r="B1562" s="78" t="s">
        <v>143</v>
      </c>
      <c r="C1562" s="78" t="s">
        <v>240</v>
      </c>
      <c r="D1562" s="84">
        <v>-30000</v>
      </c>
      <c r="E1562" s="84">
        <v>-30000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1MGDP-HEHUB</v>
      </c>
    </row>
    <row r="1563" spans="1:8">
      <c r="A1563" s="79">
        <v>37212</v>
      </c>
      <c r="B1563" s="78" t="s">
        <v>143</v>
      </c>
      <c r="C1563" s="78" t="s">
        <v>110</v>
      </c>
      <c r="D1563" s="84">
        <v>35000</v>
      </c>
      <c r="E1563" s="84">
        <v>35000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1MGDP-KERN/OPAL</v>
      </c>
    </row>
    <row r="1564" spans="1:8">
      <c r="A1564" s="79">
        <v>37213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37213</v>
      </c>
      <c r="B1565" s="78" t="s">
        <v>143</v>
      </c>
      <c r="C1565" s="78" t="s">
        <v>240</v>
      </c>
      <c r="D1565" s="84">
        <v>-30000</v>
      </c>
      <c r="E1565" s="84">
        <v>-30000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1MGDP-HEHUB</v>
      </c>
    </row>
    <row r="1566" spans="1:8">
      <c r="A1566" s="79">
        <v>37213</v>
      </c>
      <c r="B1566" s="78" t="s">
        <v>143</v>
      </c>
      <c r="C1566" s="78" t="s">
        <v>110</v>
      </c>
      <c r="D1566" s="84">
        <v>35000.000099999997</v>
      </c>
      <c r="E1566" s="84">
        <v>35000.000099999997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1MGDP-KERN/OPAL</v>
      </c>
    </row>
    <row r="1567" spans="1:8">
      <c r="A1567" s="79">
        <v>37214</v>
      </c>
      <c r="B1567" s="78" t="s">
        <v>143</v>
      </c>
      <c r="C1567" s="78" t="s">
        <v>113</v>
      </c>
      <c r="D1567" s="84">
        <v>10000</v>
      </c>
      <c r="E1567" s="84">
        <v>10000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1MGDP-CIG/RKYMTN</v>
      </c>
    </row>
    <row r="1568" spans="1:8">
      <c r="A1568" s="79">
        <v>37214</v>
      </c>
      <c r="B1568" s="78" t="s">
        <v>143</v>
      </c>
      <c r="C1568" s="78" t="s">
        <v>240</v>
      </c>
      <c r="D1568" s="84">
        <v>-30000</v>
      </c>
      <c r="E1568" s="84">
        <v>-30000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1MGDP-HEHUB</v>
      </c>
    </row>
    <row r="1569" spans="1:8">
      <c r="A1569" s="79">
        <v>37214</v>
      </c>
      <c r="B1569" s="78" t="s">
        <v>143</v>
      </c>
      <c r="C1569" s="78" t="s">
        <v>110</v>
      </c>
      <c r="D1569" s="84">
        <v>35000.002500000002</v>
      </c>
      <c r="E1569" s="84">
        <v>35000.002500000002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1MGDP-KERN/OPAL</v>
      </c>
    </row>
    <row r="1570" spans="1:8">
      <c r="A1570" s="79">
        <v>37215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37215</v>
      </c>
      <c r="B1571" s="78" t="s">
        <v>143</v>
      </c>
      <c r="C1571" s="78" t="s">
        <v>240</v>
      </c>
      <c r="D1571" s="84">
        <v>-30000</v>
      </c>
      <c r="E1571" s="84">
        <v>-30000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1MGDP-HEHUB</v>
      </c>
    </row>
    <row r="1572" spans="1:8">
      <c r="A1572" s="79">
        <v>37215</v>
      </c>
      <c r="B1572" s="78" t="s">
        <v>143</v>
      </c>
      <c r="C1572" s="78" t="s">
        <v>110</v>
      </c>
      <c r="D1572" s="84">
        <v>35000.023200000003</v>
      </c>
      <c r="E1572" s="84">
        <v>35000.023200000003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1MGDP-KERN/OPAL</v>
      </c>
    </row>
    <row r="1573" spans="1:8">
      <c r="A1573" s="79">
        <v>37216</v>
      </c>
      <c r="B1573" s="78" t="s">
        <v>143</v>
      </c>
      <c r="C1573" s="78" t="s">
        <v>113</v>
      </c>
      <c r="D1573" s="84">
        <v>10000</v>
      </c>
      <c r="E1573" s="84">
        <v>10000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1MGDP-CIG/RKYMTN</v>
      </c>
    </row>
    <row r="1574" spans="1:8">
      <c r="A1574" s="79">
        <v>37216</v>
      </c>
      <c r="B1574" s="78" t="s">
        <v>143</v>
      </c>
      <c r="C1574" s="78" t="s">
        <v>240</v>
      </c>
      <c r="D1574" s="84">
        <v>-30000</v>
      </c>
      <c r="E1574" s="84">
        <v>-30000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1MGDP-HEHUB</v>
      </c>
    </row>
    <row r="1575" spans="1:8">
      <c r="A1575" s="79">
        <v>37216</v>
      </c>
      <c r="B1575" s="78" t="s">
        <v>143</v>
      </c>
      <c r="C1575" s="78" t="s">
        <v>110</v>
      </c>
      <c r="D1575" s="84">
        <v>35000.1152</v>
      </c>
      <c r="E1575" s="84">
        <v>35000.1152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1MGDP-KERN/OPAL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240</v>
      </c>
      <c r="D1577" s="84">
        <v>-30000</v>
      </c>
      <c r="E1577" s="84">
        <v>-30000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1MGDP-HEHUB</v>
      </c>
    </row>
    <row r="1578" spans="1:8">
      <c r="A1578" s="79">
        <v>37217</v>
      </c>
      <c r="B1578" s="78" t="s">
        <v>143</v>
      </c>
      <c r="C1578" s="78" t="s">
        <v>110</v>
      </c>
      <c r="D1578" s="84">
        <v>35000.386400000003</v>
      </c>
      <c r="E1578" s="84">
        <v>35000.386400000003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1MGDP-KERN/OPAL</v>
      </c>
    </row>
    <row r="1579" spans="1:8">
      <c r="A1579" s="79">
        <v>37218</v>
      </c>
      <c r="B1579" s="78" t="s">
        <v>143</v>
      </c>
      <c r="C1579" s="78" t="s">
        <v>113</v>
      </c>
      <c r="D1579" s="84">
        <v>10000</v>
      </c>
      <c r="E1579" s="84">
        <v>10000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1MGDP-CIG/RKYMTN</v>
      </c>
    </row>
    <row r="1580" spans="1:8">
      <c r="A1580" s="79">
        <v>37218</v>
      </c>
      <c r="B1580" s="78" t="s">
        <v>143</v>
      </c>
      <c r="C1580" s="78" t="s">
        <v>240</v>
      </c>
      <c r="D1580" s="84">
        <v>-30000</v>
      </c>
      <c r="E1580" s="84">
        <v>-30000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1MGDP-HEHUB</v>
      </c>
    </row>
    <row r="1581" spans="1:8">
      <c r="A1581" s="79">
        <v>37218</v>
      </c>
      <c r="B1581" s="78" t="s">
        <v>143</v>
      </c>
      <c r="C1581" s="78" t="s">
        <v>110</v>
      </c>
      <c r="D1581" s="84">
        <v>35000.996299999999</v>
      </c>
      <c r="E1581" s="84">
        <v>35000.996299999999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1MGDP-KERN/OPAL</v>
      </c>
    </row>
    <row r="1582" spans="1:8">
      <c r="A1582" s="79">
        <v>37219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37219</v>
      </c>
      <c r="B1583" s="78" t="s">
        <v>143</v>
      </c>
      <c r="C1583" s="78" t="s">
        <v>240</v>
      </c>
      <c r="D1583" s="84">
        <v>-30000</v>
      </c>
      <c r="E1583" s="84">
        <v>-30000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1MGDP-HEHUB</v>
      </c>
    </row>
    <row r="1584" spans="1:8">
      <c r="A1584" s="79">
        <v>37219</v>
      </c>
      <c r="B1584" s="78" t="s">
        <v>143</v>
      </c>
      <c r="C1584" s="78" t="s">
        <v>110</v>
      </c>
      <c r="D1584" s="84">
        <v>35002.135999999999</v>
      </c>
      <c r="E1584" s="84">
        <v>35002.135999999999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1MGDP-KERN/OPAL</v>
      </c>
    </row>
    <row r="1585" spans="1:8">
      <c r="A1585" s="79">
        <v>37220</v>
      </c>
      <c r="B1585" s="78" t="s">
        <v>143</v>
      </c>
      <c r="C1585" s="78" t="s">
        <v>113</v>
      </c>
      <c r="D1585" s="84">
        <v>10000</v>
      </c>
      <c r="E1585" s="84">
        <v>10000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1MGDP-CIG/RKYMTN</v>
      </c>
    </row>
    <row r="1586" spans="1:8">
      <c r="A1586" s="79">
        <v>37220</v>
      </c>
      <c r="B1586" s="78" t="s">
        <v>143</v>
      </c>
      <c r="C1586" s="78" t="s">
        <v>240</v>
      </c>
      <c r="D1586" s="84">
        <v>-30000</v>
      </c>
      <c r="E1586" s="84">
        <v>-30000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1MGDP-HEHUB</v>
      </c>
    </row>
    <row r="1587" spans="1:8">
      <c r="A1587" s="79">
        <v>37220</v>
      </c>
      <c r="B1587" s="78" t="s">
        <v>143</v>
      </c>
      <c r="C1587" s="78" t="s">
        <v>110</v>
      </c>
      <c r="D1587" s="84">
        <v>35004.001600000003</v>
      </c>
      <c r="E1587" s="84">
        <v>35004.001600000003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1MGDP-KERN/OPAL</v>
      </c>
    </row>
    <row r="1588" spans="1:8">
      <c r="A1588" s="79">
        <v>37221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37221</v>
      </c>
      <c r="B1589" s="78" t="s">
        <v>143</v>
      </c>
      <c r="C1589" s="78" t="s">
        <v>240</v>
      </c>
      <c r="D1589" s="84">
        <v>-30000</v>
      </c>
      <c r="E1589" s="84">
        <v>-30000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1MGDP-HEHUB</v>
      </c>
    </row>
    <row r="1590" spans="1:8">
      <c r="A1590" s="79">
        <v>37221</v>
      </c>
      <c r="B1590" s="78" t="s">
        <v>143</v>
      </c>
      <c r="C1590" s="78" t="s">
        <v>110</v>
      </c>
      <c r="D1590" s="84">
        <v>35006.773399999998</v>
      </c>
      <c r="E1590" s="84">
        <v>35006.773399999998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1MGDP-KERN/OPAL</v>
      </c>
    </row>
    <row r="1591" spans="1:8">
      <c r="A1591" s="79">
        <v>37222</v>
      </c>
      <c r="B1591" s="78" t="s">
        <v>143</v>
      </c>
      <c r="C1591" s="78" t="s">
        <v>113</v>
      </c>
      <c r="D1591" s="84">
        <v>10000</v>
      </c>
      <c r="E1591" s="84">
        <v>10000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1MGDP-CIG/RKYMTN</v>
      </c>
    </row>
    <row r="1592" spans="1:8">
      <c r="A1592" s="79">
        <v>37222</v>
      </c>
      <c r="B1592" s="78" t="s">
        <v>143</v>
      </c>
      <c r="C1592" s="78" t="s">
        <v>240</v>
      </c>
      <c r="D1592" s="84">
        <v>-30000</v>
      </c>
      <c r="E1592" s="84">
        <v>-30000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1MGDP-HEHUB</v>
      </c>
    </row>
    <row r="1593" spans="1:8">
      <c r="A1593" s="79">
        <v>37222</v>
      </c>
      <c r="B1593" s="78" t="s">
        <v>143</v>
      </c>
      <c r="C1593" s="78" t="s">
        <v>110</v>
      </c>
      <c r="D1593" s="84">
        <v>35010.6014</v>
      </c>
      <c r="E1593" s="84">
        <v>35010.6014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1MGDP-KERN/OPAL</v>
      </c>
    </row>
    <row r="1594" spans="1:8">
      <c r="A1594" s="79">
        <v>37223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37223</v>
      </c>
      <c r="B1595" s="78" t="s">
        <v>143</v>
      </c>
      <c r="C1595" s="78" t="s">
        <v>240</v>
      </c>
      <c r="D1595" s="84">
        <v>-30000</v>
      </c>
      <c r="E1595" s="84">
        <v>-30000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1MGDP-HEHUB</v>
      </c>
    </row>
    <row r="1596" spans="1:8">
      <c r="A1596" s="79">
        <v>37223</v>
      </c>
      <c r="B1596" s="78" t="s">
        <v>143</v>
      </c>
      <c r="C1596" s="78" t="s">
        <v>110</v>
      </c>
      <c r="D1596" s="84">
        <v>35015.599300000002</v>
      </c>
      <c r="E1596" s="84">
        <v>35015.599300000002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1MGDP-KERN/OPAL</v>
      </c>
    </row>
    <row r="1597" spans="1:8">
      <c r="A1597" s="79">
        <v>37224</v>
      </c>
      <c r="B1597" s="78" t="s">
        <v>143</v>
      </c>
      <c r="C1597" s="78" t="s">
        <v>113</v>
      </c>
      <c r="D1597" s="84">
        <v>10000</v>
      </c>
      <c r="E1597" s="84">
        <v>10000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1MGDP-CIG/RKYMTN</v>
      </c>
    </row>
    <row r="1598" spans="1:8">
      <c r="A1598" s="79">
        <v>37224</v>
      </c>
      <c r="B1598" s="78" t="s">
        <v>143</v>
      </c>
      <c r="C1598" s="78" t="s">
        <v>240</v>
      </c>
      <c r="D1598" s="84">
        <v>-30000</v>
      </c>
      <c r="E1598" s="84">
        <v>-30000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1MGDP-HEHUB</v>
      </c>
    </row>
    <row r="1599" spans="1:8">
      <c r="A1599" s="79">
        <v>37224</v>
      </c>
      <c r="B1599" s="78" t="s">
        <v>143</v>
      </c>
      <c r="C1599" s="78" t="s">
        <v>110</v>
      </c>
      <c r="D1599" s="84">
        <v>35021.843200000003</v>
      </c>
      <c r="E1599" s="84">
        <v>35021.843200000003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1MGDP-KERN/OPAL</v>
      </c>
    </row>
    <row r="1600" spans="1:8">
      <c r="A1600" s="79">
        <v>37225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37225</v>
      </c>
      <c r="B1601" s="78" t="s">
        <v>143</v>
      </c>
      <c r="C1601" s="78" t="s">
        <v>240</v>
      </c>
      <c r="D1601" s="84">
        <v>-30000</v>
      </c>
      <c r="E1601" s="84">
        <v>-30000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1MGDP-HEHUB</v>
      </c>
    </row>
    <row r="1602" spans="1:8">
      <c r="A1602" s="79">
        <v>37225</v>
      </c>
      <c r="B1602" s="78" t="s">
        <v>143</v>
      </c>
      <c r="C1602" s="78" t="s">
        <v>110</v>
      </c>
      <c r="D1602" s="84">
        <v>35029.374900000003</v>
      </c>
      <c r="E1602" s="84">
        <v>35029.374900000003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1MGDP-KERN/OPAL</v>
      </c>
    </row>
    <row r="1603" spans="1:8">
      <c r="A1603" s="79">
        <v>37196</v>
      </c>
      <c r="B1603" s="78" t="s">
        <v>191</v>
      </c>
      <c r="C1603" s="78" t="s">
        <v>67</v>
      </c>
      <c r="D1603" s="84">
        <v>0</v>
      </c>
      <c r="E1603" s="84">
        <v>0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I</v>
      </c>
      <c r="H1603" s="78" t="str">
        <f t="shared" ref="H1603:H1666" si="77">$F1603&amp;$G1603&amp;$C1603</f>
        <v>1IIF-NWPL_ROCKY_M</v>
      </c>
    </row>
    <row r="1604" spans="1:8">
      <c r="A1604" s="79">
        <v>37226</v>
      </c>
      <c r="B1604" s="78" t="s">
        <v>191</v>
      </c>
      <c r="C1604" s="78" t="s">
        <v>67</v>
      </c>
      <c r="D1604" s="84">
        <v>247755.43150000001</v>
      </c>
      <c r="E1604" s="84">
        <v>-24775.543150000001</v>
      </c>
      <c r="F1604" s="208">
        <f t="shared" si="75"/>
        <v>2</v>
      </c>
      <c r="G1604" s="78" t="str">
        <f t="shared" si="76"/>
        <v>I</v>
      </c>
      <c r="H1604" s="78" t="str">
        <f t="shared" si="77"/>
        <v>2IIF-NWPL_ROCKY_M</v>
      </c>
    </row>
    <row r="1605" spans="1:8">
      <c r="A1605" s="79">
        <v>37257</v>
      </c>
      <c r="B1605" s="78" t="s">
        <v>191</v>
      </c>
      <c r="C1605" s="78" t="s">
        <v>67</v>
      </c>
      <c r="D1605" s="84">
        <v>247316.31210000001</v>
      </c>
      <c r="E1605" s="84">
        <v>-24731.63121</v>
      </c>
      <c r="F1605" s="208">
        <f t="shared" si="75"/>
        <v>3</v>
      </c>
      <c r="G1605" s="78" t="str">
        <f t="shared" si="76"/>
        <v>I</v>
      </c>
      <c r="H1605" s="78" t="str">
        <f t="shared" si="77"/>
        <v>3IIF-NWPL_ROCKY_M</v>
      </c>
    </row>
    <row r="1606" spans="1:8">
      <c r="A1606" s="79">
        <v>37288</v>
      </c>
      <c r="B1606" s="78" t="s">
        <v>191</v>
      </c>
      <c r="C1606" s="78" t="s">
        <v>67</v>
      </c>
      <c r="D1606" s="84">
        <v>222999.867</v>
      </c>
      <c r="E1606" s="84">
        <v>-22299.986700000001</v>
      </c>
      <c r="F1606" s="208">
        <f t="shared" si="75"/>
        <v>3</v>
      </c>
      <c r="G1606" s="78" t="str">
        <f t="shared" si="76"/>
        <v>I</v>
      </c>
      <c r="H1606" s="78" t="str">
        <f t="shared" si="77"/>
        <v>3IIF-NWPL_ROCKY_M</v>
      </c>
    </row>
    <row r="1607" spans="1:8">
      <c r="A1607" s="79">
        <v>37316</v>
      </c>
      <c r="B1607" s="78" t="s">
        <v>191</v>
      </c>
      <c r="C1607" s="78" t="s">
        <v>67</v>
      </c>
      <c r="D1607" s="84">
        <v>246515.05319999999</v>
      </c>
      <c r="E1607" s="84">
        <v>-24651.50532</v>
      </c>
      <c r="F1607" s="208">
        <f t="shared" si="75"/>
        <v>3</v>
      </c>
      <c r="G1607" s="78" t="str">
        <f t="shared" si="76"/>
        <v>I</v>
      </c>
      <c r="H1607" s="78" t="str">
        <f t="shared" si="77"/>
        <v>3IIF-NWPL_ROCKY_M</v>
      </c>
    </row>
    <row r="1608" spans="1:8">
      <c r="A1608" s="79">
        <v>37196</v>
      </c>
      <c r="B1608" s="78" t="s">
        <v>81</v>
      </c>
      <c r="C1608" s="78" t="s">
        <v>87</v>
      </c>
      <c r="D1608" s="84">
        <v>0</v>
      </c>
      <c r="E1608" s="84">
        <v>0</v>
      </c>
      <c r="F1608" s="208">
        <f t="shared" si="75"/>
        <v>1</v>
      </c>
      <c r="G1608" s="78" t="str">
        <f t="shared" si="76"/>
        <v>D</v>
      </c>
      <c r="H1608" s="78" t="str">
        <f t="shared" si="77"/>
        <v>1DIF-ELPO/PERMIAN</v>
      </c>
    </row>
    <row r="1609" spans="1:8">
      <c r="A1609" s="79">
        <v>37196</v>
      </c>
      <c r="B1609" s="78" t="s">
        <v>81</v>
      </c>
      <c r="C1609" s="78" t="s">
        <v>72</v>
      </c>
      <c r="D1609" s="84">
        <v>0</v>
      </c>
      <c r="E1609" s="84">
        <v>0</v>
      </c>
      <c r="F1609" s="208">
        <f t="shared" si="75"/>
        <v>1</v>
      </c>
      <c r="G1609" s="78" t="str">
        <f t="shared" si="76"/>
        <v>D</v>
      </c>
      <c r="H1609" s="78" t="str">
        <f t="shared" si="77"/>
        <v>1DIF-ELPO/SJ</v>
      </c>
    </row>
    <row r="1610" spans="1:8">
      <c r="A1610" s="79">
        <v>37196</v>
      </c>
      <c r="B1610" s="78" t="s">
        <v>81</v>
      </c>
      <c r="C1610" s="78" t="s">
        <v>119</v>
      </c>
      <c r="D1610" s="84">
        <v>0</v>
      </c>
      <c r="E1610" s="84">
        <v>0</v>
      </c>
      <c r="F1610" s="208">
        <f t="shared" si="75"/>
        <v>1</v>
      </c>
      <c r="G1610" s="78" t="str">
        <f t="shared" si="76"/>
        <v>D</v>
      </c>
      <c r="H1610" s="78" t="str">
        <f t="shared" si="77"/>
        <v>1DIF-EPSJ(BONDAD)</v>
      </c>
    </row>
    <row r="1611" spans="1:8">
      <c r="A1611" s="79">
        <v>37196</v>
      </c>
      <c r="B1611" s="78" t="s">
        <v>81</v>
      </c>
      <c r="C1611" s="78" t="s">
        <v>67</v>
      </c>
      <c r="D1611" s="84">
        <v>0</v>
      </c>
      <c r="E1611" s="84">
        <v>0</v>
      </c>
      <c r="F1611" s="208">
        <f t="shared" si="75"/>
        <v>1</v>
      </c>
      <c r="G1611" s="78" t="str">
        <f t="shared" si="76"/>
        <v>D</v>
      </c>
      <c r="H1611" s="78" t="str">
        <f t="shared" si="77"/>
        <v>1DIF-NWPL_ROCKY_M</v>
      </c>
    </row>
    <row r="1612" spans="1:8">
      <c r="A1612" s="79">
        <v>37196</v>
      </c>
      <c r="B1612" s="78" t="s">
        <v>81</v>
      </c>
      <c r="C1612" s="78" t="s">
        <v>73</v>
      </c>
      <c r="D1612" s="84">
        <v>0</v>
      </c>
      <c r="E1612" s="84">
        <v>0</v>
      </c>
      <c r="F1612" s="208">
        <f t="shared" si="75"/>
        <v>1</v>
      </c>
      <c r="G1612" s="78" t="str">
        <f t="shared" si="76"/>
        <v>D</v>
      </c>
      <c r="H1612" s="78" t="str">
        <f t="shared" si="77"/>
        <v>1DIF-WAHA-TX</v>
      </c>
    </row>
    <row r="1613" spans="1:8">
      <c r="A1613" s="79">
        <v>37196</v>
      </c>
      <c r="B1613" s="78" t="s">
        <v>81</v>
      </c>
      <c r="C1613" s="78" t="s">
        <v>46</v>
      </c>
      <c r="D1613" s="84">
        <v>0</v>
      </c>
      <c r="E1613" s="84">
        <v>0</v>
      </c>
      <c r="F1613" s="208">
        <f t="shared" si="75"/>
        <v>1</v>
      </c>
      <c r="G1613" s="78" t="str">
        <f t="shared" si="76"/>
        <v>D</v>
      </c>
      <c r="H1613" s="78" t="str">
        <f t="shared" si="77"/>
        <v>1DNGI-SOCAL</v>
      </c>
    </row>
    <row r="1614" spans="1:8">
      <c r="A1614" s="79">
        <v>37226</v>
      </c>
      <c r="B1614" s="78" t="s">
        <v>81</v>
      </c>
      <c r="C1614" s="78" t="s">
        <v>72</v>
      </c>
      <c r="D1614" s="84">
        <v>544962.04790000001</v>
      </c>
      <c r="E1614" s="84">
        <v>-54496.204790000003</v>
      </c>
      <c r="F1614" s="208">
        <f t="shared" si="75"/>
        <v>2</v>
      </c>
      <c r="G1614" s="78" t="str">
        <f t="shared" si="76"/>
        <v>D</v>
      </c>
      <c r="H1614" s="78" t="str">
        <f t="shared" si="77"/>
        <v>2DIF-ELPO/SJ</v>
      </c>
    </row>
    <row r="1615" spans="1:8">
      <c r="A1615" s="79">
        <v>37226</v>
      </c>
      <c r="B1615" s="78" t="s">
        <v>81</v>
      </c>
      <c r="C1615" s="78" t="s">
        <v>67</v>
      </c>
      <c r="D1615" s="84">
        <v>-154847.1447</v>
      </c>
      <c r="E1615" s="84">
        <v>15484.714470000001</v>
      </c>
      <c r="F1615" s="208">
        <f t="shared" si="75"/>
        <v>2</v>
      </c>
      <c r="G1615" s="78" t="str">
        <f t="shared" si="76"/>
        <v>D</v>
      </c>
      <c r="H1615" s="78" t="str">
        <f t="shared" si="77"/>
        <v>2DIF-NWPL_ROCKY_M</v>
      </c>
    </row>
    <row r="1616" spans="1:8">
      <c r="A1616" s="79">
        <v>37226</v>
      </c>
      <c r="B1616" s="78" t="s">
        <v>81</v>
      </c>
      <c r="C1616" s="78" t="s">
        <v>74</v>
      </c>
      <c r="D1616" s="84">
        <v>-1083930.0129</v>
      </c>
      <c r="E1616" s="84">
        <v>0</v>
      </c>
      <c r="F1616" s="208">
        <f t="shared" si="75"/>
        <v>2</v>
      </c>
      <c r="G1616" s="78" t="str">
        <f t="shared" si="76"/>
        <v>D</v>
      </c>
      <c r="H1616" s="78" t="str">
        <f t="shared" si="77"/>
        <v>2DNGI-PGE/CG</v>
      </c>
    </row>
    <row r="1617" spans="1:8">
      <c r="A1617" s="79">
        <v>37226</v>
      </c>
      <c r="B1617" s="78" t="s">
        <v>81</v>
      </c>
      <c r="C1617" s="78" t="s">
        <v>46</v>
      </c>
      <c r="D1617" s="84">
        <v>-309694.28940000001</v>
      </c>
      <c r="E1617" s="84">
        <v>30969.428940000002</v>
      </c>
      <c r="F1617" s="208">
        <f t="shared" si="75"/>
        <v>2</v>
      </c>
      <c r="G1617" s="78" t="str">
        <f t="shared" si="76"/>
        <v>D</v>
      </c>
      <c r="H1617" s="78" t="str">
        <f t="shared" si="77"/>
        <v>2DNGI-SOCAL</v>
      </c>
    </row>
    <row r="1618" spans="1:8">
      <c r="A1618" s="79">
        <v>37257</v>
      </c>
      <c r="B1618" s="78" t="s">
        <v>81</v>
      </c>
      <c r="C1618" s="78" t="s">
        <v>72</v>
      </c>
      <c r="D1618" s="84">
        <v>543996.16220000002</v>
      </c>
      <c r="E1618" s="84">
        <v>-54399.616220000004</v>
      </c>
      <c r="F1618" s="208">
        <f t="shared" si="75"/>
        <v>3</v>
      </c>
      <c r="G1618" s="78" t="str">
        <f t="shared" si="76"/>
        <v>D</v>
      </c>
      <c r="H1618" s="78" t="str">
        <f t="shared" si="77"/>
        <v>3DIF-ELPO/SJ</v>
      </c>
    </row>
    <row r="1619" spans="1:8">
      <c r="A1619" s="79">
        <v>37257</v>
      </c>
      <c r="B1619" s="78" t="s">
        <v>81</v>
      </c>
      <c r="C1619" s="78" t="s">
        <v>67</v>
      </c>
      <c r="D1619" s="84">
        <v>-154572.69510000001</v>
      </c>
      <c r="E1619" s="84">
        <v>15457.26951</v>
      </c>
      <c r="F1619" s="208">
        <f t="shared" si="75"/>
        <v>3</v>
      </c>
      <c r="G1619" s="78" t="str">
        <f t="shared" si="76"/>
        <v>D</v>
      </c>
      <c r="H1619" s="78" t="str">
        <f t="shared" si="77"/>
        <v>3DIF-NWPL_ROCKY_M</v>
      </c>
    </row>
    <row r="1620" spans="1:8">
      <c r="A1620" s="79">
        <v>37257</v>
      </c>
      <c r="B1620" s="78" t="s">
        <v>81</v>
      </c>
      <c r="C1620" s="78" t="s">
        <v>74</v>
      </c>
      <c r="D1620" s="84">
        <v>-463718.08529999998</v>
      </c>
      <c r="E1620" s="84">
        <v>0</v>
      </c>
      <c r="F1620" s="208">
        <f t="shared" si="75"/>
        <v>3</v>
      </c>
      <c r="G1620" s="78" t="str">
        <f t="shared" si="76"/>
        <v>D</v>
      </c>
      <c r="H1620" s="78" t="str">
        <f t="shared" si="77"/>
        <v>3DNGI-PGE/CG</v>
      </c>
    </row>
    <row r="1621" spans="1:8">
      <c r="A1621" s="79">
        <v>37257</v>
      </c>
      <c r="B1621" s="78" t="s">
        <v>81</v>
      </c>
      <c r="C1621" s="78" t="s">
        <v>46</v>
      </c>
      <c r="D1621" s="84">
        <v>-309145.39010000002</v>
      </c>
      <c r="E1621" s="84">
        <v>30914.53901</v>
      </c>
      <c r="F1621" s="208">
        <f t="shared" si="75"/>
        <v>3</v>
      </c>
      <c r="G1621" s="78" t="str">
        <f t="shared" si="76"/>
        <v>D</v>
      </c>
      <c r="H1621" s="78" t="str">
        <f t="shared" si="77"/>
        <v>3DNGI-SOCAL</v>
      </c>
    </row>
    <row r="1622" spans="1:8">
      <c r="A1622" s="79">
        <v>37288</v>
      </c>
      <c r="B1622" s="78" t="s">
        <v>81</v>
      </c>
      <c r="C1622" s="78" t="s">
        <v>72</v>
      </c>
      <c r="D1622" s="84">
        <v>553517.52690000006</v>
      </c>
      <c r="E1622" s="84">
        <v>-55351.752690000001</v>
      </c>
      <c r="F1622" s="208">
        <f t="shared" si="75"/>
        <v>3</v>
      </c>
      <c r="G1622" s="78" t="str">
        <f t="shared" si="76"/>
        <v>D</v>
      </c>
      <c r="H1622" s="78" t="str">
        <f t="shared" si="77"/>
        <v>3DIF-ELPO/SJ</v>
      </c>
    </row>
    <row r="1623" spans="1:8">
      <c r="A1623" s="79">
        <v>37288</v>
      </c>
      <c r="B1623" s="78" t="s">
        <v>81</v>
      </c>
      <c r="C1623" s="78" t="s">
        <v>67</v>
      </c>
      <c r="D1623" s="84">
        <v>-139374.91690000001</v>
      </c>
      <c r="E1623" s="84">
        <v>13937.491690000001</v>
      </c>
      <c r="F1623" s="208">
        <f t="shared" si="75"/>
        <v>3</v>
      </c>
      <c r="G1623" s="78" t="str">
        <f t="shared" si="76"/>
        <v>D</v>
      </c>
      <c r="H1623" s="78" t="str">
        <f t="shared" si="77"/>
        <v>3DIF-NWPL_ROCKY_M</v>
      </c>
    </row>
    <row r="1624" spans="1:8">
      <c r="A1624" s="79">
        <v>37288</v>
      </c>
      <c r="B1624" s="78" t="s">
        <v>81</v>
      </c>
      <c r="C1624" s="78" t="s">
        <v>74</v>
      </c>
      <c r="D1624" s="84">
        <v>-418124.75069999998</v>
      </c>
      <c r="E1624" s="84">
        <v>0</v>
      </c>
      <c r="F1624" s="208">
        <f t="shared" si="75"/>
        <v>3</v>
      </c>
      <c r="G1624" s="78" t="str">
        <f t="shared" si="76"/>
        <v>D</v>
      </c>
      <c r="H1624" s="78" t="str">
        <f t="shared" si="77"/>
        <v>3DNGI-PGE/CG</v>
      </c>
    </row>
    <row r="1625" spans="1:8">
      <c r="A1625" s="79">
        <v>37288</v>
      </c>
      <c r="B1625" s="78" t="s">
        <v>81</v>
      </c>
      <c r="C1625" s="78" t="s">
        <v>46</v>
      </c>
      <c r="D1625" s="84">
        <v>-278749.83370000002</v>
      </c>
      <c r="E1625" s="84">
        <v>27874.983370000002</v>
      </c>
      <c r="F1625" s="208">
        <f t="shared" si="75"/>
        <v>3</v>
      </c>
      <c r="G1625" s="78" t="str">
        <f t="shared" si="76"/>
        <v>D</v>
      </c>
      <c r="H1625" s="78" t="str">
        <f t="shared" si="77"/>
        <v>3DNGI-SOCAL</v>
      </c>
    </row>
    <row r="1626" spans="1:8">
      <c r="A1626" s="79">
        <v>37316</v>
      </c>
      <c r="B1626" s="78" t="s">
        <v>81</v>
      </c>
      <c r="C1626" s="78" t="s">
        <v>72</v>
      </c>
      <c r="D1626" s="84">
        <v>654060.10080000001</v>
      </c>
      <c r="E1626" s="84">
        <v>-65406.01008</v>
      </c>
      <c r="F1626" s="208">
        <f t="shared" si="75"/>
        <v>3</v>
      </c>
      <c r="G1626" s="78" t="str">
        <f t="shared" si="76"/>
        <v>D</v>
      </c>
      <c r="H1626" s="78" t="str">
        <f t="shared" si="77"/>
        <v>3DIF-ELPO/SJ</v>
      </c>
    </row>
    <row r="1627" spans="1:8">
      <c r="A1627" s="79">
        <v>37316</v>
      </c>
      <c r="B1627" s="78" t="s">
        <v>81</v>
      </c>
      <c r="C1627" s="78" t="s">
        <v>67</v>
      </c>
      <c r="D1627" s="84">
        <v>-154071.90830000001</v>
      </c>
      <c r="E1627" s="84">
        <v>15407.19083</v>
      </c>
      <c r="F1627" s="208">
        <f t="shared" si="75"/>
        <v>3</v>
      </c>
      <c r="G1627" s="78" t="str">
        <f t="shared" si="76"/>
        <v>D</v>
      </c>
      <c r="H1627" s="78" t="str">
        <f t="shared" si="77"/>
        <v>3DIF-NWPL_ROCKY_M</v>
      </c>
    </row>
    <row r="1628" spans="1:8">
      <c r="A1628" s="79">
        <v>37316</v>
      </c>
      <c r="B1628" s="78" t="s">
        <v>81</v>
      </c>
      <c r="C1628" s="78" t="s">
        <v>74</v>
      </c>
      <c r="D1628" s="84">
        <v>-462215.72489999997</v>
      </c>
      <c r="E1628" s="84">
        <v>0</v>
      </c>
      <c r="F1628" s="208">
        <f t="shared" si="75"/>
        <v>3</v>
      </c>
      <c r="G1628" s="78" t="str">
        <f t="shared" si="76"/>
        <v>D</v>
      </c>
      <c r="H1628" s="78" t="str">
        <f t="shared" si="77"/>
        <v>3DNGI-PGE/CG</v>
      </c>
    </row>
    <row r="1629" spans="1:8">
      <c r="A1629" s="79">
        <v>37316</v>
      </c>
      <c r="B1629" s="78" t="s">
        <v>81</v>
      </c>
      <c r="C1629" s="78" t="s">
        <v>46</v>
      </c>
      <c r="D1629" s="84">
        <v>-308143.81650000002</v>
      </c>
      <c r="E1629" s="84">
        <v>30814.381649999999</v>
      </c>
      <c r="F1629" s="208">
        <f t="shared" si="75"/>
        <v>3</v>
      </c>
      <c r="G1629" s="78" t="str">
        <f t="shared" si="76"/>
        <v>D</v>
      </c>
      <c r="H1629" s="78" t="str">
        <f t="shared" si="77"/>
        <v>3DNGI-SOCAL</v>
      </c>
    </row>
    <row r="1630" spans="1:8">
      <c r="A1630" s="79">
        <v>37347</v>
      </c>
      <c r="B1630" s="78" t="s">
        <v>81</v>
      </c>
      <c r="C1630" s="78" t="s">
        <v>72</v>
      </c>
      <c r="D1630" s="84">
        <v>-208373.6856</v>
      </c>
      <c r="E1630" s="84">
        <v>20837.368559999999</v>
      </c>
      <c r="F1630" s="208">
        <f t="shared" si="75"/>
        <v>4</v>
      </c>
      <c r="G1630" s="78" t="str">
        <f t="shared" si="76"/>
        <v>D</v>
      </c>
      <c r="H1630" s="78" t="str">
        <f t="shared" si="77"/>
        <v>4DIF-ELPO/SJ</v>
      </c>
    </row>
    <row r="1631" spans="1:8">
      <c r="A1631" s="79">
        <v>37377</v>
      </c>
      <c r="B1631" s="78" t="s">
        <v>81</v>
      </c>
      <c r="C1631" s="78" t="s">
        <v>72</v>
      </c>
      <c r="D1631" s="84">
        <v>-197120.3811</v>
      </c>
      <c r="E1631" s="84">
        <v>19712.038110000001</v>
      </c>
      <c r="F1631" s="208">
        <f t="shared" si="75"/>
        <v>4</v>
      </c>
      <c r="G1631" s="78" t="str">
        <f t="shared" si="76"/>
        <v>D</v>
      </c>
      <c r="H1631" s="78" t="str">
        <f t="shared" si="77"/>
        <v>4DIF-ELPO/SJ</v>
      </c>
    </row>
    <row r="1632" spans="1:8">
      <c r="A1632" s="79">
        <v>37408</v>
      </c>
      <c r="B1632" s="78" t="s">
        <v>81</v>
      </c>
      <c r="C1632" s="78" t="s">
        <v>72</v>
      </c>
      <c r="D1632" s="84">
        <v>-186881.41940000001</v>
      </c>
      <c r="E1632" s="84">
        <v>18688.141940000001</v>
      </c>
      <c r="F1632" s="208">
        <f t="shared" si="75"/>
        <v>4</v>
      </c>
      <c r="G1632" s="78" t="str">
        <f t="shared" si="76"/>
        <v>D</v>
      </c>
      <c r="H1632" s="78" t="str">
        <f t="shared" si="77"/>
        <v>4DIF-ELPO/SJ</v>
      </c>
    </row>
    <row r="1633" spans="1:8">
      <c r="A1633" s="79">
        <v>37438</v>
      </c>
      <c r="B1633" s="78" t="s">
        <v>81</v>
      </c>
      <c r="C1633" s="78" t="s">
        <v>72</v>
      </c>
      <c r="D1633" s="84">
        <v>-190984.9227</v>
      </c>
      <c r="E1633" s="84">
        <v>19098.492269999999</v>
      </c>
      <c r="F1633" s="208">
        <f t="shared" si="75"/>
        <v>4</v>
      </c>
      <c r="G1633" s="78" t="str">
        <f t="shared" si="76"/>
        <v>D</v>
      </c>
      <c r="H1633" s="78" t="str">
        <f t="shared" si="77"/>
        <v>4DIF-ELPO/SJ</v>
      </c>
    </row>
    <row r="1634" spans="1:8">
      <c r="A1634" s="79">
        <v>37469</v>
      </c>
      <c r="B1634" s="78" t="s">
        <v>81</v>
      </c>
      <c r="C1634" s="78" t="s">
        <v>72</v>
      </c>
      <c r="D1634" s="84">
        <v>-6894.9329000000007</v>
      </c>
      <c r="E1634" s="84">
        <v>0</v>
      </c>
      <c r="F1634" s="208">
        <f t="shared" si="75"/>
        <v>4</v>
      </c>
      <c r="G1634" s="78" t="str">
        <f t="shared" si="76"/>
        <v>D</v>
      </c>
      <c r="H1634" s="78" t="str">
        <f t="shared" si="77"/>
        <v>4DIF-ELPO/SJ</v>
      </c>
    </row>
    <row r="1635" spans="1:8">
      <c r="A1635" s="79">
        <v>37500</v>
      </c>
      <c r="B1635" s="78" t="s">
        <v>81</v>
      </c>
      <c r="C1635" s="78" t="s">
        <v>72</v>
      </c>
      <c r="D1635" s="84">
        <v>-6880.4377000000004</v>
      </c>
      <c r="E1635" s="84">
        <v>688.04376999999999</v>
      </c>
      <c r="F1635" s="208">
        <f t="shared" si="75"/>
        <v>4</v>
      </c>
      <c r="G1635" s="78" t="str">
        <f t="shared" si="76"/>
        <v>D</v>
      </c>
      <c r="H1635" s="78" t="str">
        <f t="shared" si="77"/>
        <v>4DIF-ELPO/SJ</v>
      </c>
    </row>
    <row r="1636" spans="1:8">
      <c r="A1636" s="79">
        <v>37530</v>
      </c>
      <c r="B1636" s="78" t="s">
        <v>81</v>
      </c>
      <c r="C1636" s="78" t="s">
        <v>72</v>
      </c>
      <c r="D1636" s="84">
        <v>-19615.845000000001</v>
      </c>
      <c r="E1636" s="84">
        <v>0</v>
      </c>
      <c r="F1636" s="208">
        <f t="shared" si="75"/>
        <v>4</v>
      </c>
      <c r="G1636" s="78" t="str">
        <f t="shared" si="76"/>
        <v>D</v>
      </c>
      <c r="H1636" s="78" t="str">
        <f t="shared" si="77"/>
        <v>4DIF-ELPO/SJ</v>
      </c>
    </row>
    <row r="1637" spans="1:8">
      <c r="A1637" s="79">
        <v>37226</v>
      </c>
      <c r="B1637" s="78" t="s">
        <v>202</v>
      </c>
      <c r="C1637" s="78" t="s">
        <v>87</v>
      </c>
      <c r="D1637" s="84">
        <v>464541.43410000001</v>
      </c>
      <c r="E1637" s="84">
        <v>-46454.143409999997</v>
      </c>
      <c r="F1637" s="208">
        <f t="shared" si="75"/>
        <v>2</v>
      </c>
      <c r="G1637" s="78" t="e">
        <f t="shared" si="76"/>
        <v>#N/A</v>
      </c>
      <c r="H1637" s="78" t="e">
        <f t="shared" si="77"/>
        <v>#N/A</v>
      </c>
    </row>
    <row r="1638" spans="1:8">
      <c r="A1638" s="79">
        <v>37226</v>
      </c>
      <c r="B1638" s="78" t="s">
        <v>202</v>
      </c>
      <c r="C1638" s="78" t="s">
        <v>72</v>
      </c>
      <c r="D1638" s="84">
        <v>464541.43410000001</v>
      </c>
      <c r="E1638" s="84">
        <v>-46454.143409999997</v>
      </c>
      <c r="F1638" s="208">
        <f t="shared" si="75"/>
        <v>2</v>
      </c>
      <c r="G1638" s="78" t="e">
        <f t="shared" si="76"/>
        <v>#N/A</v>
      </c>
      <c r="H1638" s="78" t="e">
        <f t="shared" si="77"/>
        <v>#N/A</v>
      </c>
    </row>
    <row r="1639" spans="1:8">
      <c r="A1639" s="79">
        <v>37257</v>
      </c>
      <c r="B1639" s="78" t="s">
        <v>202</v>
      </c>
      <c r="C1639" s="78" t="s">
        <v>87</v>
      </c>
      <c r="D1639" s="84">
        <v>463718.08510000003</v>
      </c>
      <c r="E1639" s="84">
        <v>-46371.808510000003</v>
      </c>
      <c r="F1639" s="208">
        <f t="shared" si="75"/>
        <v>3</v>
      </c>
      <c r="G1639" s="78" t="e">
        <f t="shared" si="76"/>
        <v>#N/A</v>
      </c>
      <c r="H1639" s="78" t="e">
        <f t="shared" si="77"/>
        <v>#N/A</v>
      </c>
    </row>
    <row r="1640" spans="1:8">
      <c r="A1640" s="79">
        <v>37257</v>
      </c>
      <c r="B1640" s="78" t="s">
        <v>202</v>
      </c>
      <c r="C1640" s="78" t="s">
        <v>72</v>
      </c>
      <c r="D1640" s="84">
        <v>463718.08519999997</v>
      </c>
      <c r="E1640" s="84">
        <v>-46371.808519999999</v>
      </c>
      <c r="F1640" s="208">
        <f t="shared" si="75"/>
        <v>3</v>
      </c>
      <c r="G1640" s="78" t="e">
        <f t="shared" si="76"/>
        <v>#N/A</v>
      </c>
      <c r="H1640" s="78" t="e">
        <f t="shared" si="77"/>
        <v>#N/A</v>
      </c>
    </row>
    <row r="1641" spans="1:8">
      <c r="A1641" s="79">
        <v>37288</v>
      </c>
      <c r="B1641" s="78" t="s">
        <v>202</v>
      </c>
      <c r="C1641" s="78" t="s">
        <v>87</v>
      </c>
      <c r="D1641" s="84">
        <v>418124.75050000002</v>
      </c>
      <c r="E1641" s="84">
        <v>-41812.475050000001</v>
      </c>
      <c r="F1641" s="208">
        <f t="shared" si="75"/>
        <v>3</v>
      </c>
      <c r="G1641" s="78" t="e">
        <f t="shared" si="76"/>
        <v>#N/A</v>
      </c>
      <c r="H1641" s="78" t="e">
        <f t="shared" si="77"/>
        <v>#N/A</v>
      </c>
    </row>
    <row r="1642" spans="1:8">
      <c r="A1642" s="79">
        <v>37288</v>
      </c>
      <c r="B1642" s="78" t="s">
        <v>202</v>
      </c>
      <c r="C1642" s="78" t="s">
        <v>72</v>
      </c>
      <c r="D1642" s="84">
        <v>418124.75060000003</v>
      </c>
      <c r="E1642" s="84">
        <v>-41812.475059999997</v>
      </c>
      <c r="F1642" s="208">
        <f t="shared" si="75"/>
        <v>3</v>
      </c>
      <c r="G1642" s="78" t="e">
        <f t="shared" si="76"/>
        <v>#N/A</v>
      </c>
      <c r="H1642" s="78" t="e">
        <f t="shared" si="77"/>
        <v>#N/A</v>
      </c>
    </row>
    <row r="1643" spans="1:8">
      <c r="A1643" s="79">
        <v>37316</v>
      </c>
      <c r="B1643" s="78" t="s">
        <v>202</v>
      </c>
      <c r="C1643" s="78" t="s">
        <v>87</v>
      </c>
      <c r="D1643" s="84">
        <v>462215.72470000002</v>
      </c>
      <c r="E1643" s="84">
        <v>-46221.572469999999</v>
      </c>
      <c r="F1643" s="208">
        <f t="shared" si="75"/>
        <v>3</v>
      </c>
      <c r="G1643" s="78" t="e">
        <f t="shared" si="76"/>
        <v>#N/A</v>
      </c>
      <c r="H1643" s="78" t="e">
        <f t="shared" si="77"/>
        <v>#N/A</v>
      </c>
    </row>
    <row r="1644" spans="1:8">
      <c r="A1644" s="79">
        <v>37316</v>
      </c>
      <c r="B1644" s="78" t="s">
        <v>202</v>
      </c>
      <c r="C1644" s="78" t="s">
        <v>72</v>
      </c>
      <c r="D1644" s="84">
        <v>462215.72480000003</v>
      </c>
      <c r="E1644" s="84">
        <v>-46221.572480000003</v>
      </c>
      <c r="F1644" s="208">
        <f t="shared" si="75"/>
        <v>3</v>
      </c>
      <c r="G1644" s="78" t="e">
        <f t="shared" si="76"/>
        <v>#N/A</v>
      </c>
      <c r="H1644" s="78" t="e">
        <f t="shared" si="77"/>
        <v>#N/A</v>
      </c>
    </row>
    <row r="1645" spans="1:8">
      <c r="A1645" s="79">
        <v>37210</v>
      </c>
      <c r="B1645" s="78" t="s">
        <v>145</v>
      </c>
      <c r="C1645" s="78" t="s">
        <v>106</v>
      </c>
      <c r="D1645" s="84">
        <v>0</v>
      </c>
      <c r="E1645" s="84">
        <v>0</v>
      </c>
      <c r="F1645" s="208">
        <f t="shared" si="75"/>
        <v>1</v>
      </c>
      <c r="G1645" s="78" t="str">
        <f t="shared" si="76"/>
        <v>M</v>
      </c>
      <c r="H1645" s="78" t="str">
        <f t="shared" si="77"/>
        <v>1MGDP-CAL BORDER</v>
      </c>
    </row>
    <row r="1646" spans="1:8">
      <c r="A1646" s="79">
        <v>37210</v>
      </c>
      <c r="B1646" s="78" t="s">
        <v>145</v>
      </c>
      <c r="C1646" s="78" t="s">
        <v>116</v>
      </c>
      <c r="D1646" s="84">
        <v>0</v>
      </c>
      <c r="E1646" s="84">
        <v>0</v>
      </c>
      <c r="F1646" s="208">
        <f t="shared" si="75"/>
        <v>1</v>
      </c>
      <c r="G1646" s="78" t="str">
        <f t="shared" si="76"/>
        <v>M</v>
      </c>
      <c r="H1646" s="78" t="str">
        <f t="shared" si="77"/>
        <v>1MGDP-ELPO/PERM2</v>
      </c>
    </row>
    <row r="1647" spans="1:8">
      <c r="A1647" s="79">
        <v>37210</v>
      </c>
      <c r="B1647" s="78" t="s">
        <v>145</v>
      </c>
      <c r="C1647" s="78" t="s">
        <v>120</v>
      </c>
      <c r="D1647" s="84">
        <v>0</v>
      </c>
      <c r="E1647" s="84">
        <v>0</v>
      </c>
      <c r="F1647" s="208">
        <f t="shared" si="75"/>
        <v>1</v>
      </c>
      <c r="G1647" s="78" t="str">
        <f t="shared" si="76"/>
        <v>M</v>
      </c>
      <c r="H1647" s="78" t="str">
        <f t="shared" si="77"/>
        <v>1MGDP-ELPO/SANJUA</v>
      </c>
    </row>
    <row r="1648" spans="1:8">
      <c r="A1648" s="79">
        <v>37210</v>
      </c>
      <c r="B1648" s="78" t="s">
        <v>145</v>
      </c>
      <c r="C1648" s="78" t="s">
        <v>240</v>
      </c>
      <c r="D1648" s="84">
        <v>0</v>
      </c>
      <c r="E1648" s="84">
        <v>0</v>
      </c>
      <c r="F1648" s="208">
        <f t="shared" si="75"/>
        <v>1</v>
      </c>
      <c r="G1648" s="78" t="str">
        <f t="shared" si="76"/>
        <v>M</v>
      </c>
      <c r="H1648" s="78" t="str">
        <f t="shared" si="77"/>
        <v>1MGDP-HEHUB</v>
      </c>
    </row>
    <row r="1649" spans="1:8">
      <c r="A1649" s="79">
        <v>37210</v>
      </c>
      <c r="B1649" s="78" t="s">
        <v>145</v>
      </c>
      <c r="C1649" s="78" t="s">
        <v>110</v>
      </c>
      <c r="D1649" s="84">
        <v>0</v>
      </c>
      <c r="E1649" s="84">
        <v>0</v>
      </c>
      <c r="F1649" s="208">
        <f t="shared" si="75"/>
        <v>1</v>
      </c>
      <c r="G1649" s="78" t="str">
        <f t="shared" si="76"/>
        <v>M</v>
      </c>
      <c r="H1649" s="78" t="str">
        <f t="shared" si="77"/>
        <v>1MGDP-KERN/OPAL</v>
      </c>
    </row>
    <row r="1650" spans="1:8">
      <c r="A1650" s="79">
        <v>37210</v>
      </c>
      <c r="B1650" s="78" t="s">
        <v>145</v>
      </c>
      <c r="C1650" s="78" t="s">
        <v>103</v>
      </c>
      <c r="D1650" s="84">
        <v>0</v>
      </c>
      <c r="E1650" s="84">
        <v>0</v>
      </c>
      <c r="F1650" s="208">
        <f t="shared" si="75"/>
        <v>1</v>
      </c>
      <c r="G1650" s="78" t="str">
        <f t="shared" si="76"/>
        <v>M</v>
      </c>
      <c r="H1650" s="78" t="str">
        <f t="shared" si="77"/>
        <v>1MGDP-PG&amp;E/CITIGA</v>
      </c>
    </row>
    <row r="1651" spans="1:8">
      <c r="A1651" s="79">
        <v>37211</v>
      </c>
      <c r="B1651" s="78" t="s">
        <v>145</v>
      </c>
      <c r="C1651" s="78" t="s">
        <v>106</v>
      </c>
      <c r="D1651" s="84">
        <v>-10000</v>
      </c>
      <c r="E1651" s="84">
        <v>-10000</v>
      </c>
      <c r="F1651" s="208">
        <f t="shared" si="75"/>
        <v>1</v>
      </c>
      <c r="G1651" s="78" t="str">
        <f t="shared" si="76"/>
        <v>M</v>
      </c>
      <c r="H1651" s="78" t="str">
        <f t="shared" si="77"/>
        <v>1MGDP-CAL BORDER</v>
      </c>
    </row>
    <row r="1652" spans="1:8">
      <c r="A1652" s="79">
        <v>37211</v>
      </c>
      <c r="B1652" s="78" t="s">
        <v>145</v>
      </c>
      <c r="C1652" s="78" t="s">
        <v>116</v>
      </c>
      <c r="D1652" s="84">
        <v>-490000</v>
      </c>
      <c r="E1652" s="84">
        <v>-490000</v>
      </c>
      <c r="F1652" s="208">
        <f t="shared" si="75"/>
        <v>1</v>
      </c>
      <c r="G1652" s="78" t="str">
        <f t="shared" si="76"/>
        <v>M</v>
      </c>
      <c r="H1652" s="78" t="str">
        <f t="shared" si="77"/>
        <v>1MGDP-ELPO/PERM2</v>
      </c>
    </row>
    <row r="1653" spans="1:8">
      <c r="A1653" s="79">
        <v>37211</v>
      </c>
      <c r="B1653" s="78" t="s">
        <v>145</v>
      </c>
      <c r="C1653" s="78" t="s">
        <v>120</v>
      </c>
      <c r="D1653" s="84">
        <v>465000</v>
      </c>
      <c r="E1653" s="84">
        <v>465000</v>
      </c>
      <c r="F1653" s="208">
        <f t="shared" si="75"/>
        <v>1</v>
      </c>
      <c r="G1653" s="78" t="str">
        <f t="shared" si="76"/>
        <v>M</v>
      </c>
      <c r="H1653" s="78" t="str">
        <f t="shared" si="77"/>
        <v>1MGDP-ELPO/SANJUA</v>
      </c>
    </row>
    <row r="1654" spans="1:8">
      <c r="A1654" s="79">
        <v>37211</v>
      </c>
      <c r="B1654" s="78" t="s">
        <v>145</v>
      </c>
      <c r="C1654" s="78" t="s">
        <v>240</v>
      </c>
      <c r="D1654" s="84">
        <v>-22500</v>
      </c>
      <c r="E1654" s="84">
        <v>-22500</v>
      </c>
      <c r="F1654" s="208">
        <f t="shared" si="75"/>
        <v>1</v>
      </c>
      <c r="G1654" s="78" t="str">
        <f t="shared" si="76"/>
        <v>M</v>
      </c>
      <c r="H1654" s="78" t="str">
        <f t="shared" si="77"/>
        <v>1MGDP-HEHUB</v>
      </c>
    </row>
    <row r="1655" spans="1:8">
      <c r="A1655" s="79">
        <v>37211</v>
      </c>
      <c r="B1655" s="78" t="s">
        <v>145</v>
      </c>
      <c r="C1655" s="78" t="s">
        <v>110</v>
      </c>
      <c r="D1655" s="84">
        <v>45000</v>
      </c>
      <c r="E1655" s="84">
        <v>45000</v>
      </c>
      <c r="F1655" s="208">
        <f t="shared" si="75"/>
        <v>1</v>
      </c>
      <c r="G1655" s="78" t="str">
        <f t="shared" si="76"/>
        <v>M</v>
      </c>
      <c r="H1655" s="78" t="str">
        <f t="shared" si="77"/>
        <v>1MGDP-KERN/OPAL</v>
      </c>
    </row>
    <row r="1656" spans="1:8">
      <c r="A1656" s="79">
        <v>37211</v>
      </c>
      <c r="B1656" s="78" t="s">
        <v>145</v>
      </c>
      <c r="C1656" s="78" t="s">
        <v>103</v>
      </c>
      <c r="D1656" s="84">
        <v>-40000</v>
      </c>
      <c r="E1656" s="84">
        <v>-40000</v>
      </c>
      <c r="F1656" s="208">
        <f t="shared" si="75"/>
        <v>1</v>
      </c>
      <c r="G1656" s="78" t="str">
        <f t="shared" si="76"/>
        <v>M</v>
      </c>
      <c r="H1656" s="78" t="str">
        <f t="shared" si="77"/>
        <v>1MGDP-PG&amp;E/CITIGA</v>
      </c>
    </row>
    <row r="1657" spans="1:8">
      <c r="A1657" s="79">
        <v>37212</v>
      </c>
      <c r="B1657" s="78" t="s">
        <v>145</v>
      </c>
      <c r="C1657" s="78" t="s">
        <v>106</v>
      </c>
      <c r="D1657" s="84">
        <v>-10000</v>
      </c>
      <c r="E1657" s="84">
        <v>-10000</v>
      </c>
      <c r="F1657" s="208">
        <f t="shared" si="75"/>
        <v>1</v>
      </c>
      <c r="G1657" s="78" t="str">
        <f t="shared" si="76"/>
        <v>M</v>
      </c>
      <c r="H1657" s="78" t="str">
        <f t="shared" si="77"/>
        <v>1MGDP-CAL BORDER</v>
      </c>
    </row>
    <row r="1658" spans="1:8">
      <c r="A1658" s="79">
        <v>37212</v>
      </c>
      <c r="B1658" s="78" t="s">
        <v>145</v>
      </c>
      <c r="C1658" s="78" t="s">
        <v>116</v>
      </c>
      <c r="D1658" s="84">
        <v>-490000</v>
      </c>
      <c r="E1658" s="84">
        <v>-490000</v>
      </c>
      <c r="F1658" s="208">
        <f t="shared" si="75"/>
        <v>1</v>
      </c>
      <c r="G1658" s="78" t="str">
        <f t="shared" si="76"/>
        <v>M</v>
      </c>
      <c r="H1658" s="78" t="str">
        <f t="shared" si="77"/>
        <v>1MGDP-ELPO/PERM2</v>
      </c>
    </row>
    <row r="1659" spans="1:8">
      <c r="A1659" s="79">
        <v>37212</v>
      </c>
      <c r="B1659" s="78" t="s">
        <v>145</v>
      </c>
      <c r="C1659" s="78" t="s">
        <v>120</v>
      </c>
      <c r="D1659" s="84">
        <v>465000</v>
      </c>
      <c r="E1659" s="84">
        <v>465000</v>
      </c>
      <c r="F1659" s="208">
        <f t="shared" si="75"/>
        <v>1</v>
      </c>
      <c r="G1659" s="78" t="str">
        <f t="shared" si="76"/>
        <v>M</v>
      </c>
      <c r="H1659" s="78" t="str">
        <f t="shared" si="77"/>
        <v>1MGDP-ELPO/SANJUA</v>
      </c>
    </row>
    <row r="1660" spans="1:8">
      <c r="A1660" s="79">
        <v>37212</v>
      </c>
      <c r="B1660" s="78" t="s">
        <v>145</v>
      </c>
      <c r="C1660" s="78" t="s">
        <v>240</v>
      </c>
      <c r="D1660" s="84">
        <v>-22500</v>
      </c>
      <c r="E1660" s="84">
        <v>-22500</v>
      </c>
      <c r="F1660" s="208">
        <f t="shared" si="75"/>
        <v>1</v>
      </c>
      <c r="G1660" s="78" t="str">
        <f t="shared" si="76"/>
        <v>M</v>
      </c>
      <c r="H1660" s="78" t="str">
        <f t="shared" si="77"/>
        <v>1MGDP-HEHUB</v>
      </c>
    </row>
    <row r="1661" spans="1:8">
      <c r="A1661" s="79">
        <v>37212</v>
      </c>
      <c r="B1661" s="78" t="s">
        <v>145</v>
      </c>
      <c r="C1661" s="78" t="s">
        <v>110</v>
      </c>
      <c r="D1661" s="84">
        <v>45000</v>
      </c>
      <c r="E1661" s="84">
        <v>45000</v>
      </c>
      <c r="F1661" s="208">
        <f t="shared" si="75"/>
        <v>1</v>
      </c>
      <c r="G1661" s="78" t="str">
        <f t="shared" si="76"/>
        <v>M</v>
      </c>
      <c r="H1661" s="78" t="str">
        <f t="shared" si="77"/>
        <v>1MGDP-KERN/OPAL</v>
      </c>
    </row>
    <row r="1662" spans="1:8">
      <c r="A1662" s="79">
        <v>37212</v>
      </c>
      <c r="B1662" s="78" t="s">
        <v>145</v>
      </c>
      <c r="C1662" s="78" t="s">
        <v>103</v>
      </c>
      <c r="D1662" s="84">
        <v>-40000</v>
      </c>
      <c r="E1662" s="84">
        <v>-40000</v>
      </c>
      <c r="F1662" s="208">
        <f t="shared" si="75"/>
        <v>1</v>
      </c>
      <c r="G1662" s="78" t="str">
        <f t="shared" si="76"/>
        <v>M</v>
      </c>
      <c r="H1662" s="78" t="str">
        <f t="shared" si="77"/>
        <v>1MGDP-PG&amp;E/CITIGA</v>
      </c>
    </row>
    <row r="1663" spans="1:8">
      <c r="A1663" s="79">
        <v>37213</v>
      </c>
      <c r="B1663" s="78" t="s">
        <v>145</v>
      </c>
      <c r="C1663" s="78" t="s">
        <v>106</v>
      </c>
      <c r="D1663" s="84">
        <v>-10000</v>
      </c>
      <c r="E1663" s="84">
        <v>-10000</v>
      </c>
      <c r="F1663" s="208">
        <f t="shared" si="75"/>
        <v>1</v>
      </c>
      <c r="G1663" s="78" t="str">
        <f t="shared" si="76"/>
        <v>M</v>
      </c>
      <c r="H1663" s="78" t="str">
        <f t="shared" si="77"/>
        <v>1MGDP-CAL BORDER</v>
      </c>
    </row>
    <row r="1664" spans="1:8">
      <c r="A1664" s="79">
        <v>37213</v>
      </c>
      <c r="B1664" s="78" t="s">
        <v>145</v>
      </c>
      <c r="C1664" s="78" t="s">
        <v>116</v>
      </c>
      <c r="D1664" s="84">
        <v>-490000</v>
      </c>
      <c r="E1664" s="84">
        <v>-490000</v>
      </c>
      <c r="F1664" s="208">
        <f t="shared" si="75"/>
        <v>1</v>
      </c>
      <c r="G1664" s="78" t="str">
        <f t="shared" si="76"/>
        <v>M</v>
      </c>
      <c r="H1664" s="78" t="str">
        <f t="shared" si="77"/>
        <v>1MGDP-ELPO/PERM2</v>
      </c>
    </row>
    <row r="1665" spans="1:8">
      <c r="A1665" s="79">
        <v>37213</v>
      </c>
      <c r="B1665" s="78" t="s">
        <v>145</v>
      </c>
      <c r="C1665" s="78" t="s">
        <v>120</v>
      </c>
      <c r="D1665" s="84">
        <v>465000</v>
      </c>
      <c r="E1665" s="84">
        <v>465000</v>
      </c>
      <c r="F1665" s="208">
        <f t="shared" si="75"/>
        <v>1</v>
      </c>
      <c r="G1665" s="78" t="str">
        <f t="shared" si="76"/>
        <v>M</v>
      </c>
      <c r="H1665" s="78" t="str">
        <f t="shared" si="77"/>
        <v>1MGDP-ELPO/SANJUA</v>
      </c>
    </row>
    <row r="1666" spans="1:8">
      <c r="A1666" s="79">
        <v>37213</v>
      </c>
      <c r="B1666" s="78" t="s">
        <v>145</v>
      </c>
      <c r="C1666" s="78" t="s">
        <v>240</v>
      </c>
      <c r="D1666" s="84">
        <v>-22500</v>
      </c>
      <c r="E1666" s="84">
        <v>-22500</v>
      </c>
      <c r="F1666" s="208">
        <f t="shared" si="75"/>
        <v>1</v>
      </c>
      <c r="G1666" s="78" t="str">
        <f t="shared" si="76"/>
        <v>M</v>
      </c>
      <c r="H1666" s="78" t="str">
        <f t="shared" si="77"/>
        <v>1MGDP-HEHUB</v>
      </c>
    </row>
    <row r="1667" spans="1:8">
      <c r="A1667" s="79">
        <v>37213</v>
      </c>
      <c r="B1667" s="78" t="s">
        <v>145</v>
      </c>
      <c r="C1667" s="78" t="s">
        <v>110</v>
      </c>
      <c r="D1667" s="84">
        <v>45000</v>
      </c>
      <c r="E1667" s="84">
        <v>45000</v>
      </c>
      <c r="F1667" s="208">
        <f t="shared" ref="F1667:F1730" si="78">IF(REF_DT&lt;=LastDay,INDEX(IntraMonth_Buckets,MATCH($A1667,IntraSumMonths,0),1),INDEX(BucketTable,MATCH($A1667,SumMonths,0),1))</f>
        <v>1</v>
      </c>
      <c r="G1667" s="78" t="str">
        <f t="shared" ref="G1667:G1730" si="79">INDEX(Book_Type,MATCH($B1667,Book,0),1)</f>
        <v>M</v>
      </c>
      <c r="H1667" s="78" t="str">
        <f t="shared" ref="H1667:H1730" si="80">$F1667&amp;$G1667&amp;$C1667</f>
        <v>1MGDP-KERN/OPAL</v>
      </c>
    </row>
    <row r="1668" spans="1:8">
      <c r="A1668" s="79">
        <v>37213</v>
      </c>
      <c r="B1668" s="78" t="s">
        <v>145</v>
      </c>
      <c r="C1668" s="78" t="s">
        <v>103</v>
      </c>
      <c r="D1668" s="84">
        <v>-40000</v>
      </c>
      <c r="E1668" s="84">
        <v>-40000</v>
      </c>
      <c r="F1668" s="208">
        <f t="shared" si="78"/>
        <v>1</v>
      </c>
      <c r="G1668" s="78" t="str">
        <f t="shared" si="79"/>
        <v>M</v>
      </c>
      <c r="H1668" s="78" t="str">
        <f t="shared" si="80"/>
        <v>1MGDP-PG&amp;E/CITIGA</v>
      </c>
    </row>
    <row r="1669" spans="1:8">
      <c r="A1669" s="79">
        <v>37214</v>
      </c>
      <c r="B1669" s="78" t="s">
        <v>145</v>
      </c>
      <c r="C1669" s="78" t="s">
        <v>106</v>
      </c>
      <c r="D1669" s="84">
        <v>-10000</v>
      </c>
      <c r="E1669" s="84">
        <v>-10000</v>
      </c>
      <c r="F1669" s="208">
        <f t="shared" si="78"/>
        <v>1</v>
      </c>
      <c r="G1669" s="78" t="str">
        <f t="shared" si="79"/>
        <v>M</v>
      </c>
      <c r="H1669" s="78" t="str">
        <f t="shared" si="80"/>
        <v>1MGDP-CAL BORDER</v>
      </c>
    </row>
    <row r="1670" spans="1:8">
      <c r="A1670" s="79">
        <v>37214</v>
      </c>
      <c r="B1670" s="78" t="s">
        <v>145</v>
      </c>
      <c r="C1670" s="78" t="s">
        <v>116</v>
      </c>
      <c r="D1670" s="84">
        <v>-490000</v>
      </c>
      <c r="E1670" s="84">
        <v>-490000</v>
      </c>
      <c r="F1670" s="208">
        <f t="shared" si="78"/>
        <v>1</v>
      </c>
      <c r="G1670" s="78" t="str">
        <f t="shared" si="79"/>
        <v>M</v>
      </c>
      <c r="H1670" s="78" t="str">
        <f t="shared" si="80"/>
        <v>1MGDP-ELPO/PERM2</v>
      </c>
    </row>
    <row r="1671" spans="1:8">
      <c r="A1671" s="79">
        <v>37214</v>
      </c>
      <c r="B1671" s="78" t="s">
        <v>145</v>
      </c>
      <c r="C1671" s="78" t="s">
        <v>120</v>
      </c>
      <c r="D1671" s="84">
        <v>465000</v>
      </c>
      <c r="E1671" s="84">
        <v>465000</v>
      </c>
      <c r="F1671" s="208">
        <f t="shared" si="78"/>
        <v>1</v>
      </c>
      <c r="G1671" s="78" t="str">
        <f t="shared" si="79"/>
        <v>M</v>
      </c>
      <c r="H1671" s="78" t="str">
        <f t="shared" si="80"/>
        <v>1MGDP-ELPO/SANJUA</v>
      </c>
    </row>
    <row r="1672" spans="1:8">
      <c r="A1672" s="79">
        <v>37214</v>
      </c>
      <c r="B1672" s="78" t="s">
        <v>145</v>
      </c>
      <c r="C1672" s="78" t="s">
        <v>240</v>
      </c>
      <c r="D1672" s="84">
        <v>-22500</v>
      </c>
      <c r="E1672" s="84">
        <v>-22500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1MGDP-HEHUB</v>
      </c>
    </row>
    <row r="1673" spans="1:8">
      <c r="A1673" s="79">
        <v>37214</v>
      </c>
      <c r="B1673" s="78" t="s">
        <v>145</v>
      </c>
      <c r="C1673" s="78" t="s">
        <v>110</v>
      </c>
      <c r="D1673" s="84">
        <v>45000</v>
      </c>
      <c r="E1673" s="84">
        <v>45000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1MGDP-KERN/OPAL</v>
      </c>
    </row>
    <row r="1674" spans="1:8">
      <c r="A1674" s="79">
        <v>37214</v>
      </c>
      <c r="B1674" s="78" t="s">
        <v>145</v>
      </c>
      <c r="C1674" s="78" t="s">
        <v>103</v>
      </c>
      <c r="D1674" s="84">
        <v>-40000</v>
      </c>
      <c r="E1674" s="84">
        <v>-40000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1MGDP-PG&amp;E/CITIGA</v>
      </c>
    </row>
    <row r="1675" spans="1:8">
      <c r="A1675" s="79">
        <v>37215</v>
      </c>
      <c r="B1675" s="78" t="s">
        <v>145</v>
      </c>
      <c r="C1675" s="78" t="s">
        <v>106</v>
      </c>
      <c r="D1675" s="84">
        <v>-10000</v>
      </c>
      <c r="E1675" s="84">
        <v>-10000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1MGDP-CAL BORDER</v>
      </c>
    </row>
    <row r="1676" spans="1:8">
      <c r="A1676" s="79">
        <v>37215</v>
      </c>
      <c r="B1676" s="78" t="s">
        <v>145</v>
      </c>
      <c r="C1676" s="78" t="s">
        <v>116</v>
      </c>
      <c r="D1676" s="84">
        <v>-490000</v>
      </c>
      <c r="E1676" s="84">
        <v>-490000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1MGDP-ELPO/PERM2</v>
      </c>
    </row>
    <row r="1677" spans="1:8">
      <c r="A1677" s="79">
        <v>37215</v>
      </c>
      <c r="B1677" s="78" t="s">
        <v>145</v>
      </c>
      <c r="C1677" s="78" t="s">
        <v>120</v>
      </c>
      <c r="D1677" s="84">
        <v>465000</v>
      </c>
      <c r="E1677" s="84">
        <v>465000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1MGDP-ELPO/SANJUA</v>
      </c>
    </row>
    <row r="1678" spans="1:8">
      <c r="A1678" s="79">
        <v>37215</v>
      </c>
      <c r="B1678" s="78" t="s">
        <v>145</v>
      </c>
      <c r="C1678" s="78" t="s">
        <v>240</v>
      </c>
      <c r="D1678" s="84">
        <v>-22500</v>
      </c>
      <c r="E1678" s="84">
        <v>-22500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1MGDP-HEHUB</v>
      </c>
    </row>
    <row r="1679" spans="1:8">
      <c r="A1679" s="79">
        <v>37215</v>
      </c>
      <c r="B1679" s="78" t="s">
        <v>145</v>
      </c>
      <c r="C1679" s="78" t="s">
        <v>110</v>
      </c>
      <c r="D1679" s="84">
        <v>45000</v>
      </c>
      <c r="E1679" s="84">
        <v>45000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1MGDP-KERN/OPAL</v>
      </c>
    </row>
    <row r="1680" spans="1:8">
      <c r="A1680" s="79">
        <v>37215</v>
      </c>
      <c r="B1680" s="78" t="s">
        <v>145</v>
      </c>
      <c r="C1680" s="78" t="s">
        <v>103</v>
      </c>
      <c r="D1680" s="84">
        <v>-40000</v>
      </c>
      <c r="E1680" s="84">
        <v>-40000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1MGDP-PG&amp;E/CITIGA</v>
      </c>
    </row>
    <row r="1681" spans="1:8">
      <c r="A1681" s="79">
        <v>37216</v>
      </c>
      <c r="B1681" s="78" t="s">
        <v>145</v>
      </c>
      <c r="C1681" s="78" t="s">
        <v>106</v>
      </c>
      <c r="D1681" s="84">
        <v>-10000</v>
      </c>
      <c r="E1681" s="84">
        <v>-10000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1MGDP-CAL BORDER</v>
      </c>
    </row>
    <row r="1682" spans="1:8">
      <c r="A1682" s="79">
        <v>37216</v>
      </c>
      <c r="B1682" s="78" t="s">
        <v>145</v>
      </c>
      <c r="C1682" s="78" t="s">
        <v>116</v>
      </c>
      <c r="D1682" s="84">
        <v>-490000</v>
      </c>
      <c r="E1682" s="84">
        <v>-490000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1MGDP-ELPO/PERM2</v>
      </c>
    </row>
    <row r="1683" spans="1:8">
      <c r="A1683" s="79">
        <v>37216</v>
      </c>
      <c r="B1683" s="78" t="s">
        <v>145</v>
      </c>
      <c r="C1683" s="78" t="s">
        <v>120</v>
      </c>
      <c r="D1683" s="84">
        <v>465000</v>
      </c>
      <c r="E1683" s="84">
        <v>465000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1MGDP-ELPO/SANJUA</v>
      </c>
    </row>
    <row r="1684" spans="1:8">
      <c r="A1684" s="79">
        <v>37216</v>
      </c>
      <c r="B1684" s="78" t="s">
        <v>145</v>
      </c>
      <c r="C1684" s="78" t="s">
        <v>240</v>
      </c>
      <c r="D1684" s="84">
        <v>-22500</v>
      </c>
      <c r="E1684" s="84">
        <v>-22500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1MGDP-HEHUB</v>
      </c>
    </row>
    <row r="1685" spans="1:8">
      <c r="A1685" s="79">
        <v>37216</v>
      </c>
      <c r="B1685" s="78" t="s">
        <v>145</v>
      </c>
      <c r="C1685" s="78" t="s">
        <v>110</v>
      </c>
      <c r="D1685" s="84">
        <v>45000</v>
      </c>
      <c r="E1685" s="84">
        <v>45000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1MGDP-KERN/OPAL</v>
      </c>
    </row>
    <row r="1686" spans="1:8">
      <c r="A1686" s="79">
        <v>37216</v>
      </c>
      <c r="B1686" s="78" t="s">
        <v>145</v>
      </c>
      <c r="C1686" s="78" t="s">
        <v>103</v>
      </c>
      <c r="D1686" s="84">
        <v>-40000</v>
      </c>
      <c r="E1686" s="84">
        <v>-40000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1MGDP-PG&amp;E/CITIGA</v>
      </c>
    </row>
    <row r="1687" spans="1:8">
      <c r="A1687" s="79">
        <v>37217</v>
      </c>
      <c r="B1687" s="78" t="s">
        <v>145</v>
      </c>
      <c r="C1687" s="78" t="s">
        <v>106</v>
      </c>
      <c r="D1687" s="84">
        <v>-10000</v>
      </c>
      <c r="E1687" s="84">
        <v>-10000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1MGDP-CAL BORDER</v>
      </c>
    </row>
    <row r="1688" spans="1:8">
      <c r="A1688" s="79">
        <v>37217</v>
      </c>
      <c r="B1688" s="78" t="s">
        <v>145</v>
      </c>
      <c r="C1688" s="78" t="s">
        <v>116</v>
      </c>
      <c r="D1688" s="84">
        <v>-490000</v>
      </c>
      <c r="E1688" s="84">
        <v>-490000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1MGDP-ELPO/PERM2</v>
      </c>
    </row>
    <row r="1689" spans="1:8">
      <c r="A1689" s="79">
        <v>37217</v>
      </c>
      <c r="B1689" s="78" t="s">
        <v>145</v>
      </c>
      <c r="C1689" s="78" t="s">
        <v>120</v>
      </c>
      <c r="D1689" s="84">
        <v>465000</v>
      </c>
      <c r="E1689" s="84">
        <v>465000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1MGDP-ELPO/SANJUA</v>
      </c>
    </row>
    <row r="1690" spans="1:8">
      <c r="A1690" s="79">
        <v>37217</v>
      </c>
      <c r="B1690" s="78" t="s">
        <v>145</v>
      </c>
      <c r="C1690" s="78" t="s">
        <v>240</v>
      </c>
      <c r="D1690" s="84">
        <v>-22500</v>
      </c>
      <c r="E1690" s="84">
        <v>-22500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1MGDP-HEHUB</v>
      </c>
    </row>
    <row r="1691" spans="1:8">
      <c r="A1691" s="79">
        <v>37217</v>
      </c>
      <c r="B1691" s="78" t="s">
        <v>145</v>
      </c>
      <c r="C1691" s="78" t="s">
        <v>110</v>
      </c>
      <c r="D1691" s="84">
        <v>45000</v>
      </c>
      <c r="E1691" s="84">
        <v>45000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1MGDP-KERN/OPAL</v>
      </c>
    </row>
    <row r="1692" spans="1:8">
      <c r="A1692" s="79">
        <v>37217</v>
      </c>
      <c r="B1692" s="78" t="s">
        <v>145</v>
      </c>
      <c r="C1692" s="78" t="s">
        <v>103</v>
      </c>
      <c r="D1692" s="84">
        <v>-40000</v>
      </c>
      <c r="E1692" s="84">
        <v>-40000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1MGDP-PG&amp;E/CITIGA</v>
      </c>
    </row>
    <row r="1693" spans="1:8">
      <c r="A1693" s="79">
        <v>37218</v>
      </c>
      <c r="B1693" s="78" t="s">
        <v>145</v>
      </c>
      <c r="C1693" s="78" t="s">
        <v>106</v>
      </c>
      <c r="D1693" s="84">
        <v>-10000</v>
      </c>
      <c r="E1693" s="84">
        <v>-10000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1MGDP-CAL BORDER</v>
      </c>
    </row>
    <row r="1694" spans="1:8">
      <c r="A1694" s="79">
        <v>37218</v>
      </c>
      <c r="B1694" s="78" t="s">
        <v>145</v>
      </c>
      <c r="C1694" s="78" t="s">
        <v>116</v>
      </c>
      <c r="D1694" s="84">
        <v>-490000</v>
      </c>
      <c r="E1694" s="84">
        <v>-490000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1MGDP-ELPO/PERM2</v>
      </c>
    </row>
    <row r="1695" spans="1:8">
      <c r="A1695" s="79">
        <v>37218</v>
      </c>
      <c r="B1695" s="78" t="s">
        <v>145</v>
      </c>
      <c r="C1695" s="78" t="s">
        <v>120</v>
      </c>
      <c r="D1695" s="84">
        <v>465000</v>
      </c>
      <c r="E1695" s="84">
        <v>465000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1MGDP-ELPO/SANJUA</v>
      </c>
    </row>
    <row r="1696" spans="1:8">
      <c r="A1696" s="79">
        <v>37218</v>
      </c>
      <c r="B1696" s="78" t="s">
        <v>145</v>
      </c>
      <c r="C1696" s="78" t="s">
        <v>240</v>
      </c>
      <c r="D1696" s="84">
        <v>-22500</v>
      </c>
      <c r="E1696" s="84">
        <v>-22500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1MGDP-HEHUB</v>
      </c>
    </row>
    <row r="1697" spans="1:8">
      <c r="A1697" s="79">
        <v>37218</v>
      </c>
      <c r="B1697" s="78" t="s">
        <v>145</v>
      </c>
      <c r="C1697" s="78" t="s">
        <v>110</v>
      </c>
      <c r="D1697" s="84">
        <v>45000</v>
      </c>
      <c r="E1697" s="84">
        <v>45000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1MGDP-KERN/OPAL</v>
      </c>
    </row>
    <row r="1698" spans="1:8">
      <c r="A1698" s="79">
        <v>37218</v>
      </c>
      <c r="B1698" s="78" t="s">
        <v>145</v>
      </c>
      <c r="C1698" s="78" t="s">
        <v>103</v>
      </c>
      <c r="D1698" s="84">
        <v>-40000</v>
      </c>
      <c r="E1698" s="84">
        <v>-40000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1MGDP-PG&amp;E/CITIGA</v>
      </c>
    </row>
    <row r="1699" spans="1:8">
      <c r="A1699" s="79">
        <v>37219</v>
      </c>
      <c r="B1699" s="78" t="s">
        <v>145</v>
      </c>
      <c r="C1699" s="78" t="s">
        <v>106</v>
      </c>
      <c r="D1699" s="84">
        <v>-10000</v>
      </c>
      <c r="E1699" s="84">
        <v>-10000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1MGDP-CAL BORDER</v>
      </c>
    </row>
    <row r="1700" spans="1:8">
      <c r="A1700" s="79">
        <v>37219</v>
      </c>
      <c r="B1700" s="78" t="s">
        <v>145</v>
      </c>
      <c r="C1700" s="78" t="s">
        <v>116</v>
      </c>
      <c r="D1700" s="84">
        <v>-490000</v>
      </c>
      <c r="E1700" s="84">
        <v>-490000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1MGDP-ELPO/PERM2</v>
      </c>
    </row>
    <row r="1701" spans="1:8">
      <c r="A1701" s="79">
        <v>37219</v>
      </c>
      <c r="B1701" s="78" t="s">
        <v>145</v>
      </c>
      <c r="C1701" s="78" t="s">
        <v>120</v>
      </c>
      <c r="D1701" s="84">
        <v>465000</v>
      </c>
      <c r="E1701" s="84">
        <v>465000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1MGDP-ELPO/SANJUA</v>
      </c>
    </row>
    <row r="1702" spans="1:8">
      <c r="A1702" s="79">
        <v>37219</v>
      </c>
      <c r="B1702" s="78" t="s">
        <v>145</v>
      </c>
      <c r="C1702" s="78" t="s">
        <v>240</v>
      </c>
      <c r="D1702" s="84">
        <v>-22500</v>
      </c>
      <c r="E1702" s="84">
        <v>-22500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1MGDP-HEHUB</v>
      </c>
    </row>
    <row r="1703" spans="1:8">
      <c r="A1703" s="79">
        <v>37219</v>
      </c>
      <c r="B1703" s="78" t="s">
        <v>145</v>
      </c>
      <c r="C1703" s="78" t="s">
        <v>110</v>
      </c>
      <c r="D1703" s="84">
        <v>45000</v>
      </c>
      <c r="E1703" s="84">
        <v>45000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1MGDP-KERN/OPAL</v>
      </c>
    </row>
    <row r="1704" spans="1:8">
      <c r="A1704" s="79">
        <v>37219</v>
      </c>
      <c r="B1704" s="78" t="s">
        <v>145</v>
      </c>
      <c r="C1704" s="78" t="s">
        <v>103</v>
      </c>
      <c r="D1704" s="84">
        <v>-40000</v>
      </c>
      <c r="E1704" s="84">
        <v>-40000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1MGDP-PG&amp;E/CITIGA</v>
      </c>
    </row>
    <row r="1705" spans="1:8">
      <c r="A1705" s="79">
        <v>37220</v>
      </c>
      <c r="B1705" s="78" t="s">
        <v>145</v>
      </c>
      <c r="C1705" s="78" t="s">
        <v>106</v>
      </c>
      <c r="D1705" s="84">
        <v>-10000</v>
      </c>
      <c r="E1705" s="84">
        <v>-10000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1MGDP-CAL BORDER</v>
      </c>
    </row>
    <row r="1706" spans="1:8">
      <c r="A1706" s="79">
        <v>37220</v>
      </c>
      <c r="B1706" s="78" t="s">
        <v>145</v>
      </c>
      <c r="C1706" s="78" t="s">
        <v>116</v>
      </c>
      <c r="D1706" s="84">
        <v>-490000</v>
      </c>
      <c r="E1706" s="84">
        <v>-490000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1MGDP-ELPO/PERM2</v>
      </c>
    </row>
    <row r="1707" spans="1:8">
      <c r="A1707" s="79">
        <v>37220</v>
      </c>
      <c r="B1707" s="78" t="s">
        <v>145</v>
      </c>
      <c r="C1707" s="78" t="s">
        <v>120</v>
      </c>
      <c r="D1707" s="84">
        <v>465000</v>
      </c>
      <c r="E1707" s="84">
        <v>465000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1MGDP-ELPO/SANJUA</v>
      </c>
    </row>
    <row r="1708" spans="1:8">
      <c r="A1708" s="79">
        <v>37220</v>
      </c>
      <c r="B1708" s="78" t="s">
        <v>145</v>
      </c>
      <c r="C1708" s="78" t="s">
        <v>240</v>
      </c>
      <c r="D1708" s="84">
        <v>-22500</v>
      </c>
      <c r="E1708" s="84">
        <v>-22500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1MGDP-HEHUB</v>
      </c>
    </row>
    <row r="1709" spans="1:8">
      <c r="A1709" s="79">
        <v>37220</v>
      </c>
      <c r="B1709" s="78" t="s">
        <v>145</v>
      </c>
      <c r="C1709" s="78" t="s">
        <v>110</v>
      </c>
      <c r="D1709" s="84">
        <v>45000</v>
      </c>
      <c r="E1709" s="84">
        <v>45000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1MGDP-KERN/OPAL</v>
      </c>
    </row>
    <row r="1710" spans="1:8">
      <c r="A1710" s="79">
        <v>37220</v>
      </c>
      <c r="B1710" s="78" t="s">
        <v>145</v>
      </c>
      <c r="C1710" s="78" t="s">
        <v>103</v>
      </c>
      <c r="D1710" s="84">
        <v>-40000</v>
      </c>
      <c r="E1710" s="84">
        <v>-40000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1MGDP-PG&amp;E/CITIGA</v>
      </c>
    </row>
    <row r="1711" spans="1:8">
      <c r="A1711" s="79">
        <v>37221</v>
      </c>
      <c r="B1711" s="78" t="s">
        <v>145</v>
      </c>
      <c r="C1711" s="78" t="s">
        <v>106</v>
      </c>
      <c r="D1711" s="84">
        <v>-10000</v>
      </c>
      <c r="E1711" s="84">
        <v>-10000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1MGDP-CAL BORDER</v>
      </c>
    </row>
    <row r="1712" spans="1:8">
      <c r="A1712" s="79">
        <v>37221</v>
      </c>
      <c r="B1712" s="78" t="s">
        <v>145</v>
      </c>
      <c r="C1712" s="78" t="s">
        <v>116</v>
      </c>
      <c r="D1712" s="84">
        <v>-490000</v>
      </c>
      <c r="E1712" s="84">
        <v>-490000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1MGDP-ELPO/PERM2</v>
      </c>
    </row>
    <row r="1713" spans="1:8">
      <c r="A1713" s="79">
        <v>37221</v>
      </c>
      <c r="B1713" s="78" t="s">
        <v>145</v>
      </c>
      <c r="C1713" s="78" t="s">
        <v>120</v>
      </c>
      <c r="D1713" s="84">
        <v>465000</v>
      </c>
      <c r="E1713" s="84">
        <v>465000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1MGDP-ELPO/SANJUA</v>
      </c>
    </row>
    <row r="1714" spans="1:8">
      <c r="A1714" s="79">
        <v>37221</v>
      </c>
      <c r="B1714" s="78" t="s">
        <v>145</v>
      </c>
      <c r="C1714" s="78" t="s">
        <v>240</v>
      </c>
      <c r="D1714" s="84">
        <v>-22500</v>
      </c>
      <c r="E1714" s="84">
        <v>-22500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1MGDP-HEHUB</v>
      </c>
    </row>
    <row r="1715" spans="1:8">
      <c r="A1715" s="79">
        <v>37221</v>
      </c>
      <c r="B1715" s="78" t="s">
        <v>145</v>
      </c>
      <c r="C1715" s="78" t="s">
        <v>110</v>
      </c>
      <c r="D1715" s="84">
        <v>45000</v>
      </c>
      <c r="E1715" s="84">
        <v>45000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1MGDP-KERN/OPAL</v>
      </c>
    </row>
    <row r="1716" spans="1:8">
      <c r="A1716" s="79">
        <v>37221</v>
      </c>
      <c r="B1716" s="78" t="s">
        <v>145</v>
      </c>
      <c r="C1716" s="78" t="s">
        <v>103</v>
      </c>
      <c r="D1716" s="84">
        <v>-40000</v>
      </c>
      <c r="E1716" s="84">
        <v>-40000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1MGDP-PG&amp;E/CITIGA</v>
      </c>
    </row>
    <row r="1717" spans="1:8">
      <c r="A1717" s="79">
        <v>37222</v>
      </c>
      <c r="B1717" s="78" t="s">
        <v>145</v>
      </c>
      <c r="C1717" s="78" t="s">
        <v>106</v>
      </c>
      <c r="D1717" s="84">
        <v>-10000</v>
      </c>
      <c r="E1717" s="84">
        <v>-10000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1MGDP-CAL BORDER</v>
      </c>
    </row>
    <row r="1718" spans="1:8">
      <c r="A1718" s="79">
        <v>37222</v>
      </c>
      <c r="B1718" s="78" t="s">
        <v>145</v>
      </c>
      <c r="C1718" s="78" t="s">
        <v>116</v>
      </c>
      <c r="D1718" s="84">
        <v>-490000</v>
      </c>
      <c r="E1718" s="84">
        <v>-490000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1MGDP-ELPO/PERM2</v>
      </c>
    </row>
    <row r="1719" spans="1:8">
      <c r="A1719" s="79">
        <v>37222</v>
      </c>
      <c r="B1719" s="78" t="s">
        <v>145</v>
      </c>
      <c r="C1719" s="78" t="s">
        <v>120</v>
      </c>
      <c r="D1719" s="84">
        <v>465000</v>
      </c>
      <c r="E1719" s="84">
        <v>465000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1MGDP-ELPO/SANJUA</v>
      </c>
    </row>
    <row r="1720" spans="1:8">
      <c r="A1720" s="79">
        <v>37222</v>
      </c>
      <c r="B1720" s="78" t="s">
        <v>145</v>
      </c>
      <c r="C1720" s="78" t="s">
        <v>240</v>
      </c>
      <c r="D1720" s="84">
        <v>-22500</v>
      </c>
      <c r="E1720" s="84">
        <v>-22500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1MGDP-HEHUB</v>
      </c>
    </row>
    <row r="1721" spans="1:8">
      <c r="A1721" s="79">
        <v>37222</v>
      </c>
      <c r="B1721" s="78" t="s">
        <v>145</v>
      </c>
      <c r="C1721" s="78" t="s">
        <v>110</v>
      </c>
      <c r="D1721" s="84">
        <v>45000</v>
      </c>
      <c r="E1721" s="84">
        <v>45000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1MGDP-KERN/OPAL</v>
      </c>
    </row>
    <row r="1722" spans="1:8">
      <c r="A1722" s="79">
        <v>37222</v>
      </c>
      <c r="B1722" s="78" t="s">
        <v>145</v>
      </c>
      <c r="C1722" s="78" t="s">
        <v>103</v>
      </c>
      <c r="D1722" s="84">
        <v>-40000</v>
      </c>
      <c r="E1722" s="84">
        <v>-40000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1MGDP-PG&amp;E/CITIGA</v>
      </c>
    </row>
    <row r="1723" spans="1:8">
      <c r="A1723" s="79">
        <v>37223</v>
      </c>
      <c r="B1723" s="78" t="s">
        <v>145</v>
      </c>
      <c r="C1723" s="78" t="s">
        <v>106</v>
      </c>
      <c r="D1723" s="84">
        <v>-10000</v>
      </c>
      <c r="E1723" s="84">
        <v>-10000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1MGDP-CAL BORDER</v>
      </c>
    </row>
    <row r="1724" spans="1:8">
      <c r="A1724" s="79">
        <v>37223</v>
      </c>
      <c r="B1724" s="78" t="s">
        <v>145</v>
      </c>
      <c r="C1724" s="78" t="s">
        <v>116</v>
      </c>
      <c r="D1724" s="84">
        <v>-490000</v>
      </c>
      <c r="E1724" s="84">
        <v>-490000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1MGDP-ELPO/PERM2</v>
      </c>
    </row>
    <row r="1725" spans="1:8">
      <c r="A1725" s="79">
        <v>37223</v>
      </c>
      <c r="B1725" s="78" t="s">
        <v>145</v>
      </c>
      <c r="C1725" s="78" t="s">
        <v>120</v>
      </c>
      <c r="D1725" s="84">
        <v>465000</v>
      </c>
      <c r="E1725" s="84">
        <v>465000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1MGDP-ELPO/SANJUA</v>
      </c>
    </row>
    <row r="1726" spans="1:8">
      <c r="A1726" s="79">
        <v>37223</v>
      </c>
      <c r="B1726" s="78" t="s">
        <v>145</v>
      </c>
      <c r="C1726" s="78" t="s">
        <v>240</v>
      </c>
      <c r="D1726" s="84">
        <v>-22500</v>
      </c>
      <c r="E1726" s="84">
        <v>-22500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1MGDP-HEHUB</v>
      </c>
    </row>
    <row r="1727" spans="1:8">
      <c r="A1727" s="79">
        <v>37223</v>
      </c>
      <c r="B1727" s="78" t="s">
        <v>145</v>
      </c>
      <c r="C1727" s="78" t="s">
        <v>110</v>
      </c>
      <c r="D1727" s="84">
        <v>45000</v>
      </c>
      <c r="E1727" s="84">
        <v>45000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1MGDP-KERN/OPAL</v>
      </c>
    </row>
    <row r="1728" spans="1:8">
      <c r="A1728" s="79">
        <v>37223</v>
      </c>
      <c r="B1728" s="78" t="s">
        <v>145</v>
      </c>
      <c r="C1728" s="78" t="s">
        <v>103</v>
      </c>
      <c r="D1728" s="84">
        <v>-40000</v>
      </c>
      <c r="E1728" s="84">
        <v>-40000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1MGDP-PG&amp;E/CITIGA</v>
      </c>
    </row>
    <row r="1729" spans="1:8">
      <c r="A1729" s="79">
        <v>37224</v>
      </c>
      <c r="B1729" s="78" t="s">
        <v>145</v>
      </c>
      <c r="C1729" s="78" t="s">
        <v>106</v>
      </c>
      <c r="D1729" s="84">
        <v>-10000</v>
      </c>
      <c r="E1729" s="84">
        <v>-10000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1MGDP-CAL BORDER</v>
      </c>
    </row>
    <row r="1730" spans="1:8">
      <c r="A1730" s="79">
        <v>37224</v>
      </c>
      <c r="B1730" s="78" t="s">
        <v>145</v>
      </c>
      <c r="C1730" s="78" t="s">
        <v>116</v>
      </c>
      <c r="D1730" s="84">
        <v>-490000</v>
      </c>
      <c r="E1730" s="84">
        <v>-490000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1MGDP-ELPO/PERM2</v>
      </c>
    </row>
    <row r="1731" spans="1:8">
      <c r="A1731" s="79">
        <v>37224</v>
      </c>
      <c r="B1731" s="78" t="s">
        <v>145</v>
      </c>
      <c r="C1731" s="78" t="s">
        <v>120</v>
      </c>
      <c r="D1731" s="84">
        <v>465000</v>
      </c>
      <c r="E1731" s="84">
        <v>465000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1MGDP-ELPO/SANJUA</v>
      </c>
    </row>
    <row r="1732" spans="1:8">
      <c r="A1732" s="79">
        <v>37224</v>
      </c>
      <c r="B1732" s="78" t="s">
        <v>145</v>
      </c>
      <c r="C1732" s="78" t="s">
        <v>240</v>
      </c>
      <c r="D1732" s="84">
        <v>-22500</v>
      </c>
      <c r="E1732" s="84">
        <v>-22500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1MGDP-HEHUB</v>
      </c>
    </row>
    <row r="1733" spans="1:8">
      <c r="A1733" s="79">
        <v>37224</v>
      </c>
      <c r="B1733" s="78" t="s">
        <v>145</v>
      </c>
      <c r="C1733" s="78" t="s">
        <v>110</v>
      </c>
      <c r="D1733" s="84">
        <v>45000</v>
      </c>
      <c r="E1733" s="84">
        <v>45000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1MGDP-KERN/OPAL</v>
      </c>
    </row>
    <row r="1734" spans="1:8">
      <c r="A1734" s="79">
        <v>37224</v>
      </c>
      <c r="B1734" s="78" t="s">
        <v>145</v>
      </c>
      <c r="C1734" s="78" t="s">
        <v>103</v>
      </c>
      <c r="D1734" s="84">
        <v>-40000</v>
      </c>
      <c r="E1734" s="84">
        <v>-40000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1MGDP-PG&amp;E/CITIGA</v>
      </c>
    </row>
    <row r="1735" spans="1:8">
      <c r="A1735" s="79">
        <v>37225</v>
      </c>
      <c r="B1735" s="78" t="s">
        <v>145</v>
      </c>
      <c r="C1735" s="78" t="s">
        <v>106</v>
      </c>
      <c r="D1735" s="84">
        <v>-10000</v>
      </c>
      <c r="E1735" s="84">
        <v>-10000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1MGDP-CAL BORDER</v>
      </c>
    </row>
    <row r="1736" spans="1:8">
      <c r="A1736" s="79">
        <v>37225</v>
      </c>
      <c r="B1736" s="78" t="s">
        <v>145</v>
      </c>
      <c r="C1736" s="78" t="s">
        <v>116</v>
      </c>
      <c r="D1736" s="84">
        <v>-490000</v>
      </c>
      <c r="E1736" s="84">
        <v>-490000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1MGDP-ELPO/PERM2</v>
      </c>
    </row>
    <row r="1737" spans="1:8">
      <c r="A1737" s="79">
        <v>37225</v>
      </c>
      <c r="B1737" s="78" t="s">
        <v>145</v>
      </c>
      <c r="C1737" s="78" t="s">
        <v>120</v>
      </c>
      <c r="D1737" s="84">
        <v>465000</v>
      </c>
      <c r="E1737" s="84">
        <v>465000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1MGDP-ELPO/SANJUA</v>
      </c>
    </row>
    <row r="1738" spans="1:8">
      <c r="A1738" s="79">
        <v>37225</v>
      </c>
      <c r="B1738" s="78" t="s">
        <v>145</v>
      </c>
      <c r="C1738" s="78" t="s">
        <v>240</v>
      </c>
      <c r="D1738" s="84">
        <v>-22500</v>
      </c>
      <c r="E1738" s="84">
        <v>-22500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1MGDP-HEHUB</v>
      </c>
    </row>
    <row r="1739" spans="1:8">
      <c r="A1739" s="79">
        <v>37225</v>
      </c>
      <c r="B1739" s="78" t="s">
        <v>145</v>
      </c>
      <c r="C1739" s="78" t="s">
        <v>110</v>
      </c>
      <c r="D1739" s="84">
        <v>45000</v>
      </c>
      <c r="E1739" s="84">
        <v>45000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1MGDP-KERN/OPAL</v>
      </c>
    </row>
    <row r="1740" spans="1:8">
      <c r="A1740" s="79">
        <v>37225</v>
      </c>
      <c r="B1740" s="78" t="s">
        <v>145</v>
      </c>
      <c r="C1740" s="78" t="s">
        <v>103</v>
      </c>
      <c r="D1740" s="84">
        <v>-40000</v>
      </c>
      <c r="E1740" s="84">
        <v>-40000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1MGDP-PG&amp;E/CITIGA</v>
      </c>
    </row>
    <row r="1741" spans="1:8">
      <c r="A1741" s="79">
        <v>37196</v>
      </c>
      <c r="B1741" s="78" t="s">
        <v>193</v>
      </c>
      <c r="C1741" s="78" t="s">
        <v>72</v>
      </c>
      <c r="D1741" s="84">
        <v>921800.01</v>
      </c>
      <c r="E1741" s="84">
        <v>-92180.001000000004</v>
      </c>
      <c r="F1741" s="208">
        <f t="shared" si="81"/>
        <v>1</v>
      </c>
      <c r="G1741" s="78" t="str">
        <f t="shared" si="82"/>
        <v>I</v>
      </c>
      <c r="H1741" s="78" t="str">
        <f t="shared" si="83"/>
        <v>1IIF-ELPO/SJ</v>
      </c>
    </row>
    <row r="1742" spans="1:8">
      <c r="A1742" s="79">
        <v>37196</v>
      </c>
      <c r="B1742" s="78" t="s">
        <v>193</v>
      </c>
      <c r="C1742" s="78" t="s">
        <v>119</v>
      </c>
      <c r="D1742" s="84">
        <v>1206330</v>
      </c>
      <c r="E1742" s="84">
        <v>0</v>
      </c>
      <c r="F1742" s="208">
        <f t="shared" si="81"/>
        <v>1</v>
      </c>
      <c r="G1742" s="78" t="str">
        <f t="shared" si="82"/>
        <v>I</v>
      </c>
      <c r="H1742" s="78" t="str">
        <f t="shared" si="83"/>
        <v>1IIF-EPSJ(BONDAD)</v>
      </c>
    </row>
    <row r="1743" spans="1:8">
      <c r="A1743" s="79">
        <v>37196</v>
      </c>
      <c r="B1743" s="78" t="s">
        <v>193</v>
      </c>
      <c r="C1743" s="78" t="s">
        <v>73</v>
      </c>
      <c r="D1743" s="84">
        <v>-598200</v>
      </c>
      <c r="E1743" s="84">
        <v>119640</v>
      </c>
      <c r="F1743" s="208">
        <f t="shared" si="81"/>
        <v>1</v>
      </c>
      <c r="G1743" s="78" t="str">
        <f t="shared" si="82"/>
        <v>I</v>
      </c>
      <c r="H1743" s="78" t="str">
        <f t="shared" si="83"/>
        <v>1IIF-WAHA-TX</v>
      </c>
    </row>
    <row r="1744" spans="1:8">
      <c r="A1744" s="79">
        <v>37226</v>
      </c>
      <c r="B1744" s="78" t="s">
        <v>193</v>
      </c>
      <c r="C1744" s="78" t="s">
        <v>72</v>
      </c>
      <c r="D1744" s="84">
        <v>838445.35270000005</v>
      </c>
      <c r="E1744" s="84">
        <v>-83844.535269999993</v>
      </c>
      <c r="F1744" s="208">
        <f t="shared" si="81"/>
        <v>2</v>
      </c>
      <c r="G1744" s="78" t="str">
        <f t="shared" si="82"/>
        <v>I</v>
      </c>
      <c r="H1744" s="78" t="str">
        <f t="shared" si="83"/>
        <v>2IIF-ELPO/SJ</v>
      </c>
    </row>
    <row r="1745" spans="1:8">
      <c r="A1745" s="79">
        <v>37226</v>
      </c>
      <c r="B1745" s="78" t="s">
        <v>193</v>
      </c>
      <c r="C1745" s="78" t="s">
        <v>73</v>
      </c>
      <c r="D1745" s="84">
        <v>991021.72620000003</v>
      </c>
      <c r="E1745" s="84">
        <v>-198204.34524</v>
      </c>
      <c r="F1745" s="208">
        <f t="shared" si="81"/>
        <v>2</v>
      </c>
      <c r="G1745" s="78" t="str">
        <f t="shared" si="82"/>
        <v>I</v>
      </c>
      <c r="H1745" s="78" t="str">
        <f t="shared" si="83"/>
        <v>2IIF-WAHA-TX</v>
      </c>
    </row>
    <row r="1746" spans="1:8">
      <c r="A1746" s="79">
        <v>37257</v>
      </c>
      <c r="B1746" s="78" t="s">
        <v>193</v>
      </c>
      <c r="C1746" s="78" t="s">
        <v>72</v>
      </c>
      <c r="D1746" s="84">
        <v>1587254.1416</v>
      </c>
      <c r="E1746" s="84">
        <v>-158725.41415999999</v>
      </c>
      <c r="F1746" s="208">
        <f t="shared" si="81"/>
        <v>3</v>
      </c>
      <c r="G1746" s="78" t="str">
        <f t="shared" si="82"/>
        <v>I</v>
      </c>
      <c r="H1746" s="78" t="str">
        <f t="shared" si="83"/>
        <v>3IIF-ELPO/SJ</v>
      </c>
    </row>
    <row r="1747" spans="1:8">
      <c r="A1747" s="79">
        <v>37288</v>
      </c>
      <c r="B1747" s="78" t="s">
        <v>193</v>
      </c>
      <c r="C1747" s="78" t="s">
        <v>72</v>
      </c>
      <c r="D1747" s="84">
        <v>1462970.7243999999</v>
      </c>
      <c r="E1747" s="84">
        <v>-146297.07243999999</v>
      </c>
      <c r="F1747" s="208">
        <f t="shared" si="81"/>
        <v>3</v>
      </c>
      <c r="G1747" s="78" t="str">
        <f t="shared" si="82"/>
        <v>I</v>
      </c>
      <c r="H1747" s="78" t="str">
        <f t="shared" si="83"/>
        <v>3IIF-ELPO/SJ</v>
      </c>
    </row>
    <row r="1748" spans="1:8">
      <c r="A1748" s="79">
        <v>37316</v>
      </c>
      <c r="B1748" s="78" t="s">
        <v>193</v>
      </c>
      <c r="C1748" s="78" t="s">
        <v>72</v>
      </c>
      <c r="D1748" s="84">
        <v>1688687.7401000001</v>
      </c>
      <c r="E1748" s="84">
        <v>-168868.77400999999</v>
      </c>
      <c r="F1748" s="208">
        <f t="shared" si="81"/>
        <v>3</v>
      </c>
      <c r="G1748" s="78" t="str">
        <f t="shared" si="82"/>
        <v>I</v>
      </c>
      <c r="H1748" s="78" t="str">
        <f t="shared" si="83"/>
        <v>3IIF-ELPO/SJ</v>
      </c>
    </row>
    <row r="1749" spans="1:8">
      <c r="A1749" s="79">
        <v>37347</v>
      </c>
      <c r="B1749" s="78" t="s">
        <v>193</v>
      </c>
      <c r="C1749" s="78" t="s">
        <v>72</v>
      </c>
      <c r="D1749" s="84">
        <v>-263017.21389999997</v>
      </c>
      <c r="E1749" s="84">
        <v>26301.721389999999</v>
      </c>
      <c r="F1749" s="208">
        <f t="shared" si="81"/>
        <v>4</v>
      </c>
      <c r="G1749" s="78" t="str">
        <f t="shared" si="82"/>
        <v>I</v>
      </c>
      <c r="H1749" s="78" t="str">
        <f t="shared" si="83"/>
        <v>4IIF-ELPO/SJ</v>
      </c>
    </row>
    <row r="1750" spans="1:8">
      <c r="A1750" s="79">
        <v>37377</v>
      </c>
      <c r="B1750" s="78" t="s">
        <v>193</v>
      </c>
      <c r="C1750" s="78" t="s">
        <v>72</v>
      </c>
      <c r="D1750" s="84">
        <v>-366139.72749999998</v>
      </c>
      <c r="E1750" s="84">
        <v>36613.972750000001</v>
      </c>
      <c r="F1750" s="208">
        <f t="shared" si="81"/>
        <v>4</v>
      </c>
      <c r="G1750" s="78" t="str">
        <f t="shared" si="82"/>
        <v>I</v>
      </c>
      <c r="H1750" s="78" t="str">
        <f t="shared" si="83"/>
        <v>4IIF-ELPO/SJ</v>
      </c>
    </row>
    <row r="1751" spans="1:8">
      <c r="A1751" s="79">
        <v>37408</v>
      </c>
      <c r="B1751" s="78" t="s">
        <v>193</v>
      </c>
      <c r="C1751" s="78" t="s">
        <v>72</v>
      </c>
      <c r="D1751" s="84">
        <v>-724041.89159999997</v>
      </c>
      <c r="E1751" s="84">
        <v>72404.189159999994</v>
      </c>
      <c r="F1751" s="208">
        <f t="shared" si="81"/>
        <v>4</v>
      </c>
      <c r="G1751" s="78" t="str">
        <f t="shared" si="82"/>
        <v>I</v>
      </c>
      <c r="H1751" s="78" t="str">
        <f t="shared" si="83"/>
        <v>4IIF-ELPO/SJ</v>
      </c>
    </row>
    <row r="1752" spans="1:8">
      <c r="A1752" s="79">
        <v>37438</v>
      </c>
      <c r="B1752" s="78" t="s">
        <v>193</v>
      </c>
      <c r="C1752" s="78" t="s">
        <v>72</v>
      </c>
      <c r="D1752" s="84">
        <v>-156993.5545</v>
      </c>
      <c r="E1752" s="84">
        <v>15699.355449999999</v>
      </c>
      <c r="F1752" s="208">
        <f t="shared" si="81"/>
        <v>4</v>
      </c>
      <c r="G1752" s="78" t="str">
        <f t="shared" si="82"/>
        <v>I</v>
      </c>
      <c r="H1752" s="78" t="str">
        <f t="shared" si="83"/>
        <v>4IIF-ELPO/SJ</v>
      </c>
    </row>
    <row r="1753" spans="1:8">
      <c r="A1753" s="79">
        <v>37469</v>
      </c>
      <c r="B1753" s="78" t="s">
        <v>193</v>
      </c>
      <c r="C1753" s="78" t="s">
        <v>72</v>
      </c>
      <c r="D1753" s="84">
        <v>342965.78009999997</v>
      </c>
      <c r="E1753" s="84">
        <v>0</v>
      </c>
      <c r="F1753" s="208">
        <f t="shared" si="81"/>
        <v>4</v>
      </c>
      <c r="G1753" s="78" t="str">
        <f t="shared" si="82"/>
        <v>I</v>
      </c>
      <c r="H1753" s="78" t="str">
        <f t="shared" si="83"/>
        <v>4IIF-ELPO/SJ</v>
      </c>
    </row>
    <row r="1754" spans="1:8">
      <c r="A1754" s="79">
        <v>37500</v>
      </c>
      <c r="B1754" s="78" t="s">
        <v>193</v>
      </c>
      <c r="C1754" s="78" t="s">
        <v>72</v>
      </c>
      <c r="D1754" s="84">
        <v>326899.42340000003</v>
      </c>
      <c r="E1754" s="84">
        <v>-32689.942340000001</v>
      </c>
      <c r="F1754" s="208">
        <f t="shared" si="81"/>
        <v>4</v>
      </c>
      <c r="G1754" s="78" t="str">
        <f t="shared" si="82"/>
        <v>I</v>
      </c>
      <c r="H1754" s="78" t="str">
        <f t="shared" si="83"/>
        <v>4IIF-ELPO/SJ</v>
      </c>
    </row>
    <row r="1755" spans="1:8">
      <c r="A1755" s="79">
        <v>37530</v>
      </c>
      <c r="B1755" s="78" t="s">
        <v>193</v>
      </c>
      <c r="C1755" s="78" t="s">
        <v>72</v>
      </c>
      <c r="D1755" s="84">
        <v>107966.5914</v>
      </c>
      <c r="E1755" s="84">
        <v>0</v>
      </c>
      <c r="F1755" s="208">
        <f t="shared" si="81"/>
        <v>4</v>
      </c>
      <c r="G1755" s="78" t="str">
        <f t="shared" si="82"/>
        <v>I</v>
      </c>
      <c r="H1755" s="78" t="str">
        <f t="shared" si="83"/>
        <v>4IIF-ELPO/SJ</v>
      </c>
    </row>
    <row r="1756" spans="1:8">
      <c r="A1756" s="79">
        <v>37561</v>
      </c>
      <c r="B1756" s="78" t="s">
        <v>193</v>
      </c>
      <c r="C1756" s="78" t="s">
        <v>72</v>
      </c>
      <c r="D1756" s="84">
        <v>-703258.04859999998</v>
      </c>
      <c r="E1756" s="84">
        <v>70325.804860000004</v>
      </c>
      <c r="F1756" s="208">
        <f t="shared" si="81"/>
        <v>5</v>
      </c>
      <c r="G1756" s="78" t="str">
        <f t="shared" si="82"/>
        <v>I</v>
      </c>
      <c r="H1756" s="78" t="str">
        <f t="shared" si="83"/>
        <v>5IIF-ELPO/SJ</v>
      </c>
    </row>
    <row r="1757" spans="1:8">
      <c r="A1757" s="79">
        <v>37591</v>
      </c>
      <c r="B1757" s="78" t="s">
        <v>193</v>
      </c>
      <c r="C1757" s="78" t="s">
        <v>72</v>
      </c>
      <c r="D1757" s="84">
        <v>-1013796.4215000001</v>
      </c>
      <c r="E1757" s="84">
        <v>101379.64215</v>
      </c>
      <c r="F1757" s="208">
        <f t="shared" si="81"/>
        <v>5</v>
      </c>
      <c r="G1757" s="78" t="str">
        <f t="shared" si="82"/>
        <v>I</v>
      </c>
      <c r="H1757" s="78" t="str">
        <f t="shared" si="83"/>
        <v>5IIF-ELPO/SJ</v>
      </c>
    </row>
    <row r="1758" spans="1:8">
      <c r="A1758" s="79">
        <v>37622</v>
      </c>
      <c r="B1758" s="78" t="s">
        <v>193</v>
      </c>
      <c r="C1758" s="78" t="s">
        <v>72</v>
      </c>
      <c r="D1758" s="84">
        <v>-1102883.9993</v>
      </c>
      <c r="E1758" s="84">
        <v>110288.39993</v>
      </c>
      <c r="F1758" s="208">
        <f t="shared" si="81"/>
        <v>5</v>
      </c>
      <c r="G1758" s="78" t="str">
        <f t="shared" si="82"/>
        <v>I</v>
      </c>
      <c r="H1758" s="78" t="str">
        <f t="shared" si="83"/>
        <v>5IIF-ELPO/SJ</v>
      </c>
    </row>
    <row r="1759" spans="1:8">
      <c r="A1759" s="79">
        <v>37653</v>
      </c>
      <c r="B1759" s="78" t="s">
        <v>193</v>
      </c>
      <c r="C1759" s="78" t="s">
        <v>72</v>
      </c>
      <c r="D1759" s="84">
        <v>-899649.81180000002</v>
      </c>
      <c r="E1759" s="84">
        <v>89964.981180000002</v>
      </c>
      <c r="F1759" s="208">
        <f t="shared" si="81"/>
        <v>5</v>
      </c>
      <c r="G1759" s="78" t="str">
        <f t="shared" si="82"/>
        <v>I</v>
      </c>
      <c r="H1759" s="78" t="str">
        <f t="shared" si="83"/>
        <v>5IIF-ELPO/SJ</v>
      </c>
    </row>
    <row r="1760" spans="1:8">
      <c r="A1760" s="79">
        <v>37681</v>
      </c>
      <c r="B1760" s="78" t="s">
        <v>193</v>
      </c>
      <c r="C1760" s="78" t="s">
        <v>72</v>
      </c>
      <c r="D1760" s="84">
        <v>-745131.49</v>
      </c>
      <c r="E1760" s="84">
        <v>74513.149000000005</v>
      </c>
      <c r="F1760" s="208">
        <f t="shared" si="81"/>
        <v>5</v>
      </c>
      <c r="G1760" s="78" t="str">
        <f t="shared" si="82"/>
        <v>I</v>
      </c>
      <c r="H1760" s="78" t="str">
        <f t="shared" si="83"/>
        <v>5IIF-ELPO/SJ</v>
      </c>
    </row>
    <row r="1761" spans="1:8">
      <c r="A1761" s="79">
        <v>37712</v>
      </c>
      <c r="B1761" s="78" t="s">
        <v>193</v>
      </c>
      <c r="C1761" s="78" t="s">
        <v>72</v>
      </c>
      <c r="D1761" s="84">
        <v>-586649.86320000002</v>
      </c>
      <c r="E1761" s="84">
        <v>58664.986320000004</v>
      </c>
      <c r="F1761" s="208">
        <f t="shared" si="81"/>
        <v>6</v>
      </c>
      <c r="G1761" s="78" t="str">
        <f t="shared" si="82"/>
        <v>I</v>
      </c>
      <c r="H1761" s="78" t="str">
        <f t="shared" si="83"/>
        <v>6IIF-ELPO/SJ</v>
      </c>
    </row>
    <row r="1762" spans="1:8">
      <c r="A1762" s="79">
        <v>37742</v>
      </c>
      <c r="B1762" s="78" t="s">
        <v>193</v>
      </c>
      <c r="C1762" s="78" t="s">
        <v>72</v>
      </c>
      <c r="D1762" s="84">
        <v>-504126.28659999999</v>
      </c>
      <c r="E1762" s="84">
        <v>50412.628660000002</v>
      </c>
      <c r="F1762" s="208">
        <f t="shared" si="81"/>
        <v>6</v>
      </c>
      <c r="G1762" s="78" t="str">
        <f t="shared" si="82"/>
        <v>I</v>
      </c>
      <c r="H1762" s="78" t="str">
        <f t="shared" si="83"/>
        <v>6IIF-ELPO/SJ</v>
      </c>
    </row>
    <row r="1763" spans="1:8">
      <c r="A1763" s="79">
        <v>37773</v>
      </c>
      <c r="B1763" s="78" t="s">
        <v>193</v>
      </c>
      <c r="C1763" s="78" t="s">
        <v>72</v>
      </c>
      <c r="D1763" s="84">
        <v>-835233.32579999999</v>
      </c>
      <c r="E1763" s="84">
        <v>83523.332580000002</v>
      </c>
      <c r="F1763" s="208">
        <f t="shared" si="81"/>
        <v>6</v>
      </c>
      <c r="G1763" s="78" t="str">
        <f t="shared" si="82"/>
        <v>I</v>
      </c>
      <c r="H1763" s="78" t="str">
        <f t="shared" si="83"/>
        <v>6IIF-ELPO/SJ</v>
      </c>
    </row>
    <row r="1764" spans="1:8">
      <c r="A1764" s="79">
        <v>37803</v>
      </c>
      <c r="B1764" s="78" t="s">
        <v>193</v>
      </c>
      <c r="C1764" s="78" t="s">
        <v>72</v>
      </c>
      <c r="D1764" s="84">
        <v>-253648.93840000001</v>
      </c>
      <c r="E1764" s="84">
        <v>25364.893840000001</v>
      </c>
      <c r="F1764" s="208">
        <f t="shared" si="81"/>
        <v>6</v>
      </c>
      <c r="G1764" s="78" t="str">
        <f t="shared" si="82"/>
        <v>I</v>
      </c>
      <c r="H1764" s="78" t="str">
        <f t="shared" si="83"/>
        <v>6IIF-ELPO/SJ</v>
      </c>
    </row>
    <row r="1765" spans="1:8">
      <c r="A1765" s="79">
        <v>37834</v>
      </c>
      <c r="B1765" s="78" t="s">
        <v>193</v>
      </c>
      <c r="C1765" s="78" t="s">
        <v>72</v>
      </c>
      <c r="D1765" s="84">
        <v>-267728.56550000003</v>
      </c>
      <c r="E1765" s="84">
        <v>26772.85655</v>
      </c>
      <c r="F1765" s="208">
        <f t="shared" si="81"/>
        <v>6</v>
      </c>
      <c r="G1765" s="78" t="str">
        <f t="shared" si="82"/>
        <v>I</v>
      </c>
      <c r="H1765" s="78" t="str">
        <f t="shared" si="83"/>
        <v>6IIF-ELPO/SJ</v>
      </c>
    </row>
    <row r="1766" spans="1:8">
      <c r="A1766" s="79">
        <v>37865</v>
      </c>
      <c r="B1766" s="78" t="s">
        <v>193</v>
      </c>
      <c r="C1766" s="78" t="s">
        <v>72</v>
      </c>
      <c r="D1766" s="84">
        <v>-262310.83120000002</v>
      </c>
      <c r="E1766" s="84">
        <v>26231.083119999999</v>
      </c>
      <c r="F1766" s="208">
        <f t="shared" si="81"/>
        <v>6</v>
      </c>
      <c r="G1766" s="78" t="str">
        <f t="shared" si="82"/>
        <v>I</v>
      </c>
      <c r="H1766" s="78" t="str">
        <f t="shared" si="83"/>
        <v>6IIF-ELPO/SJ</v>
      </c>
    </row>
    <row r="1767" spans="1:8">
      <c r="A1767" s="79">
        <v>37895</v>
      </c>
      <c r="B1767" s="78" t="s">
        <v>193</v>
      </c>
      <c r="C1767" s="78" t="s">
        <v>72</v>
      </c>
      <c r="D1767" s="84">
        <v>-494909.70630000002</v>
      </c>
      <c r="E1767" s="84">
        <v>49490.970630000003</v>
      </c>
      <c r="F1767" s="208">
        <f t="shared" si="81"/>
        <v>6</v>
      </c>
      <c r="G1767" s="78" t="str">
        <f t="shared" si="82"/>
        <v>I</v>
      </c>
      <c r="H1767" s="78" t="str">
        <f t="shared" si="83"/>
        <v>6IIF-ELPO/SJ</v>
      </c>
    </row>
    <row r="1768" spans="1:8">
      <c r="A1768" s="79">
        <v>37926</v>
      </c>
      <c r="B1768" s="78" t="s">
        <v>193</v>
      </c>
      <c r="C1768" s="78" t="s">
        <v>72</v>
      </c>
      <c r="D1768" s="84">
        <v>14129.9378</v>
      </c>
      <c r="E1768" s="84">
        <v>-1412.99378</v>
      </c>
      <c r="F1768" s="208">
        <f t="shared" si="81"/>
        <v>6</v>
      </c>
      <c r="G1768" s="78" t="str">
        <f t="shared" si="82"/>
        <v>I</v>
      </c>
      <c r="H1768" s="78" t="str">
        <f t="shared" si="83"/>
        <v>6IIF-ELPO/SJ</v>
      </c>
    </row>
    <row r="1769" spans="1:8">
      <c r="A1769" s="79">
        <v>37956</v>
      </c>
      <c r="B1769" s="78" t="s">
        <v>193</v>
      </c>
      <c r="C1769" s="78" t="s">
        <v>72</v>
      </c>
      <c r="D1769" s="84">
        <v>14546.189699999999</v>
      </c>
      <c r="E1769" s="84">
        <v>-1454.61897</v>
      </c>
      <c r="F1769" s="208">
        <f t="shared" si="81"/>
        <v>6</v>
      </c>
      <c r="G1769" s="78" t="str">
        <f t="shared" si="82"/>
        <v>I</v>
      </c>
      <c r="H1769" s="78" t="str">
        <f t="shared" si="83"/>
        <v>6IIF-ELPO/SJ</v>
      </c>
    </row>
    <row r="1770" spans="1:8">
      <c r="A1770" s="79">
        <v>37987</v>
      </c>
      <c r="B1770" s="78" t="s">
        <v>193</v>
      </c>
      <c r="C1770" s="78" t="s">
        <v>72</v>
      </c>
      <c r="D1770" s="84">
        <v>5071.0201999999999</v>
      </c>
      <c r="E1770" s="84">
        <v>-507.10201999999998</v>
      </c>
      <c r="F1770" s="208">
        <f t="shared" si="81"/>
        <v>6</v>
      </c>
      <c r="G1770" s="78" t="str">
        <f t="shared" si="82"/>
        <v>I</v>
      </c>
      <c r="H1770" s="78" t="str">
        <f t="shared" si="83"/>
        <v>6IIF-ELPO/SJ</v>
      </c>
    </row>
    <row r="1771" spans="1:8">
      <c r="A1771" s="79">
        <v>38018</v>
      </c>
      <c r="B1771" s="78" t="s">
        <v>193</v>
      </c>
      <c r="C1771" s="78" t="s">
        <v>72</v>
      </c>
      <c r="D1771" s="84">
        <v>4724.7046</v>
      </c>
      <c r="E1771" s="84">
        <v>-472.47046</v>
      </c>
      <c r="F1771" s="208">
        <f t="shared" si="81"/>
        <v>6</v>
      </c>
      <c r="G1771" s="78" t="str">
        <f t="shared" si="82"/>
        <v>I</v>
      </c>
      <c r="H1771" s="78" t="str">
        <f t="shared" si="83"/>
        <v>6IIF-ELPO/SJ</v>
      </c>
    </row>
    <row r="1772" spans="1:8">
      <c r="A1772" s="79">
        <v>38047</v>
      </c>
      <c r="B1772" s="78" t="s">
        <v>193</v>
      </c>
      <c r="C1772" s="78" t="s">
        <v>72</v>
      </c>
      <c r="D1772" s="84">
        <v>5030.9965000000002</v>
      </c>
      <c r="E1772" s="84">
        <v>-503.09965</v>
      </c>
      <c r="F1772" s="208">
        <f t="shared" si="81"/>
        <v>6</v>
      </c>
      <c r="G1772" s="78" t="str">
        <f t="shared" si="82"/>
        <v>I</v>
      </c>
      <c r="H1772" s="78" t="str">
        <f t="shared" si="83"/>
        <v>6IIF-ELPO/SJ</v>
      </c>
    </row>
    <row r="1773" spans="1:8">
      <c r="A1773" s="79">
        <v>38078</v>
      </c>
      <c r="B1773" s="78" t="s">
        <v>193</v>
      </c>
      <c r="C1773" s="78" t="s">
        <v>72</v>
      </c>
      <c r="D1773" s="84">
        <v>4848.4732000000004</v>
      </c>
      <c r="E1773" s="84">
        <v>-484.84731999999997</v>
      </c>
      <c r="F1773" s="208">
        <f t="shared" si="81"/>
        <v>6</v>
      </c>
      <c r="G1773" s="78" t="str">
        <f t="shared" si="82"/>
        <v>I</v>
      </c>
      <c r="H1773" s="78" t="str">
        <f t="shared" si="83"/>
        <v>6IIF-ELPO/SJ</v>
      </c>
    </row>
    <row r="1774" spans="1:8">
      <c r="A1774" s="79">
        <v>38108</v>
      </c>
      <c r="B1774" s="78" t="s">
        <v>193</v>
      </c>
      <c r="C1774" s="78" t="s">
        <v>72</v>
      </c>
      <c r="D1774" s="84">
        <v>4989.9092000000001</v>
      </c>
      <c r="E1774" s="84">
        <v>-498.99091999999996</v>
      </c>
      <c r="F1774" s="208">
        <f t="shared" si="81"/>
        <v>6</v>
      </c>
      <c r="G1774" s="78" t="str">
        <f t="shared" si="82"/>
        <v>I</v>
      </c>
      <c r="H1774" s="78" t="str">
        <f t="shared" si="83"/>
        <v>6IIF-ELPO/SJ</v>
      </c>
    </row>
    <row r="1775" spans="1:8">
      <c r="A1775" s="79">
        <v>38139</v>
      </c>
      <c r="B1775" s="78" t="s">
        <v>193</v>
      </c>
      <c r="C1775" s="78" t="s">
        <v>72</v>
      </c>
      <c r="D1775" s="84">
        <v>4808.4143000000004</v>
      </c>
      <c r="E1775" s="84">
        <v>-480.84143</v>
      </c>
      <c r="F1775" s="208">
        <f t="shared" si="81"/>
        <v>6</v>
      </c>
      <c r="G1775" s="78" t="str">
        <f t="shared" si="82"/>
        <v>I</v>
      </c>
      <c r="H1775" s="78" t="str">
        <f t="shared" si="83"/>
        <v>6IIF-ELPO/SJ</v>
      </c>
    </row>
    <row r="1776" spans="1:8">
      <c r="A1776" s="79">
        <v>38169</v>
      </c>
      <c r="B1776" s="78" t="s">
        <v>193</v>
      </c>
      <c r="C1776" s="78" t="s">
        <v>72</v>
      </c>
      <c r="D1776" s="84">
        <v>4948.0819000000001</v>
      </c>
      <c r="E1776" s="84">
        <v>-494.80818999999997</v>
      </c>
      <c r="F1776" s="208">
        <f t="shared" si="81"/>
        <v>6</v>
      </c>
      <c r="G1776" s="78" t="str">
        <f t="shared" si="82"/>
        <v>I</v>
      </c>
      <c r="H1776" s="78" t="str">
        <f t="shared" si="83"/>
        <v>6IIF-ELPO/SJ</v>
      </c>
    </row>
    <row r="1777" spans="1:8">
      <c r="A1777" s="79">
        <v>38200</v>
      </c>
      <c r="B1777" s="78" t="s">
        <v>193</v>
      </c>
      <c r="C1777" s="78" t="s">
        <v>72</v>
      </c>
      <c r="D1777" s="84">
        <v>4926.7413000000006</v>
      </c>
      <c r="E1777" s="84">
        <v>-492.67412999999999</v>
      </c>
      <c r="F1777" s="208">
        <f t="shared" si="81"/>
        <v>6</v>
      </c>
      <c r="G1777" s="78" t="str">
        <f t="shared" si="82"/>
        <v>I</v>
      </c>
      <c r="H1777" s="78" t="str">
        <f t="shared" si="83"/>
        <v>6IIF-ELPO/SJ</v>
      </c>
    </row>
    <row r="1778" spans="1:8">
      <c r="A1778" s="79">
        <v>38231</v>
      </c>
      <c r="B1778" s="78" t="s">
        <v>193</v>
      </c>
      <c r="C1778" s="78" t="s">
        <v>72</v>
      </c>
      <c r="D1778" s="84">
        <v>4746.8515000000007</v>
      </c>
      <c r="E1778" s="84">
        <v>-474.68515000000002</v>
      </c>
      <c r="F1778" s="208">
        <f t="shared" si="81"/>
        <v>6</v>
      </c>
      <c r="G1778" s="78" t="str">
        <f t="shared" si="82"/>
        <v>I</v>
      </c>
      <c r="H1778" s="78" t="str">
        <f t="shared" si="83"/>
        <v>6IIF-ELPO/SJ</v>
      </c>
    </row>
    <row r="1779" spans="1:8">
      <c r="A1779" s="79">
        <v>38261</v>
      </c>
      <c r="B1779" s="78" t="s">
        <v>193</v>
      </c>
      <c r="C1779" s="78" t="s">
        <v>72</v>
      </c>
      <c r="D1779" s="84">
        <v>4884.1131000000005</v>
      </c>
      <c r="E1779" s="84">
        <v>-488.41131000000001</v>
      </c>
      <c r="F1779" s="208">
        <f t="shared" si="81"/>
        <v>6</v>
      </c>
      <c r="G1779" s="78" t="str">
        <f t="shared" si="82"/>
        <v>I</v>
      </c>
      <c r="H1779" s="78" t="str">
        <f t="shared" si="83"/>
        <v>6IIF-ELPO/SJ</v>
      </c>
    </row>
    <row r="1780" spans="1:8">
      <c r="A1780" s="79">
        <v>38292</v>
      </c>
      <c r="B1780" s="78" t="s">
        <v>193</v>
      </c>
      <c r="C1780" s="78" t="s">
        <v>72</v>
      </c>
      <c r="D1780" s="84">
        <v>4705.5956999999999</v>
      </c>
      <c r="E1780" s="84">
        <v>-470.55957000000001</v>
      </c>
      <c r="F1780" s="208">
        <f t="shared" si="81"/>
        <v>6</v>
      </c>
      <c r="G1780" s="78" t="str">
        <f t="shared" si="82"/>
        <v>I</v>
      </c>
      <c r="H1780" s="78" t="str">
        <f t="shared" si="83"/>
        <v>6IIF-ELPO/SJ</v>
      </c>
    </row>
    <row r="1781" spans="1:8">
      <c r="A1781" s="79">
        <v>38322</v>
      </c>
      <c r="B1781" s="78" t="s">
        <v>193</v>
      </c>
      <c r="C1781" s="78" t="s">
        <v>72</v>
      </c>
      <c r="D1781" s="84">
        <v>4841.22</v>
      </c>
      <c r="E1781" s="84">
        <v>-484.12200000000001</v>
      </c>
      <c r="F1781" s="208">
        <f t="shared" si="81"/>
        <v>6</v>
      </c>
      <c r="G1781" s="78" t="str">
        <f t="shared" si="82"/>
        <v>I</v>
      </c>
      <c r="H1781" s="78" t="str">
        <f t="shared" si="83"/>
        <v>6IIF-ELPO/SJ</v>
      </c>
    </row>
    <row r="1782" spans="1:8">
      <c r="A1782" s="79">
        <v>38353</v>
      </c>
      <c r="B1782" s="78" t="s">
        <v>193</v>
      </c>
      <c r="C1782" s="78" t="s">
        <v>72</v>
      </c>
      <c r="D1782" s="84">
        <v>6884.5688</v>
      </c>
      <c r="E1782" s="84">
        <v>-688.45687999999996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38384</v>
      </c>
      <c r="B1783" s="78" t="s">
        <v>193</v>
      </c>
      <c r="C1783" s="78" t="s">
        <v>72</v>
      </c>
      <c r="D1783" s="84">
        <v>6189.7685000000001</v>
      </c>
      <c r="E1783" s="84">
        <v>-618.97685000000001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38412</v>
      </c>
      <c r="B1784" s="78" t="s">
        <v>193</v>
      </c>
      <c r="C1784" s="78" t="s">
        <v>72</v>
      </c>
      <c r="D1784" s="84">
        <v>6824.1016</v>
      </c>
      <c r="E1784" s="84">
        <v>-682.41016000000002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38443</v>
      </c>
      <c r="B1785" s="78" t="s">
        <v>193</v>
      </c>
      <c r="C1785" s="78" t="s">
        <v>72</v>
      </c>
      <c r="D1785" s="84">
        <v>6573.3955000000005</v>
      </c>
      <c r="E1785" s="84">
        <v>-657.33955000000003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38473</v>
      </c>
      <c r="B1786" s="78" t="s">
        <v>193</v>
      </c>
      <c r="C1786" s="78" t="s">
        <v>72</v>
      </c>
      <c r="D1786" s="84">
        <v>6762.2438000000002</v>
      </c>
      <c r="E1786" s="84">
        <v>-676.22438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38504</v>
      </c>
      <c r="B1787" s="78" t="s">
        <v>193</v>
      </c>
      <c r="C1787" s="78" t="s">
        <v>72</v>
      </c>
      <c r="D1787" s="84">
        <v>6513.5715</v>
      </c>
      <c r="E1787" s="84">
        <v>-651.35715000000005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38534</v>
      </c>
      <c r="B1788" s="78" t="s">
        <v>193</v>
      </c>
      <c r="C1788" s="78" t="s">
        <v>72</v>
      </c>
      <c r="D1788" s="84">
        <v>6700.2817000000005</v>
      </c>
      <c r="E1788" s="84">
        <v>-670.02817000000005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38565</v>
      </c>
      <c r="B1789" s="78" t="s">
        <v>193</v>
      </c>
      <c r="C1789" s="78" t="s">
        <v>72</v>
      </c>
      <c r="D1789" s="84">
        <v>6668.9888000000001</v>
      </c>
      <c r="E1789" s="84">
        <v>-666.89887999999996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38596</v>
      </c>
      <c r="B1790" s="78" t="s">
        <v>193</v>
      </c>
      <c r="C1790" s="78" t="s">
        <v>72</v>
      </c>
      <c r="D1790" s="84">
        <v>6423.3449000000001</v>
      </c>
      <c r="E1790" s="84">
        <v>-642.33448999999996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38626</v>
      </c>
      <c r="B1791" s="78" t="s">
        <v>193</v>
      </c>
      <c r="C1791" s="78" t="s">
        <v>72</v>
      </c>
      <c r="D1791" s="84">
        <v>6606.9617000000007</v>
      </c>
      <c r="E1791" s="84">
        <v>-660.69616999999994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38657</v>
      </c>
      <c r="B1792" s="78" t="s">
        <v>193</v>
      </c>
      <c r="C1792" s="78" t="s">
        <v>72</v>
      </c>
      <c r="D1792" s="84">
        <v>6363.6276000000007</v>
      </c>
      <c r="E1792" s="84">
        <v>-636.36275999999998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38687</v>
      </c>
      <c r="B1793" s="78" t="s">
        <v>193</v>
      </c>
      <c r="C1793" s="78" t="s">
        <v>72</v>
      </c>
      <c r="D1793" s="84">
        <v>6545.3517000000002</v>
      </c>
      <c r="E1793" s="84">
        <v>-654.53516999999999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37196</v>
      </c>
      <c r="B1794" s="78" t="s">
        <v>77</v>
      </c>
      <c r="C1794" s="78" t="s">
        <v>85</v>
      </c>
      <c r="D1794" s="84">
        <v>0</v>
      </c>
      <c r="E1794" s="84">
        <v>0</v>
      </c>
      <c r="F1794" s="208">
        <f t="shared" si="81"/>
        <v>1</v>
      </c>
      <c r="G1794" s="78" t="str">
        <f t="shared" si="82"/>
        <v>D</v>
      </c>
      <c r="H1794" s="78" t="str">
        <f t="shared" si="83"/>
        <v>1DCGPR-AECO/BASIS</v>
      </c>
    </row>
    <row r="1795" spans="1:8">
      <c r="A1795" s="79">
        <v>37196</v>
      </c>
      <c r="B1795" s="78" t="s">
        <v>77</v>
      </c>
      <c r="C1795" s="78" t="s">
        <v>243</v>
      </c>
      <c r="D1795" s="84">
        <v>0</v>
      </c>
      <c r="E1795" s="84">
        <v>0</v>
      </c>
      <c r="F1795" s="208">
        <f t="shared" ref="F1795:F1858" si="84">IF(REF_DT&lt;=LastDay,INDEX(IntraMonth_Buckets,MATCH($A1795,IntraSumMonths,0),1),INDEX(BucketTable,MATCH($A1795,SumMonths,0),1))</f>
        <v>1</v>
      </c>
      <c r="G1795" s="78" t="str">
        <f t="shared" ref="G1795:G1858" si="85">INDEX(Book_Type,MATCH($B1795,Book,0),1)</f>
        <v>D</v>
      </c>
      <c r="H1795" s="78" t="str">
        <f t="shared" ref="H1795:H1858" si="86">$F1795&amp;$G1795&amp;$C1795</f>
        <v>1DDJ/BASIN/PSCO</v>
      </c>
    </row>
    <row r="1796" spans="1:8">
      <c r="A1796" s="79">
        <v>37196</v>
      </c>
      <c r="B1796" s="78" t="s">
        <v>77</v>
      </c>
      <c r="C1796" s="78" t="s">
        <v>86</v>
      </c>
      <c r="D1796" s="84">
        <v>0</v>
      </c>
      <c r="E1796" s="84">
        <v>0</v>
      </c>
      <c r="F1796" s="208">
        <f t="shared" si="84"/>
        <v>1</v>
      </c>
      <c r="G1796" s="78" t="str">
        <f t="shared" si="85"/>
        <v>D</v>
      </c>
      <c r="H1796" s="78" t="str">
        <f t="shared" si="86"/>
        <v>1DIF-CIG/RKYMTN</v>
      </c>
    </row>
    <row r="1797" spans="1:8">
      <c r="A1797" s="79">
        <v>37196</v>
      </c>
      <c r="B1797" s="78" t="s">
        <v>77</v>
      </c>
      <c r="C1797" s="78" t="s">
        <v>87</v>
      </c>
      <c r="D1797" s="84">
        <v>0</v>
      </c>
      <c r="E1797" s="84">
        <v>0</v>
      </c>
      <c r="F1797" s="208">
        <f t="shared" si="84"/>
        <v>1</v>
      </c>
      <c r="G1797" s="78" t="str">
        <f t="shared" si="85"/>
        <v>D</v>
      </c>
      <c r="H1797" s="78" t="str">
        <f t="shared" si="86"/>
        <v>1DIF-ELPO/PERMIAN</v>
      </c>
    </row>
    <row r="1798" spans="1:8">
      <c r="A1798" s="79">
        <v>37196</v>
      </c>
      <c r="B1798" s="78" t="s">
        <v>77</v>
      </c>
      <c r="C1798" s="78" t="s">
        <v>72</v>
      </c>
      <c r="D1798" s="84">
        <v>0</v>
      </c>
      <c r="E1798" s="84">
        <v>0</v>
      </c>
      <c r="F1798" s="208">
        <f t="shared" si="84"/>
        <v>1</v>
      </c>
      <c r="G1798" s="78" t="str">
        <f t="shared" si="85"/>
        <v>D</v>
      </c>
      <c r="H1798" s="78" t="str">
        <f t="shared" si="86"/>
        <v>1DIF-ELPO/SJ</v>
      </c>
    </row>
    <row r="1799" spans="1:8">
      <c r="A1799" s="79">
        <v>37196</v>
      </c>
      <c r="B1799" s="78" t="s">
        <v>77</v>
      </c>
      <c r="C1799" s="78" t="s">
        <v>233</v>
      </c>
      <c r="D1799" s="84">
        <v>0</v>
      </c>
      <c r="E1799" s="84">
        <v>0</v>
      </c>
      <c r="F1799" s="208">
        <f t="shared" si="84"/>
        <v>1</v>
      </c>
      <c r="G1799" s="78" t="str">
        <f t="shared" si="85"/>
        <v>D</v>
      </c>
      <c r="H1799" s="78" t="str">
        <f t="shared" si="86"/>
        <v>1DIF-HEHUB</v>
      </c>
    </row>
    <row r="1800" spans="1:8">
      <c r="A1800" s="79">
        <v>37196</v>
      </c>
      <c r="B1800" s="78" t="s">
        <v>77</v>
      </c>
      <c r="C1800" s="78" t="s">
        <v>244</v>
      </c>
      <c r="D1800" s="84">
        <v>0</v>
      </c>
      <c r="E1800" s="84">
        <v>0</v>
      </c>
      <c r="F1800" s="208">
        <f t="shared" si="84"/>
        <v>1</v>
      </c>
      <c r="G1800" s="78" t="str">
        <f t="shared" si="85"/>
        <v>D</v>
      </c>
      <c r="H1800" s="78" t="str">
        <f t="shared" si="86"/>
        <v>1DIF-NGPL/MIDCON</v>
      </c>
    </row>
    <row r="1801" spans="1:8">
      <c r="A1801" s="79">
        <v>37196</v>
      </c>
      <c r="B1801" s="78" t="s">
        <v>77</v>
      </c>
      <c r="C1801" s="78" t="s">
        <v>88</v>
      </c>
      <c r="D1801" s="84">
        <v>0</v>
      </c>
      <c r="E1801" s="84">
        <v>0</v>
      </c>
      <c r="F1801" s="208">
        <f t="shared" si="84"/>
        <v>1</v>
      </c>
      <c r="G1801" s="78" t="str">
        <f t="shared" si="85"/>
        <v>D</v>
      </c>
      <c r="H1801" s="78" t="str">
        <f t="shared" si="86"/>
        <v>1DIF-NTHWST/CANBR</v>
      </c>
    </row>
    <row r="1802" spans="1:8">
      <c r="A1802" s="79">
        <v>37196</v>
      </c>
      <c r="B1802" s="78" t="s">
        <v>77</v>
      </c>
      <c r="C1802" s="78" t="s">
        <v>67</v>
      </c>
      <c r="D1802" s="84">
        <v>0</v>
      </c>
      <c r="E1802" s="84">
        <v>0</v>
      </c>
      <c r="F1802" s="208">
        <f t="shared" si="84"/>
        <v>1</v>
      </c>
      <c r="G1802" s="78" t="str">
        <f t="shared" si="85"/>
        <v>D</v>
      </c>
      <c r="H1802" s="78" t="str">
        <f t="shared" si="86"/>
        <v>1DIF-NWPL_ROCKY_M</v>
      </c>
    </row>
    <row r="1803" spans="1:8">
      <c r="A1803" s="79">
        <v>37196</v>
      </c>
      <c r="B1803" s="78" t="s">
        <v>77</v>
      </c>
      <c r="C1803" s="78" t="s">
        <v>245</v>
      </c>
      <c r="D1803" s="84">
        <v>0</v>
      </c>
      <c r="E1803" s="84">
        <v>0</v>
      </c>
      <c r="F1803" s="208">
        <f t="shared" si="84"/>
        <v>1</v>
      </c>
      <c r="G1803" s="78" t="str">
        <f t="shared" si="85"/>
        <v>D</v>
      </c>
      <c r="H1803" s="78" t="str">
        <f t="shared" si="86"/>
        <v>1DIF-PAN/TX/OK</v>
      </c>
    </row>
    <row r="1804" spans="1:8">
      <c r="A1804" s="79">
        <v>37196</v>
      </c>
      <c r="B1804" s="78" t="s">
        <v>77</v>
      </c>
      <c r="C1804" s="78" t="s">
        <v>90</v>
      </c>
      <c r="D1804" s="84">
        <v>0</v>
      </c>
      <c r="E1804" s="84">
        <v>0</v>
      </c>
      <c r="F1804" s="208">
        <f t="shared" si="84"/>
        <v>1</v>
      </c>
      <c r="G1804" s="78" t="str">
        <f t="shared" si="85"/>
        <v>D</v>
      </c>
      <c r="H1804" s="78" t="str">
        <f t="shared" si="86"/>
        <v>1DIF-QUESTAR</v>
      </c>
    </row>
    <row r="1805" spans="1:8">
      <c r="A1805" s="79">
        <v>37196</v>
      </c>
      <c r="B1805" s="78" t="s">
        <v>77</v>
      </c>
      <c r="C1805" s="78" t="s">
        <v>68</v>
      </c>
      <c r="D1805" s="84">
        <v>0</v>
      </c>
      <c r="E1805" s="84">
        <v>0</v>
      </c>
      <c r="F1805" s="208">
        <f t="shared" si="84"/>
        <v>1</v>
      </c>
      <c r="G1805" s="78" t="str">
        <f t="shared" si="85"/>
        <v>D</v>
      </c>
      <c r="H1805" s="78" t="str">
        <f t="shared" si="86"/>
        <v>1DNGI-MALIN</v>
      </c>
    </row>
    <row r="1806" spans="1:8">
      <c r="A1806" s="79">
        <v>37196</v>
      </c>
      <c r="B1806" s="78" t="s">
        <v>77</v>
      </c>
      <c r="C1806" s="78" t="s">
        <v>74</v>
      </c>
      <c r="D1806" s="84">
        <v>0</v>
      </c>
      <c r="E1806" s="84">
        <v>0</v>
      </c>
      <c r="F1806" s="208">
        <f t="shared" si="84"/>
        <v>1</v>
      </c>
      <c r="G1806" s="78" t="str">
        <f t="shared" si="85"/>
        <v>D</v>
      </c>
      <c r="H1806" s="78" t="str">
        <f t="shared" si="86"/>
        <v>1DNGI-PGE/CG</v>
      </c>
    </row>
    <row r="1807" spans="1:8">
      <c r="A1807" s="79">
        <v>37196</v>
      </c>
      <c r="B1807" s="78" t="s">
        <v>77</v>
      </c>
      <c r="C1807" s="78" t="s">
        <v>75</v>
      </c>
      <c r="D1807" s="84">
        <v>0</v>
      </c>
      <c r="E1807" s="84">
        <v>0</v>
      </c>
      <c r="F1807" s="208">
        <f t="shared" si="84"/>
        <v>1</v>
      </c>
      <c r="G1807" s="78" t="str">
        <f t="shared" si="85"/>
        <v>D</v>
      </c>
      <c r="H1807" s="78" t="str">
        <f t="shared" si="86"/>
        <v>1DNGI-SOBDR-PG&amp;E</v>
      </c>
    </row>
    <row r="1808" spans="1:8">
      <c r="A1808" s="79">
        <v>37196</v>
      </c>
      <c r="B1808" s="78" t="s">
        <v>77</v>
      </c>
      <c r="C1808" s="78" t="s">
        <v>46</v>
      </c>
      <c r="D1808" s="84">
        <v>0</v>
      </c>
      <c r="E1808" s="84">
        <v>0</v>
      </c>
      <c r="F1808" s="208">
        <f t="shared" si="84"/>
        <v>1</v>
      </c>
      <c r="G1808" s="78" t="str">
        <f t="shared" si="85"/>
        <v>D</v>
      </c>
      <c r="H1808" s="78" t="str">
        <f t="shared" si="86"/>
        <v>1DNGI-SOCAL</v>
      </c>
    </row>
    <row r="1809" spans="1:8">
      <c r="A1809" s="79">
        <v>37196</v>
      </c>
      <c r="B1809" s="78" t="s">
        <v>77</v>
      </c>
      <c r="C1809" s="78" t="s">
        <v>246</v>
      </c>
      <c r="D1809" s="84">
        <v>0</v>
      </c>
      <c r="E1809" s="84">
        <v>0</v>
      </c>
      <c r="F1809" s="208">
        <f t="shared" si="84"/>
        <v>1</v>
      </c>
      <c r="G1809" s="78" t="str">
        <f t="shared" si="85"/>
        <v>D</v>
      </c>
      <c r="H1809" s="78" t="str">
        <f t="shared" si="86"/>
        <v>1DNW STANF/1ST-GD</v>
      </c>
    </row>
    <row r="1810" spans="1:8">
      <c r="A1810" s="79">
        <v>37226</v>
      </c>
      <c r="B1810" s="78" t="s">
        <v>77</v>
      </c>
      <c r="C1810" s="78" t="s">
        <v>85</v>
      </c>
      <c r="D1810" s="84">
        <v>2013012.8811000001</v>
      </c>
      <c r="E1810" s="84">
        <v>-402602.57621999999</v>
      </c>
      <c r="F1810" s="208">
        <f t="shared" si="84"/>
        <v>2</v>
      </c>
      <c r="G1810" s="78" t="str">
        <f t="shared" si="85"/>
        <v>D</v>
      </c>
      <c r="H1810" s="78" t="str">
        <f t="shared" si="86"/>
        <v>2DCGPR-AECO/BASIS</v>
      </c>
    </row>
    <row r="1811" spans="1:8">
      <c r="A1811" s="79">
        <v>37226</v>
      </c>
      <c r="B1811" s="78" t="s">
        <v>77</v>
      </c>
      <c r="C1811" s="78" t="s">
        <v>243</v>
      </c>
      <c r="D1811" s="84">
        <v>-1548.4714000000001</v>
      </c>
      <c r="E1811" s="84">
        <v>154.84714</v>
      </c>
      <c r="F1811" s="208">
        <f t="shared" si="84"/>
        <v>2</v>
      </c>
      <c r="G1811" s="78" t="str">
        <f t="shared" si="85"/>
        <v>D</v>
      </c>
      <c r="H1811" s="78" t="str">
        <f t="shared" si="86"/>
        <v>2DDJ/BASIN/PSCO</v>
      </c>
    </row>
    <row r="1812" spans="1:8">
      <c r="A1812" s="79">
        <v>37226</v>
      </c>
      <c r="B1812" s="78" t="s">
        <v>77</v>
      </c>
      <c r="C1812" s="78" t="s">
        <v>86</v>
      </c>
      <c r="D1812" s="84">
        <v>-1016213.8589</v>
      </c>
      <c r="E1812" s="84">
        <v>10162.138589</v>
      </c>
      <c r="F1812" s="208">
        <f t="shared" si="84"/>
        <v>2</v>
      </c>
      <c r="G1812" s="78" t="str">
        <f t="shared" si="85"/>
        <v>D</v>
      </c>
      <c r="H1812" s="78" t="str">
        <f t="shared" si="86"/>
        <v>2DIF-CIG/RKYMTN</v>
      </c>
    </row>
    <row r="1813" spans="1:8">
      <c r="A1813" s="79">
        <v>37226</v>
      </c>
      <c r="B1813" s="78" t="s">
        <v>77</v>
      </c>
      <c r="C1813" s="78" t="s">
        <v>87</v>
      </c>
      <c r="D1813" s="84">
        <v>464541.43410000001</v>
      </c>
      <c r="E1813" s="84">
        <v>-46454.143409999997</v>
      </c>
      <c r="F1813" s="208">
        <f t="shared" si="84"/>
        <v>2</v>
      </c>
      <c r="G1813" s="78" t="str">
        <f t="shared" si="85"/>
        <v>D</v>
      </c>
      <c r="H1813" s="78" t="str">
        <f t="shared" si="86"/>
        <v>2DIF-ELPO/PERMIAN</v>
      </c>
    </row>
    <row r="1814" spans="1:8">
      <c r="A1814" s="79">
        <v>37226</v>
      </c>
      <c r="B1814" s="78" t="s">
        <v>77</v>
      </c>
      <c r="C1814" s="78" t="s">
        <v>72</v>
      </c>
      <c r="D1814" s="84">
        <v>-1393624.3023999999</v>
      </c>
      <c r="E1814" s="84">
        <v>139362.43023999999</v>
      </c>
      <c r="F1814" s="208">
        <f t="shared" si="84"/>
        <v>2</v>
      </c>
      <c r="G1814" s="78" t="str">
        <f t="shared" si="85"/>
        <v>D</v>
      </c>
      <c r="H1814" s="78" t="str">
        <f t="shared" si="86"/>
        <v>2DIF-ELPO/SJ</v>
      </c>
    </row>
    <row r="1815" spans="1:8">
      <c r="A1815" s="79">
        <v>37226</v>
      </c>
      <c r="B1815" s="78" t="s">
        <v>77</v>
      </c>
      <c r="C1815" s="78" t="s">
        <v>233</v>
      </c>
      <c r="D1815" s="84">
        <v>309694.28940000001</v>
      </c>
      <c r="E1815" s="84">
        <v>0</v>
      </c>
      <c r="F1815" s="208">
        <f t="shared" si="84"/>
        <v>2</v>
      </c>
      <c r="G1815" s="78" t="str">
        <f t="shared" si="85"/>
        <v>D</v>
      </c>
      <c r="H1815" s="78" t="str">
        <f t="shared" si="86"/>
        <v>2DIF-HEHUB</v>
      </c>
    </row>
    <row r="1816" spans="1:8">
      <c r="A1816" s="79">
        <v>37226</v>
      </c>
      <c r="B1816" s="78" t="s">
        <v>77</v>
      </c>
      <c r="C1816" s="78" t="s">
        <v>244</v>
      </c>
      <c r="D1816" s="84">
        <v>-61938.857900000003</v>
      </c>
      <c r="E1816" s="84">
        <v>1548.4714475000001</v>
      </c>
      <c r="F1816" s="208">
        <f t="shared" si="84"/>
        <v>2</v>
      </c>
      <c r="G1816" s="78" t="str">
        <f t="shared" si="85"/>
        <v>D</v>
      </c>
      <c r="H1816" s="78" t="str">
        <f t="shared" si="86"/>
        <v>2DIF-NGPL/MIDCON</v>
      </c>
    </row>
    <row r="1817" spans="1:8">
      <c r="A1817" s="79">
        <v>37226</v>
      </c>
      <c r="B1817" s="78" t="s">
        <v>77</v>
      </c>
      <c r="C1817" s="78" t="s">
        <v>88</v>
      </c>
      <c r="D1817" s="84">
        <v>-820689.86690000002</v>
      </c>
      <c r="E1817" s="84">
        <v>82068.986690000005</v>
      </c>
      <c r="F1817" s="208">
        <f t="shared" si="84"/>
        <v>2</v>
      </c>
      <c r="G1817" s="78" t="str">
        <f t="shared" si="85"/>
        <v>D</v>
      </c>
      <c r="H1817" s="78" t="str">
        <f t="shared" si="86"/>
        <v>2DIF-NTHWST/CANBR</v>
      </c>
    </row>
    <row r="1818" spans="1:8">
      <c r="A1818" s="79">
        <v>37226</v>
      </c>
      <c r="B1818" s="78" t="s">
        <v>77</v>
      </c>
      <c r="C1818" s="78" t="s">
        <v>67</v>
      </c>
      <c r="D1818" s="84">
        <v>861962.12569999998</v>
      </c>
      <c r="E1818" s="84">
        <v>-86196.212570000003</v>
      </c>
      <c r="F1818" s="208">
        <f t="shared" si="84"/>
        <v>2</v>
      </c>
      <c r="G1818" s="78" t="str">
        <f t="shared" si="85"/>
        <v>D</v>
      </c>
      <c r="H1818" s="78" t="str">
        <f t="shared" si="86"/>
        <v>2DIF-NWPL_ROCKY_M</v>
      </c>
    </row>
    <row r="1819" spans="1:8">
      <c r="A1819" s="79">
        <v>37226</v>
      </c>
      <c r="B1819" s="78" t="s">
        <v>77</v>
      </c>
      <c r="C1819" s="78" t="s">
        <v>245</v>
      </c>
      <c r="D1819" s="84">
        <v>464541.43410000001</v>
      </c>
      <c r="E1819" s="84">
        <v>-11613.535852499999</v>
      </c>
      <c r="F1819" s="208">
        <f t="shared" si="84"/>
        <v>2</v>
      </c>
      <c r="G1819" s="78" t="str">
        <f t="shared" si="85"/>
        <v>D</v>
      </c>
      <c r="H1819" s="78" t="str">
        <f t="shared" si="86"/>
        <v>2DIF-PAN/TX/OK</v>
      </c>
    </row>
    <row r="1820" spans="1:8">
      <c r="A1820" s="79">
        <v>37226</v>
      </c>
      <c r="B1820" s="78" t="s">
        <v>77</v>
      </c>
      <c r="C1820" s="78" t="s">
        <v>90</v>
      </c>
      <c r="D1820" s="84">
        <v>-309694.28940000001</v>
      </c>
      <c r="E1820" s="84">
        <v>3096.9428939999998</v>
      </c>
      <c r="F1820" s="208">
        <f t="shared" si="84"/>
        <v>2</v>
      </c>
      <c r="G1820" s="78" t="str">
        <f t="shared" si="85"/>
        <v>D</v>
      </c>
      <c r="H1820" s="78" t="str">
        <f t="shared" si="86"/>
        <v>2DIF-QUESTAR</v>
      </c>
    </row>
    <row r="1821" spans="1:8">
      <c r="A1821" s="79">
        <v>37226</v>
      </c>
      <c r="B1821" s="78" t="s">
        <v>77</v>
      </c>
      <c r="C1821" s="78" t="s">
        <v>68</v>
      </c>
      <c r="D1821" s="84">
        <v>-2685405.1379999998</v>
      </c>
      <c r="E1821" s="84">
        <v>26854.051380000001</v>
      </c>
      <c r="F1821" s="208">
        <f t="shared" si="84"/>
        <v>2</v>
      </c>
      <c r="G1821" s="78" t="str">
        <f t="shared" si="85"/>
        <v>D</v>
      </c>
      <c r="H1821" s="78" t="str">
        <f t="shared" si="86"/>
        <v>2DNGI-MALIN</v>
      </c>
    </row>
    <row r="1822" spans="1:8">
      <c r="A1822" s="79">
        <v>37226</v>
      </c>
      <c r="B1822" s="78" t="s">
        <v>77</v>
      </c>
      <c r="C1822" s="78" t="s">
        <v>74</v>
      </c>
      <c r="D1822" s="84">
        <v>-2998313.2546999999</v>
      </c>
      <c r="E1822" s="84">
        <v>0</v>
      </c>
      <c r="F1822" s="208">
        <f t="shared" si="84"/>
        <v>2</v>
      </c>
      <c r="G1822" s="78" t="str">
        <f t="shared" si="85"/>
        <v>D</v>
      </c>
      <c r="H1822" s="78" t="str">
        <f t="shared" si="86"/>
        <v>2DNGI-PGE/CG</v>
      </c>
    </row>
    <row r="1823" spans="1:8">
      <c r="A1823" s="79">
        <v>37226</v>
      </c>
      <c r="B1823" s="78" t="s">
        <v>77</v>
      </c>
      <c r="C1823" s="78" t="s">
        <v>75</v>
      </c>
      <c r="D1823" s="84">
        <v>309694.28940000001</v>
      </c>
      <c r="E1823" s="84">
        <v>0</v>
      </c>
      <c r="F1823" s="208">
        <f t="shared" si="84"/>
        <v>2</v>
      </c>
      <c r="G1823" s="78" t="str">
        <f t="shared" si="85"/>
        <v>D</v>
      </c>
      <c r="H1823" s="78" t="str">
        <f t="shared" si="86"/>
        <v>2DNGI-SOBDR-PG&amp;E</v>
      </c>
    </row>
    <row r="1824" spans="1:8">
      <c r="A1824" s="79">
        <v>37226</v>
      </c>
      <c r="B1824" s="78" t="s">
        <v>77</v>
      </c>
      <c r="C1824" s="78" t="s">
        <v>46</v>
      </c>
      <c r="D1824" s="84">
        <v>666467.10589999997</v>
      </c>
      <c r="E1824" s="84">
        <v>-66646.710590000002</v>
      </c>
      <c r="F1824" s="208">
        <f t="shared" si="84"/>
        <v>2</v>
      </c>
      <c r="G1824" s="78" t="str">
        <f t="shared" si="85"/>
        <v>D</v>
      </c>
      <c r="H1824" s="78" t="str">
        <f t="shared" si="86"/>
        <v>2DNGI-SOCAL</v>
      </c>
    </row>
    <row r="1825" spans="1:8">
      <c r="A1825" s="79">
        <v>37257</v>
      </c>
      <c r="B1825" s="78" t="s">
        <v>77</v>
      </c>
      <c r="C1825" s="78" t="s">
        <v>85</v>
      </c>
      <c r="D1825" s="84">
        <v>2009445.0363</v>
      </c>
      <c r="E1825" s="84">
        <v>-401889.00725999998</v>
      </c>
      <c r="F1825" s="208">
        <f t="shared" si="84"/>
        <v>3</v>
      </c>
      <c r="G1825" s="78" t="str">
        <f t="shared" si="85"/>
        <v>D</v>
      </c>
      <c r="H1825" s="78" t="str">
        <f t="shared" si="86"/>
        <v>3DCGPR-AECO/BASIS</v>
      </c>
    </row>
    <row r="1826" spans="1:8">
      <c r="A1826" s="79">
        <v>37257</v>
      </c>
      <c r="B1826" s="78" t="s">
        <v>77</v>
      </c>
      <c r="C1826" s="78" t="s">
        <v>243</v>
      </c>
      <c r="D1826" s="84">
        <v>-1545.7270000000001</v>
      </c>
      <c r="E1826" s="84">
        <v>154.5727</v>
      </c>
      <c r="F1826" s="208">
        <f t="shared" si="84"/>
        <v>3</v>
      </c>
      <c r="G1826" s="78" t="str">
        <f t="shared" si="85"/>
        <v>D</v>
      </c>
      <c r="H1826" s="78" t="str">
        <f t="shared" si="86"/>
        <v>3DDJ/BASIN/PSCO</v>
      </c>
    </row>
    <row r="1827" spans="1:8">
      <c r="A1827" s="79">
        <v>37257</v>
      </c>
      <c r="B1827" s="78" t="s">
        <v>77</v>
      </c>
      <c r="C1827" s="78" t="s">
        <v>86</v>
      </c>
      <c r="D1827" s="84">
        <v>-301737.86780000001</v>
      </c>
      <c r="E1827" s="84">
        <v>3017.378678</v>
      </c>
      <c r="F1827" s="208">
        <f t="shared" si="84"/>
        <v>3</v>
      </c>
      <c r="G1827" s="78" t="str">
        <f t="shared" si="85"/>
        <v>D</v>
      </c>
      <c r="H1827" s="78" t="str">
        <f t="shared" si="86"/>
        <v>3DIF-CIG/RKYMTN</v>
      </c>
    </row>
    <row r="1828" spans="1:8">
      <c r="A1828" s="79">
        <v>37257</v>
      </c>
      <c r="B1828" s="78" t="s">
        <v>77</v>
      </c>
      <c r="C1828" s="78" t="s">
        <v>87</v>
      </c>
      <c r="D1828" s="84">
        <v>618290.78009999997</v>
      </c>
      <c r="E1828" s="84">
        <v>-61829.078009999997</v>
      </c>
      <c r="F1828" s="208">
        <f t="shared" si="84"/>
        <v>3</v>
      </c>
      <c r="G1828" s="78" t="str">
        <f t="shared" si="85"/>
        <v>D</v>
      </c>
      <c r="H1828" s="78" t="str">
        <f t="shared" si="86"/>
        <v>3DIF-ELPO/PERMIAN</v>
      </c>
    </row>
    <row r="1829" spans="1:8">
      <c r="A1829" s="79">
        <v>37257</v>
      </c>
      <c r="B1829" s="78" t="s">
        <v>77</v>
      </c>
      <c r="C1829" s="78" t="s">
        <v>72</v>
      </c>
      <c r="D1829" s="84">
        <v>309145.39049999998</v>
      </c>
      <c r="E1829" s="84">
        <v>-30914.539049999999</v>
      </c>
      <c r="F1829" s="208">
        <f t="shared" si="84"/>
        <v>3</v>
      </c>
      <c r="G1829" s="78" t="str">
        <f t="shared" si="85"/>
        <v>D</v>
      </c>
      <c r="H1829" s="78" t="str">
        <f t="shared" si="86"/>
        <v>3DIF-ELPO/SJ</v>
      </c>
    </row>
    <row r="1830" spans="1:8">
      <c r="A1830" s="79">
        <v>37257</v>
      </c>
      <c r="B1830" s="78" t="s">
        <v>77</v>
      </c>
      <c r="C1830" s="78" t="s">
        <v>233</v>
      </c>
      <c r="D1830" s="84">
        <v>309145.39020000002</v>
      </c>
      <c r="E1830" s="84">
        <v>0</v>
      </c>
      <c r="F1830" s="208">
        <f t="shared" si="84"/>
        <v>3</v>
      </c>
      <c r="G1830" s="78" t="str">
        <f t="shared" si="85"/>
        <v>D</v>
      </c>
      <c r="H1830" s="78" t="str">
        <f t="shared" si="86"/>
        <v>3DIF-HEHUB</v>
      </c>
    </row>
    <row r="1831" spans="1:8">
      <c r="A1831" s="79">
        <v>37257</v>
      </c>
      <c r="B1831" s="78" t="s">
        <v>77</v>
      </c>
      <c r="C1831" s="78" t="s">
        <v>244</v>
      </c>
      <c r="D1831" s="84">
        <v>4010.9121</v>
      </c>
      <c r="E1831" s="84">
        <v>-100.2728025</v>
      </c>
      <c r="F1831" s="208">
        <f t="shared" si="84"/>
        <v>3</v>
      </c>
      <c r="G1831" s="78" t="str">
        <f t="shared" si="85"/>
        <v>D</v>
      </c>
      <c r="H1831" s="78" t="str">
        <f t="shared" si="86"/>
        <v>3DIF-NGPL/MIDCON</v>
      </c>
    </row>
    <row r="1832" spans="1:8">
      <c r="A1832" s="79">
        <v>37257</v>
      </c>
      <c r="B1832" s="78" t="s">
        <v>77</v>
      </c>
      <c r="C1832" s="78" t="s">
        <v>88</v>
      </c>
      <c r="D1832" s="84">
        <v>-973807.97869999998</v>
      </c>
      <c r="E1832" s="84">
        <v>97380.797869999995</v>
      </c>
      <c r="F1832" s="208">
        <f t="shared" si="84"/>
        <v>3</v>
      </c>
      <c r="G1832" s="78" t="str">
        <f t="shared" si="85"/>
        <v>D</v>
      </c>
      <c r="H1832" s="78" t="str">
        <f t="shared" si="86"/>
        <v>3DIF-NTHWST/CANBR</v>
      </c>
    </row>
    <row r="1833" spans="1:8">
      <c r="A1833" s="79">
        <v>37257</v>
      </c>
      <c r="B1833" s="78" t="s">
        <v>77</v>
      </c>
      <c r="C1833" s="78" t="s">
        <v>67</v>
      </c>
      <c r="D1833" s="84">
        <v>-3724030.1910000001</v>
      </c>
      <c r="E1833" s="84">
        <v>372403.01909999998</v>
      </c>
      <c r="F1833" s="208">
        <f t="shared" si="84"/>
        <v>3</v>
      </c>
      <c r="G1833" s="78" t="str">
        <f t="shared" si="85"/>
        <v>D</v>
      </c>
      <c r="H1833" s="78" t="str">
        <f t="shared" si="86"/>
        <v>3DIF-NWPL_ROCKY_M</v>
      </c>
    </row>
    <row r="1834" spans="1:8">
      <c r="A1834" s="79">
        <v>37257</v>
      </c>
      <c r="B1834" s="78" t="s">
        <v>77</v>
      </c>
      <c r="C1834" s="78" t="s">
        <v>245</v>
      </c>
      <c r="D1834" s="84">
        <v>154572.69510000001</v>
      </c>
      <c r="E1834" s="84">
        <v>-3864.3173775</v>
      </c>
      <c r="F1834" s="208">
        <f t="shared" si="84"/>
        <v>3</v>
      </c>
      <c r="G1834" s="78" t="str">
        <f t="shared" si="85"/>
        <v>D</v>
      </c>
      <c r="H1834" s="78" t="str">
        <f t="shared" si="86"/>
        <v>3DIF-PAN/TX/OK</v>
      </c>
    </row>
    <row r="1835" spans="1:8">
      <c r="A1835" s="79">
        <v>37257</v>
      </c>
      <c r="B1835" s="78" t="s">
        <v>77</v>
      </c>
      <c r="C1835" s="78" t="s">
        <v>90</v>
      </c>
      <c r="D1835" s="84">
        <v>-309145.39010000002</v>
      </c>
      <c r="E1835" s="84">
        <v>3091.4539009999999</v>
      </c>
      <c r="F1835" s="208">
        <f t="shared" si="84"/>
        <v>3</v>
      </c>
      <c r="G1835" s="78" t="str">
        <f t="shared" si="85"/>
        <v>D</v>
      </c>
      <c r="H1835" s="78" t="str">
        <f t="shared" si="86"/>
        <v>3DIF-QUESTAR</v>
      </c>
    </row>
    <row r="1836" spans="1:8">
      <c r="A1836" s="79">
        <v>37257</v>
      </c>
      <c r="B1836" s="78" t="s">
        <v>77</v>
      </c>
      <c r="C1836" s="78" t="s">
        <v>68</v>
      </c>
      <c r="D1836" s="84">
        <v>-1098506.2594000001</v>
      </c>
      <c r="E1836" s="84">
        <v>10985.062593999999</v>
      </c>
      <c r="F1836" s="208">
        <f t="shared" si="84"/>
        <v>3</v>
      </c>
      <c r="G1836" s="78" t="str">
        <f t="shared" si="85"/>
        <v>D</v>
      </c>
      <c r="H1836" s="78" t="str">
        <f t="shared" si="86"/>
        <v>3DNGI-MALIN</v>
      </c>
    </row>
    <row r="1837" spans="1:8">
      <c r="A1837" s="79">
        <v>37257</v>
      </c>
      <c r="B1837" s="78" t="s">
        <v>77</v>
      </c>
      <c r="C1837" s="78" t="s">
        <v>74</v>
      </c>
      <c r="D1837" s="84">
        <v>-298261.47869999998</v>
      </c>
      <c r="E1837" s="84">
        <v>0</v>
      </c>
      <c r="F1837" s="208">
        <f t="shared" si="84"/>
        <v>3</v>
      </c>
      <c r="G1837" s="78" t="str">
        <f t="shared" si="85"/>
        <v>D</v>
      </c>
      <c r="H1837" s="78" t="str">
        <f t="shared" si="86"/>
        <v>3DNGI-PGE/CG</v>
      </c>
    </row>
    <row r="1838" spans="1:8">
      <c r="A1838" s="79">
        <v>37257</v>
      </c>
      <c r="B1838" s="78" t="s">
        <v>77</v>
      </c>
      <c r="C1838" s="78" t="s">
        <v>75</v>
      </c>
      <c r="D1838" s="84">
        <v>309145.39020000002</v>
      </c>
      <c r="E1838" s="84">
        <v>0</v>
      </c>
      <c r="F1838" s="208">
        <f t="shared" si="84"/>
        <v>3</v>
      </c>
      <c r="G1838" s="78" t="str">
        <f t="shared" si="85"/>
        <v>D</v>
      </c>
      <c r="H1838" s="78" t="str">
        <f t="shared" si="86"/>
        <v>3DNGI-SOBDR-PG&amp;E</v>
      </c>
    </row>
    <row r="1839" spans="1:8">
      <c r="A1839" s="79">
        <v>37257</v>
      </c>
      <c r="B1839" s="78" t="s">
        <v>77</v>
      </c>
      <c r="C1839" s="78" t="s">
        <v>46</v>
      </c>
      <c r="D1839" s="84">
        <v>2305451.7475999999</v>
      </c>
      <c r="E1839" s="84">
        <v>-230545.17475999999</v>
      </c>
      <c r="F1839" s="208">
        <f t="shared" si="84"/>
        <v>3</v>
      </c>
      <c r="G1839" s="78" t="str">
        <f t="shared" si="85"/>
        <v>D</v>
      </c>
      <c r="H1839" s="78" t="str">
        <f t="shared" si="86"/>
        <v>3DNGI-SOCAL</v>
      </c>
    </row>
    <row r="1840" spans="1:8">
      <c r="A1840" s="79">
        <v>37288</v>
      </c>
      <c r="B1840" s="78" t="s">
        <v>77</v>
      </c>
      <c r="C1840" s="78" t="s">
        <v>85</v>
      </c>
      <c r="D1840" s="84">
        <v>1811873.9197</v>
      </c>
      <c r="E1840" s="84">
        <v>-362374.78393999999</v>
      </c>
      <c r="F1840" s="208">
        <f t="shared" si="84"/>
        <v>3</v>
      </c>
      <c r="G1840" s="78" t="str">
        <f t="shared" si="85"/>
        <v>D</v>
      </c>
      <c r="H1840" s="78" t="str">
        <f t="shared" si="86"/>
        <v>3DCGPR-AECO/BASIS</v>
      </c>
    </row>
    <row r="1841" spans="1:8">
      <c r="A1841" s="79">
        <v>37288</v>
      </c>
      <c r="B1841" s="78" t="s">
        <v>77</v>
      </c>
      <c r="C1841" s="78" t="s">
        <v>243</v>
      </c>
      <c r="D1841" s="84">
        <v>-1393.7492</v>
      </c>
      <c r="E1841" s="84">
        <v>139.37492</v>
      </c>
      <c r="F1841" s="208">
        <f t="shared" si="84"/>
        <v>3</v>
      </c>
      <c r="G1841" s="78" t="str">
        <f t="shared" si="85"/>
        <v>D</v>
      </c>
      <c r="H1841" s="78" t="str">
        <f t="shared" si="86"/>
        <v>3DDJ/BASIN/PSCO</v>
      </c>
    </row>
    <row r="1842" spans="1:8">
      <c r="A1842" s="79">
        <v>37288</v>
      </c>
      <c r="B1842" s="78" t="s">
        <v>77</v>
      </c>
      <c r="C1842" s="78" t="s">
        <v>86</v>
      </c>
      <c r="D1842" s="84">
        <v>305351.52720000001</v>
      </c>
      <c r="E1842" s="84">
        <v>-3053.5152720000001</v>
      </c>
      <c r="F1842" s="208">
        <f t="shared" si="84"/>
        <v>3</v>
      </c>
      <c r="G1842" s="78" t="str">
        <f t="shared" si="85"/>
        <v>D</v>
      </c>
      <c r="H1842" s="78" t="str">
        <f t="shared" si="86"/>
        <v>3DIF-CIG/RKYMTN</v>
      </c>
    </row>
    <row r="1843" spans="1:8">
      <c r="A1843" s="79">
        <v>37288</v>
      </c>
      <c r="B1843" s="78" t="s">
        <v>77</v>
      </c>
      <c r="C1843" s="78" t="s">
        <v>87</v>
      </c>
      <c r="D1843" s="84">
        <v>557499.66729999997</v>
      </c>
      <c r="E1843" s="84">
        <v>-55749.96673</v>
      </c>
      <c r="F1843" s="208">
        <f t="shared" si="84"/>
        <v>3</v>
      </c>
      <c r="G1843" s="78" t="str">
        <f t="shared" si="85"/>
        <v>D</v>
      </c>
      <c r="H1843" s="78" t="str">
        <f t="shared" si="86"/>
        <v>3DIF-ELPO/PERMIAN</v>
      </c>
    </row>
    <row r="1844" spans="1:8">
      <c r="A1844" s="79">
        <v>37288</v>
      </c>
      <c r="B1844" s="78" t="s">
        <v>77</v>
      </c>
      <c r="C1844" s="78" t="s">
        <v>72</v>
      </c>
      <c r="D1844" s="84">
        <v>557499.66769999999</v>
      </c>
      <c r="E1844" s="84">
        <v>-55749.966769999999</v>
      </c>
      <c r="F1844" s="208">
        <f t="shared" si="84"/>
        <v>3</v>
      </c>
      <c r="G1844" s="78" t="str">
        <f t="shared" si="85"/>
        <v>D</v>
      </c>
      <c r="H1844" s="78" t="str">
        <f t="shared" si="86"/>
        <v>3DIF-ELPO/SJ</v>
      </c>
    </row>
    <row r="1845" spans="1:8">
      <c r="A1845" s="79">
        <v>37288</v>
      </c>
      <c r="B1845" s="78" t="s">
        <v>77</v>
      </c>
      <c r="C1845" s="78" t="s">
        <v>233</v>
      </c>
      <c r="D1845" s="84">
        <v>278749.83380000002</v>
      </c>
      <c r="E1845" s="84">
        <v>0</v>
      </c>
      <c r="F1845" s="208">
        <f t="shared" si="84"/>
        <v>3</v>
      </c>
      <c r="G1845" s="78" t="str">
        <f t="shared" si="85"/>
        <v>D</v>
      </c>
      <c r="H1845" s="78" t="str">
        <f t="shared" si="86"/>
        <v>3DIF-HEHUB</v>
      </c>
    </row>
    <row r="1846" spans="1:8">
      <c r="A1846" s="79">
        <v>37288</v>
      </c>
      <c r="B1846" s="78" t="s">
        <v>77</v>
      </c>
      <c r="C1846" s="78" t="s">
        <v>244</v>
      </c>
      <c r="D1846" s="84">
        <v>-121435.374</v>
      </c>
      <c r="E1846" s="84">
        <v>3035.8843499999998</v>
      </c>
      <c r="F1846" s="208">
        <f t="shared" si="84"/>
        <v>3</v>
      </c>
      <c r="G1846" s="78" t="str">
        <f t="shared" si="85"/>
        <v>D</v>
      </c>
      <c r="H1846" s="78" t="str">
        <f t="shared" si="86"/>
        <v>3DIF-NGPL/MIDCON</v>
      </c>
    </row>
    <row r="1847" spans="1:8">
      <c r="A1847" s="79">
        <v>37288</v>
      </c>
      <c r="B1847" s="78" t="s">
        <v>77</v>
      </c>
      <c r="C1847" s="78" t="s">
        <v>88</v>
      </c>
      <c r="D1847" s="84">
        <v>-181187.3916</v>
      </c>
      <c r="E1847" s="84">
        <v>18118.739160000001</v>
      </c>
      <c r="F1847" s="208">
        <f t="shared" si="84"/>
        <v>3</v>
      </c>
      <c r="G1847" s="78" t="str">
        <f t="shared" si="85"/>
        <v>D</v>
      </c>
      <c r="H1847" s="78" t="str">
        <f t="shared" si="86"/>
        <v>3DIF-NTHWST/CANBR</v>
      </c>
    </row>
    <row r="1848" spans="1:8">
      <c r="A1848" s="79">
        <v>37288</v>
      </c>
      <c r="B1848" s="78" t="s">
        <v>77</v>
      </c>
      <c r="C1848" s="78" t="s">
        <v>67</v>
      </c>
      <c r="D1848" s="84">
        <v>-2969564.7867999999</v>
      </c>
      <c r="E1848" s="84">
        <v>296956.47868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3DIF-NWPL_ROCKY_M</v>
      </c>
    </row>
    <row r="1849" spans="1:8">
      <c r="A1849" s="79">
        <v>37288</v>
      </c>
      <c r="B1849" s="78" t="s">
        <v>77</v>
      </c>
      <c r="C1849" s="78" t="s">
        <v>245</v>
      </c>
      <c r="D1849" s="84">
        <v>139374.91690000001</v>
      </c>
      <c r="E1849" s="84">
        <v>-3484.3729225000002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3DIF-PAN/TX/OK</v>
      </c>
    </row>
    <row r="1850" spans="1:8">
      <c r="A1850" s="79">
        <v>37288</v>
      </c>
      <c r="B1850" s="78" t="s">
        <v>77</v>
      </c>
      <c r="C1850" s="78" t="s">
        <v>90</v>
      </c>
      <c r="D1850" s="84">
        <v>-278749.83370000002</v>
      </c>
      <c r="E1850" s="84">
        <v>2787.498337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3DIF-QUESTAR</v>
      </c>
    </row>
    <row r="1851" spans="1:8">
      <c r="A1851" s="79">
        <v>37288</v>
      </c>
      <c r="B1851" s="78" t="s">
        <v>77</v>
      </c>
      <c r="C1851" s="78" t="s">
        <v>68</v>
      </c>
      <c r="D1851" s="84">
        <v>-317484.1139</v>
      </c>
      <c r="E1851" s="84">
        <v>3174.8411390000001</v>
      </c>
      <c r="F1851" s="208">
        <f t="shared" si="84"/>
        <v>3</v>
      </c>
      <c r="G1851" s="78" t="str">
        <f t="shared" si="85"/>
        <v>D</v>
      </c>
      <c r="H1851" s="78" t="str">
        <f t="shared" si="86"/>
        <v>3DNGI-MALIN</v>
      </c>
    </row>
    <row r="1852" spans="1:8">
      <c r="A1852" s="79">
        <v>37288</v>
      </c>
      <c r="B1852" s="78" t="s">
        <v>77</v>
      </c>
      <c r="C1852" s="78" t="s">
        <v>74</v>
      </c>
      <c r="D1852" s="84">
        <v>-1252512.6015000001</v>
      </c>
      <c r="E1852" s="84">
        <v>0</v>
      </c>
      <c r="F1852" s="208">
        <f t="shared" si="84"/>
        <v>3</v>
      </c>
      <c r="G1852" s="78" t="str">
        <f t="shared" si="85"/>
        <v>D</v>
      </c>
      <c r="H1852" s="78" t="str">
        <f t="shared" si="86"/>
        <v>3DNGI-PGE/CG</v>
      </c>
    </row>
    <row r="1853" spans="1:8">
      <c r="A1853" s="79">
        <v>37288</v>
      </c>
      <c r="B1853" s="78" t="s">
        <v>77</v>
      </c>
      <c r="C1853" s="78" t="s">
        <v>75</v>
      </c>
      <c r="D1853" s="84">
        <v>278749.83380000002</v>
      </c>
      <c r="E1853" s="84">
        <v>0</v>
      </c>
      <c r="F1853" s="208">
        <f t="shared" si="84"/>
        <v>3</v>
      </c>
      <c r="G1853" s="78" t="str">
        <f t="shared" si="85"/>
        <v>D</v>
      </c>
      <c r="H1853" s="78" t="str">
        <f t="shared" si="86"/>
        <v>3DNGI-SOBDR-PG&amp;E</v>
      </c>
    </row>
    <row r="1854" spans="1:8">
      <c r="A1854" s="79">
        <v>37288</v>
      </c>
      <c r="B1854" s="78" t="s">
        <v>77</v>
      </c>
      <c r="C1854" s="78" t="s">
        <v>46</v>
      </c>
      <c r="D1854" s="84">
        <v>1301064.8493999999</v>
      </c>
      <c r="E1854" s="84">
        <v>-130106.48493999999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3DNGI-SOCAL</v>
      </c>
    </row>
    <row r="1855" spans="1:8">
      <c r="A1855" s="79">
        <v>37316</v>
      </c>
      <c r="B1855" s="78" t="s">
        <v>77</v>
      </c>
      <c r="C1855" s="78" t="s">
        <v>85</v>
      </c>
      <c r="D1855" s="84">
        <v>2002934.8078999999</v>
      </c>
      <c r="E1855" s="84">
        <v>-400586.96158</v>
      </c>
      <c r="F1855" s="208">
        <f t="shared" si="84"/>
        <v>3</v>
      </c>
      <c r="G1855" s="78" t="str">
        <f t="shared" si="85"/>
        <v>D</v>
      </c>
      <c r="H1855" s="78" t="str">
        <f t="shared" si="86"/>
        <v>3DCGPR-AECO/BASIS</v>
      </c>
    </row>
    <row r="1856" spans="1:8">
      <c r="A1856" s="79">
        <v>37316</v>
      </c>
      <c r="B1856" s="78" t="s">
        <v>77</v>
      </c>
      <c r="C1856" s="78" t="s">
        <v>243</v>
      </c>
      <c r="D1856" s="84">
        <v>-1540.7191</v>
      </c>
      <c r="E1856" s="84">
        <v>154.07191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3DDJ/BASIN/PSCO</v>
      </c>
    </row>
    <row r="1857" spans="1:8">
      <c r="A1857" s="79">
        <v>37316</v>
      </c>
      <c r="B1857" s="78" t="s">
        <v>77</v>
      </c>
      <c r="C1857" s="78" t="s">
        <v>86</v>
      </c>
      <c r="D1857" s="84">
        <v>566210.28670000006</v>
      </c>
      <c r="E1857" s="84">
        <v>-5662.1028669999996</v>
      </c>
      <c r="F1857" s="208">
        <f t="shared" si="84"/>
        <v>3</v>
      </c>
      <c r="G1857" s="78" t="str">
        <f t="shared" si="85"/>
        <v>D</v>
      </c>
      <c r="H1857" s="78" t="str">
        <f t="shared" si="86"/>
        <v>3DIF-CIG/RKYMTN</v>
      </c>
    </row>
    <row r="1858" spans="1:8">
      <c r="A1858" s="79">
        <v>37316</v>
      </c>
      <c r="B1858" s="78" t="s">
        <v>77</v>
      </c>
      <c r="C1858" s="78" t="s">
        <v>87</v>
      </c>
      <c r="D1858" s="84">
        <v>616287.63289999997</v>
      </c>
      <c r="E1858" s="84">
        <v>-61628.763290000003</v>
      </c>
      <c r="F1858" s="208">
        <f t="shared" si="84"/>
        <v>3</v>
      </c>
      <c r="G1858" s="78" t="str">
        <f t="shared" si="85"/>
        <v>D</v>
      </c>
      <c r="H1858" s="78" t="str">
        <f t="shared" si="86"/>
        <v>3DIF-ELPO/PERMIAN</v>
      </c>
    </row>
    <row r="1859" spans="1:8">
      <c r="A1859" s="79">
        <v>37316</v>
      </c>
      <c r="B1859" s="78" t="s">
        <v>77</v>
      </c>
      <c r="C1859" s="78" t="s">
        <v>72</v>
      </c>
      <c r="D1859" s="84">
        <v>924431.44990000001</v>
      </c>
      <c r="E1859" s="84">
        <v>-92443.144990000001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3DIF-ELPO/SJ</v>
      </c>
    </row>
    <row r="1860" spans="1:8">
      <c r="A1860" s="79">
        <v>37316</v>
      </c>
      <c r="B1860" s="78" t="s">
        <v>77</v>
      </c>
      <c r="C1860" s="78" t="s">
        <v>233</v>
      </c>
      <c r="D1860" s="84">
        <v>308143.81660000002</v>
      </c>
      <c r="E1860" s="84">
        <v>0</v>
      </c>
      <c r="F1860" s="208">
        <f t="shared" si="87"/>
        <v>3</v>
      </c>
      <c r="G1860" s="78" t="str">
        <f t="shared" si="88"/>
        <v>D</v>
      </c>
      <c r="H1860" s="78" t="str">
        <f t="shared" si="89"/>
        <v>3DIF-HEHUB</v>
      </c>
    </row>
    <row r="1861" spans="1:8">
      <c r="A1861" s="79">
        <v>37316</v>
      </c>
      <c r="B1861" s="78" t="s">
        <v>77</v>
      </c>
      <c r="C1861" s="78" t="s">
        <v>244</v>
      </c>
      <c r="D1861" s="84">
        <v>-39732.660100000001</v>
      </c>
      <c r="E1861" s="84">
        <v>993.31650249999996</v>
      </c>
      <c r="F1861" s="208">
        <f t="shared" si="87"/>
        <v>3</v>
      </c>
      <c r="G1861" s="78" t="str">
        <f t="shared" si="88"/>
        <v>D</v>
      </c>
      <c r="H1861" s="78" t="str">
        <f t="shared" si="89"/>
        <v>3DIF-NGPL/MIDCON</v>
      </c>
    </row>
    <row r="1862" spans="1:8">
      <c r="A1862" s="79">
        <v>37316</v>
      </c>
      <c r="B1862" s="78" t="s">
        <v>77</v>
      </c>
      <c r="C1862" s="78" t="s">
        <v>88</v>
      </c>
      <c r="D1862" s="84">
        <v>107850.33620000001</v>
      </c>
      <c r="E1862" s="84">
        <v>-10785.03362</v>
      </c>
      <c r="F1862" s="208">
        <f t="shared" si="87"/>
        <v>3</v>
      </c>
      <c r="G1862" s="78" t="str">
        <f t="shared" si="88"/>
        <v>D</v>
      </c>
      <c r="H1862" s="78" t="str">
        <f t="shared" si="89"/>
        <v>3DIF-NTHWST/CANBR</v>
      </c>
    </row>
    <row r="1863" spans="1:8">
      <c r="A1863" s="79">
        <v>37316</v>
      </c>
      <c r="B1863" s="78" t="s">
        <v>77</v>
      </c>
      <c r="C1863" s="78" t="s">
        <v>67</v>
      </c>
      <c r="D1863" s="84">
        <v>-2348917.6902999999</v>
      </c>
      <c r="E1863" s="84">
        <v>234891.76903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3DIF-NWPL_ROCKY_M</v>
      </c>
    </row>
    <row r="1864" spans="1:8">
      <c r="A1864" s="79">
        <v>37316</v>
      </c>
      <c r="B1864" s="78" t="s">
        <v>77</v>
      </c>
      <c r="C1864" s="78" t="s">
        <v>245</v>
      </c>
      <c r="D1864" s="84">
        <v>154071.90830000001</v>
      </c>
      <c r="E1864" s="84">
        <v>-3851.7977074999999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3DIF-PAN/TX/OK</v>
      </c>
    </row>
    <row r="1865" spans="1:8">
      <c r="A1865" s="79">
        <v>37316</v>
      </c>
      <c r="B1865" s="78" t="s">
        <v>77</v>
      </c>
      <c r="C1865" s="78" t="s">
        <v>90</v>
      </c>
      <c r="D1865" s="84">
        <v>-308143.81650000002</v>
      </c>
      <c r="E1865" s="84">
        <v>3081.438165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3DIF-QUESTAR</v>
      </c>
    </row>
    <row r="1866" spans="1:8">
      <c r="A1866" s="79">
        <v>37316</v>
      </c>
      <c r="B1866" s="78" t="s">
        <v>77</v>
      </c>
      <c r="C1866" s="78" t="s">
        <v>68</v>
      </c>
      <c r="D1866" s="84">
        <v>-376125.3124</v>
      </c>
      <c r="E1866" s="84">
        <v>3761.2531239999998</v>
      </c>
      <c r="F1866" s="208">
        <f t="shared" si="87"/>
        <v>3</v>
      </c>
      <c r="G1866" s="78" t="str">
        <f t="shared" si="88"/>
        <v>D</v>
      </c>
      <c r="H1866" s="78" t="str">
        <f t="shared" si="89"/>
        <v>3DNGI-MALIN</v>
      </c>
    </row>
    <row r="1867" spans="1:8">
      <c r="A1867" s="79">
        <v>37316</v>
      </c>
      <c r="B1867" s="78" t="s">
        <v>77</v>
      </c>
      <c r="C1867" s="78" t="s">
        <v>74</v>
      </c>
      <c r="D1867" s="84">
        <v>-2655743.4476999999</v>
      </c>
      <c r="E1867" s="84">
        <v>0</v>
      </c>
      <c r="F1867" s="208">
        <f t="shared" si="87"/>
        <v>3</v>
      </c>
      <c r="G1867" s="78" t="str">
        <f t="shared" si="88"/>
        <v>D</v>
      </c>
      <c r="H1867" s="78" t="str">
        <f t="shared" si="89"/>
        <v>3DNGI-PGE/CG</v>
      </c>
    </row>
    <row r="1868" spans="1:8">
      <c r="A1868" s="79">
        <v>37316</v>
      </c>
      <c r="B1868" s="78" t="s">
        <v>77</v>
      </c>
      <c r="C1868" s="78" t="s">
        <v>75</v>
      </c>
      <c r="D1868" s="84">
        <v>308143.81660000002</v>
      </c>
      <c r="E1868" s="84">
        <v>0</v>
      </c>
      <c r="F1868" s="208">
        <f t="shared" si="87"/>
        <v>3</v>
      </c>
      <c r="G1868" s="78" t="str">
        <f t="shared" si="88"/>
        <v>D</v>
      </c>
      <c r="H1868" s="78" t="str">
        <f t="shared" si="89"/>
        <v>3DNGI-SOBDR-PG&amp;E</v>
      </c>
    </row>
    <row r="1869" spans="1:8">
      <c r="A1869" s="79">
        <v>37316</v>
      </c>
      <c r="B1869" s="78" t="s">
        <v>77</v>
      </c>
      <c r="C1869" s="78" t="s">
        <v>46</v>
      </c>
      <c r="D1869" s="84">
        <v>1564600.2286</v>
      </c>
      <c r="E1869" s="84">
        <v>-156460.02286</v>
      </c>
      <c r="F1869" s="208">
        <f t="shared" si="87"/>
        <v>3</v>
      </c>
      <c r="G1869" s="78" t="str">
        <f t="shared" si="88"/>
        <v>D</v>
      </c>
      <c r="H1869" s="78" t="str">
        <f t="shared" si="89"/>
        <v>3DNGI-SOCAL</v>
      </c>
    </row>
    <row r="1870" spans="1:8">
      <c r="A1870" s="79">
        <v>37347</v>
      </c>
      <c r="B1870" s="78" t="s">
        <v>77</v>
      </c>
      <c r="C1870" s="78" t="s">
        <v>85</v>
      </c>
      <c r="D1870" s="84">
        <v>-446515.0404</v>
      </c>
      <c r="E1870" s="84">
        <v>0</v>
      </c>
      <c r="F1870" s="208">
        <f t="shared" si="87"/>
        <v>4</v>
      </c>
      <c r="G1870" s="78" t="str">
        <f t="shared" si="88"/>
        <v>D</v>
      </c>
      <c r="H1870" s="78" t="str">
        <f t="shared" si="89"/>
        <v>4DCGPR-AECO/BASIS</v>
      </c>
    </row>
    <row r="1871" spans="1:8">
      <c r="A1871" s="79">
        <v>37347</v>
      </c>
      <c r="B1871" s="78" t="s">
        <v>77</v>
      </c>
      <c r="C1871" s="78" t="s">
        <v>243</v>
      </c>
      <c r="D1871" s="84">
        <v>-1488.3835000000001</v>
      </c>
      <c r="E1871" s="84">
        <v>148.83834999999999</v>
      </c>
      <c r="F1871" s="208">
        <f t="shared" si="87"/>
        <v>4</v>
      </c>
      <c r="G1871" s="78" t="str">
        <f t="shared" si="88"/>
        <v>D</v>
      </c>
      <c r="H1871" s="78" t="str">
        <f t="shared" si="89"/>
        <v>4DDJ/BASIN/PSCO</v>
      </c>
    </row>
    <row r="1872" spans="1:8">
      <c r="A1872" s="79">
        <v>37347</v>
      </c>
      <c r="B1872" s="78" t="s">
        <v>77</v>
      </c>
      <c r="C1872" s="78" t="s">
        <v>86</v>
      </c>
      <c r="D1872" s="84">
        <v>-1773512.0969</v>
      </c>
      <c r="E1872" s="84">
        <v>17735.120969</v>
      </c>
      <c r="F1872" s="208">
        <f t="shared" si="87"/>
        <v>4</v>
      </c>
      <c r="G1872" s="78" t="str">
        <f t="shared" si="88"/>
        <v>D</v>
      </c>
      <c r="H1872" s="78" t="str">
        <f t="shared" si="89"/>
        <v>4DIF-CIG/RKYMTN</v>
      </c>
    </row>
    <row r="1873" spans="1:8">
      <c r="A1873" s="79">
        <v>37347</v>
      </c>
      <c r="B1873" s="78" t="s">
        <v>77</v>
      </c>
      <c r="C1873" s="78" t="s">
        <v>87</v>
      </c>
      <c r="D1873" s="84">
        <v>-297676.6936</v>
      </c>
      <c r="E1873" s="84">
        <v>29767.66936</v>
      </c>
      <c r="F1873" s="208">
        <f t="shared" si="87"/>
        <v>4</v>
      </c>
      <c r="G1873" s="78" t="str">
        <f t="shared" si="88"/>
        <v>D</v>
      </c>
      <c r="H1873" s="78" t="str">
        <f t="shared" si="89"/>
        <v>4DIF-ELPO/PERMIAN</v>
      </c>
    </row>
    <row r="1874" spans="1:8">
      <c r="A1874" s="79">
        <v>37347</v>
      </c>
      <c r="B1874" s="78" t="s">
        <v>77</v>
      </c>
      <c r="C1874" s="78" t="s">
        <v>72</v>
      </c>
      <c r="D1874" s="84">
        <v>992255.64529999997</v>
      </c>
      <c r="E1874" s="84">
        <v>-99225.564530000003</v>
      </c>
      <c r="F1874" s="208">
        <f t="shared" si="87"/>
        <v>4</v>
      </c>
      <c r="G1874" s="78" t="str">
        <f t="shared" si="88"/>
        <v>D</v>
      </c>
      <c r="H1874" s="78" t="str">
        <f t="shared" si="89"/>
        <v>4DIF-ELPO/SJ</v>
      </c>
    </row>
    <row r="1875" spans="1:8">
      <c r="A1875" s="79">
        <v>37347</v>
      </c>
      <c r="B1875" s="78" t="s">
        <v>77</v>
      </c>
      <c r="C1875" s="78" t="s">
        <v>244</v>
      </c>
      <c r="D1875" s="84">
        <v>-81364.962899999999</v>
      </c>
      <c r="E1875" s="84">
        <v>2034.1240725</v>
      </c>
      <c r="F1875" s="208">
        <f t="shared" si="87"/>
        <v>4</v>
      </c>
      <c r="G1875" s="78" t="str">
        <f t="shared" si="88"/>
        <v>D</v>
      </c>
      <c r="H1875" s="78" t="str">
        <f t="shared" si="89"/>
        <v>4DIF-NGPL/MIDCON</v>
      </c>
    </row>
    <row r="1876" spans="1:8">
      <c r="A1876" s="79">
        <v>37347</v>
      </c>
      <c r="B1876" s="78" t="s">
        <v>77</v>
      </c>
      <c r="C1876" s="78" t="s">
        <v>88</v>
      </c>
      <c r="D1876" s="84">
        <v>-744191.73400000005</v>
      </c>
      <c r="E1876" s="84">
        <v>74419.1734</v>
      </c>
      <c r="F1876" s="208">
        <f t="shared" si="87"/>
        <v>4</v>
      </c>
      <c r="G1876" s="78" t="str">
        <f t="shared" si="88"/>
        <v>D</v>
      </c>
      <c r="H1876" s="78" t="str">
        <f t="shared" si="89"/>
        <v>4DIF-NTHWST/CANBR</v>
      </c>
    </row>
    <row r="1877" spans="1:8">
      <c r="A1877" s="79">
        <v>37347</v>
      </c>
      <c r="B1877" s="78" t="s">
        <v>77</v>
      </c>
      <c r="C1877" s="78" t="s">
        <v>67</v>
      </c>
      <c r="D1877" s="84">
        <v>-1479703.2157000001</v>
      </c>
      <c r="E1877" s="84">
        <v>147970.32157</v>
      </c>
      <c r="F1877" s="208">
        <f t="shared" si="87"/>
        <v>4</v>
      </c>
      <c r="G1877" s="78" t="str">
        <f t="shared" si="88"/>
        <v>D</v>
      </c>
      <c r="H1877" s="78" t="str">
        <f t="shared" si="89"/>
        <v>4DIF-NWPL_ROCKY_M</v>
      </c>
    </row>
    <row r="1878" spans="1:8">
      <c r="A1878" s="79">
        <v>37347</v>
      </c>
      <c r="B1878" s="78" t="s">
        <v>77</v>
      </c>
      <c r="C1878" s="78" t="s">
        <v>245</v>
      </c>
      <c r="D1878" s="84">
        <v>148838.3468</v>
      </c>
      <c r="E1878" s="84">
        <v>-3720.95867</v>
      </c>
      <c r="F1878" s="208">
        <f t="shared" si="87"/>
        <v>4</v>
      </c>
      <c r="G1878" s="78" t="str">
        <f t="shared" si="88"/>
        <v>D</v>
      </c>
      <c r="H1878" s="78" t="str">
        <f t="shared" si="89"/>
        <v>4DIF-PAN/TX/OK</v>
      </c>
    </row>
    <row r="1879" spans="1:8">
      <c r="A1879" s="79">
        <v>37347</v>
      </c>
      <c r="B1879" s="78" t="s">
        <v>77</v>
      </c>
      <c r="C1879" s="78" t="s">
        <v>90</v>
      </c>
      <c r="D1879" s="84">
        <v>-14883.834699999999</v>
      </c>
      <c r="E1879" s="84">
        <v>148.838347</v>
      </c>
      <c r="F1879" s="208">
        <f t="shared" si="87"/>
        <v>4</v>
      </c>
      <c r="G1879" s="78" t="str">
        <f t="shared" si="88"/>
        <v>D</v>
      </c>
      <c r="H1879" s="78" t="str">
        <f t="shared" si="89"/>
        <v>4DIF-QUESTAR</v>
      </c>
    </row>
    <row r="1880" spans="1:8">
      <c r="A1880" s="79">
        <v>37347</v>
      </c>
      <c r="B1880" s="78" t="s">
        <v>77</v>
      </c>
      <c r="C1880" s="78" t="s">
        <v>68</v>
      </c>
      <c r="D1880" s="84">
        <v>-3025165.1973999999</v>
      </c>
      <c r="E1880" s="84">
        <v>30251.651974</v>
      </c>
      <c r="F1880" s="208">
        <f t="shared" si="87"/>
        <v>4</v>
      </c>
      <c r="G1880" s="78" t="str">
        <f t="shared" si="88"/>
        <v>D</v>
      </c>
      <c r="H1880" s="78" t="str">
        <f t="shared" si="89"/>
        <v>4DNGI-MALIN</v>
      </c>
    </row>
    <row r="1881" spans="1:8">
      <c r="A1881" s="79">
        <v>37347</v>
      </c>
      <c r="B1881" s="78" t="s">
        <v>77</v>
      </c>
      <c r="C1881" s="78" t="s">
        <v>74</v>
      </c>
      <c r="D1881" s="84">
        <v>1121405.656</v>
      </c>
      <c r="E1881" s="84">
        <v>0</v>
      </c>
      <c r="F1881" s="208">
        <f t="shared" si="87"/>
        <v>4</v>
      </c>
      <c r="G1881" s="78" t="str">
        <f t="shared" si="88"/>
        <v>D</v>
      </c>
      <c r="H1881" s="78" t="str">
        <f t="shared" si="89"/>
        <v>4DNGI-PGE/CG</v>
      </c>
    </row>
    <row r="1882" spans="1:8">
      <c r="A1882" s="79">
        <v>37347</v>
      </c>
      <c r="B1882" s="78" t="s">
        <v>77</v>
      </c>
      <c r="C1882" s="78" t="s">
        <v>46</v>
      </c>
      <c r="D1882" s="84">
        <v>764284.91090000002</v>
      </c>
      <c r="E1882" s="84">
        <v>-76428.491089999996</v>
      </c>
      <c r="F1882" s="208">
        <f t="shared" si="87"/>
        <v>4</v>
      </c>
      <c r="G1882" s="78" t="str">
        <f t="shared" si="88"/>
        <v>D</v>
      </c>
      <c r="H1882" s="78" t="str">
        <f t="shared" si="89"/>
        <v>4DNGI-SOCAL</v>
      </c>
    </row>
    <row r="1883" spans="1:8">
      <c r="A1883" s="79">
        <v>37377</v>
      </c>
      <c r="B1883" s="78" t="s">
        <v>77</v>
      </c>
      <c r="C1883" s="78" t="s">
        <v>85</v>
      </c>
      <c r="D1883" s="84">
        <v>-460607.92589999997</v>
      </c>
      <c r="E1883" s="84">
        <v>0</v>
      </c>
      <c r="F1883" s="208">
        <f t="shared" si="87"/>
        <v>4</v>
      </c>
      <c r="G1883" s="78" t="str">
        <f t="shared" si="88"/>
        <v>D</v>
      </c>
      <c r="H1883" s="78" t="str">
        <f t="shared" si="89"/>
        <v>4DCGPR-AECO/BASIS</v>
      </c>
    </row>
    <row r="1884" spans="1:8">
      <c r="A1884" s="79">
        <v>37377</v>
      </c>
      <c r="B1884" s="78" t="s">
        <v>77</v>
      </c>
      <c r="C1884" s="78" t="s">
        <v>243</v>
      </c>
      <c r="D1884" s="84">
        <v>-1535.3598000000002</v>
      </c>
      <c r="E1884" s="84">
        <v>153.53598</v>
      </c>
      <c r="F1884" s="208">
        <f t="shared" si="87"/>
        <v>4</v>
      </c>
      <c r="G1884" s="78" t="str">
        <f t="shared" si="88"/>
        <v>D</v>
      </c>
      <c r="H1884" s="78" t="str">
        <f t="shared" si="89"/>
        <v>4DDJ/BASIN/PSCO</v>
      </c>
    </row>
    <row r="1885" spans="1:8">
      <c r="A1885" s="79">
        <v>37377</v>
      </c>
      <c r="B1885" s="78" t="s">
        <v>77</v>
      </c>
      <c r="C1885" s="78" t="s">
        <v>86</v>
      </c>
      <c r="D1885" s="84">
        <v>-1815252.8640000001</v>
      </c>
      <c r="E1885" s="84">
        <v>18152.52864</v>
      </c>
      <c r="F1885" s="208">
        <f t="shared" si="87"/>
        <v>4</v>
      </c>
      <c r="G1885" s="78" t="str">
        <f t="shared" si="88"/>
        <v>D</v>
      </c>
      <c r="H1885" s="78" t="str">
        <f t="shared" si="89"/>
        <v>4DIF-CIG/RKYMTN</v>
      </c>
    </row>
    <row r="1886" spans="1:8">
      <c r="A1886" s="79">
        <v>37377</v>
      </c>
      <c r="B1886" s="78" t="s">
        <v>77</v>
      </c>
      <c r="C1886" s="78" t="s">
        <v>87</v>
      </c>
      <c r="D1886" s="84">
        <v>-307071.95059999998</v>
      </c>
      <c r="E1886" s="84">
        <v>30707.195059999998</v>
      </c>
      <c r="F1886" s="208">
        <f t="shared" si="87"/>
        <v>4</v>
      </c>
      <c r="G1886" s="78" t="str">
        <f t="shared" si="88"/>
        <v>D</v>
      </c>
      <c r="H1886" s="78" t="str">
        <f t="shared" si="89"/>
        <v>4DIF-ELPO/PERMIAN</v>
      </c>
    </row>
    <row r="1887" spans="1:8">
      <c r="A1887" s="79">
        <v>37377</v>
      </c>
      <c r="B1887" s="78" t="s">
        <v>77</v>
      </c>
      <c r="C1887" s="78" t="s">
        <v>72</v>
      </c>
      <c r="D1887" s="84">
        <v>1025224.0931000001</v>
      </c>
      <c r="E1887" s="84">
        <v>-102522.40931</v>
      </c>
      <c r="F1887" s="208">
        <f t="shared" si="87"/>
        <v>4</v>
      </c>
      <c r="G1887" s="78" t="str">
        <f t="shared" si="88"/>
        <v>D</v>
      </c>
      <c r="H1887" s="78" t="str">
        <f t="shared" si="89"/>
        <v>4DIF-ELPO/SJ</v>
      </c>
    </row>
    <row r="1888" spans="1:8">
      <c r="A1888" s="79">
        <v>37377</v>
      </c>
      <c r="B1888" s="78" t="s">
        <v>77</v>
      </c>
      <c r="C1888" s="78" t="s">
        <v>244</v>
      </c>
      <c r="D1888" s="84">
        <v>-39594.4516</v>
      </c>
      <c r="E1888" s="84">
        <v>989.86129000000005</v>
      </c>
      <c r="F1888" s="208">
        <f t="shared" si="87"/>
        <v>4</v>
      </c>
      <c r="G1888" s="78" t="str">
        <f t="shared" si="88"/>
        <v>D</v>
      </c>
      <c r="H1888" s="78" t="str">
        <f t="shared" si="89"/>
        <v>4DIF-NGPL/MIDCON</v>
      </c>
    </row>
    <row r="1889" spans="1:8">
      <c r="A1889" s="79">
        <v>37377</v>
      </c>
      <c r="B1889" s="78" t="s">
        <v>77</v>
      </c>
      <c r="C1889" s="78" t="s">
        <v>88</v>
      </c>
      <c r="D1889" s="84">
        <v>-460607.92589999997</v>
      </c>
      <c r="E1889" s="84">
        <v>46060.792589999997</v>
      </c>
      <c r="F1889" s="208">
        <f t="shared" si="87"/>
        <v>4</v>
      </c>
      <c r="G1889" s="78" t="str">
        <f t="shared" si="88"/>
        <v>D</v>
      </c>
      <c r="H1889" s="78" t="str">
        <f t="shared" si="89"/>
        <v>4DIF-NTHWST/CANBR</v>
      </c>
    </row>
    <row r="1890" spans="1:8">
      <c r="A1890" s="79">
        <v>37377</v>
      </c>
      <c r="B1890" s="78" t="s">
        <v>77</v>
      </c>
      <c r="C1890" s="78" t="s">
        <v>67</v>
      </c>
      <c r="D1890" s="84">
        <v>-395340.27840000001</v>
      </c>
      <c r="E1890" s="84">
        <v>39534.027840000002</v>
      </c>
      <c r="F1890" s="208">
        <f t="shared" si="87"/>
        <v>4</v>
      </c>
      <c r="G1890" s="78" t="str">
        <f t="shared" si="88"/>
        <v>D</v>
      </c>
      <c r="H1890" s="78" t="str">
        <f t="shared" si="89"/>
        <v>4DIF-NWPL_ROCKY_M</v>
      </c>
    </row>
    <row r="1891" spans="1:8">
      <c r="A1891" s="79">
        <v>37377</v>
      </c>
      <c r="B1891" s="78" t="s">
        <v>77</v>
      </c>
      <c r="C1891" s="78" t="s">
        <v>245</v>
      </c>
      <c r="D1891" s="84">
        <v>153535.97529999999</v>
      </c>
      <c r="E1891" s="84">
        <v>-3838.3993824999998</v>
      </c>
      <c r="F1891" s="208">
        <f t="shared" si="87"/>
        <v>4</v>
      </c>
      <c r="G1891" s="78" t="str">
        <f t="shared" si="88"/>
        <v>D</v>
      </c>
      <c r="H1891" s="78" t="str">
        <f t="shared" si="89"/>
        <v>4DIF-PAN/TX/OK</v>
      </c>
    </row>
    <row r="1892" spans="1:8">
      <c r="A1892" s="79">
        <v>37377</v>
      </c>
      <c r="B1892" s="78" t="s">
        <v>77</v>
      </c>
      <c r="C1892" s="78" t="s">
        <v>90</v>
      </c>
      <c r="D1892" s="84">
        <v>-15353.5975</v>
      </c>
      <c r="E1892" s="84">
        <v>153.53597500000001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4DIF-QUESTAR</v>
      </c>
    </row>
    <row r="1893" spans="1:8">
      <c r="A1893" s="79">
        <v>37377</v>
      </c>
      <c r="B1893" s="78" t="s">
        <v>77</v>
      </c>
      <c r="C1893" s="78" t="s">
        <v>68</v>
      </c>
      <c r="D1893" s="84">
        <v>-3135199.6628</v>
      </c>
      <c r="E1893" s="84">
        <v>31351.996628000001</v>
      </c>
      <c r="F1893" s="208">
        <f t="shared" si="87"/>
        <v>4</v>
      </c>
      <c r="G1893" s="78" t="str">
        <f t="shared" si="88"/>
        <v>D</v>
      </c>
      <c r="H1893" s="78" t="str">
        <f t="shared" si="89"/>
        <v>4DNGI-MALIN</v>
      </c>
    </row>
    <row r="1894" spans="1:8">
      <c r="A1894" s="79">
        <v>37377</v>
      </c>
      <c r="B1894" s="78" t="s">
        <v>77</v>
      </c>
      <c r="C1894" s="78" t="s">
        <v>74</v>
      </c>
      <c r="D1894" s="84">
        <v>1126346.8487</v>
      </c>
      <c r="E1894" s="84">
        <v>0</v>
      </c>
      <c r="F1894" s="208">
        <f t="shared" si="87"/>
        <v>4</v>
      </c>
      <c r="G1894" s="78" t="str">
        <f t="shared" si="88"/>
        <v>D</v>
      </c>
      <c r="H1894" s="78" t="str">
        <f t="shared" si="89"/>
        <v>4DNGI-PGE/CG</v>
      </c>
    </row>
    <row r="1895" spans="1:8">
      <c r="A1895" s="79">
        <v>37377</v>
      </c>
      <c r="B1895" s="78" t="s">
        <v>77</v>
      </c>
      <c r="C1895" s="78" t="s">
        <v>46</v>
      </c>
      <c r="D1895" s="84">
        <v>634871.25789999997</v>
      </c>
      <c r="E1895" s="84">
        <v>-63487.125789999998</v>
      </c>
      <c r="F1895" s="208">
        <f t="shared" si="87"/>
        <v>4</v>
      </c>
      <c r="G1895" s="78" t="str">
        <f t="shared" si="88"/>
        <v>D</v>
      </c>
      <c r="H1895" s="78" t="str">
        <f t="shared" si="89"/>
        <v>4DNGI-SOCAL</v>
      </c>
    </row>
    <row r="1896" spans="1:8">
      <c r="A1896" s="79">
        <v>37408</v>
      </c>
      <c r="B1896" s="78" t="s">
        <v>77</v>
      </c>
      <c r="C1896" s="78" t="s">
        <v>85</v>
      </c>
      <c r="D1896" s="84">
        <v>-444955.76069999998</v>
      </c>
      <c r="E1896" s="84">
        <v>0</v>
      </c>
      <c r="F1896" s="208">
        <f t="shared" si="87"/>
        <v>4</v>
      </c>
      <c r="G1896" s="78" t="str">
        <f t="shared" si="88"/>
        <v>D</v>
      </c>
      <c r="H1896" s="78" t="str">
        <f t="shared" si="89"/>
        <v>4DCGPR-AECO/BASIS</v>
      </c>
    </row>
    <row r="1897" spans="1:8">
      <c r="A1897" s="79">
        <v>37408</v>
      </c>
      <c r="B1897" s="78" t="s">
        <v>77</v>
      </c>
      <c r="C1897" s="78" t="s">
        <v>243</v>
      </c>
      <c r="D1897" s="84">
        <v>-1483.1859000000002</v>
      </c>
      <c r="E1897" s="84">
        <v>148.31859</v>
      </c>
      <c r="F1897" s="208">
        <f t="shared" si="87"/>
        <v>4</v>
      </c>
      <c r="G1897" s="78" t="str">
        <f t="shared" si="88"/>
        <v>D</v>
      </c>
      <c r="H1897" s="78" t="str">
        <f t="shared" si="89"/>
        <v>4DDJ/BASIN/PSCO</v>
      </c>
    </row>
    <row r="1898" spans="1:8">
      <c r="A1898" s="79">
        <v>37408</v>
      </c>
      <c r="B1898" s="78" t="s">
        <v>77</v>
      </c>
      <c r="C1898" s="78" t="s">
        <v>86</v>
      </c>
      <c r="D1898" s="84">
        <v>-1671662.2078</v>
      </c>
      <c r="E1898" s="84">
        <v>16716.622078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4DIF-CIG/RKYMTN</v>
      </c>
    </row>
    <row r="1899" spans="1:8">
      <c r="A1899" s="79">
        <v>37408</v>
      </c>
      <c r="B1899" s="78" t="s">
        <v>77</v>
      </c>
      <c r="C1899" s="78" t="s">
        <v>87</v>
      </c>
      <c r="D1899" s="84">
        <v>-296637.17379999999</v>
      </c>
      <c r="E1899" s="84">
        <v>29663.717379999998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4DIF-ELPO/PERMIAN</v>
      </c>
    </row>
    <row r="1900" spans="1:8">
      <c r="A1900" s="79">
        <v>37408</v>
      </c>
      <c r="B1900" s="78" t="s">
        <v>77</v>
      </c>
      <c r="C1900" s="78" t="s">
        <v>72</v>
      </c>
      <c r="D1900" s="84">
        <v>988790.57940000005</v>
      </c>
      <c r="E1900" s="84">
        <v>-98879.057939999999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4DIF-ELPO/SJ</v>
      </c>
    </row>
    <row r="1901" spans="1:8">
      <c r="A1901" s="79">
        <v>37408</v>
      </c>
      <c r="B1901" s="78" t="s">
        <v>77</v>
      </c>
      <c r="C1901" s="78" t="s">
        <v>244</v>
      </c>
      <c r="D1901" s="84">
        <v>-81080.827499999999</v>
      </c>
      <c r="E1901" s="84">
        <v>2027.0206874999999</v>
      </c>
      <c r="F1901" s="208">
        <f t="shared" si="87"/>
        <v>4</v>
      </c>
      <c r="G1901" s="78" t="str">
        <f t="shared" si="88"/>
        <v>D</v>
      </c>
      <c r="H1901" s="78" t="str">
        <f t="shared" si="89"/>
        <v>4DIF-NGPL/MIDCON</v>
      </c>
    </row>
    <row r="1902" spans="1:8">
      <c r="A1902" s="79">
        <v>37408</v>
      </c>
      <c r="B1902" s="78" t="s">
        <v>77</v>
      </c>
      <c r="C1902" s="78" t="s">
        <v>88</v>
      </c>
      <c r="D1902" s="84">
        <v>-444955.76089999999</v>
      </c>
      <c r="E1902" s="84">
        <v>44495.576090000002</v>
      </c>
      <c r="F1902" s="208">
        <f t="shared" si="87"/>
        <v>4</v>
      </c>
      <c r="G1902" s="78" t="str">
        <f t="shared" si="88"/>
        <v>D</v>
      </c>
      <c r="H1902" s="78" t="str">
        <f t="shared" si="89"/>
        <v>4DIF-NTHWST/CANBR</v>
      </c>
    </row>
    <row r="1903" spans="1:8">
      <c r="A1903" s="79">
        <v>37408</v>
      </c>
      <c r="B1903" s="78" t="s">
        <v>77</v>
      </c>
      <c r="C1903" s="78" t="s">
        <v>67</v>
      </c>
      <c r="D1903" s="84">
        <v>-185491.1795</v>
      </c>
      <c r="E1903" s="84">
        <v>18549.11795</v>
      </c>
      <c r="F1903" s="208">
        <f t="shared" si="87"/>
        <v>4</v>
      </c>
      <c r="G1903" s="78" t="str">
        <f t="shared" si="88"/>
        <v>D</v>
      </c>
      <c r="H1903" s="78" t="str">
        <f t="shared" si="89"/>
        <v>4DIF-NWPL_ROCKY_M</v>
      </c>
    </row>
    <row r="1904" spans="1:8">
      <c r="A1904" s="79">
        <v>37408</v>
      </c>
      <c r="B1904" s="78" t="s">
        <v>77</v>
      </c>
      <c r="C1904" s="78" t="s">
        <v>245</v>
      </c>
      <c r="D1904" s="84">
        <v>148318.58689999999</v>
      </c>
      <c r="E1904" s="84">
        <v>-3707.9646724999998</v>
      </c>
      <c r="F1904" s="208">
        <f t="shared" si="87"/>
        <v>4</v>
      </c>
      <c r="G1904" s="78" t="str">
        <f t="shared" si="88"/>
        <v>D</v>
      </c>
      <c r="H1904" s="78" t="str">
        <f t="shared" si="89"/>
        <v>4DIF-PAN/TX/OK</v>
      </c>
    </row>
    <row r="1905" spans="1:8">
      <c r="A1905" s="79">
        <v>37408</v>
      </c>
      <c r="B1905" s="78" t="s">
        <v>77</v>
      </c>
      <c r="C1905" s="78" t="s">
        <v>90</v>
      </c>
      <c r="D1905" s="84">
        <v>-14831.858700000001</v>
      </c>
      <c r="E1905" s="84">
        <v>148.31858700000001</v>
      </c>
      <c r="F1905" s="208">
        <f t="shared" si="87"/>
        <v>4</v>
      </c>
      <c r="G1905" s="78" t="str">
        <f t="shared" si="88"/>
        <v>D</v>
      </c>
      <c r="H1905" s="78" t="str">
        <f t="shared" si="89"/>
        <v>4DIF-QUESTAR</v>
      </c>
    </row>
    <row r="1906" spans="1:8">
      <c r="A1906" s="79">
        <v>37408</v>
      </c>
      <c r="B1906" s="78" t="s">
        <v>77</v>
      </c>
      <c r="C1906" s="78" t="s">
        <v>68</v>
      </c>
      <c r="D1906" s="84">
        <v>-3031382.7404999998</v>
      </c>
      <c r="E1906" s="84">
        <v>30313.827405</v>
      </c>
      <c r="F1906" s="208">
        <f t="shared" si="87"/>
        <v>4</v>
      </c>
      <c r="G1906" s="78" t="str">
        <f t="shared" si="88"/>
        <v>D</v>
      </c>
      <c r="H1906" s="78" t="str">
        <f t="shared" si="89"/>
        <v>4DNGI-MALIN</v>
      </c>
    </row>
    <row r="1907" spans="1:8">
      <c r="A1907" s="79">
        <v>37408</v>
      </c>
      <c r="B1907" s="78" t="s">
        <v>77</v>
      </c>
      <c r="C1907" s="78" t="s">
        <v>74</v>
      </c>
      <c r="D1907" s="84">
        <v>2010583.0330999999</v>
      </c>
      <c r="E1907" s="84">
        <v>0</v>
      </c>
      <c r="F1907" s="208">
        <f t="shared" si="87"/>
        <v>4</v>
      </c>
      <c r="G1907" s="78" t="str">
        <f t="shared" si="88"/>
        <v>D</v>
      </c>
      <c r="H1907" s="78" t="str">
        <f t="shared" si="89"/>
        <v>4DNGI-PGE/CG</v>
      </c>
    </row>
    <row r="1908" spans="1:8">
      <c r="A1908" s="79">
        <v>37408</v>
      </c>
      <c r="B1908" s="78" t="s">
        <v>77</v>
      </c>
      <c r="C1908" s="78" t="s">
        <v>46</v>
      </c>
      <c r="D1908" s="84">
        <v>639994.70239999995</v>
      </c>
      <c r="E1908" s="84">
        <v>-63999.470240000002</v>
      </c>
      <c r="F1908" s="208">
        <f t="shared" si="87"/>
        <v>4</v>
      </c>
      <c r="G1908" s="78" t="str">
        <f t="shared" si="88"/>
        <v>D</v>
      </c>
      <c r="H1908" s="78" t="str">
        <f t="shared" si="89"/>
        <v>4DNGI-SOCAL</v>
      </c>
    </row>
    <row r="1909" spans="1:8">
      <c r="A1909" s="79">
        <v>37438</v>
      </c>
      <c r="B1909" s="78" t="s">
        <v>77</v>
      </c>
      <c r="C1909" s="78" t="s">
        <v>85</v>
      </c>
      <c r="D1909" s="84">
        <v>-458956.01579999999</v>
      </c>
      <c r="E1909" s="84">
        <v>0</v>
      </c>
      <c r="F1909" s="208">
        <f t="shared" si="87"/>
        <v>4</v>
      </c>
      <c r="G1909" s="78" t="str">
        <f t="shared" si="88"/>
        <v>D</v>
      </c>
      <c r="H1909" s="78" t="str">
        <f t="shared" si="89"/>
        <v>4DCGPR-AECO/BASIS</v>
      </c>
    </row>
    <row r="1910" spans="1:8">
      <c r="A1910" s="79">
        <v>37438</v>
      </c>
      <c r="B1910" s="78" t="s">
        <v>77</v>
      </c>
      <c r="C1910" s="78" t="s">
        <v>86</v>
      </c>
      <c r="D1910" s="84">
        <v>-1576567.2124000001</v>
      </c>
      <c r="E1910" s="84">
        <v>15765.672124000001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4DIF-CIG/RKYMTN</v>
      </c>
    </row>
    <row r="1911" spans="1:8">
      <c r="A1911" s="79">
        <v>37438</v>
      </c>
      <c r="B1911" s="78" t="s">
        <v>77</v>
      </c>
      <c r="C1911" s="78" t="s">
        <v>87</v>
      </c>
      <c r="D1911" s="84">
        <v>-305970.67719999998</v>
      </c>
      <c r="E1911" s="84">
        <v>30597.067719999999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4DIF-ELPO/PERMIAN</v>
      </c>
    </row>
    <row r="1912" spans="1:8">
      <c r="A1912" s="79">
        <v>37438</v>
      </c>
      <c r="B1912" s="78" t="s">
        <v>77</v>
      </c>
      <c r="C1912" s="78" t="s">
        <v>72</v>
      </c>
      <c r="D1912" s="84">
        <v>1021547.2610000001</v>
      </c>
      <c r="E1912" s="84">
        <v>-102154.7261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4DIF-ELPO/SJ</v>
      </c>
    </row>
    <row r="1913" spans="1:8">
      <c r="A1913" s="79">
        <v>37438</v>
      </c>
      <c r="B1913" s="78" t="s">
        <v>77</v>
      </c>
      <c r="C1913" s="78" t="s">
        <v>244</v>
      </c>
      <c r="D1913" s="84">
        <v>-61194.135399999999</v>
      </c>
      <c r="E1913" s="84">
        <v>1529.8533849999999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4DIF-NGPL/MIDCON</v>
      </c>
    </row>
    <row r="1914" spans="1:8">
      <c r="A1914" s="79">
        <v>37438</v>
      </c>
      <c r="B1914" s="78" t="s">
        <v>77</v>
      </c>
      <c r="C1914" s="78" t="s">
        <v>88</v>
      </c>
      <c r="D1914" s="84">
        <v>-458956.01579999999</v>
      </c>
      <c r="E1914" s="84">
        <v>45895.601580000002</v>
      </c>
      <c r="F1914" s="208">
        <f t="shared" si="87"/>
        <v>4</v>
      </c>
      <c r="G1914" s="78" t="str">
        <f t="shared" si="88"/>
        <v>D</v>
      </c>
      <c r="H1914" s="78" t="str">
        <f t="shared" si="89"/>
        <v>4DIF-NTHWST/CANBR</v>
      </c>
    </row>
    <row r="1915" spans="1:8">
      <c r="A1915" s="79">
        <v>37438</v>
      </c>
      <c r="B1915" s="78" t="s">
        <v>77</v>
      </c>
      <c r="C1915" s="78" t="s">
        <v>67</v>
      </c>
      <c r="D1915" s="84">
        <v>570362.90040000004</v>
      </c>
      <c r="E1915" s="84">
        <v>-57036.29004</v>
      </c>
      <c r="F1915" s="208">
        <f t="shared" si="87"/>
        <v>4</v>
      </c>
      <c r="G1915" s="78" t="str">
        <f t="shared" si="88"/>
        <v>D</v>
      </c>
      <c r="H1915" s="78" t="str">
        <f t="shared" si="89"/>
        <v>4DIF-NWPL_ROCKY_M</v>
      </c>
    </row>
    <row r="1916" spans="1:8">
      <c r="A1916" s="79">
        <v>37438</v>
      </c>
      <c r="B1916" s="78" t="s">
        <v>77</v>
      </c>
      <c r="C1916" s="78" t="s">
        <v>245</v>
      </c>
      <c r="D1916" s="84">
        <v>152985.33859999999</v>
      </c>
      <c r="E1916" s="84">
        <v>-3824.6334649999999</v>
      </c>
      <c r="F1916" s="208">
        <f t="shared" si="87"/>
        <v>4</v>
      </c>
      <c r="G1916" s="78" t="str">
        <f t="shared" si="88"/>
        <v>D</v>
      </c>
      <c r="H1916" s="78" t="str">
        <f t="shared" si="89"/>
        <v>4DIF-PAN/TX/OK</v>
      </c>
    </row>
    <row r="1917" spans="1:8">
      <c r="A1917" s="79">
        <v>37438</v>
      </c>
      <c r="B1917" s="78" t="s">
        <v>77</v>
      </c>
      <c r="C1917" s="78" t="s">
        <v>90</v>
      </c>
      <c r="D1917" s="84">
        <v>-15298.5339</v>
      </c>
      <c r="E1917" s="84">
        <v>152.98533900000001</v>
      </c>
      <c r="F1917" s="208">
        <f t="shared" si="87"/>
        <v>4</v>
      </c>
      <c r="G1917" s="78" t="str">
        <f t="shared" si="88"/>
        <v>D</v>
      </c>
      <c r="H1917" s="78" t="str">
        <f t="shared" si="89"/>
        <v>4DIF-QUESTAR</v>
      </c>
    </row>
    <row r="1918" spans="1:8">
      <c r="A1918" s="79">
        <v>37438</v>
      </c>
      <c r="B1918" s="78" t="s">
        <v>77</v>
      </c>
      <c r="C1918" s="78" t="s">
        <v>68</v>
      </c>
      <c r="D1918" s="84">
        <v>-2211389.2514</v>
      </c>
      <c r="E1918" s="84">
        <v>22113.892513999999</v>
      </c>
      <c r="F1918" s="208">
        <f t="shared" si="87"/>
        <v>4</v>
      </c>
      <c r="G1918" s="78" t="str">
        <f t="shared" si="88"/>
        <v>D</v>
      </c>
      <c r="H1918" s="78" t="str">
        <f t="shared" si="89"/>
        <v>4DNGI-MALIN</v>
      </c>
    </row>
    <row r="1919" spans="1:8">
      <c r="A1919" s="79">
        <v>37438</v>
      </c>
      <c r="B1919" s="78" t="s">
        <v>77</v>
      </c>
      <c r="C1919" s="78" t="s">
        <v>74</v>
      </c>
      <c r="D1919" s="84">
        <v>1966780.5</v>
      </c>
      <c r="E1919" s="84">
        <v>0</v>
      </c>
      <c r="F1919" s="208">
        <f t="shared" si="87"/>
        <v>4</v>
      </c>
      <c r="G1919" s="78" t="str">
        <f t="shared" si="88"/>
        <v>D</v>
      </c>
      <c r="H1919" s="78" t="str">
        <f t="shared" si="89"/>
        <v>4DNGI-PGE/CG</v>
      </c>
    </row>
    <row r="1920" spans="1:8">
      <c r="A1920" s="79">
        <v>37438</v>
      </c>
      <c r="B1920" s="78" t="s">
        <v>77</v>
      </c>
      <c r="C1920" s="78" t="s">
        <v>46</v>
      </c>
      <c r="D1920" s="84">
        <v>-627239.88820000004</v>
      </c>
      <c r="E1920" s="84">
        <v>62723.988819999999</v>
      </c>
      <c r="F1920" s="208">
        <f t="shared" si="87"/>
        <v>4</v>
      </c>
      <c r="G1920" s="78" t="str">
        <f t="shared" si="88"/>
        <v>D</v>
      </c>
      <c r="H1920" s="78" t="str">
        <f t="shared" si="89"/>
        <v>4DNGI-SOCAL</v>
      </c>
    </row>
    <row r="1921" spans="1:8">
      <c r="A1921" s="79">
        <v>37469</v>
      </c>
      <c r="B1921" s="78" t="s">
        <v>77</v>
      </c>
      <c r="C1921" s="78" t="s">
        <v>85</v>
      </c>
      <c r="D1921" s="84">
        <v>-458020.53989999997</v>
      </c>
      <c r="E1921" s="84">
        <v>0</v>
      </c>
      <c r="F1921" s="208">
        <f t="shared" si="87"/>
        <v>4</v>
      </c>
      <c r="G1921" s="78" t="str">
        <f t="shared" si="88"/>
        <v>D</v>
      </c>
      <c r="H1921" s="78" t="str">
        <f t="shared" si="89"/>
        <v>4DCGPR-AECO/BASIS</v>
      </c>
    </row>
    <row r="1922" spans="1:8">
      <c r="A1922" s="79">
        <v>37469</v>
      </c>
      <c r="B1922" s="78" t="s">
        <v>77</v>
      </c>
      <c r="C1922" s="78" t="s">
        <v>86</v>
      </c>
      <c r="D1922" s="84">
        <v>-1595887.3698</v>
      </c>
      <c r="E1922" s="84">
        <v>15958.873697999999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4DIF-CIG/RKYMTN</v>
      </c>
    </row>
    <row r="1923" spans="1:8">
      <c r="A1923" s="79">
        <v>37469</v>
      </c>
      <c r="B1923" s="78" t="s">
        <v>77</v>
      </c>
      <c r="C1923" s="78" t="s">
        <v>87</v>
      </c>
      <c r="D1923" s="84">
        <v>-305347.02659999998</v>
      </c>
      <c r="E1923" s="84">
        <v>0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4DIF-ELPO/PERMIAN</v>
      </c>
    </row>
    <row r="1924" spans="1:8">
      <c r="A1924" s="79">
        <v>37469</v>
      </c>
      <c r="B1924" s="78" t="s">
        <v>77</v>
      </c>
      <c r="C1924" s="78" t="s">
        <v>72</v>
      </c>
      <c r="D1924" s="84">
        <v>1019465.0728</v>
      </c>
      <c r="E1924" s="84">
        <v>0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4DIF-ELPO/SJ</v>
      </c>
    </row>
    <row r="1925" spans="1:8">
      <c r="A1925" s="79">
        <v>37469</v>
      </c>
      <c r="B1925" s="78" t="s">
        <v>77</v>
      </c>
      <c r="C1925" s="78" t="s">
        <v>244</v>
      </c>
      <c r="D1925" s="84">
        <v>-39372.036599999999</v>
      </c>
      <c r="E1925" s="84">
        <v>984.30091500000003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4DIF-NGPL/MIDCON</v>
      </c>
    </row>
    <row r="1926" spans="1:8">
      <c r="A1926" s="79">
        <v>37469</v>
      </c>
      <c r="B1926" s="78" t="s">
        <v>77</v>
      </c>
      <c r="C1926" s="78" t="s">
        <v>88</v>
      </c>
      <c r="D1926" s="84">
        <v>-458020.54009999998</v>
      </c>
      <c r="E1926" s="84">
        <v>45802.05401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4DIF-NTHWST/CANBR</v>
      </c>
    </row>
    <row r="1927" spans="1:8">
      <c r="A1927" s="79">
        <v>37469</v>
      </c>
      <c r="B1927" s="78" t="s">
        <v>77</v>
      </c>
      <c r="C1927" s="78" t="s">
        <v>67</v>
      </c>
      <c r="D1927" s="84">
        <v>560809.21329999994</v>
      </c>
      <c r="E1927" s="84">
        <v>-56080.921329999997</v>
      </c>
      <c r="F1927" s="208">
        <f t="shared" si="90"/>
        <v>4</v>
      </c>
      <c r="G1927" s="78" t="str">
        <f t="shared" si="91"/>
        <v>D</v>
      </c>
      <c r="H1927" s="78" t="str">
        <f t="shared" si="92"/>
        <v>4DIF-NWPL_ROCKY_M</v>
      </c>
    </row>
    <row r="1928" spans="1:8">
      <c r="A1928" s="79">
        <v>37469</v>
      </c>
      <c r="B1928" s="78" t="s">
        <v>77</v>
      </c>
      <c r="C1928" s="78" t="s">
        <v>245</v>
      </c>
      <c r="D1928" s="84">
        <v>152673.51329999999</v>
      </c>
      <c r="E1928" s="84">
        <v>-3816.8378324999999</v>
      </c>
      <c r="F1928" s="208">
        <f t="shared" si="90"/>
        <v>4</v>
      </c>
      <c r="G1928" s="78" t="str">
        <f t="shared" si="91"/>
        <v>D</v>
      </c>
      <c r="H1928" s="78" t="str">
        <f t="shared" si="92"/>
        <v>4DIF-PAN/TX/OK</v>
      </c>
    </row>
    <row r="1929" spans="1:8">
      <c r="A1929" s="79">
        <v>37469</v>
      </c>
      <c r="B1929" s="78" t="s">
        <v>77</v>
      </c>
      <c r="C1929" s="78" t="s">
        <v>90</v>
      </c>
      <c r="D1929" s="84">
        <v>-15267.3513</v>
      </c>
      <c r="E1929" s="84">
        <v>152.67351300000001</v>
      </c>
      <c r="F1929" s="208">
        <f t="shared" si="90"/>
        <v>4</v>
      </c>
      <c r="G1929" s="78" t="str">
        <f t="shared" si="91"/>
        <v>D</v>
      </c>
      <c r="H1929" s="78" t="str">
        <f t="shared" si="92"/>
        <v>4DIF-QUESTAR</v>
      </c>
    </row>
    <row r="1930" spans="1:8">
      <c r="A1930" s="79">
        <v>37469</v>
      </c>
      <c r="B1930" s="78" t="s">
        <v>77</v>
      </c>
      <c r="C1930" s="78" t="s">
        <v>68</v>
      </c>
      <c r="D1930" s="84">
        <v>-2219264.159</v>
      </c>
      <c r="E1930" s="84">
        <v>22192.641589999999</v>
      </c>
      <c r="F1930" s="208">
        <f t="shared" si="90"/>
        <v>4</v>
      </c>
      <c r="G1930" s="78" t="str">
        <f t="shared" si="91"/>
        <v>D</v>
      </c>
      <c r="H1930" s="78" t="str">
        <f t="shared" si="92"/>
        <v>4DNGI-MALIN</v>
      </c>
    </row>
    <row r="1931" spans="1:8">
      <c r="A1931" s="79">
        <v>37469</v>
      </c>
      <c r="B1931" s="78" t="s">
        <v>77</v>
      </c>
      <c r="C1931" s="78" t="s">
        <v>74</v>
      </c>
      <c r="D1931" s="84">
        <v>2337137.9608</v>
      </c>
      <c r="E1931" s="84">
        <v>0</v>
      </c>
      <c r="F1931" s="208">
        <f t="shared" si="90"/>
        <v>4</v>
      </c>
      <c r="G1931" s="78" t="str">
        <f t="shared" si="91"/>
        <v>D</v>
      </c>
      <c r="H1931" s="78" t="str">
        <f t="shared" si="92"/>
        <v>4DNGI-PGE/CG</v>
      </c>
    </row>
    <row r="1932" spans="1:8">
      <c r="A1932" s="79">
        <v>37469</v>
      </c>
      <c r="B1932" s="78" t="s">
        <v>77</v>
      </c>
      <c r="C1932" s="78" t="s">
        <v>46</v>
      </c>
      <c r="D1932" s="84">
        <v>-625961.4044</v>
      </c>
      <c r="E1932" s="84">
        <v>0</v>
      </c>
      <c r="F1932" s="208">
        <f t="shared" si="90"/>
        <v>4</v>
      </c>
      <c r="G1932" s="78" t="str">
        <f t="shared" si="91"/>
        <v>D</v>
      </c>
      <c r="H1932" s="78" t="str">
        <f t="shared" si="92"/>
        <v>4DNGI-SOCAL</v>
      </c>
    </row>
    <row r="1933" spans="1:8">
      <c r="A1933" s="79">
        <v>37500</v>
      </c>
      <c r="B1933" s="78" t="s">
        <v>77</v>
      </c>
      <c r="C1933" s="78" t="s">
        <v>85</v>
      </c>
      <c r="D1933" s="84">
        <v>-442313.85090000002</v>
      </c>
      <c r="E1933" s="84">
        <v>0</v>
      </c>
      <c r="F1933" s="208">
        <f t="shared" si="90"/>
        <v>4</v>
      </c>
      <c r="G1933" s="78" t="str">
        <f t="shared" si="91"/>
        <v>D</v>
      </c>
      <c r="H1933" s="78" t="str">
        <f t="shared" si="92"/>
        <v>4DCGPR-AECO/BASIS</v>
      </c>
    </row>
    <row r="1934" spans="1:8">
      <c r="A1934" s="79">
        <v>37500</v>
      </c>
      <c r="B1934" s="78" t="s">
        <v>77</v>
      </c>
      <c r="C1934" s="78" t="s">
        <v>86</v>
      </c>
      <c r="D1934" s="84">
        <v>-1481911.6163000001</v>
      </c>
      <c r="E1934" s="84">
        <v>14819.116163000001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4DIF-CIG/RKYMTN</v>
      </c>
    </row>
    <row r="1935" spans="1:8">
      <c r="A1935" s="79">
        <v>37500</v>
      </c>
      <c r="B1935" s="78" t="s">
        <v>77</v>
      </c>
      <c r="C1935" s="78" t="s">
        <v>87</v>
      </c>
      <c r="D1935" s="84">
        <v>-294875.90059999999</v>
      </c>
      <c r="E1935" s="84">
        <v>29487.590059999999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4DIF-ELPO/PERMIAN</v>
      </c>
    </row>
    <row r="1936" spans="1:8">
      <c r="A1936" s="79">
        <v>37500</v>
      </c>
      <c r="B1936" s="78" t="s">
        <v>77</v>
      </c>
      <c r="C1936" s="78" t="s">
        <v>72</v>
      </c>
      <c r="D1936" s="84">
        <v>982919.66859999998</v>
      </c>
      <c r="E1936" s="84">
        <v>-98291.96686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4DIF-ELPO/SJ</v>
      </c>
    </row>
    <row r="1937" spans="1:8">
      <c r="A1937" s="79">
        <v>37500</v>
      </c>
      <c r="B1937" s="78" t="s">
        <v>77</v>
      </c>
      <c r="C1937" s="78" t="s">
        <v>244</v>
      </c>
      <c r="D1937" s="84">
        <v>-80599.412800000006</v>
      </c>
      <c r="E1937" s="84">
        <v>2014.98532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4DIF-NGPL/MIDCON</v>
      </c>
    </row>
    <row r="1938" spans="1:8">
      <c r="A1938" s="79">
        <v>37500</v>
      </c>
      <c r="B1938" s="78" t="s">
        <v>77</v>
      </c>
      <c r="C1938" s="78" t="s">
        <v>88</v>
      </c>
      <c r="D1938" s="84">
        <v>-442313.85070000001</v>
      </c>
      <c r="E1938" s="84">
        <v>44231.385069999997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4DIF-NTHWST/CANBR</v>
      </c>
    </row>
    <row r="1939" spans="1:8">
      <c r="A1939" s="79">
        <v>37500</v>
      </c>
      <c r="B1939" s="78" t="s">
        <v>77</v>
      </c>
      <c r="C1939" s="78" t="s">
        <v>67</v>
      </c>
      <c r="D1939" s="84">
        <v>551827.81200000003</v>
      </c>
      <c r="E1939" s="84">
        <v>-55182.781199999998</v>
      </c>
      <c r="F1939" s="208">
        <f t="shared" si="90"/>
        <v>4</v>
      </c>
      <c r="G1939" s="78" t="str">
        <f t="shared" si="91"/>
        <v>D</v>
      </c>
      <c r="H1939" s="78" t="str">
        <f t="shared" si="92"/>
        <v>4DIF-NWPL_ROCKY_M</v>
      </c>
    </row>
    <row r="1940" spans="1:8">
      <c r="A1940" s="79">
        <v>37500</v>
      </c>
      <c r="B1940" s="78" t="s">
        <v>77</v>
      </c>
      <c r="C1940" s="78" t="s">
        <v>245</v>
      </c>
      <c r="D1940" s="84">
        <v>147437.9503</v>
      </c>
      <c r="E1940" s="84">
        <v>-3685.9487574999998</v>
      </c>
      <c r="F1940" s="208">
        <f t="shared" si="90"/>
        <v>4</v>
      </c>
      <c r="G1940" s="78" t="str">
        <f t="shared" si="91"/>
        <v>D</v>
      </c>
      <c r="H1940" s="78" t="str">
        <f t="shared" si="92"/>
        <v>4DIF-PAN/TX/OK</v>
      </c>
    </row>
    <row r="1941" spans="1:8">
      <c r="A1941" s="79">
        <v>37500</v>
      </c>
      <c r="B1941" s="78" t="s">
        <v>77</v>
      </c>
      <c r="C1941" s="78" t="s">
        <v>90</v>
      </c>
      <c r="D1941" s="84">
        <v>-14743.795</v>
      </c>
      <c r="E1941" s="84">
        <v>147.43795</v>
      </c>
      <c r="F1941" s="208">
        <f t="shared" si="90"/>
        <v>4</v>
      </c>
      <c r="G1941" s="78" t="str">
        <f t="shared" si="91"/>
        <v>D</v>
      </c>
      <c r="H1941" s="78" t="str">
        <f t="shared" si="92"/>
        <v>4DIF-QUESTAR</v>
      </c>
    </row>
    <row r="1942" spans="1:8">
      <c r="A1942" s="79">
        <v>37500</v>
      </c>
      <c r="B1942" s="78" t="s">
        <v>77</v>
      </c>
      <c r="C1942" s="78" t="s">
        <v>68</v>
      </c>
      <c r="D1942" s="84">
        <v>-2132928.801</v>
      </c>
      <c r="E1942" s="84">
        <v>21329.28801</v>
      </c>
      <c r="F1942" s="208">
        <f t="shared" si="90"/>
        <v>4</v>
      </c>
      <c r="G1942" s="78" t="str">
        <f t="shared" si="91"/>
        <v>D</v>
      </c>
      <c r="H1942" s="78" t="str">
        <f t="shared" si="92"/>
        <v>4DNGI-MALIN</v>
      </c>
    </row>
    <row r="1943" spans="1:8">
      <c r="A1943" s="79">
        <v>37500</v>
      </c>
      <c r="B1943" s="78" t="s">
        <v>77</v>
      </c>
      <c r="C1943" s="78" t="s">
        <v>74</v>
      </c>
      <c r="D1943" s="84">
        <v>1940103.5519999999</v>
      </c>
      <c r="E1943" s="84">
        <v>0</v>
      </c>
      <c r="F1943" s="208">
        <f t="shared" si="90"/>
        <v>4</v>
      </c>
      <c r="G1943" s="78" t="str">
        <f t="shared" si="91"/>
        <v>D</v>
      </c>
      <c r="H1943" s="78" t="str">
        <f t="shared" si="92"/>
        <v>4DNGI-PGE/CG</v>
      </c>
    </row>
    <row r="1944" spans="1:8">
      <c r="A1944" s="79">
        <v>37500</v>
      </c>
      <c r="B1944" s="78" t="s">
        <v>77</v>
      </c>
      <c r="C1944" s="78" t="s">
        <v>46</v>
      </c>
      <c r="D1944" s="84">
        <v>-604495.59620000003</v>
      </c>
      <c r="E1944" s="84">
        <v>60449.55962</v>
      </c>
      <c r="F1944" s="208">
        <f t="shared" si="90"/>
        <v>4</v>
      </c>
      <c r="G1944" s="78" t="str">
        <f t="shared" si="91"/>
        <v>D</v>
      </c>
      <c r="H1944" s="78" t="str">
        <f t="shared" si="92"/>
        <v>4DNGI-SOCAL</v>
      </c>
    </row>
    <row r="1945" spans="1:8">
      <c r="A1945" s="79">
        <v>37530</v>
      </c>
      <c r="B1945" s="78" t="s">
        <v>77</v>
      </c>
      <c r="C1945" s="78" t="s">
        <v>85</v>
      </c>
      <c r="D1945" s="84">
        <v>-456068.39520000003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4DCGPR-AECO/BASIS</v>
      </c>
    </row>
    <row r="1946" spans="1:8">
      <c r="A1946" s="79">
        <v>37530</v>
      </c>
      <c r="B1946" s="78" t="s">
        <v>77</v>
      </c>
      <c r="C1946" s="78" t="s">
        <v>86</v>
      </c>
      <c r="D1946" s="84">
        <v>-1662003.4650000001</v>
      </c>
      <c r="E1946" s="84">
        <v>16620.034650000001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4DIF-CIG/RKYMTN</v>
      </c>
    </row>
    <row r="1947" spans="1:8">
      <c r="A1947" s="79">
        <v>37530</v>
      </c>
      <c r="B1947" s="78" t="s">
        <v>77</v>
      </c>
      <c r="C1947" s="78" t="s">
        <v>87</v>
      </c>
      <c r="D1947" s="84">
        <v>-304045.5968</v>
      </c>
      <c r="E1947" s="84">
        <v>0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4DIF-ELPO/PERMIAN</v>
      </c>
    </row>
    <row r="1948" spans="1:8">
      <c r="A1948" s="79">
        <v>37530</v>
      </c>
      <c r="B1948" s="78" t="s">
        <v>77</v>
      </c>
      <c r="C1948" s="78" t="s">
        <v>72</v>
      </c>
      <c r="D1948" s="84">
        <v>1064159.5887</v>
      </c>
      <c r="E1948" s="84">
        <v>0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4DIF-ELPO/SJ</v>
      </c>
    </row>
    <row r="1949" spans="1:8">
      <c r="A1949" s="79">
        <v>37530</v>
      </c>
      <c r="B1949" s="78" t="s">
        <v>77</v>
      </c>
      <c r="C1949" s="78" t="s">
        <v>244</v>
      </c>
      <c r="D1949" s="84">
        <v>-39204.227700000003</v>
      </c>
      <c r="E1949" s="84">
        <v>980.10569250000003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4DIF-NGPL/MIDCON</v>
      </c>
    </row>
    <row r="1950" spans="1:8">
      <c r="A1950" s="79">
        <v>37530</v>
      </c>
      <c r="B1950" s="78" t="s">
        <v>77</v>
      </c>
      <c r="C1950" s="78" t="s">
        <v>88</v>
      </c>
      <c r="D1950" s="84">
        <v>-456068.39500000002</v>
      </c>
      <c r="E1950" s="84">
        <v>45606.839500000002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4DIF-NTHWST/CANBR</v>
      </c>
    </row>
    <row r="1951" spans="1:8">
      <c r="A1951" s="79">
        <v>37530</v>
      </c>
      <c r="B1951" s="78" t="s">
        <v>77</v>
      </c>
      <c r="C1951" s="78" t="s">
        <v>67</v>
      </c>
      <c r="D1951" s="84">
        <v>147499.3849</v>
      </c>
      <c r="E1951" s="84">
        <v>-14749.93849</v>
      </c>
      <c r="F1951" s="208">
        <f t="shared" si="90"/>
        <v>4</v>
      </c>
      <c r="G1951" s="78" t="str">
        <f t="shared" si="91"/>
        <v>D</v>
      </c>
      <c r="H1951" s="78" t="str">
        <f t="shared" si="92"/>
        <v>4DIF-NWPL_ROCKY_M</v>
      </c>
    </row>
    <row r="1952" spans="1:8">
      <c r="A1952" s="79">
        <v>37530</v>
      </c>
      <c r="B1952" s="78" t="s">
        <v>77</v>
      </c>
      <c r="C1952" s="78" t="s">
        <v>245</v>
      </c>
      <c r="D1952" s="84">
        <v>152022.7984</v>
      </c>
      <c r="E1952" s="84">
        <v>-3800.5699599999998</v>
      </c>
      <c r="F1952" s="208">
        <f t="shared" si="90"/>
        <v>4</v>
      </c>
      <c r="G1952" s="78" t="str">
        <f t="shared" si="91"/>
        <v>D</v>
      </c>
      <c r="H1952" s="78" t="str">
        <f t="shared" si="92"/>
        <v>4DIF-PAN/TX/OK</v>
      </c>
    </row>
    <row r="1953" spans="1:8">
      <c r="A1953" s="79">
        <v>37530</v>
      </c>
      <c r="B1953" s="78" t="s">
        <v>77</v>
      </c>
      <c r="C1953" s="78" t="s">
        <v>90</v>
      </c>
      <c r="D1953" s="84">
        <v>-15202.2798</v>
      </c>
      <c r="E1953" s="84">
        <v>152.02279799999999</v>
      </c>
      <c r="F1953" s="208">
        <f t="shared" si="90"/>
        <v>4</v>
      </c>
      <c r="G1953" s="78" t="str">
        <f t="shared" si="91"/>
        <v>D</v>
      </c>
      <c r="H1953" s="78" t="str">
        <f t="shared" si="92"/>
        <v>4DIF-QUESTAR</v>
      </c>
    </row>
    <row r="1954" spans="1:8">
      <c r="A1954" s="79">
        <v>37530</v>
      </c>
      <c r="B1954" s="78" t="s">
        <v>77</v>
      </c>
      <c r="C1954" s="78" t="s">
        <v>68</v>
      </c>
      <c r="D1954" s="84">
        <v>-2256566.5913999998</v>
      </c>
      <c r="E1954" s="84">
        <v>22565.665914000001</v>
      </c>
      <c r="F1954" s="208">
        <f t="shared" si="90"/>
        <v>4</v>
      </c>
      <c r="G1954" s="78" t="str">
        <f t="shared" si="91"/>
        <v>D</v>
      </c>
      <c r="H1954" s="78" t="str">
        <f t="shared" si="92"/>
        <v>4DNGI-MALIN</v>
      </c>
    </row>
    <row r="1955" spans="1:8">
      <c r="A1955" s="79">
        <v>37530</v>
      </c>
      <c r="B1955" s="78" t="s">
        <v>77</v>
      </c>
      <c r="C1955" s="78" t="s">
        <v>74</v>
      </c>
      <c r="D1955" s="84">
        <v>2586240.2897000001</v>
      </c>
      <c r="E1955" s="84">
        <v>0</v>
      </c>
      <c r="F1955" s="208">
        <f t="shared" si="90"/>
        <v>4</v>
      </c>
      <c r="G1955" s="78" t="str">
        <f t="shared" si="91"/>
        <v>D</v>
      </c>
      <c r="H1955" s="78" t="str">
        <f t="shared" si="92"/>
        <v>4DNGI-PGE/CG</v>
      </c>
    </row>
    <row r="1956" spans="1:8">
      <c r="A1956" s="79">
        <v>37530</v>
      </c>
      <c r="B1956" s="78" t="s">
        <v>77</v>
      </c>
      <c r="C1956" s="78" t="s">
        <v>46</v>
      </c>
      <c r="D1956" s="84">
        <v>-471270.6753</v>
      </c>
      <c r="E1956" s="84">
        <v>0</v>
      </c>
      <c r="F1956" s="208">
        <f t="shared" si="90"/>
        <v>4</v>
      </c>
      <c r="G1956" s="78" t="str">
        <f t="shared" si="91"/>
        <v>D</v>
      </c>
      <c r="H1956" s="78" t="str">
        <f t="shared" si="92"/>
        <v>4DNGI-SOCAL</v>
      </c>
    </row>
    <row r="1957" spans="1:8">
      <c r="A1957" s="79">
        <v>37561</v>
      </c>
      <c r="B1957" s="78" t="s">
        <v>77</v>
      </c>
      <c r="C1957" s="78" t="s">
        <v>86</v>
      </c>
      <c r="D1957" s="84">
        <v>780562.91469999996</v>
      </c>
      <c r="E1957" s="84">
        <v>-7805.6291469999996</v>
      </c>
      <c r="F1957" s="208">
        <f t="shared" si="90"/>
        <v>5</v>
      </c>
      <c r="G1957" s="78" t="str">
        <f t="shared" si="91"/>
        <v>D</v>
      </c>
      <c r="H1957" s="78" t="str">
        <f t="shared" si="92"/>
        <v>5DIF-CIG/RKYMTN</v>
      </c>
    </row>
    <row r="1958" spans="1:8">
      <c r="A1958" s="79">
        <v>37561</v>
      </c>
      <c r="B1958" s="78" t="s">
        <v>77</v>
      </c>
      <c r="C1958" s="78" t="s">
        <v>87</v>
      </c>
      <c r="D1958" s="84">
        <v>-146762.81330000001</v>
      </c>
      <c r="E1958" s="84">
        <v>14676.28133</v>
      </c>
      <c r="F1958" s="208">
        <f t="shared" si="90"/>
        <v>5</v>
      </c>
      <c r="G1958" s="78" t="str">
        <f t="shared" si="91"/>
        <v>D</v>
      </c>
      <c r="H1958" s="78" t="str">
        <f t="shared" si="92"/>
        <v>5DIF-ELPO/PERMIAN</v>
      </c>
    </row>
    <row r="1959" spans="1:8">
      <c r="A1959" s="79">
        <v>37561</v>
      </c>
      <c r="B1959" s="78" t="s">
        <v>77</v>
      </c>
      <c r="C1959" s="78" t="s">
        <v>72</v>
      </c>
      <c r="D1959" s="84">
        <v>-587051.25309999997</v>
      </c>
      <c r="E1959" s="84">
        <v>58705.125310000003</v>
      </c>
      <c r="F1959" s="208">
        <f t="shared" si="90"/>
        <v>5</v>
      </c>
      <c r="G1959" s="78" t="str">
        <f t="shared" si="91"/>
        <v>D</v>
      </c>
      <c r="H1959" s="78" t="str">
        <f t="shared" si="92"/>
        <v>5DIF-ELPO/SJ</v>
      </c>
    </row>
    <row r="1960" spans="1:8">
      <c r="A1960" s="79">
        <v>37561</v>
      </c>
      <c r="B1960" s="78" t="s">
        <v>77</v>
      </c>
      <c r="C1960" s="78" t="s">
        <v>244</v>
      </c>
      <c r="D1960" s="84">
        <v>-80230.337899999999</v>
      </c>
      <c r="E1960" s="84">
        <v>2005.7584475000001</v>
      </c>
      <c r="F1960" s="208">
        <f t="shared" si="90"/>
        <v>5</v>
      </c>
      <c r="G1960" s="78" t="str">
        <f t="shared" si="91"/>
        <v>D</v>
      </c>
      <c r="H1960" s="78" t="str">
        <f t="shared" si="92"/>
        <v>5DIF-NGPL/MIDCON</v>
      </c>
    </row>
    <row r="1961" spans="1:8">
      <c r="A1961" s="79">
        <v>37561</v>
      </c>
      <c r="B1961" s="78" t="s">
        <v>77</v>
      </c>
      <c r="C1961" s="78" t="s">
        <v>88</v>
      </c>
      <c r="D1961" s="84">
        <v>-220144.2199</v>
      </c>
      <c r="E1961" s="84">
        <v>22014.421989999999</v>
      </c>
      <c r="F1961" s="208">
        <f t="shared" si="90"/>
        <v>5</v>
      </c>
      <c r="G1961" s="78" t="str">
        <f t="shared" si="91"/>
        <v>D</v>
      </c>
      <c r="H1961" s="78" t="str">
        <f t="shared" si="92"/>
        <v>5DIF-NTHWST/CANBR</v>
      </c>
    </row>
    <row r="1962" spans="1:8">
      <c r="A1962" s="79">
        <v>37561</v>
      </c>
      <c r="B1962" s="78" t="s">
        <v>77</v>
      </c>
      <c r="C1962" s="78" t="s">
        <v>67</v>
      </c>
      <c r="D1962" s="84">
        <v>3712123.6924000001</v>
      </c>
      <c r="E1962" s="84">
        <v>-371212.36924000003</v>
      </c>
      <c r="F1962" s="208">
        <f t="shared" si="90"/>
        <v>5</v>
      </c>
      <c r="G1962" s="78" t="str">
        <f t="shared" si="91"/>
        <v>D</v>
      </c>
      <c r="H1962" s="78" t="str">
        <f t="shared" si="92"/>
        <v>5DIF-NWPL_ROCKY_M</v>
      </c>
    </row>
    <row r="1963" spans="1:8">
      <c r="A1963" s="79">
        <v>37561</v>
      </c>
      <c r="B1963" s="78" t="s">
        <v>77</v>
      </c>
      <c r="C1963" s="78" t="s">
        <v>245</v>
      </c>
      <c r="D1963" s="84">
        <v>146762.81330000001</v>
      </c>
      <c r="E1963" s="84">
        <v>-3669.0703324999999</v>
      </c>
      <c r="F1963" s="208">
        <f t="shared" si="90"/>
        <v>5</v>
      </c>
      <c r="G1963" s="78" t="str">
        <f t="shared" si="91"/>
        <v>D</v>
      </c>
      <c r="H1963" s="78" t="str">
        <f t="shared" si="92"/>
        <v>5DIF-PAN/TX/OK</v>
      </c>
    </row>
    <row r="1964" spans="1:8">
      <c r="A1964" s="79">
        <v>37561</v>
      </c>
      <c r="B1964" s="78" t="s">
        <v>77</v>
      </c>
      <c r="C1964" s="78" t="s">
        <v>68</v>
      </c>
      <c r="D1964" s="84">
        <v>-1185843.5312999999</v>
      </c>
      <c r="E1964" s="84">
        <v>11858.435313</v>
      </c>
      <c r="F1964" s="208">
        <f t="shared" si="90"/>
        <v>5</v>
      </c>
      <c r="G1964" s="78" t="str">
        <f t="shared" si="91"/>
        <v>D</v>
      </c>
      <c r="H1964" s="78" t="str">
        <f t="shared" si="92"/>
        <v>5DNGI-MALIN</v>
      </c>
    </row>
    <row r="1965" spans="1:8">
      <c r="A1965" s="79">
        <v>37561</v>
      </c>
      <c r="B1965" s="78" t="s">
        <v>77</v>
      </c>
      <c r="C1965" s="78" t="s">
        <v>74</v>
      </c>
      <c r="D1965" s="84">
        <v>-74600.516399999993</v>
      </c>
      <c r="E1965" s="84">
        <v>0</v>
      </c>
      <c r="F1965" s="208">
        <f t="shared" si="90"/>
        <v>5</v>
      </c>
      <c r="G1965" s="78" t="str">
        <f t="shared" si="91"/>
        <v>D</v>
      </c>
      <c r="H1965" s="78" t="str">
        <f t="shared" si="92"/>
        <v>5DNGI-PGE/CG</v>
      </c>
    </row>
    <row r="1966" spans="1:8">
      <c r="A1966" s="79">
        <v>37561</v>
      </c>
      <c r="B1966" s="78" t="s">
        <v>77</v>
      </c>
      <c r="C1966" s="78" t="s">
        <v>46</v>
      </c>
      <c r="D1966" s="84">
        <v>1100721.0996000001</v>
      </c>
      <c r="E1966" s="84">
        <v>-110072.10996</v>
      </c>
      <c r="F1966" s="208">
        <f t="shared" si="90"/>
        <v>5</v>
      </c>
      <c r="G1966" s="78" t="str">
        <f t="shared" si="91"/>
        <v>D</v>
      </c>
      <c r="H1966" s="78" t="str">
        <f t="shared" si="92"/>
        <v>5DNGI-SOCAL</v>
      </c>
    </row>
    <row r="1967" spans="1:8">
      <c r="A1967" s="79">
        <v>37591</v>
      </c>
      <c r="B1967" s="78" t="s">
        <v>77</v>
      </c>
      <c r="C1967" s="78" t="s">
        <v>86</v>
      </c>
      <c r="D1967" s="84">
        <v>409480.89020000002</v>
      </c>
      <c r="E1967" s="84">
        <v>-4094.8089019999998</v>
      </c>
      <c r="F1967" s="208">
        <f t="shared" si="90"/>
        <v>5</v>
      </c>
      <c r="G1967" s="78" t="str">
        <f t="shared" si="91"/>
        <v>D</v>
      </c>
      <c r="H1967" s="78" t="str">
        <f t="shared" si="92"/>
        <v>5DIF-CIG/RKYMTN</v>
      </c>
    </row>
    <row r="1968" spans="1:8">
      <c r="A1968" s="79">
        <v>37591</v>
      </c>
      <c r="B1968" s="78" t="s">
        <v>77</v>
      </c>
      <c r="C1968" s="78" t="s">
        <v>87</v>
      </c>
      <c r="D1968" s="84">
        <v>-151285.8028</v>
      </c>
      <c r="E1968" s="84">
        <v>15128.58028</v>
      </c>
      <c r="F1968" s="208">
        <f t="shared" si="90"/>
        <v>5</v>
      </c>
      <c r="G1968" s="78" t="str">
        <f t="shared" si="91"/>
        <v>D</v>
      </c>
      <c r="H1968" s="78" t="str">
        <f t="shared" si="92"/>
        <v>5DIF-ELPO/PERMIAN</v>
      </c>
    </row>
    <row r="1969" spans="1:8">
      <c r="A1969" s="79">
        <v>37591</v>
      </c>
      <c r="B1969" s="78" t="s">
        <v>77</v>
      </c>
      <c r="C1969" s="78" t="s">
        <v>72</v>
      </c>
      <c r="D1969" s="84">
        <v>-605143.21100000001</v>
      </c>
      <c r="E1969" s="84">
        <v>60514.321100000001</v>
      </c>
      <c r="F1969" s="208">
        <f t="shared" si="90"/>
        <v>5</v>
      </c>
      <c r="G1969" s="78" t="str">
        <f t="shared" si="91"/>
        <v>D</v>
      </c>
      <c r="H1969" s="78" t="str">
        <f t="shared" si="92"/>
        <v>5DIF-ELPO/SJ</v>
      </c>
    </row>
    <row r="1970" spans="1:8">
      <c r="A1970" s="79">
        <v>37591</v>
      </c>
      <c r="B1970" s="78" t="s">
        <v>77</v>
      </c>
      <c r="C1970" s="78" t="s">
        <v>244</v>
      </c>
      <c r="D1970" s="84">
        <v>302571.60550000001</v>
      </c>
      <c r="E1970" s="84">
        <v>-7564.2901375000001</v>
      </c>
      <c r="F1970" s="208">
        <f t="shared" si="90"/>
        <v>5</v>
      </c>
      <c r="G1970" s="78" t="str">
        <f t="shared" si="91"/>
        <v>D</v>
      </c>
      <c r="H1970" s="78" t="str">
        <f t="shared" si="92"/>
        <v>5DIF-NGPL/MIDCON</v>
      </c>
    </row>
    <row r="1971" spans="1:8">
      <c r="A1971" s="79">
        <v>37591</v>
      </c>
      <c r="B1971" s="78" t="s">
        <v>77</v>
      </c>
      <c r="C1971" s="78" t="s">
        <v>88</v>
      </c>
      <c r="D1971" s="84">
        <v>-226928.70420000001</v>
      </c>
      <c r="E1971" s="84">
        <v>22692.870419999999</v>
      </c>
      <c r="F1971" s="208">
        <f t="shared" si="90"/>
        <v>5</v>
      </c>
      <c r="G1971" s="78" t="str">
        <f t="shared" si="91"/>
        <v>D</v>
      </c>
      <c r="H1971" s="78" t="str">
        <f t="shared" si="92"/>
        <v>5DIF-NTHWST/CANBR</v>
      </c>
    </row>
    <row r="1972" spans="1:8">
      <c r="A1972" s="79">
        <v>37591</v>
      </c>
      <c r="B1972" s="78" t="s">
        <v>77</v>
      </c>
      <c r="C1972" s="78" t="s">
        <v>67</v>
      </c>
      <c r="D1972" s="84">
        <v>3824317.6948000002</v>
      </c>
      <c r="E1972" s="84">
        <v>-382431.76948000002</v>
      </c>
      <c r="F1972" s="208">
        <f t="shared" si="90"/>
        <v>5</v>
      </c>
      <c r="G1972" s="78" t="str">
        <f t="shared" si="91"/>
        <v>D</v>
      </c>
      <c r="H1972" s="78" t="str">
        <f t="shared" si="92"/>
        <v>5DIF-NWPL_ROCKY_M</v>
      </c>
    </row>
    <row r="1973" spans="1:8">
      <c r="A1973" s="79">
        <v>37591</v>
      </c>
      <c r="B1973" s="78" t="s">
        <v>77</v>
      </c>
      <c r="C1973" s="78" t="s">
        <v>245</v>
      </c>
      <c r="D1973" s="84">
        <v>151285.8028</v>
      </c>
      <c r="E1973" s="84">
        <v>-3782.14507</v>
      </c>
      <c r="F1973" s="208">
        <f t="shared" si="90"/>
        <v>5</v>
      </c>
      <c r="G1973" s="78" t="str">
        <f t="shared" si="91"/>
        <v>D</v>
      </c>
      <c r="H1973" s="78" t="str">
        <f t="shared" si="92"/>
        <v>5DIF-PAN/TX/OK</v>
      </c>
    </row>
    <row r="1974" spans="1:8">
      <c r="A1974" s="79">
        <v>37591</v>
      </c>
      <c r="B1974" s="78" t="s">
        <v>77</v>
      </c>
      <c r="C1974" s="78" t="s">
        <v>68</v>
      </c>
      <c r="D1974" s="84">
        <v>-1226867.3462</v>
      </c>
      <c r="E1974" s="84">
        <v>12268.673462000001</v>
      </c>
      <c r="F1974" s="208">
        <f t="shared" si="90"/>
        <v>5</v>
      </c>
      <c r="G1974" s="78" t="str">
        <f t="shared" si="91"/>
        <v>D</v>
      </c>
      <c r="H1974" s="78" t="str">
        <f t="shared" si="92"/>
        <v>5DNGI-MALIN</v>
      </c>
    </row>
    <row r="1975" spans="1:8">
      <c r="A1975" s="79">
        <v>37591</v>
      </c>
      <c r="B1975" s="78" t="s">
        <v>77</v>
      </c>
      <c r="C1975" s="78" t="s">
        <v>74</v>
      </c>
      <c r="D1975" s="84">
        <v>-81682.621199999994</v>
      </c>
      <c r="E1975" s="84">
        <v>0</v>
      </c>
      <c r="F1975" s="208">
        <f t="shared" si="90"/>
        <v>5</v>
      </c>
      <c r="G1975" s="78" t="str">
        <f t="shared" si="91"/>
        <v>D</v>
      </c>
      <c r="H1975" s="78" t="str">
        <f t="shared" si="92"/>
        <v>5DNGI-PGE/CG</v>
      </c>
    </row>
    <row r="1976" spans="1:8">
      <c r="A1976" s="79">
        <v>37591</v>
      </c>
      <c r="B1976" s="78" t="s">
        <v>77</v>
      </c>
      <c r="C1976" s="78" t="s">
        <v>46</v>
      </c>
      <c r="D1976" s="84">
        <v>1134643.5207</v>
      </c>
      <c r="E1976" s="84">
        <v>-113464.35206999999</v>
      </c>
      <c r="F1976" s="208">
        <f t="shared" si="90"/>
        <v>5</v>
      </c>
      <c r="G1976" s="78" t="str">
        <f t="shared" si="91"/>
        <v>D</v>
      </c>
      <c r="H1976" s="78" t="str">
        <f t="shared" si="92"/>
        <v>5DNGI-SOCAL</v>
      </c>
    </row>
    <row r="1977" spans="1:8">
      <c r="A1977" s="79">
        <v>37622</v>
      </c>
      <c r="B1977" s="78" t="s">
        <v>77</v>
      </c>
      <c r="C1977" s="78" t="s">
        <v>86</v>
      </c>
      <c r="D1977" s="84">
        <v>406890.63179999997</v>
      </c>
      <c r="E1977" s="84">
        <v>-4068.9063179999998</v>
      </c>
      <c r="F1977" s="208">
        <f t="shared" si="90"/>
        <v>5</v>
      </c>
      <c r="G1977" s="78" t="str">
        <f t="shared" si="91"/>
        <v>D</v>
      </c>
      <c r="H1977" s="78" t="str">
        <f t="shared" si="92"/>
        <v>5DIF-CIG/RKYMTN</v>
      </c>
    </row>
    <row r="1978" spans="1:8">
      <c r="A1978" s="79">
        <v>37622</v>
      </c>
      <c r="B1978" s="78" t="s">
        <v>77</v>
      </c>
      <c r="C1978" s="78" t="s">
        <v>72</v>
      </c>
      <c r="D1978" s="84">
        <v>0</v>
      </c>
      <c r="E1978" s="84">
        <v>0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5DIF-ELPO/SJ</v>
      </c>
    </row>
    <row r="1979" spans="1:8">
      <c r="A1979" s="79">
        <v>37622</v>
      </c>
      <c r="B1979" s="78" t="s">
        <v>77</v>
      </c>
      <c r="C1979" s="78" t="s">
        <v>244</v>
      </c>
      <c r="D1979" s="84">
        <v>330966.04710000003</v>
      </c>
      <c r="E1979" s="84">
        <v>-8274.1511774999999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5DIF-NGPL/MIDCON</v>
      </c>
    </row>
    <row r="1980" spans="1:8">
      <c r="A1980" s="79">
        <v>37622</v>
      </c>
      <c r="B1980" s="78" t="s">
        <v>77</v>
      </c>
      <c r="C1980" s="78" t="s">
        <v>88</v>
      </c>
      <c r="D1980" s="84">
        <v>-226322.37040000001</v>
      </c>
      <c r="E1980" s="84">
        <v>22632.23704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5DIF-NTHWST/CANBR</v>
      </c>
    </row>
    <row r="1981" spans="1:8">
      <c r="A1981" s="79">
        <v>37622</v>
      </c>
      <c r="B1981" s="78" t="s">
        <v>77</v>
      </c>
      <c r="C1981" s="78" t="s">
        <v>67</v>
      </c>
      <c r="D1981" s="84">
        <v>2096012.8433999999</v>
      </c>
      <c r="E1981" s="84">
        <v>-209601.28434000001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5DIF-NWPL_ROCKY_M</v>
      </c>
    </row>
    <row r="1982" spans="1:8">
      <c r="A1982" s="79">
        <v>37622</v>
      </c>
      <c r="B1982" s="78" t="s">
        <v>77</v>
      </c>
      <c r="C1982" s="78" t="s">
        <v>245</v>
      </c>
      <c r="D1982" s="84">
        <v>150881.5803</v>
      </c>
      <c r="E1982" s="84">
        <v>-3772.0395075000001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5DIF-PAN/TX/OK</v>
      </c>
    </row>
    <row r="1983" spans="1:8">
      <c r="A1983" s="79">
        <v>37622</v>
      </c>
      <c r="B1983" s="78" t="s">
        <v>77</v>
      </c>
      <c r="C1983" s="78" t="s">
        <v>68</v>
      </c>
      <c r="D1983" s="84">
        <v>0</v>
      </c>
      <c r="E1983" s="84">
        <v>0</v>
      </c>
      <c r="F1983" s="208">
        <f t="shared" si="90"/>
        <v>5</v>
      </c>
      <c r="G1983" s="78" t="str">
        <f t="shared" si="91"/>
        <v>D</v>
      </c>
      <c r="H1983" s="78" t="str">
        <f t="shared" si="92"/>
        <v>5DNGI-MALIN</v>
      </c>
    </row>
    <row r="1984" spans="1:8">
      <c r="A1984" s="79">
        <v>37622</v>
      </c>
      <c r="B1984" s="78" t="s">
        <v>77</v>
      </c>
      <c r="C1984" s="78" t="s">
        <v>74</v>
      </c>
      <c r="D1984" s="84">
        <v>-568638.60620000004</v>
      </c>
      <c r="E1984" s="84">
        <v>0</v>
      </c>
      <c r="F1984" s="208">
        <f t="shared" si="90"/>
        <v>5</v>
      </c>
      <c r="G1984" s="78" t="str">
        <f t="shared" si="91"/>
        <v>D</v>
      </c>
      <c r="H1984" s="78" t="str">
        <f t="shared" si="92"/>
        <v>5DNGI-PGE/CG</v>
      </c>
    </row>
    <row r="1985" spans="1:8">
      <c r="A1985" s="79">
        <v>37622</v>
      </c>
      <c r="B1985" s="78" t="s">
        <v>77</v>
      </c>
      <c r="C1985" s="78" t="s">
        <v>46</v>
      </c>
      <c r="D1985" s="84">
        <v>-265259.55249999999</v>
      </c>
      <c r="E1985" s="84">
        <v>26525.955249999999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5DNGI-SOCAL</v>
      </c>
    </row>
    <row r="1986" spans="1:8">
      <c r="A1986" s="79">
        <v>37653</v>
      </c>
      <c r="B1986" s="78" t="s">
        <v>77</v>
      </c>
      <c r="C1986" s="78" t="s">
        <v>86</v>
      </c>
      <c r="D1986" s="84">
        <v>432678.4301</v>
      </c>
      <c r="E1986" s="84">
        <v>-4326.7843009999997</v>
      </c>
      <c r="F1986" s="208">
        <f t="shared" si="90"/>
        <v>5</v>
      </c>
      <c r="G1986" s="78" t="str">
        <f t="shared" si="91"/>
        <v>D</v>
      </c>
      <c r="H1986" s="78" t="str">
        <f t="shared" si="92"/>
        <v>5DIF-CIG/RKYMTN</v>
      </c>
    </row>
    <row r="1987" spans="1:8">
      <c r="A1987" s="79">
        <v>37653</v>
      </c>
      <c r="B1987" s="78" t="s">
        <v>77</v>
      </c>
      <c r="C1987" s="78" t="s">
        <v>72</v>
      </c>
      <c r="D1987" s="84">
        <v>0</v>
      </c>
      <c r="E1987" s="84">
        <v>0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5DIF-ELPO/SJ</v>
      </c>
    </row>
    <row r="1988" spans="1:8">
      <c r="A1988" s="79">
        <v>37653</v>
      </c>
      <c r="B1988" s="78" t="s">
        <v>77</v>
      </c>
      <c r="C1988" s="78" t="s">
        <v>244</v>
      </c>
      <c r="D1988" s="84">
        <v>242661.7004</v>
      </c>
      <c r="E1988" s="84">
        <v>-6066.5425100000002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5DIF-NGPL/MIDCON</v>
      </c>
    </row>
    <row r="1989" spans="1:8">
      <c r="A1989" s="79">
        <v>37653</v>
      </c>
      <c r="B1989" s="78" t="s">
        <v>77</v>
      </c>
      <c r="C1989" s="78" t="s">
        <v>88</v>
      </c>
      <c r="D1989" s="84">
        <v>-203835.82829999999</v>
      </c>
      <c r="E1989" s="84">
        <v>20383.582829999999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5DIF-NTHWST/CANBR</v>
      </c>
    </row>
    <row r="1990" spans="1:8">
      <c r="A1990" s="79">
        <v>37653</v>
      </c>
      <c r="B1990" s="78" t="s">
        <v>77</v>
      </c>
      <c r="C1990" s="78" t="s">
        <v>67</v>
      </c>
      <c r="D1990" s="84">
        <v>1890474.4188999999</v>
      </c>
      <c r="E1990" s="84">
        <v>-189047.44188999999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5DIF-NWPL_ROCKY_M</v>
      </c>
    </row>
    <row r="1991" spans="1:8">
      <c r="A1991" s="79">
        <v>37653</v>
      </c>
      <c r="B1991" s="78" t="s">
        <v>77</v>
      </c>
      <c r="C1991" s="78" t="s">
        <v>245</v>
      </c>
      <c r="D1991" s="84">
        <v>135890.55220000001</v>
      </c>
      <c r="E1991" s="84">
        <v>-3397.263805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5DIF-PAN/TX/OK</v>
      </c>
    </row>
    <row r="1992" spans="1:8">
      <c r="A1992" s="79">
        <v>37653</v>
      </c>
      <c r="B1992" s="78" t="s">
        <v>77</v>
      </c>
      <c r="C1992" s="78" t="s">
        <v>68</v>
      </c>
      <c r="D1992" s="84">
        <v>1E-4</v>
      </c>
      <c r="E1992" s="84">
        <v>-9.9999999999999995E-7</v>
      </c>
      <c r="F1992" s="208">
        <f t="shared" si="93"/>
        <v>5</v>
      </c>
      <c r="G1992" s="78" t="str">
        <f t="shared" si="94"/>
        <v>D</v>
      </c>
      <c r="H1992" s="78" t="str">
        <f t="shared" si="95"/>
        <v>5DNGI-MALIN</v>
      </c>
    </row>
    <row r="1993" spans="1:8">
      <c r="A1993" s="79">
        <v>37653</v>
      </c>
      <c r="B1993" s="78" t="s">
        <v>77</v>
      </c>
      <c r="C1993" s="78" t="s">
        <v>74</v>
      </c>
      <c r="D1993" s="84">
        <v>-522791.33779999998</v>
      </c>
      <c r="E1993" s="84">
        <v>0</v>
      </c>
      <c r="F1993" s="208">
        <f t="shared" si="93"/>
        <v>5</v>
      </c>
      <c r="G1993" s="78" t="str">
        <f t="shared" si="94"/>
        <v>D</v>
      </c>
      <c r="H1993" s="78" t="str">
        <f t="shared" si="95"/>
        <v>5DNGI-PGE/CG</v>
      </c>
    </row>
    <row r="1994" spans="1:8">
      <c r="A1994" s="79">
        <v>37653</v>
      </c>
      <c r="B1994" s="78" t="s">
        <v>77</v>
      </c>
      <c r="C1994" s="78" t="s">
        <v>46</v>
      </c>
      <c r="D1994" s="84">
        <v>-242661.7004</v>
      </c>
      <c r="E1994" s="84">
        <v>24266.170040000001</v>
      </c>
      <c r="F1994" s="208">
        <f t="shared" si="93"/>
        <v>5</v>
      </c>
      <c r="G1994" s="78" t="str">
        <f t="shared" si="94"/>
        <v>D</v>
      </c>
      <c r="H1994" s="78" t="str">
        <f t="shared" si="95"/>
        <v>5DNGI-SOCAL</v>
      </c>
    </row>
    <row r="1995" spans="1:8">
      <c r="A1995" s="79">
        <v>37681</v>
      </c>
      <c r="B1995" s="78" t="s">
        <v>77</v>
      </c>
      <c r="C1995" s="78" t="s">
        <v>86</v>
      </c>
      <c r="D1995" s="84">
        <v>415805.30739999999</v>
      </c>
      <c r="E1995" s="84">
        <v>-4158.0530740000004</v>
      </c>
      <c r="F1995" s="208">
        <f t="shared" si="93"/>
        <v>5</v>
      </c>
      <c r="G1995" s="78" t="str">
        <f t="shared" si="94"/>
        <v>D</v>
      </c>
      <c r="H1995" s="78" t="str">
        <f t="shared" si="95"/>
        <v>5DIF-CIG/RKYMTN</v>
      </c>
    </row>
    <row r="1996" spans="1:8">
      <c r="A1996" s="79">
        <v>37681</v>
      </c>
      <c r="B1996" s="78" t="s">
        <v>77</v>
      </c>
      <c r="C1996" s="78" t="s">
        <v>72</v>
      </c>
      <c r="D1996" s="84">
        <v>0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5DIF-ELPO/SJ</v>
      </c>
    </row>
    <row r="1997" spans="1:8">
      <c r="A1997" s="79">
        <v>37681</v>
      </c>
      <c r="B1997" s="78" t="s">
        <v>77</v>
      </c>
      <c r="C1997" s="78" t="s">
        <v>244</v>
      </c>
      <c r="D1997" s="84">
        <v>309773.6568</v>
      </c>
      <c r="E1997" s="84">
        <v>-7744.3414199999997</v>
      </c>
      <c r="F1997" s="208">
        <f t="shared" si="93"/>
        <v>5</v>
      </c>
      <c r="G1997" s="78" t="str">
        <f t="shared" si="94"/>
        <v>D</v>
      </c>
      <c r="H1997" s="78" t="str">
        <f t="shared" si="95"/>
        <v>5DIF-NGPL/MIDCON</v>
      </c>
    </row>
    <row r="1998" spans="1:8">
      <c r="A1998" s="79">
        <v>37681</v>
      </c>
      <c r="B1998" s="78" t="s">
        <v>77</v>
      </c>
      <c r="C1998" s="78" t="s">
        <v>88</v>
      </c>
      <c r="D1998" s="84">
        <v>-225069.92249999999</v>
      </c>
      <c r="E1998" s="84">
        <v>22506.992249999999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5DIF-NTHWST/CANBR</v>
      </c>
    </row>
    <row r="1999" spans="1:8">
      <c r="A1999" s="79">
        <v>37681</v>
      </c>
      <c r="B1999" s="78" t="s">
        <v>77</v>
      </c>
      <c r="C1999" s="78" t="s">
        <v>67</v>
      </c>
      <c r="D1999" s="84">
        <v>2091241.2990000001</v>
      </c>
      <c r="E1999" s="84">
        <v>-209124.1299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5DIF-NWPL_ROCKY_M</v>
      </c>
    </row>
    <row r="2000" spans="1:8">
      <c r="A2000" s="79">
        <v>37681</v>
      </c>
      <c r="B2000" s="78" t="s">
        <v>77</v>
      </c>
      <c r="C2000" s="78" t="s">
        <v>245</v>
      </c>
      <c r="D2000" s="84">
        <v>150046.61499999999</v>
      </c>
      <c r="E2000" s="84">
        <v>-3751.165375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5DIF-PAN/TX/OK</v>
      </c>
    </row>
    <row r="2001" spans="1:8">
      <c r="A2001" s="79">
        <v>37681</v>
      </c>
      <c r="B2001" s="78" t="s">
        <v>77</v>
      </c>
      <c r="C2001" s="78" t="s">
        <v>68</v>
      </c>
      <c r="D2001" s="84">
        <v>0</v>
      </c>
      <c r="E2001" s="84">
        <v>0</v>
      </c>
      <c r="F2001" s="208">
        <f t="shared" si="93"/>
        <v>5</v>
      </c>
      <c r="G2001" s="78" t="str">
        <f t="shared" si="94"/>
        <v>D</v>
      </c>
      <c r="H2001" s="78" t="str">
        <f t="shared" si="95"/>
        <v>5DNGI-MALIN</v>
      </c>
    </row>
    <row r="2002" spans="1:8">
      <c r="A2002" s="79">
        <v>37681</v>
      </c>
      <c r="B2002" s="78" t="s">
        <v>77</v>
      </c>
      <c r="C2002" s="78" t="s">
        <v>74</v>
      </c>
      <c r="D2002" s="84">
        <v>-459710.88290000003</v>
      </c>
      <c r="E2002" s="84">
        <v>0</v>
      </c>
      <c r="F2002" s="208">
        <f t="shared" si="93"/>
        <v>5</v>
      </c>
      <c r="G2002" s="78" t="str">
        <f t="shared" si="94"/>
        <v>D</v>
      </c>
      <c r="H2002" s="78" t="str">
        <f t="shared" si="95"/>
        <v>5DNGI-PGE/CG</v>
      </c>
    </row>
    <row r="2003" spans="1:8">
      <c r="A2003" s="79">
        <v>37681</v>
      </c>
      <c r="B2003" s="78" t="s">
        <v>77</v>
      </c>
      <c r="C2003" s="78" t="s">
        <v>46</v>
      </c>
      <c r="D2003" s="84">
        <v>-263791.62959999999</v>
      </c>
      <c r="E2003" s="84">
        <v>26379.162960000001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5DNGI-SOCAL</v>
      </c>
    </row>
    <row r="2004" spans="1:8">
      <c r="A2004" s="79">
        <v>37712</v>
      </c>
      <c r="B2004" s="78" t="s">
        <v>77</v>
      </c>
      <c r="C2004" s="78" t="s">
        <v>85</v>
      </c>
      <c r="D2004" s="84">
        <v>-144758.88639999999</v>
      </c>
      <c r="E2004" s="84">
        <v>0</v>
      </c>
      <c r="F2004" s="208">
        <f t="shared" si="93"/>
        <v>6</v>
      </c>
      <c r="G2004" s="78" t="str">
        <f t="shared" si="94"/>
        <v>D</v>
      </c>
      <c r="H2004" s="78" t="str">
        <f t="shared" si="95"/>
        <v>6DCGPR-AECO/BASIS</v>
      </c>
    </row>
    <row r="2005" spans="1:8">
      <c r="A2005" s="79">
        <v>37712</v>
      </c>
      <c r="B2005" s="78" t="s">
        <v>77</v>
      </c>
      <c r="C2005" s="78" t="s">
        <v>86</v>
      </c>
      <c r="D2005" s="84">
        <v>232395.91639999999</v>
      </c>
      <c r="E2005" s="84">
        <v>-2323.9591639999999</v>
      </c>
      <c r="F2005" s="208">
        <f t="shared" si="93"/>
        <v>6</v>
      </c>
      <c r="G2005" s="78" t="str">
        <f t="shared" si="94"/>
        <v>D</v>
      </c>
      <c r="H2005" s="78" t="str">
        <f t="shared" si="95"/>
        <v>6DIF-CIG/RKYMTN</v>
      </c>
    </row>
    <row r="2006" spans="1:8">
      <c r="A2006" s="79">
        <v>37712</v>
      </c>
      <c r="B2006" s="78" t="s">
        <v>77</v>
      </c>
      <c r="C2006" s="78" t="s">
        <v>72</v>
      </c>
      <c r="D2006" s="84">
        <v>-144758.88639999999</v>
      </c>
      <c r="E2006" s="84">
        <v>14475.888639999999</v>
      </c>
      <c r="F2006" s="208">
        <f t="shared" si="93"/>
        <v>6</v>
      </c>
      <c r="G2006" s="78" t="str">
        <f t="shared" si="94"/>
        <v>D</v>
      </c>
      <c r="H2006" s="78" t="str">
        <f t="shared" si="95"/>
        <v>6DIF-ELPO/SJ</v>
      </c>
    </row>
    <row r="2007" spans="1:8">
      <c r="A2007" s="79">
        <v>37712</v>
      </c>
      <c r="B2007" s="78" t="s">
        <v>77</v>
      </c>
      <c r="C2007" s="78" t="s">
        <v>244</v>
      </c>
      <c r="D2007" s="84">
        <v>279867.18050000002</v>
      </c>
      <c r="E2007" s="84">
        <v>-699.66795124999999</v>
      </c>
      <c r="F2007" s="208">
        <f t="shared" si="93"/>
        <v>6</v>
      </c>
      <c r="G2007" s="78" t="str">
        <f t="shared" si="94"/>
        <v>D</v>
      </c>
      <c r="H2007" s="78" t="str">
        <f t="shared" si="95"/>
        <v>6DIF-NGPL/MIDCON</v>
      </c>
    </row>
    <row r="2008" spans="1:8">
      <c r="A2008" s="79">
        <v>37712</v>
      </c>
      <c r="B2008" s="78" t="s">
        <v>77</v>
      </c>
      <c r="C2008" s="78" t="s">
        <v>67</v>
      </c>
      <c r="D2008" s="84">
        <v>1628184.2608</v>
      </c>
      <c r="E2008" s="84">
        <v>-162818.42608</v>
      </c>
      <c r="F2008" s="208">
        <f t="shared" si="93"/>
        <v>6</v>
      </c>
      <c r="G2008" s="78" t="str">
        <f t="shared" si="94"/>
        <v>D</v>
      </c>
      <c r="H2008" s="78" t="str">
        <f t="shared" si="95"/>
        <v>6DIF-NWPL_ROCKY_M</v>
      </c>
    </row>
    <row r="2009" spans="1:8">
      <c r="A2009" s="79">
        <v>37712</v>
      </c>
      <c r="B2009" s="78" t="s">
        <v>77</v>
      </c>
      <c r="C2009" s="78" t="s">
        <v>245</v>
      </c>
      <c r="D2009" s="84">
        <v>144758.88639999999</v>
      </c>
      <c r="E2009" s="84">
        <v>-361.89721600000001</v>
      </c>
      <c r="F2009" s="208">
        <f t="shared" si="93"/>
        <v>6</v>
      </c>
      <c r="G2009" s="78" t="str">
        <f t="shared" si="94"/>
        <v>D</v>
      </c>
      <c r="H2009" s="78" t="str">
        <f t="shared" si="95"/>
        <v>6DIF-PAN/TX/OK</v>
      </c>
    </row>
    <row r="2010" spans="1:8">
      <c r="A2010" s="79">
        <v>37712</v>
      </c>
      <c r="B2010" s="78" t="s">
        <v>77</v>
      </c>
      <c r="C2010" s="78" t="s">
        <v>68</v>
      </c>
      <c r="D2010" s="84">
        <v>182743.61809999999</v>
      </c>
      <c r="E2010" s="84">
        <v>-1827.436181</v>
      </c>
      <c r="F2010" s="208">
        <f t="shared" si="93"/>
        <v>6</v>
      </c>
      <c r="G2010" s="78" t="str">
        <f t="shared" si="94"/>
        <v>D</v>
      </c>
      <c r="H2010" s="78" t="str">
        <f t="shared" si="95"/>
        <v>6DNGI-MALIN</v>
      </c>
    </row>
    <row r="2011" spans="1:8">
      <c r="A2011" s="79">
        <v>37712</v>
      </c>
      <c r="B2011" s="78" t="s">
        <v>77</v>
      </c>
      <c r="C2011" s="78" t="s">
        <v>74</v>
      </c>
      <c r="D2011" s="84">
        <v>-186624.1213</v>
      </c>
      <c r="E2011" s="84">
        <v>0</v>
      </c>
      <c r="F2011" s="208">
        <f t="shared" si="93"/>
        <v>6</v>
      </c>
      <c r="G2011" s="78" t="str">
        <f t="shared" si="94"/>
        <v>D</v>
      </c>
      <c r="H2011" s="78" t="str">
        <f t="shared" si="95"/>
        <v>6DNGI-PGE/CG</v>
      </c>
    </row>
    <row r="2012" spans="1:8">
      <c r="A2012" s="79">
        <v>37712</v>
      </c>
      <c r="B2012" s="78" t="s">
        <v>77</v>
      </c>
      <c r="C2012" s="78" t="s">
        <v>46</v>
      </c>
      <c r="D2012" s="84">
        <v>-564559.65720000002</v>
      </c>
      <c r="E2012" s="84">
        <v>56455.96572</v>
      </c>
      <c r="F2012" s="208">
        <f t="shared" si="93"/>
        <v>6</v>
      </c>
      <c r="G2012" s="78" t="str">
        <f t="shared" si="94"/>
        <v>D</v>
      </c>
      <c r="H2012" s="78" t="str">
        <f t="shared" si="95"/>
        <v>6DNGI-SOCAL</v>
      </c>
    </row>
    <row r="2013" spans="1:8">
      <c r="A2013" s="79">
        <v>37742</v>
      </c>
      <c r="B2013" s="78" t="s">
        <v>77</v>
      </c>
      <c r="C2013" s="78" t="s">
        <v>85</v>
      </c>
      <c r="D2013" s="84">
        <v>-149123.3173</v>
      </c>
      <c r="E2013" s="84">
        <v>0</v>
      </c>
      <c r="F2013" s="208">
        <f t="shared" si="93"/>
        <v>6</v>
      </c>
      <c r="G2013" s="78" t="str">
        <f t="shared" si="94"/>
        <v>D</v>
      </c>
      <c r="H2013" s="78" t="str">
        <f t="shared" si="95"/>
        <v>6DCGPR-AECO/BASIS</v>
      </c>
    </row>
    <row r="2014" spans="1:8">
      <c r="A2014" s="79">
        <v>37742</v>
      </c>
      <c r="B2014" s="78" t="s">
        <v>77</v>
      </c>
      <c r="C2014" s="78" t="s">
        <v>86</v>
      </c>
      <c r="D2014" s="84">
        <v>228652.22560000001</v>
      </c>
      <c r="E2014" s="84">
        <v>-2286.5222560000002</v>
      </c>
      <c r="F2014" s="208">
        <f t="shared" si="93"/>
        <v>6</v>
      </c>
      <c r="G2014" s="78" t="str">
        <f t="shared" si="94"/>
        <v>D</v>
      </c>
      <c r="H2014" s="78" t="str">
        <f t="shared" si="95"/>
        <v>6DIF-CIG/RKYMTN</v>
      </c>
    </row>
    <row r="2015" spans="1:8">
      <c r="A2015" s="79">
        <v>37742</v>
      </c>
      <c r="B2015" s="78" t="s">
        <v>77</v>
      </c>
      <c r="C2015" s="78" t="s">
        <v>72</v>
      </c>
      <c r="D2015" s="84">
        <v>-149123.3173</v>
      </c>
      <c r="E2015" s="84">
        <v>14912.33173</v>
      </c>
      <c r="F2015" s="208">
        <f t="shared" si="93"/>
        <v>6</v>
      </c>
      <c r="G2015" s="78" t="str">
        <f t="shared" si="94"/>
        <v>D</v>
      </c>
      <c r="H2015" s="78" t="str">
        <f t="shared" si="95"/>
        <v>6DIF-ELPO/SJ</v>
      </c>
    </row>
    <row r="2016" spans="1:8">
      <c r="A2016" s="79">
        <v>37742</v>
      </c>
      <c r="B2016" s="78" t="s">
        <v>77</v>
      </c>
      <c r="C2016" s="78" t="s">
        <v>244</v>
      </c>
      <c r="D2016" s="84">
        <v>307867.4939</v>
      </c>
      <c r="E2016" s="84">
        <v>-769.66873475</v>
      </c>
      <c r="F2016" s="208">
        <f t="shared" si="93"/>
        <v>6</v>
      </c>
      <c r="G2016" s="78" t="str">
        <f t="shared" si="94"/>
        <v>D</v>
      </c>
      <c r="H2016" s="78" t="str">
        <f t="shared" si="95"/>
        <v>6DIF-NGPL/MIDCON</v>
      </c>
    </row>
    <row r="2017" spans="1:8">
      <c r="A2017" s="79">
        <v>37742</v>
      </c>
      <c r="B2017" s="78" t="s">
        <v>77</v>
      </c>
      <c r="C2017" s="78" t="s">
        <v>67</v>
      </c>
      <c r="D2017" s="84">
        <v>1749751.4321000001</v>
      </c>
      <c r="E2017" s="84">
        <v>-174975.14321000001</v>
      </c>
      <c r="F2017" s="208">
        <f t="shared" si="93"/>
        <v>6</v>
      </c>
      <c r="G2017" s="78" t="str">
        <f t="shared" si="94"/>
        <v>D</v>
      </c>
      <c r="H2017" s="78" t="str">
        <f t="shared" si="95"/>
        <v>6DIF-NWPL_ROCKY_M</v>
      </c>
    </row>
    <row r="2018" spans="1:8">
      <c r="A2018" s="79">
        <v>37742</v>
      </c>
      <c r="B2018" s="78" t="s">
        <v>77</v>
      </c>
      <c r="C2018" s="78" t="s">
        <v>245</v>
      </c>
      <c r="D2018" s="84">
        <v>149123.3173</v>
      </c>
      <c r="E2018" s="84">
        <v>-372.80829325000002</v>
      </c>
      <c r="F2018" s="208">
        <f t="shared" si="93"/>
        <v>6</v>
      </c>
      <c r="G2018" s="78" t="str">
        <f t="shared" si="94"/>
        <v>D</v>
      </c>
      <c r="H2018" s="78" t="str">
        <f t="shared" si="95"/>
        <v>6DIF-PAN/TX/OK</v>
      </c>
    </row>
    <row r="2019" spans="1:8">
      <c r="A2019" s="79">
        <v>37742</v>
      </c>
      <c r="B2019" s="78" t="s">
        <v>77</v>
      </c>
      <c r="C2019" s="78" t="s">
        <v>68</v>
      </c>
      <c r="D2019" s="84">
        <v>182111.3193</v>
      </c>
      <c r="E2019" s="84">
        <v>-1821.1131929999999</v>
      </c>
      <c r="F2019" s="208">
        <f t="shared" si="93"/>
        <v>6</v>
      </c>
      <c r="G2019" s="78" t="str">
        <f t="shared" si="94"/>
        <v>D</v>
      </c>
      <c r="H2019" s="78" t="str">
        <f t="shared" si="95"/>
        <v>6DNGI-MALIN</v>
      </c>
    </row>
    <row r="2020" spans="1:8">
      <c r="A2020" s="79">
        <v>37742</v>
      </c>
      <c r="B2020" s="78" t="s">
        <v>77</v>
      </c>
      <c r="C2020" s="78" t="s">
        <v>74</v>
      </c>
      <c r="D2020" s="84">
        <v>-142678.3039</v>
      </c>
      <c r="E2020" s="84">
        <v>0</v>
      </c>
      <c r="F2020" s="208">
        <f t="shared" si="93"/>
        <v>6</v>
      </c>
      <c r="G2020" s="78" t="str">
        <f t="shared" si="94"/>
        <v>D</v>
      </c>
      <c r="H2020" s="78" t="str">
        <f t="shared" si="95"/>
        <v>6DNGI-PGE/CG</v>
      </c>
    </row>
    <row r="2021" spans="1:8">
      <c r="A2021" s="79">
        <v>37742</v>
      </c>
      <c r="B2021" s="78" t="s">
        <v>77</v>
      </c>
      <c r="C2021" s="78" t="s">
        <v>46</v>
      </c>
      <c r="D2021" s="84">
        <v>-485853.38870000001</v>
      </c>
      <c r="E2021" s="84">
        <v>48585.33887</v>
      </c>
      <c r="F2021" s="208">
        <f t="shared" si="93"/>
        <v>6</v>
      </c>
      <c r="G2021" s="78" t="str">
        <f t="shared" si="94"/>
        <v>D</v>
      </c>
      <c r="H2021" s="78" t="str">
        <f t="shared" si="95"/>
        <v>6DNGI-SOCAL</v>
      </c>
    </row>
    <row r="2022" spans="1:8">
      <c r="A2022" s="79">
        <v>37773</v>
      </c>
      <c r="B2022" s="78" t="s">
        <v>77</v>
      </c>
      <c r="C2022" s="78" t="s">
        <v>85</v>
      </c>
      <c r="D2022" s="84">
        <v>-143837.10920000001</v>
      </c>
      <c r="E2022" s="84">
        <v>0</v>
      </c>
      <c r="F2022" s="208">
        <f t="shared" si="93"/>
        <v>6</v>
      </c>
      <c r="G2022" s="78" t="str">
        <f t="shared" si="94"/>
        <v>D</v>
      </c>
      <c r="H2022" s="78" t="str">
        <f t="shared" si="95"/>
        <v>6DCGPR-AECO/BASIS</v>
      </c>
    </row>
    <row r="2023" spans="1:8">
      <c r="A2023" s="79">
        <v>37773</v>
      </c>
      <c r="B2023" s="78" t="s">
        <v>77</v>
      </c>
      <c r="C2023" s="78" t="s">
        <v>86</v>
      </c>
      <c r="D2023" s="84">
        <v>234372.9804</v>
      </c>
      <c r="E2023" s="84">
        <v>-2343.7298040000001</v>
      </c>
      <c r="F2023" s="208">
        <f t="shared" si="93"/>
        <v>6</v>
      </c>
      <c r="G2023" s="78" t="str">
        <f t="shared" si="94"/>
        <v>D</v>
      </c>
      <c r="H2023" s="78" t="str">
        <f t="shared" si="95"/>
        <v>6DIF-CIG/RKYMTN</v>
      </c>
    </row>
    <row r="2024" spans="1:8">
      <c r="A2024" s="79">
        <v>37773</v>
      </c>
      <c r="B2024" s="78" t="s">
        <v>77</v>
      </c>
      <c r="C2024" s="78" t="s">
        <v>72</v>
      </c>
      <c r="D2024" s="84">
        <v>-143837.10920000001</v>
      </c>
      <c r="E2024" s="84">
        <v>14383.71092</v>
      </c>
      <c r="F2024" s="208">
        <f t="shared" si="93"/>
        <v>6</v>
      </c>
      <c r="G2024" s="78" t="str">
        <f t="shared" si="94"/>
        <v>D</v>
      </c>
      <c r="H2024" s="78" t="str">
        <f t="shared" si="95"/>
        <v>6DIF-ELPO/SJ</v>
      </c>
    </row>
    <row r="2025" spans="1:8">
      <c r="A2025" s="79">
        <v>37773</v>
      </c>
      <c r="B2025" s="78" t="s">
        <v>77</v>
      </c>
      <c r="C2025" s="78" t="s">
        <v>244</v>
      </c>
      <c r="D2025" s="84">
        <v>278085.07780000003</v>
      </c>
      <c r="E2025" s="84">
        <v>-695.2126945</v>
      </c>
      <c r="F2025" s="208">
        <f t="shared" si="93"/>
        <v>6</v>
      </c>
      <c r="G2025" s="78" t="str">
        <f t="shared" si="94"/>
        <v>D</v>
      </c>
      <c r="H2025" s="78" t="str">
        <f t="shared" si="95"/>
        <v>6DIF-NGPL/MIDCON</v>
      </c>
    </row>
    <row r="2026" spans="1:8">
      <c r="A2026" s="79">
        <v>37773</v>
      </c>
      <c r="B2026" s="78" t="s">
        <v>77</v>
      </c>
      <c r="C2026" s="78" t="s">
        <v>67</v>
      </c>
      <c r="D2026" s="84">
        <v>1710209.804</v>
      </c>
      <c r="E2026" s="84">
        <v>-171020.9804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6DIF-NWPL_ROCKY_M</v>
      </c>
    </row>
    <row r="2027" spans="1:8">
      <c r="A2027" s="79">
        <v>37773</v>
      </c>
      <c r="B2027" s="78" t="s">
        <v>77</v>
      </c>
      <c r="C2027" s="78" t="s">
        <v>245</v>
      </c>
      <c r="D2027" s="84">
        <v>143837.10920000001</v>
      </c>
      <c r="E2027" s="84">
        <v>-359.59277299999997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6DIF-PAN/TX/OK</v>
      </c>
    </row>
    <row r="2028" spans="1:8">
      <c r="A2028" s="79">
        <v>37773</v>
      </c>
      <c r="B2028" s="78" t="s">
        <v>77</v>
      </c>
      <c r="C2028" s="78" t="s">
        <v>68</v>
      </c>
      <c r="D2028" s="84">
        <v>154845.44270000001</v>
      </c>
      <c r="E2028" s="84">
        <v>-1548.4544269999999</v>
      </c>
      <c r="F2028" s="208">
        <f t="shared" si="93"/>
        <v>6</v>
      </c>
      <c r="G2028" s="78" t="str">
        <f t="shared" si="94"/>
        <v>D</v>
      </c>
      <c r="H2028" s="78" t="str">
        <f t="shared" si="95"/>
        <v>6DNGI-MALIN</v>
      </c>
    </row>
    <row r="2029" spans="1:8">
      <c r="A2029" s="79">
        <v>37773</v>
      </c>
      <c r="B2029" s="78" t="s">
        <v>77</v>
      </c>
      <c r="C2029" s="78" t="s">
        <v>74</v>
      </c>
      <c r="D2029" s="84">
        <v>-109441.82030000001</v>
      </c>
      <c r="E2029" s="84">
        <v>0</v>
      </c>
      <c r="F2029" s="208">
        <f t="shared" si="93"/>
        <v>6</v>
      </c>
      <c r="G2029" s="78" t="str">
        <f t="shared" si="94"/>
        <v>D</v>
      </c>
      <c r="H2029" s="78" t="str">
        <f t="shared" si="95"/>
        <v>6DNGI-PGE/CG</v>
      </c>
    </row>
    <row r="2030" spans="1:8">
      <c r="A2030" s="79">
        <v>37773</v>
      </c>
      <c r="B2030" s="78" t="s">
        <v>77</v>
      </c>
      <c r="C2030" s="78" t="s">
        <v>46</v>
      </c>
      <c r="D2030" s="84">
        <v>-522608.16350000002</v>
      </c>
      <c r="E2030" s="84">
        <v>52260.816350000001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6DNGI-SOCAL</v>
      </c>
    </row>
    <row r="2031" spans="1:8">
      <c r="A2031" s="79">
        <v>37803</v>
      </c>
      <c r="B2031" s="78" t="s">
        <v>77</v>
      </c>
      <c r="C2031" s="78" t="s">
        <v>85</v>
      </c>
      <c r="D2031" s="84">
        <v>-148142.12030000001</v>
      </c>
      <c r="E2031" s="84">
        <v>0</v>
      </c>
      <c r="F2031" s="208">
        <f t="shared" si="93"/>
        <v>6</v>
      </c>
      <c r="G2031" s="78" t="str">
        <f t="shared" si="94"/>
        <v>D</v>
      </c>
      <c r="H2031" s="78" t="str">
        <f t="shared" si="95"/>
        <v>6DCGPR-AECO/BASIS</v>
      </c>
    </row>
    <row r="2032" spans="1:8">
      <c r="A2032" s="79">
        <v>37803</v>
      </c>
      <c r="B2032" s="78" t="s">
        <v>77</v>
      </c>
      <c r="C2032" s="78" t="s">
        <v>86</v>
      </c>
      <c r="D2032" s="84">
        <v>239332.67499999999</v>
      </c>
      <c r="E2032" s="84">
        <v>-2393.3267500000002</v>
      </c>
      <c r="F2032" s="208">
        <f t="shared" si="93"/>
        <v>6</v>
      </c>
      <c r="G2032" s="78" t="str">
        <f t="shared" si="94"/>
        <v>D</v>
      </c>
      <c r="H2032" s="78" t="str">
        <f t="shared" si="95"/>
        <v>6DIF-CIG/RKYMTN</v>
      </c>
    </row>
    <row r="2033" spans="1:8">
      <c r="A2033" s="79">
        <v>37803</v>
      </c>
      <c r="B2033" s="78" t="s">
        <v>77</v>
      </c>
      <c r="C2033" s="78" t="s">
        <v>72</v>
      </c>
      <c r="D2033" s="84">
        <v>-148142.12030000001</v>
      </c>
      <c r="E2033" s="84">
        <v>14814.212030000001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6DIF-ELPO/SJ</v>
      </c>
    </row>
    <row r="2034" spans="1:8">
      <c r="A2034" s="79">
        <v>37803</v>
      </c>
      <c r="B2034" s="78" t="s">
        <v>77</v>
      </c>
      <c r="C2034" s="78" t="s">
        <v>244</v>
      </c>
      <c r="D2034" s="84">
        <v>296284.24050000001</v>
      </c>
      <c r="E2034" s="84">
        <v>-740.71060124999997</v>
      </c>
      <c r="F2034" s="208">
        <f t="shared" si="93"/>
        <v>6</v>
      </c>
      <c r="G2034" s="78" t="str">
        <f t="shared" si="94"/>
        <v>D</v>
      </c>
      <c r="H2034" s="78" t="str">
        <f t="shared" si="95"/>
        <v>6DIF-NGPL/MIDCON</v>
      </c>
    </row>
    <row r="2035" spans="1:8">
      <c r="A2035" s="79">
        <v>37803</v>
      </c>
      <c r="B2035" s="78" t="s">
        <v>77</v>
      </c>
      <c r="C2035" s="78" t="s">
        <v>67</v>
      </c>
      <c r="D2035" s="84">
        <v>1753515.2686000001</v>
      </c>
      <c r="E2035" s="84">
        <v>-175351.52686000001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6DIF-NWPL_ROCKY_M</v>
      </c>
    </row>
    <row r="2036" spans="1:8">
      <c r="A2036" s="79">
        <v>37803</v>
      </c>
      <c r="B2036" s="78" t="s">
        <v>77</v>
      </c>
      <c r="C2036" s="78" t="s">
        <v>245</v>
      </c>
      <c r="D2036" s="84">
        <v>148142.12030000001</v>
      </c>
      <c r="E2036" s="84">
        <v>-370.35530075000003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6DIF-PAN/TX/OK</v>
      </c>
    </row>
    <row r="2037" spans="1:8">
      <c r="A2037" s="79">
        <v>37803</v>
      </c>
      <c r="B2037" s="78" t="s">
        <v>77</v>
      </c>
      <c r="C2037" s="78" t="s">
        <v>68</v>
      </c>
      <c r="D2037" s="84">
        <v>88773.448799999998</v>
      </c>
      <c r="E2037" s="84">
        <v>-887.73448800000006</v>
      </c>
      <c r="F2037" s="208">
        <f t="shared" si="93"/>
        <v>6</v>
      </c>
      <c r="G2037" s="78" t="str">
        <f t="shared" si="94"/>
        <v>D</v>
      </c>
      <c r="H2037" s="78" t="str">
        <f t="shared" si="95"/>
        <v>6DNGI-MALIN</v>
      </c>
    </row>
    <row r="2038" spans="1:8">
      <c r="A2038" s="79">
        <v>37803</v>
      </c>
      <c r="B2038" s="78" t="s">
        <v>77</v>
      </c>
      <c r="C2038" s="78" t="s">
        <v>74</v>
      </c>
      <c r="D2038" s="84">
        <v>-41577.2808</v>
      </c>
      <c r="E2038" s="84">
        <v>0</v>
      </c>
      <c r="F2038" s="208">
        <f t="shared" si="93"/>
        <v>6</v>
      </c>
      <c r="G2038" s="78" t="str">
        <f t="shared" si="94"/>
        <v>D</v>
      </c>
      <c r="H2038" s="78" t="str">
        <f t="shared" si="95"/>
        <v>6DNGI-PGE/CG</v>
      </c>
    </row>
    <row r="2039" spans="1:8">
      <c r="A2039" s="79">
        <v>37803</v>
      </c>
      <c r="B2039" s="78" t="s">
        <v>77</v>
      </c>
      <c r="C2039" s="78" t="s">
        <v>46</v>
      </c>
      <c r="D2039" s="84">
        <v>-535223.14419999998</v>
      </c>
      <c r="E2039" s="84">
        <v>53522.314420000002</v>
      </c>
      <c r="F2039" s="208">
        <f t="shared" si="93"/>
        <v>6</v>
      </c>
      <c r="G2039" s="78" t="str">
        <f t="shared" si="94"/>
        <v>D</v>
      </c>
      <c r="H2039" s="78" t="str">
        <f t="shared" si="95"/>
        <v>6DNGI-SOCAL</v>
      </c>
    </row>
    <row r="2040" spans="1:8">
      <c r="A2040" s="79">
        <v>37834</v>
      </c>
      <c r="B2040" s="78" t="s">
        <v>77</v>
      </c>
      <c r="C2040" s="78" t="s">
        <v>85</v>
      </c>
      <c r="D2040" s="84">
        <v>-147622.72029999999</v>
      </c>
      <c r="E2040" s="84">
        <v>0</v>
      </c>
      <c r="F2040" s="208">
        <f t="shared" si="93"/>
        <v>6</v>
      </c>
      <c r="G2040" s="78" t="str">
        <f t="shared" si="94"/>
        <v>D</v>
      </c>
      <c r="H2040" s="78" t="str">
        <f t="shared" si="95"/>
        <v>6DCGPR-AECO/BASIS</v>
      </c>
    </row>
    <row r="2041" spans="1:8">
      <c r="A2041" s="79">
        <v>37834</v>
      </c>
      <c r="B2041" s="78" t="s">
        <v>77</v>
      </c>
      <c r="C2041" s="78" t="s">
        <v>86</v>
      </c>
      <c r="D2041" s="84">
        <v>229255.2273</v>
      </c>
      <c r="E2041" s="84">
        <v>-2292.5522729999998</v>
      </c>
      <c r="F2041" s="208">
        <f t="shared" si="93"/>
        <v>6</v>
      </c>
      <c r="G2041" s="78" t="str">
        <f t="shared" si="94"/>
        <v>D</v>
      </c>
      <c r="H2041" s="78" t="str">
        <f t="shared" si="95"/>
        <v>6DIF-CIG/RKYMTN</v>
      </c>
    </row>
    <row r="2042" spans="1:8">
      <c r="A2042" s="79">
        <v>37834</v>
      </c>
      <c r="B2042" s="78" t="s">
        <v>77</v>
      </c>
      <c r="C2042" s="78" t="s">
        <v>72</v>
      </c>
      <c r="D2042" s="84">
        <v>-147622.72029999999</v>
      </c>
      <c r="E2042" s="84">
        <v>14762.27203</v>
      </c>
      <c r="F2042" s="208">
        <f t="shared" si="93"/>
        <v>6</v>
      </c>
      <c r="G2042" s="78" t="str">
        <f t="shared" si="94"/>
        <v>D</v>
      </c>
      <c r="H2042" s="78" t="str">
        <f t="shared" si="95"/>
        <v>6DIF-ELPO/SJ</v>
      </c>
    </row>
    <row r="2043" spans="1:8">
      <c r="A2043" s="79">
        <v>37834</v>
      </c>
      <c r="B2043" s="78" t="s">
        <v>77</v>
      </c>
      <c r="C2043" s="78" t="s">
        <v>244</v>
      </c>
      <c r="D2043" s="84">
        <v>304769.48700000002</v>
      </c>
      <c r="E2043" s="84">
        <v>-761.92371749999995</v>
      </c>
      <c r="F2043" s="208">
        <f t="shared" si="93"/>
        <v>6</v>
      </c>
      <c r="G2043" s="78" t="str">
        <f t="shared" si="94"/>
        <v>D</v>
      </c>
      <c r="H2043" s="78" t="str">
        <f t="shared" si="95"/>
        <v>6DIF-NGPL/MIDCON</v>
      </c>
    </row>
    <row r="2044" spans="1:8">
      <c r="A2044" s="79">
        <v>37834</v>
      </c>
      <c r="B2044" s="78" t="s">
        <v>77</v>
      </c>
      <c r="C2044" s="78" t="s">
        <v>67</v>
      </c>
      <c r="D2044" s="84">
        <v>1768293.5166</v>
      </c>
      <c r="E2044" s="84">
        <v>-176829.35165999999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6DIF-NWPL_ROCKY_M</v>
      </c>
    </row>
    <row r="2045" spans="1:8">
      <c r="A2045" s="79">
        <v>37834</v>
      </c>
      <c r="B2045" s="78" t="s">
        <v>77</v>
      </c>
      <c r="C2045" s="78" t="s">
        <v>245</v>
      </c>
      <c r="D2045" s="84">
        <v>147622.72029999999</v>
      </c>
      <c r="E2045" s="84">
        <v>-369.05680074999998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6DIF-PAN/TX/OK</v>
      </c>
    </row>
    <row r="2046" spans="1:8">
      <c r="A2046" s="79">
        <v>37834</v>
      </c>
      <c r="B2046" s="78" t="s">
        <v>77</v>
      </c>
      <c r="C2046" s="78" t="s">
        <v>68</v>
      </c>
      <c r="D2046" s="84">
        <v>86785.016300000003</v>
      </c>
      <c r="E2046" s="84">
        <v>-867.85016299999995</v>
      </c>
      <c r="F2046" s="208">
        <f t="shared" si="93"/>
        <v>6</v>
      </c>
      <c r="G2046" s="78" t="str">
        <f t="shared" si="94"/>
        <v>D</v>
      </c>
      <c r="H2046" s="78" t="str">
        <f t="shared" si="95"/>
        <v>6DNGI-MALIN</v>
      </c>
    </row>
    <row r="2047" spans="1:8">
      <c r="A2047" s="79">
        <v>37834</v>
      </c>
      <c r="B2047" s="78" t="s">
        <v>77</v>
      </c>
      <c r="C2047" s="78" t="s">
        <v>74</v>
      </c>
      <c r="D2047" s="84">
        <v>-13289.854500000001</v>
      </c>
      <c r="E2047" s="84">
        <v>0</v>
      </c>
      <c r="F2047" s="208">
        <f t="shared" si="93"/>
        <v>6</v>
      </c>
      <c r="G2047" s="78" t="str">
        <f t="shared" si="94"/>
        <v>D</v>
      </c>
      <c r="H2047" s="78" t="str">
        <f t="shared" si="95"/>
        <v>6DNGI-PGE/CG</v>
      </c>
    </row>
    <row r="2048" spans="1:8">
      <c r="A2048" s="79">
        <v>37834</v>
      </c>
      <c r="B2048" s="78" t="s">
        <v>77</v>
      </c>
      <c r="C2048" s="78" t="s">
        <v>46</v>
      </c>
      <c r="D2048" s="84">
        <v>-533346.60230000003</v>
      </c>
      <c r="E2048" s="84">
        <v>53334.660230000001</v>
      </c>
      <c r="F2048" s="208">
        <f t="shared" si="93"/>
        <v>6</v>
      </c>
      <c r="G2048" s="78" t="str">
        <f t="shared" si="94"/>
        <v>D</v>
      </c>
      <c r="H2048" s="78" t="str">
        <f t="shared" si="95"/>
        <v>6DNGI-SOCAL</v>
      </c>
    </row>
    <row r="2049" spans="1:8">
      <c r="A2049" s="79">
        <v>37865</v>
      </c>
      <c r="B2049" s="78" t="s">
        <v>77</v>
      </c>
      <c r="C2049" s="78" t="s">
        <v>85</v>
      </c>
      <c r="D2049" s="84">
        <v>-142343.62450000001</v>
      </c>
      <c r="E2049" s="84">
        <v>0</v>
      </c>
      <c r="F2049" s="208">
        <f t="shared" si="93"/>
        <v>6</v>
      </c>
      <c r="G2049" s="78" t="str">
        <f t="shared" si="94"/>
        <v>D</v>
      </c>
      <c r="H2049" s="78" t="str">
        <f t="shared" si="95"/>
        <v>6DCGPR-AECO/BASIS</v>
      </c>
    </row>
    <row r="2050" spans="1:8">
      <c r="A2050" s="79">
        <v>37865</v>
      </c>
      <c r="B2050" s="78" t="s">
        <v>77</v>
      </c>
      <c r="C2050" s="78" t="s">
        <v>86</v>
      </c>
      <c r="D2050" s="84">
        <v>226205.8455</v>
      </c>
      <c r="E2050" s="84">
        <v>-2262.0584549999999</v>
      </c>
      <c r="F2050" s="208">
        <f t="shared" si="93"/>
        <v>6</v>
      </c>
      <c r="G2050" s="78" t="str">
        <f t="shared" si="94"/>
        <v>D</v>
      </c>
      <c r="H2050" s="78" t="str">
        <f t="shared" si="95"/>
        <v>6DIF-CIG/RKYMTN</v>
      </c>
    </row>
    <row r="2051" spans="1:8">
      <c r="A2051" s="79">
        <v>37865</v>
      </c>
      <c r="B2051" s="78" t="s">
        <v>77</v>
      </c>
      <c r="C2051" s="78" t="s">
        <v>72</v>
      </c>
      <c r="D2051" s="84">
        <v>-142343.62450000001</v>
      </c>
      <c r="E2051" s="84">
        <v>14234.362450000001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6DIF-ELPO/SJ</v>
      </c>
    </row>
    <row r="2052" spans="1:8">
      <c r="A2052" s="79">
        <v>37865</v>
      </c>
      <c r="B2052" s="78" t="s">
        <v>77</v>
      </c>
      <c r="C2052" s="78" t="s">
        <v>244</v>
      </c>
      <c r="D2052" s="84">
        <v>275197.6741</v>
      </c>
      <c r="E2052" s="84">
        <v>-687.99418524999999</v>
      </c>
      <c r="F2052" s="208">
        <f t="shared" si="96"/>
        <v>6</v>
      </c>
      <c r="G2052" s="78" t="str">
        <f t="shared" si="97"/>
        <v>D</v>
      </c>
      <c r="H2052" s="78" t="str">
        <f t="shared" si="98"/>
        <v>6DIF-NGPL/MIDCON</v>
      </c>
    </row>
    <row r="2053" spans="1:8">
      <c r="A2053" s="79">
        <v>37865</v>
      </c>
      <c r="B2053" s="78" t="s">
        <v>77</v>
      </c>
      <c r="C2053" s="78" t="s">
        <v>67</v>
      </c>
      <c r="D2053" s="84">
        <v>1719821.2934000001</v>
      </c>
      <c r="E2053" s="84">
        <v>-171982.12934000001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6DIF-NWPL_ROCKY_M</v>
      </c>
    </row>
    <row r="2054" spans="1:8">
      <c r="A2054" s="79">
        <v>37865</v>
      </c>
      <c r="B2054" s="78" t="s">
        <v>77</v>
      </c>
      <c r="C2054" s="78" t="s">
        <v>245</v>
      </c>
      <c r="D2054" s="84">
        <v>142343.62450000001</v>
      </c>
      <c r="E2054" s="84">
        <v>-355.85906125000002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6DIF-PAN/TX/OK</v>
      </c>
    </row>
    <row r="2055" spans="1:8">
      <c r="A2055" s="79">
        <v>37865</v>
      </c>
      <c r="B2055" s="78" t="s">
        <v>77</v>
      </c>
      <c r="C2055" s="78" t="s">
        <v>68</v>
      </c>
      <c r="D2055" s="84">
        <v>85708.892099999997</v>
      </c>
      <c r="E2055" s="84">
        <v>-857.08892100000003</v>
      </c>
      <c r="F2055" s="208">
        <f t="shared" si="96"/>
        <v>6</v>
      </c>
      <c r="G2055" s="78" t="str">
        <f t="shared" si="97"/>
        <v>D</v>
      </c>
      <c r="H2055" s="78" t="str">
        <f t="shared" si="98"/>
        <v>6DNGI-MALIN</v>
      </c>
    </row>
    <row r="2056" spans="1:8">
      <c r="A2056" s="79">
        <v>37865</v>
      </c>
      <c r="B2056" s="78" t="s">
        <v>77</v>
      </c>
      <c r="C2056" s="78" t="s">
        <v>74</v>
      </c>
      <c r="D2056" s="84">
        <v>-9976.3901000000005</v>
      </c>
      <c r="E2056" s="84">
        <v>0</v>
      </c>
      <c r="F2056" s="208">
        <f t="shared" si="96"/>
        <v>6</v>
      </c>
      <c r="G2056" s="78" t="str">
        <f t="shared" si="97"/>
        <v>D</v>
      </c>
      <c r="H2056" s="78" t="str">
        <f t="shared" si="98"/>
        <v>6DNGI-PGE/CG</v>
      </c>
    </row>
    <row r="2057" spans="1:8">
      <c r="A2057" s="79">
        <v>37865</v>
      </c>
      <c r="B2057" s="78" t="s">
        <v>77</v>
      </c>
      <c r="C2057" s="78" t="s">
        <v>46</v>
      </c>
      <c r="D2057" s="84">
        <v>-464989.17349999998</v>
      </c>
      <c r="E2057" s="84">
        <v>46498.917350000003</v>
      </c>
      <c r="F2057" s="208">
        <f t="shared" si="96"/>
        <v>6</v>
      </c>
      <c r="G2057" s="78" t="str">
        <f t="shared" si="97"/>
        <v>D</v>
      </c>
      <c r="H2057" s="78" t="str">
        <f t="shared" si="98"/>
        <v>6DNGI-SOCAL</v>
      </c>
    </row>
    <row r="2058" spans="1:8">
      <c r="A2058" s="79">
        <v>37895</v>
      </c>
      <c r="B2058" s="78" t="s">
        <v>77</v>
      </c>
      <c r="C2058" s="78" t="s">
        <v>85</v>
      </c>
      <c r="D2058" s="84">
        <v>-146561.74669999999</v>
      </c>
      <c r="E2058" s="84">
        <v>0</v>
      </c>
      <c r="F2058" s="208">
        <f t="shared" si="96"/>
        <v>6</v>
      </c>
      <c r="G2058" s="78" t="str">
        <f t="shared" si="97"/>
        <v>D</v>
      </c>
      <c r="H2058" s="78" t="str">
        <f t="shared" si="98"/>
        <v>6DCGPR-AECO/BASIS</v>
      </c>
    </row>
    <row r="2059" spans="1:8">
      <c r="A2059" s="79">
        <v>37895</v>
      </c>
      <c r="B2059" s="78" t="s">
        <v>77</v>
      </c>
      <c r="C2059" s="78" t="s">
        <v>86</v>
      </c>
      <c r="D2059" s="84">
        <v>240678.027</v>
      </c>
      <c r="E2059" s="84">
        <v>-2406.7802700000002</v>
      </c>
      <c r="F2059" s="208">
        <f t="shared" si="96"/>
        <v>6</v>
      </c>
      <c r="G2059" s="78" t="str">
        <f t="shared" si="97"/>
        <v>D</v>
      </c>
      <c r="H2059" s="78" t="str">
        <f t="shared" si="98"/>
        <v>6DIF-CIG/RKYMTN</v>
      </c>
    </row>
    <row r="2060" spans="1:8">
      <c r="A2060" s="79">
        <v>37895</v>
      </c>
      <c r="B2060" s="78" t="s">
        <v>77</v>
      </c>
      <c r="C2060" s="78" t="s">
        <v>72</v>
      </c>
      <c r="D2060" s="84">
        <v>-146561.74669999999</v>
      </c>
      <c r="E2060" s="84">
        <v>14656.17467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6DIF-ELPO/SJ</v>
      </c>
    </row>
    <row r="2061" spans="1:8">
      <c r="A2061" s="79">
        <v>37895</v>
      </c>
      <c r="B2061" s="78" t="s">
        <v>77</v>
      </c>
      <c r="C2061" s="78" t="s">
        <v>244</v>
      </c>
      <c r="D2061" s="84">
        <v>302579.09000000003</v>
      </c>
      <c r="E2061" s="84">
        <v>-756.44772499999999</v>
      </c>
      <c r="F2061" s="208">
        <f t="shared" si="96"/>
        <v>6</v>
      </c>
      <c r="G2061" s="78" t="str">
        <f t="shared" si="97"/>
        <v>D</v>
      </c>
      <c r="H2061" s="78" t="str">
        <f t="shared" si="98"/>
        <v>6DIF-NGPL/MIDCON</v>
      </c>
    </row>
    <row r="2062" spans="1:8">
      <c r="A2062" s="79">
        <v>37895</v>
      </c>
      <c r="B2062" s="78" t="s">
        <v>77</v>
      </c>
      <c r="C2062" s="78" t="s">
        <v>67</v>
      </c>
      <c r="D2062" s="84">
        <v>1756561.4457</v>
      </c>
      <c r="E2062" s="84">
        <v>-175656.14457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6DIF-NWPL_ROCKY_M</v>
      </c>
    </row>
    <row r="2063" spans="1:8">
      <c r="A2063" s="79">
        <v>37895</v>
      </c>
      <c r="B2063" s="78" t="s">
        <v>77</v>
      </c>
      <c r="C2063" s="78" t="s">
        <v>245</v>
      </c>
      <c r="D2063" s="84">
        <v>146561.74669999999</v>
      </c>
      <c r="E2063" s="84">
        <v>-366.40436675000001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6DIF-PAN/TX/OK</v>
      </c>
    </row>
    <row r="2064" spans="1:8">
      <c r="A2064" s="79">
        <v>37895</v>
      </c>
      <c r="B2064" s="78" t="s">
        <v>77</v>
      </c>
      <c r="C2064" s="78" t="s">
        <v>68</v>
      </c>
      <c r="D2064" s="84">
        <v>91843.154899999994</v>
      </c>
      <c r="E2064" s="84">
        <v>-918.43154900000002</v>
      </c>
      <c r="F2064" s="208">
        <f t="shared" si="96"/>
        <v>6</v>
      </c>
      <c r="G2064" s="78" t="str">
        <f t="shared" si="97"/>
        <v>D</v>
      </c>
      <c r="H2064" s="78" t="str">
        <f t="shared" si="98"/>
        <v>6DNGI-MALIN</v>
      </c>
    </row>
    <row r="2065" spans="1:8">
      <c r="A2065" s="79">
        <v>37895</v>
      </c>
      <c r="B2065" s="78" t="s">
        <v>77</v>
      </c>
      <c r="C2065" s="78" t="s">
        <v>74</v>
      </c>
      <c r="D2065" s="84">
        <v>-19354.660499999998</v>
      </c>
      <c r="E2065" s="84">
        <v>0</v>
      </c>
      <c r="F2065" s="208">
        <f t="shared" si="96"/>
        <v>6</v>
      </c>
      <c r="G2065" s="78" t="str">
        <f t="shared" si="97"/>
        <v>D</v>
      </c>
      <c r="H2065" s="78" t="str">
        <f t="shared" si="98"/>
        <v>6DNGI-PGE/CG</v>
      </c>
    </row>
    <row r="2066" spans="1:8">
      <c r="A2066" s="79">
        <v>37895</v>
      </c>
      <c r="B2066" s="78" t="s">
        <v>77</v>
      </c>
      <c r="C2066" s="78" t="s">
        <v>46</v>
      </c>
      <c r="D2066" s="84">
        <v>-477507.62640000001</v>
      </c>
      <c r="E2066" s="84">
        <v>47750.762640000001</v>
      </c>
      <c r="F2066" s="208">
        <f t="shared" si="96"/>
        <v>6</v>
      </c>
      <c r="G2066" s="78" t="str">
        <f t="shared" si="97"/>
        <v>D</v>
      </c>
      <c r="H2066" s="78" t="str">
        <f t="shared" si="98"/>
        <v>6DNGI-SOCAL</v>
      </c>
    </row>
    <row r="2067" spans="1:8">
      <c r="A2067" s="79">
        <v>37926</v>
      </c>
      <c r="B2067" s="78" t="s">
        <v>77</v>
      </c>
      <c r="C2067" s="78" t="s">
        <v>86</v>
      </c>
      <c r="D2067" s="84">
        <v>251301.88519999999</v>
      </c>
      <c r="E2067" s="84">
        <v>-2513.0188520000002</v>
      </c>
      <c r="F2067" s="208">
        <f t="shared" si="96"/>
        <v>6</v>
      </c>
      <c r="G2067" s="78" t="str">
        <f t="shared" si="97"/>
        <v>D</v>
      </c>
      <c r="H2067" s="78" t="str">
        <f t="shared" si="98"/>
        <v>6DIF-CIG/RKYMTN</v>
      </c>
    </row>
    <row r="2068" spans="1:8">
      <c r="A2068" s="79">
        <v>37926</v>
      </c>
      <c r="B2068" s="78" t="s">
        <v>77</v>
      </c>
      <c r="C2068" s="78" t="s">
        <v>72</v>
      </c>
      <c r="D2068" s="84">
        <v>-141299.37760000001</v>
      </c>
      <c r="E2068" s="84">
        <v>14129.937760000001</v>
      </c>
      <c r="F2068" s="208">
        <f t="shared" si="96"/>
        <v>6</v>
      </c>
      <c r="G2068" s="78" t="str">
        <f t="shared" si="97"/>
        <v>D</v>
      </c>
      <c r="H2068" s="78" t="str">
        <f t="shared" si="98"/>
        <v>6DIF-ELPO/SJ</v>
      </c>
    </row>
    <row r="2069" spans="1:8">
      <c r="A2069" s="79">
        <v>37926</v>
      </c>
      <c r="B2069" s="78" t="s">
        <v>77</v>
      </c>
      <c r="C2069" s="78" t="s">
        <v>244</v>
      </c>
      <c r="D2069" s="84">
        <v>273178.79680000001</v>
      </c>
      <c r="E2069" s="84">
        <v>-1365.893984</v>
      </c>
      <c r="F2069" s="208">
        <f t="shared" si="96"/>
        <v>6</v>
      </c>
      <c r="G2069" s="78" t="str">
        <f t="shared" si="97"/>
        <v>D</v>
      </c>
      <c r="H2069" s="78" t="str">
        <f t="shared" si="98"/>
        <v>6DIF-NGPL/MIDCON</v>
      </c>
    </row>
    <row r="2070" spans="1:8">
      <c r="A2070" s="79">
        <v>37926</v>
      </c>
      <c r="B2070" s="78" t="s">
        <v>77</v>
      </c>
      <c r="C2070" s="78" t="s">
        <v>88</v>
      </c>
      <c r="D2070" s="84">
        <v>0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6DIF-NTHWST/CANBR</v>
      </c>
    </row>
    <row r="2071" spans="1:8">
      <c r="A2071" s="79">
        <v>37926</v>
      </c>
      <c r="B2071" s="78" t="s">
        <v>77</v>
      </c>
      <c r="C2071" s="78" t="s">
        <v>67</v>
      </c>
      <c r="D2071" s="84">
        <v>1217435.4378</v>
      </c>
      <c r="E2071" s="84">
        <v>-121743.54378000001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6DIF-NWPL_ROCKY_M</v>
      </c>
    </row>
    <row r="2072" spans="1:8">
      <c r="A2072" s="79">
        <v>37926</v>
      </c>
      <c r="B2072" s="78" t="s">
        <v>77</v>
      </c>
      <c r="C2072" s="78" t="s">
        <v>245</v>
      </c>
      <c r="D2072" s="84">
        <v>141299.37760000001</v>
      </c>
      <c r="E2072" s="84">
        <v>-706.49688800000001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6DIF-PAN/TX/OK</v>
      </c>
    </row>
    <row r="2073" spans="1:8">
      <c r="A2073" s="79">
        <v>37926</v>
      </c>
      <c r="B2073" s="78" t="s">
        <v>77</v>
      </c>
      <c r="C2073" s="78" t="s">
        <v>68</v>
      </c>
      <c r="D2073" s="84">
        <v>-634109.21680000005</v>
      </c>
      <c r="E2073" s="84">
        <v>6341.0921680000001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6DNGI-MALIN</v>
      </c>
    </row>
    <row r="2074" spans="1:8">
      <c r="A2074" s="79">
        <v>37926</v>
      </c>
      <c r="B2074" s="78" t="s">
        <v>77</v>
      </c>
      <c r="C2074" s="78" t="s">
        <v>74</v>
      </c>
      <c r="D2074" s="84">
        <v>-40941.965499999998</v>
      </c>
      <c r="E2074" s="84">
        <v>0</v>
      </c>
      <c r="F2074" s="208">
        <f t="shared" si="96"/>
        <v>6</v>
      </c>
      <c r="G2074" s="78" t="str">
        <f t="shared" si="97"/>
        <v>D</v>
      </c>
      <c r="H2074" s="78" t="str">
        <f t="shared" si="98"/>
        <v>6DNGI-PGE/CG</v>
      </c>
    </row>
    <row r="2075" spans="1:8">
      <c r="A2075" s="79">
        <v>37926</v>
      </c>
      <c r="B2075" s="78" t="s">
        <v>77</v>
      </c>
      <c r="C2075" s="78" t="s">
        <v>46</v>
      </c>
      <c r="D2075" s="84">
        <v>-37679.834199999998</v>
      </c>
      <c r="E2075" s="84">
        <v>3767.98342</v>
      </c>
      <c r="F2075" s="208">
        <f t="shared" si="96"/>
        <v>6</v>
      </c>
      <c r="G2075" s="78" t="str">
        <f t="shared" si="97"/>
        <v>D</v>
      </c>
      <c r="H2075" s="78" t="str">
        <f t="shared" si="98"/>
        <v>6DNGI-SOCAL</v>
      </c>
    </row>
    <row r="2076" spans="1:8">
      <c r="A2076" s="79">
        <v>37956</v>
      </c>
      <c r="B2076" s="78" t="s">
        <v>77</v>
      </c>
      <c r="C2076" s="78" t="s">
        <v>86</v>
      </c>
      <c r="D2076" s="84">
        <v>-44024.277699999999</v>
      </c>
      <c r="E2076" s="84">
        <v>440.24277699999999</v>
      </c>
      <c r="F2076" s="208">
        <f t="shared" si="96"/>
        <v>6</v>
      </c>
      <c r="G2076" s="78" t="str">
        <f t="shared" si="97"/>
        <v>D</v>
      </c>
      <c r="H2076" s="78" t="str">
        <f t="shared" si="98"/>
        <v>6DIF-CIG/RKYMTN</v>
      </c>
    </row>
    <row r="2077" spans="1:8">
      <c r="A2077" s="79">
        <v>37956</v>
      </c>
      <c r="B2077" s="78" t="s">
        <v>77</v>
      </c>
      <c r="C2077" s="78" t="s">
        <v>72</v>
      </c>
      <c r="D2077" s="84">
        <v>-145461.89670000001</v>
      </c>
      <c r="E2077" s="84">
        <v>14546.18967</v>
      </c>
      <c r="F2077" s="208">
        <f t="shared" si="96"/>
        <v>6</v>
      </c>
      <c r="G2077" s="78" t="str">
        <f t="shared" si="97"/>
        <v>D</v>
      </c>
      <c r="H2077" s="78" t="str">
        <f t="shared" si="98"/>
        <v>6DIF-ELPO/SJ</v>
      </c>
    </row>
    <row r="2078" spans="1:8">
      <c r="A2078" s="79">
        <v>37956</v>
      </c>
      <c r="B2078" s="78" t="s">
        <v>77</v>
      </c>
      <c r="C2078" s="78" t="s">
        <v>244</v>
      </c>
      <c r="D2078" s="84">
        <v>581847.58660000004</v>
      </c>
      <c r="E2078" s="84">
        <v>-2909.2379329999999</v>
      </c>
      <c r="F2078" s="208">
        <f t="shared" si="96"/>
        <v>6</v>
      </c>
      <c r="G2078" s="78" t="str">
        <f t="shared" si="97"/>
        <v>D</v>
      </c>
      <c r="H2078" s="78" t="str">
        <f t="shared" si="98"/>
        <v>6DIF-NGPL/MIDCON</v>
      </c>
    </row>
    <row r="2079" spans="1:8">
      <c r="A2079" s="79">
        <v>37956</v>
      </c>
      <c r="B2079" s="78" t="s">
        <v>77</v>
      </c>
      <c r="C2079" s="78" t="s">
        <v>88</v>
      </c>
      <c r="D2079" s="84">
        <v>0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6DIF-NTHWST/CANBR</v>
      </c>
    </row>
    <row r="2080" spans="1:8">
      <c r="A2080" s="79">
        <v>37956</v>
      </c>
      <c r="B2080" s="78" t="s">
        <v>77</v>
      </c>
      <c r="C2080" s="78" t="s">
        <v>67</v>
      </c>
      <c r="D2080" s="84">
        <v>1253299.7017000001</v>
      </c>
      <c r="E2080" s="84">
        <v>-125329.97017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6DIF-NWPL_ROCKY_M</v>
      </c>
    </row>
    <row r="2081" spans="1:8">
      <c r="A2081" s="79">
        <v>37956</v>
      </c>
      <c r="B2081" s="78" t="s">
        <v>77</v>
      </c>
      <c r="C2081" s="78" t="s">
        <v>245</v>
      </c>
      <c r="D2081" s="84">
        <v>145461.89670000001</v>
      </c>
      <c r="E2081" s="84">
        <v>-727.30948350000006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6DIF-PAN/TX/OK</v>
      </c>
    </row>
    <row r="2082" spans="1:8">
      <c r="A2082" s="79">
        <v>37956</v>
      </c>
      <c r="B2082" s="78" t="s">
        <v>77</v>
      </c>
      <c r="C2082" s="78" t="s">
        <v>68</v>
      </c>
      <c r="D2082" s="84">
        <v>-660416.71860000002</v>
      </c>
      <c r="E2082" s="84">
        <v>6604.1671859999997</v>
      </c>
      <c r="F2082" s="208">
        <f t="shared" si="96"/>
        <v>6</v>
      </c>
      <c r="G2082" s="78" t="str">
        <f t="shared" si="97"/>
        <v>D</v>
      </c>
      <c r="H2082" s="78" t="str">
        <f t="shared" si="98"/>
        <v>6DNGI-MALIN</v>
      </c>
    </row>
    <row r="2083" spans="1:8">
      <c r="A2083" s="79">
        <v>37956</v>
      </c>
      <c r="B2083" s="78" t="s">
        <v>77</v>
      </c>
      <c r="C2083" s="78" t="s">
        <v>74</v>
      </c>
      <c r="D2083" s="84">
        <v>-52541.775699999998</v>
      </c>
      <c r="E2083" s="84">
        <v>0</v>
      </c>
      <c r="F2083" s="208">
        <f t="shared" si="96"/>
        <v>6</v>
      </c>
      <c r="G2083" s="78" t="str">
        <f t="shared" si="97"/>
        <v>D</v>
      </c>
      <c r="H2083" s="78" t="str">
        <f t="shared" si="98"/>
        <v>6DNGI-PGE/CG</v>
      </c>
    </row>
    <row r="2084" spans="1:8">
      <c r="A2084" s="79">
        <v>37956</v>
      </c>
      <c r="B2084" s="78" t="s">
        <v>77</v>
      </c>
      <c r="C2084" s="78" t="s">
        <v>46</v>
      </c>
      <c r="D2084" s="84">
        <v>-37538.553800000002</v>
      </c>
      <c r="E2084" s="84">
        <v>3753.85538</v>
      </c>
      <c r="F2084" s="208">
        <f t="shared" si="96"/>
        <v>6</v>
      </c>
      <c r="G2084" s="78" t="str">
        <f t="shared" si="97"/>
        <v>D</v>
      </c>
      <c r="H2084" s="78" t="str">
        <f t="shared" si="98"/>
        <v>6DNGI-SOCAL</v>
      </c>
    </row>
    <row r="2085" spans="1:8">
      <c r="A2085" s="79">
        <v>37987</v>
      </c>
      <c r="B2085" s="78" t="s">
        <v>77</v>
      </c>
      <c r="C2085" s="78" t="s">
        <v>86</v>
      </c>
      <c r="D2085" s="84">
        <v>-131995.1502</v>
      </c>
      <c r="E2085" s="84">
        <v>1319.9515019999999</v>
      </c>
      <c r="F2085" s="208">
        <f t="shared" si="96"/>
        <v>6</v>
      </c>
      <c r="G2085" s="78" t="str">
        <f t="shared" si="97"/>
        <v>D</v>
      </c>
      <c r="H2085" s="78" t="str">
        <f t="shared" si="98"/>
        <v>6DIF-CIG/RKYMTN</v>
      </c>
    </row>
    <row r="2086" spans="1:8">
      <c r="A2086" s="79">
        <v>37987</v>
      </c>
      <c r="B2086" s="78" t="s">
        <v>77</v>
      </c>
      <c r="C2086" s="78" t="s">
        <v>87</v>
      </c>
      <c r="D2086" s="84">
        <v>-289772.58240000001</v>
      </c>
      <c r="E2086" s="84">
        <v>28977.258239999999</v>
      </c>
      <c r="F2086" s="208">
        <f t="shared" si="96"/>
        <v>6</v>
      </c>
      <c r="G2086" s="78" t="str">
        <f t="shared" si="97"/>
        <v>D</v>
      </c>
      <c r="H2086" s="78" t="str">
        <f t="shared" si="98"/>
        <v>6DIF-ELPO/PERMIAN</v>
      </c>
    </row>
    <row r="2087" spans="1:8">
      <c r="A2087" s="79">
        <v>37987</v>
      </c>
      <c r="B2087" s="78" t="s">
        <v>77</v>
      </c>
      <c r="C2087" s="78" t="s">
        <v>72</v>
      </c>
      <c r="D2087" s="84">
        <v>-434658.87359999999</v>
      </c>
      <c r="E2087" s="84">
        <v>43465.887360000001</v>
      </c>
      <c r="F2087" s="208">
        <f t="shared" si="96"/>
        <v>6</v>
      </c>
      <c r="G2087" s="78" t="str">
        <f t="shared" si="97"/>
        <v>D</v>
      </c>
      <c r="H2087" s="78" t="str">
        <f t="shared" si="98"/>
        <v>6DIF-ELPO/SJ</v>
      </c>
    </row>
    <row r="2088" spans="1:8">
      <c r="A2088" s="79">
        <v>37987</v>
      </c>
      <c r="B2088" s="78" t="s">
        <v>77</v>
      </c>
      <c r="C2088" s="78" t="s">
        <v>244</v>
      </c>
      <c r="D2088" s="84">
        <v>579545.16480000003</v>
      </c>
      <c r="E2088" s="84">
        <v>-2897.7258240000001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6DIF-NGPL/MIDCON</v>
      </c>
    </row>
    <row r="2089" spans="1:8">
      <c r="A2089" s="79">
        <v>37987</v>
      </c>
      <c r="B2089" s="78" t="s">
        <v>77</v>
      </c>
      <c r="C2089" s="78" t="s">
        <v>88</v>
      </c>
      <c r="D2089" s="84">
        <v>0</v>
      </c>
      <c r="E2089" s="84">
        <v>0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6DIF-NTHWST/CANBR</v>
      </c>
    </row>
    <row r="2090" spans="1:8">
      <c r="A2090" s="79">
        <v>37987</v>
      </c>
      <c r="B2090" s="78" t="s">
        <v>77</v>
      </c>
      <c r="C2090" s="78" t="s">
        <v>67</v>
      </c>
      <c r="D2090" s="84">
        <v>801085.65130000003</v>
      </c>
      <c r="E2090" s="84">
        <v>-80108.565130000003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6DIF-NWPL_ROCKY_M</v>
      </c>
    </row>
    <row r="2091" spans="1:8">
      <c r="A2091" s="79">
        <v>37987</v>
      </c>
      <c r="B2091" s="78" t="s">
        <v>77</v>
      </c>
      <c r="C2091" s="78" t="s">
        <v>245</v>
      </c>
      <c r="D2091" s="84">
        <v>144886.29120000001</v>
      </c>
      <c r="E2091" s="84">
        <v>-724.43145600000003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6DIF-PAN/TX/OK</v>
      </c>
    </row>
    <row r="2092" spans="1:8">
      <c r="A2092" s="79">
        <v>37987</v>
      </c>
      <c r="B2092" s="78" t="s">
        <v>77</v>
      </c>
      <c r="C2092" s="78" t="s">
        <v>68</v>
      </c>
      <c r="D2092" s="84">
        <v>-571338.99219999998</v>
      </c>
      <c r="E2092" s="84">
        <v>5713.3899220000003</v>
      </c>
      <c r="F2092" s="208">
        <f t="shared" si="96"/>
        <v>6</v>
      </c>
      <c r="G2092" s="78" t="str">
        <f t="shared" si="97"/>
        <v>D</v>
      </c>
      <c r="H2092" s="78" t="str">
        <f t="shared" si="98"/>
        <v>6DNGI-MALIN</v>
      </c>
    </row>
    <row r="2093" spans="1:8">
      <c r="A2093" s="79">
        <v>37987</v>
      </c>
      <c r="B2093" s="78" t="s">
        <v>77</v>
      </c>
      <c r="C2093" s="78" t="s">
        <v>74</v>
      </c>
      <c r="D2093" s="84">
        <v>96272.734100000001</v>
      </c>
      <c r="E2093" s="84">
        <v>0</v>
      </c>
      <c r="F2093" s="208">
        <f t="shared" si="96"/>
        <v>6</v>
      </c>
      <c r="G2093" s="78" t="str">
        <f t="shared" si="97"/>
        <v>D</v>
      </c>
      <c r="H2093" s="78" t="str">
        <f t="shared" si="98"/>
        <v>6DNGI-PGE/CG</v>
      </c>
    </row>
    <row r="2094" spans="1:8">
      <c r="A2094" s="79">
        <v>37987</v>
      </c>
      <c r="B2094" s="78" t="s">
        <v>77</v>
      </c>
      <c r="C2094" s="78" t="s">
        <v>46</v>
      </c>
      <c r="D2094" s="84">
        <v>107496.2806</v>
      </c>
      <c r="E2094" s="84">
        <v>-10749.628059999999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6DNGI-SOCAL</v>
      </c>
    </row>
    <row r="2095" spans="1:8">
      <c r="A2095" s="79">
        <v>38018</v>
      </c>
      <c r="B2095" s="78" t="s">
        <v>77</v>
      </c>
      <c r="C2095" s="78" t="s">
        <v>86</v>
      </c>
      <c r="D2095" s="84">
        <v>-124994.738</v>
      </c>
      <c r="E2095" s="84">
        <v>1249.9473800000001</v>
      </c>
      <c r="F2095" s="208">
        <f t="shared" si="96"/>
        <v>6</v>
      </c>
      <c r="G2095" s="78" t="str">
        <f t="shared" si="97"/>
        <v>D</v>
      </c>
      <c r="H2095" s="78" t="str">
        <f t="shared" si="98"/>
        <v>6DIF-CIG/RKYMTN</v>
      </c>
    </row>
    <row r="2096" spans="1:8">
      <c r="A2096" s="79">
        <v>38018</v>
      </c>
      <c r="B2096" s="78" t="s">
        <v>77</v>
      </c>
      <c r="C2096" s="78" t="s">
        <v>87</v>
      </c>
      <c r="D2096" s="84">
        <v>-269983.1225</v>
      </c>
      <c r="E2096" s="84">
        <v>26998.312249999999</v>
      </c>
      <c r="F2096" s="208">
        <f t="shared" si="96"/>
        <v>6</v>
      </c>
      <c r="G2096" s="78" t="str">
        <f t="shared" si="97"/>
        <v>D</v>
      </c>
      <c r="H2096" s="78" t="str">
        <f t="shared" si="98"/>
        <v>6DIF-ELPO/PERMIAN</v>
      </c>
    </row>
    <row r="2097" spans="1:8">
      <c r="A2097" s="79">
        <v>38018</v>
      </c>
      <c r="B2097" s="78" t="s">
        <v>77</v>
      </c>
      <c r="C2097" s="78" t="s">
        <v>72</v>
      </c>
      <c r="D2097" s="84">
        <v>-404974.6838</v>
      </c>
      <c r="E2097" s="84">
        <v>40497.468379999998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6DIF-ELPO/SJ</v>
      </c>
    </row>
    <row r="2098" spans="1:8">
      <c r="A2098" s="79">
        <v>38018</v>
      </c>
      <c r="B2098" s="78" t="s">
        <v>77</v>
      </c>
      <c r="C2098" s="78" t="s">
        <v>244</v>
      </c>
      <c r="D2098" s="84">
        <v>539966.245</v>
      </c>
      <c r="E2098" s="84">
        <v>-2699.8312249999999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6DIF-NGPL/MIDCON</v>
      </c>
    </row>
    <row r="2099" spans="1:8">
      <c r="A2099" s="79">
        <v>38018</v>
      </c>
      <c r="B2099" s="78" t="s">
        <v>77</v>
      </c>
      <c r="C2099" s="78" t="s">
        <v>88</v>
      </c>
      <c r="D2099" s="84">
        <v>0</v>
      </c>
      <c r="E2099" s="84">
        <v>0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6DIF-NTHWST/CANBR</v>
      </c>
    </row>
    <row r="2100" spans="1:8">
      <c r="A2100" s="79">
        <v>38018</v>
      </c>
      <c r="B2100" s="78" t="s">
        <v>77</v>
      </c>
      <c r="C2100" s="78" t="s">
        <v>67</v>
      </c>
      <c r="D2100" s="84">
        <v>748779.57010000001</v>
      </c>
      <c r="E2100" s="84">
        <v>-74877.957009999998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6DIF-NWPL_ROCKY_M</v>
      </c>
    </row>
    <row r="2101" spans="1:8">
      <c r="A2101" s="79">
        <v>38018</v>
      </c>
      <c r="B2101" s="78" t="s">
        <v>77</v>
      </c>
      <c r="C2101" s="78" t="s">
        <v>245</v>
      </c>
      <c r="D2101" s="84">
        <v>134991.5613</v>
      </c>
      <c r="E2101" s="84">
        <v>-674.95780649999995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6DIF-PAN/TX/OK</v>
      </c>
    </row>
    <row r="2102" spans="1:8">
      <c r="A2102" s="79">
        <v>38018</v>
      </c>
      <c r="B2102" s="78" t="s">
        <v>77</v>
      </c>
      <c r="C2102" s="78" t="s">
        <v>68</v>
      </c>
      <c r="D2102" s="84">
        <v>-533889.76300000004</v>
      </c>
      <c r="E2102" s="84">
        <v>5338.8976300000004</v>
      </c>
      <c r="F2102" s="208">
        <f t="shared" si="96"/>
        <v>6</v>
      </c>
      <c r="G2102" s="78" t="str">
        <f t="shared" si="97"/>
        <v>D</v>
      </c>
      <c r="H2102" s="78" t="str">
        <f t="shared" si="98"/>
        <v>6DNGI-MALIN</v>
      </c>
    </row>
    <row r="2103" spans="1:8">
      <c r="A2103" s="79">
        <v>38018</v>
      </c>
      <c r="B2103" s="78" t="s">
        <v>77</v>
      </c>
      <c r="C2103" s="78" t="s">
        <v>74</v>
      </c>
      <c r="D2103" s="84">
        <v>89925.792100000006</v>
      </c>
      <c r="E2103" s="84">
        <v>0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6DNGI-PGE/CG</v>
      </c>
    </row>
    <row r="2104" spans="1:8">
      <c r="A2104" s="79">
        <v>38018</v>
      </c>
      <c r="B2104" s="78" t="s">
        <v>77</v>
      </c>
      <c r="C2104" s="78" t="s">
        <v>46</v>
      </c>
      <c r="D2104" s="84">
        <v>97752.5101</v>
      </c>
      <c r="E2104" s="84">
        <v>-9775.25101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6DNGI-SOCAL</v>
      </c>
    </row>
    <row r="2105" spans="1:8">
      <c r="A2105" s="79">
        <v>38047</v>
      </c>
      <c r="B2105" s="78" t="s">
        <v>77</v>
      </c>
      <c r="C2105" s="78" t="s">
        <v>86</v>
      </c>
      <c r="D2105" s="84">
        <v>-131228.79130000001</v>
      </c>
      <c r="E2105" s="84">
        <v>1312.2879129999999</v>
      </c>
      <c r="F2105" s="208">
        <f t="shared" si="96"/>
        <v>6</v>
      </c>
      <c r="G2105" s="78" t="str">
        <f t="shared" si="97"/>
        <v>D</v>
      </c>
      <c r="H2105" s="78" t="str">
        <f t="shared" si="98"/>
        <v>6DIF-CIG/RKYMTN</v>
      </c>
    </row>
    <row r="2106" spans="1:8">
      <c r="A2106" s="79">
        <v>38047</v>
      </c>
      <c r="B2106" s="78" t="s">
        <v>77</v>
      </c>
      <c r="C2106" s="78" t="s">
        <v>87</v>
      </c>
      <c r="D2106" s="84">
        <v>-287485.51490000001</v>
      </c>
      <c r="E2106" s="84">
        <v>28748.551490000002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6DIF-ELPO/PERMIAN</v>
      </c>
    </row>
    <row r="2107" spans="1:8">
      <c r="A2107" s="79">
        <v>38047</v>
      </c>
      <c r="B2107" s="78" t="s">
        <v>77</v>
      </c>
      <c r="C2107" s="78" t="s">
        <v>72</v>
      </c>
      <c r="D2107" s="84">
        <v>-431228.27240000002</v>
      </c>
      <c r="E2107" s="84">
        <v>43122.827239999999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6DIF-ELPO/SJ</v>
      </c>
    </row>
    <row r="2108" spans="1:8">
      <c r="A2108" s="79">
        <v>38047</v>
      </c>
      <c r="B2108" s="78" t="s">
        <v>77</v>
      </c>
      <c r="C2108" s="78" t="s">
        <v>244</v>
      </c>
      <c r="D2108" s="84">
        <v>574971.02980000002</v>
      </c>
      <c r="E2108" s="84">
        <v>-2874.855149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6DIF-NGPL/MIDCON</v>
      </c>
    </row>
    <row r="2109" spans="1:8">
      <c r="A2109" s="79">
        <v>38047</v>
      </c>
      <c r="B2109" s="78" t="s">
        <v>77</v>
      </c>
      <c r="C2109" s="78" t="s">
        <v>88</v>
      </c>
      <c r="D2109" s="84">
        <v>0</v>
      </c>
      <c r="E2109" s="84">
        <v>0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6DIF-NTHWST/CANBR</v>
      </c>
    </row>
    <row r="2110" spans="1:8">
      <c r="A2110" s="79">
        <v>38047</v>
      </c>
      <c r="B2110" s="78" t="s">
        <v>77</v>
      </c>
      <c r="C2110" s="78" t="s">
        <v>67</v>
      </c>
      <c r="D2110" s="84">
        <v>794762.97939999995</v>
      </c>
      <c r="E2110" s="84">
        <v>-79476.297940000004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6DIF-NWPL_ROCKY_M</v>
      </c>
    </row>
    <row r="2111" spans="1:8">
      <c r="A2111" s="79">
        <v>38047</v>
      </c>
      <c r="B2111" s="78" t="s">
        <v>77</v>
      </c>
      <c r="C2111" s="78" t="s">
        <v>245</v>
      </c>
      <c r="D2111" s="84">
        <v>143742.75750000001</v>
      </c>
      <c r="E2111" s="84">
        <v>-718.71378749999997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6DIF-PAN/TX/OK</v>
      </c>
    </row>
    <row r="2112" spans="1:8">
      <c r="A2112" s="79">
        <v>38047</v>
      </c>
      <c r="B2112" s="78" t="s">
        <v>77</v>
      </c>
      <c r="C2112" s="78" t="s">
        <v>68</v>
      </c>
      <c r="D2112" s="84">
        <v>-565632.38760000002</v>
      </c>
      <c r="E2112" s="84">
        <v>5656.3238760000004</v>
      </c>
      <c r="F2112" s="208">
        <f t="shared" si="96"/>
        <v>6</v>
      </c>
      <c r="G2112" s="78" t="str">
        <f t="shared" si="97"/>
        <v>D</v>
      </c>
      <c r="H2112" s="78" t="str">
        <f t="shared" si="98"/>
        <v>6DNGI-MALIN</v>
      </c>
    </row>
    <row r="2113" spans="1:8">
      <c r="A2113" s="79">
        <v>38047</v>
      </c>
      <c r="B2113" s="78" t="s">
        <v>77</v>
      </c>
      <c r="C2113" s="78" t="s">
        <v>74</v>
      </c>
      <c r="D2113" s="84">
        <v>132731.1347</v>
      </c>
      <c r="E2113" s="84">
        <v>0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6DNGI-PGE/CG</v>
      </c>
    </row>
    <row r="2114" spans="1:8">
      <c r="A2114" s="79">
        <v>38047</v>
      </c>
      <c r="B2114" s="78" t="s">
        <v>77</v>
      </c>
      <c r="C2114" s="78" t="s">
        <v>46</v>
      </c>
      <c r="D2114" s="84">
        <v>106647.85249999999</v>
      </c>
      <c r="E2114" s="84">
        <v>-10664.785250000001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6DNGI-SOCAL</v>
      </c>
    </row>
    <row r="2115" spans="1:8">
      <c r="A2115" s="79">
        <v>38078</v>
      </c>
      <c r="B2115" s="78" t="s">
        <v>77</v>
      </c>
      <c r="C2115" s="78" t="s">
        <v>86</v>
      </c>
      <c r="D2115" s="84">
        <v>-127659.8383</v>
      </c>
      <c r="E2115" s="84">
        <v>1276.598383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6DIF-CIG/RKYMTN</v>
      </c>
    </row>
    <row r="2116" spans="1:8">
      <c r="A2116" s="79">
        <v>38078</v>
      </c>
      <c r="B2116" s="78" t="s">
        <v>77</v>
      </c>
      <c r="C2116" s="78" t="s">
        <v>87</v>
      </c>
      <c r="D2116" s="84">
        <v>-277055.6128</v>
      </c>
      <c r="E2116" s="84">
        <v>27705.561280000002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6DIF-ELPO/PERMIAN</v>
      </c>
    </row>
    <row r="2117" spans="1:8">
      <c r="A2117" s="79">
        <v>38078</v>
      </c>
      <c r="B2117" s="78" t="s">
        <v>77</v>
      </c>
      <c r="C2117" s="78" t="s">
        <v>72</v>
      </c>
      <c r="D2117" s="84">
        <v>-415583.4192</v>
      </c>
      <c r="E2117" s="84">
        <v>41558.341919999999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6DIF-ELPO/SJ</v>
      </c>
    </row>
    <row r="2118" spans="1:8">
      <c r="A2118" s="79">
        <v>38078</v>
      </c>
      <c r="B2118" s="78" t="s">
        <v>77</v>
      </c>
      <c r="C2118" s="78" t="s">
        <v>244</v>
      </c>
      <c r="D2118" s="84">
        <v>554111.22569999995</v>
      </c>
      <c r="E2118" s="84">
        <v>-2770.5561284999999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6DIF-NGPL/MIDCON</v>
      </c>
    </row>
    <row r="2119" spans="1:8">
      <c r="A2119" s="79">
        <v>38078</v>
      </c>
      <c r="B2119" s="78" t="s">
        <v>77</v>
      </c>
      <c r="C2119" s="78" t="s">
        <v>88</v>
      </c>
      <c r="D2119" s="84">
        <v>0</v>
      </c>
      <c r="E2119" s="84">
        <v>0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6DIF-NTHWST/CANBR</v>
      </c>
    </row>
    <row r="2120" spans="1:8">
      <c r="A2120" s="79">
        <v>38078</v>
      </c>
      <c r="B2120" s="78" t="s">
        <v>77</v>
      </c>
      <c r="C2120" s="78" t="s">
        <v>67</v>
      </c>
      <c r="D2120" s="84">
        <v>850237.50009999995</v>
      </c>
      <c r="E2120" s="84">
        <v>-85023.750010000003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6DIF-NWPL_ROCKY_M</v>
      </c>
    </row>
    <row r="2121" spans="1:8">
      <c r="A2121" s="79">
        <v>38078</v>
      </c>
      <c r="B2121" s="78" t="s">
        <v>77</v>
      </c>
      <c r="C2121" s="78" t="s">
        <v>245</v>
      </c>
      <c r="D2121" s="84">
        <v>138527.8064</v>
      </c>
      <c r="E2121" s="84">
        <v>-692.63903200000004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6DIF-PAN/TX/OK</v>
      </c>
    </row>
    <row r="2122" spans="1:8">
      <c r="A2122" s="79">
        <v>38078</v>
      </c>
      <c r="B2122" s="78" t="s">
        <v>77</v>
      </c>
      <c r="C2122" s="78" t="s">
        <v>68</v>
      </c>
      <c r="D2122" s="84">
        <v>-517557.43160000001</v>
      </c>
      <c r="E2122" s="84">
        <v>5175.5743160000002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6DNGI-MALIN</v>
      </c>
    </row>
    <row r="2123" spans="1:8">
      <c r="A2123" s="79">
        <v>38078</v>
      </c>
      <c r="B2123" s="78" t="s">
        <v>77</v>
      </c>
      <c r="C2123" s="78" t="s">
        <v>74</v>
      </c>
      <c r="D2123" s="84">
        <v>153335.5055</v>
      </c>
      <c r="E2123" s="84">
        <v>0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6DNGI-PGE/CG</v>
      </c>
    </row>
    <row r="2124" spans="1:8">
      <c r="A2124" s="79">
        <v>38078</v>
      </c>
      <c r="B2124" s="78" t="s">
        <v>77</v>
      </c>
      <c r="C2124" s="78" t="s">
        <v>46</v>
      </c>
      <c r="D2124" s="84">
        <v>-36940.748500000002</v>
      </c>
      <c r="E2124" s="84">
        <v>3694.07485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6DNGI-SOCAL</v>
      </c>
    </row>
    <row r="2125" spans="1:8">
      <c r="A2125" s="79">
        <v>38108</v>
      </c>
      <c r="B2125" s="78" t="s">
        <v>77</v>
      </c>
      <c r="C2125" s="78" t="s">
        <v>86</v>
      </c>
      <c r="D2125" s="84">
        <v>-130568.2169</v>
      </c>
      <c r="E2125" s="84">
        <v>1305.6821689999999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6DIF-CIG/RKYMTN</v>
      </c>
    </row>
    <row r="2126" spans="1:8">
      <c r="A2126" s="79">
        <v>38108</v>
      </c>
      <c r="B2126" s="78" t="s">
        <v>77</v>
      </c>
      <c r="C2126" s="78" t="s">
        <v>87</v>
      </c>
      <c r="D2126" s="84">
        <v>-285137.66690000001</v>
      </c>
      <c r="E2126" s="84">
        <v>28513.76669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6DIF-ELPO/PERMIAN</v>
      </c>
    </row>
    <row r="2127" spans="1:8">
      <c r="A2127" s="79">
        <v>38108</v>
      </c>
      <c r="B2127" s="78" t="s">
        <v>77</v>
      </c>
      <c r="C2127" s="78" t="s">
        <v>72</v>
      </c>
      <c r="D2127" s="84">
        <v>-427706.50030000001</v>
      </c>
      <c r="E2127" s="84">
        <v>42770.650029999997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6DIF-ELPO/SJ</v>
      </c>
    </row>
    <row r="2128" spans="1:8">
      <c r="A2128" s="79">
        <v>38108</v>
      </c>
      <c r="B2128" s="78" t="s">
        <v>77</v>
      </c>
      <c r="C2128" s="78" t="s">
        <v>244</v>
      </c>
      <c r="D2128" s="84">
        <v>570275.33369999996</v>
      </c>
      <c r="E2128" s="84">
        <v>-2851.3766685000001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6DIF-NGPL/MIDCON</v>
      </c>
    </row>
    <row r="2129" spans="1:8">
      <c r="A2129" s="79">
        <v>38108</v>
      </c>
      <c r="B2129" s="78" t="s">
        <v>77</v>
      </c>
      <c r="C2129" s="78" t="s">
        <v>88</v>
      </c>
      <c r="D2129" s="84">
        <v>0</v>
      </c>
      <c r="E2129" s="84">
        <v>0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6DIF-NTHWST/CANBR</v>
      </c>
    </row>
    <row r="2130" spans="1:8">
      <c r="A2130" s="79">
        <v>38108</v>
      </c>
      <c r="B2130" s="78" t="s">
        <v>77</v>
      </c>
      <c r="C2130" s="78" t="s">
        <v>67</v>
      </c>
      <c r="D2130" s="84">
        <v>873813.57860000001</v>
      </c>
      <c r="E2130" s="84">
        <v>-87381.357860000004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6DIF-NWPL_ROCKY_M</v>
      </c>
    </row>
    <row r="2131" spans="1:8">
      <c r="A2131" s="79">
        <v>38108</v>
      </c>
      <c r="B2131" s="78" t="s">
        <v>77</v>
      </c>
      <c r="C2131" s="78" t="s">
        <v>245</v>
      </c>
      <c r="D2131" s="84">
        <v>142568.8334</v>
      </c>
      <c r="E2131" s="84">
        <v>-712.84416699999997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6DIF-PAN/TX/OK</v>
      </c>
    </row>
    <row r="2132" spans="1:8">
      <c r="A2132" s="79">
        <v>38108</v>
      </c>
      <c r="B2132" s="78" t="s">
        <v>77</v>
      </c>
      <c r="C2132" s="78" t="s">
        <v>68</v>
      </c>
      <c r="D2132" s="84">
        <v>-538446.61159999995</v>
      </c>
      <c r="E2132" s="84">
        <v>5384.4661159999996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6DNGI-MALIN</v>
      </c>
    </row>
    <row r="2133" spans="1:8">
      <c r="A2133" s="79">
        <v>38108</v>
      </c>
      <c r="B2133" s="78" t="s">
        <v>77</v>
      </c>
      <c r="C2133" s="78" t="s">
        <v>74</v>
      </c>
      <c r="D2133" s="84">
        <v>179479.44450000001</v>
      </c>
      <c r="E2133" s="84">
        <v>0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6DNGI-PGE/CG</v>
      </c>
    </row>
    <row r="2134" spans="1:8">
      <c r="A2134" s="79">
        <v>38108</v>
      </c>
      <c r="B2134" s="78" t="s">
        <v>77</v>
      </c>
      <c r="C2134" s="78" t="s">
        <v>46</v>
      </c>
      <c r="D2134" s="84">
        <v>-36791.9571</v>
      </c>
      <c r="E2134" s="84">
        <v>3679.19571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6DNGI-SOCAL</v>
      </c>
    </row>
    <row r="2135" spans="1:8">
      <c r="A2135" s="79">
        <v>38139</v>
      </c>
      <c r="B2135" s="78" t="s">
        <v>77</v>
      </c>
      <c r="C2135" s="78" t="s">
        <v>86</v>
      </c>
      <c r="D2135" s="84">
        <v>-132803.8223</v>
      </c>
      <c r="E2135" s="84">
        <v>1328.038223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6DIF-CIG/RKYMTN</v>
      </c>
    </row>
    <row r="2136" spans="1:8">
      <c r="A2136" s="79">
        <v>38139</v>
      </c>
      <c r="B2136" s="78" t="s">
        <v>77</v>
      </c>
      <c r="C2136" s="78" t="s">
        <v>87</v>
      </c>
      <c r="D2136" s="84">
        <v>-274766.52889999998</v>
      </c>
      <c r="E2136" s="84">
        <v>27476.652890000001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6DIF-ELPO/PERMIAN</v>
      </c>
    </row>
    <row r="2137" spans="1:8">
      <c r="A2137" s="79">
        <v>38139</v>
      </c>
      <c r="B2137" s="78" t="s">
        <v>77</v>
      </c>
      <c r="C2137" s="78" t="s">
        <v>72</v>
      </c>
      <c r="D2137" s="84">
        <v>-412149.79330000002</v>
      </c>
      <c r="E2137" s="84">
        <v>41214.979330000002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6DIF-ELPO/SJ</v>
      </c>
    </row>
    <row r="2138" spans="1:8">
      <c r="A2138" s="79">
        <v>38139</v>
      </c>
      <c r="B2138" s="78" t="s">
        <v>77</v>
      </c>
      <c r="C2138" s="78" t="s">
        <v>244</v>
      </c>
      <c r="D2138" s="84">
        <v>549533.0577</v>
      </c>
      <c r="E2138" s="84">
        <v>-2747.6652884999999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6DIF-NGPL/MIDCON</v>
      </c>
    </row>
    <row r="2139" spans="1:8">
      <c r="A2139" s="79">
        <v>38139</v>
      </c>
      <c r="B2139" s="78" t="s">
        <v>77</v>
      </c>
      <c r="C2139" s="78" t="s">
        <v>88</v>
      </c>
      <c r="D2139" s="84">
        <v>0</v>
      </c>
      <c r="E2139" s="84">
        <v>0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6DIF-NTHWST/CANBR</v>
      </c>
    </row>
    <row r="2140" spans="1:8">
      <c r="A2140" s="79">
        <v>38139</v>
      </c>
      <c r="B2140" s="78" t="s">
        <v>77</v>
      </c>
      <c r="C2140" s="78" t="s">
        <v>67</v>
      </c>
      <c r="D2140" s="84">
        <v>843212.68310000002</v>
      </c>
      <c r="E2140" s="84">
        <v>-84321.268309999999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6DIF-NWPL_ROCKY_M</v>
      </c>
    </row>
    <row r="2141" spans="1:8">
      <c r="A2141" s="79">
        <v>38139</v>
      </c>
      <c r="B2141" s="78" t="s">
        <v>77</v>
      </c>
      <c r="C2141" s="78" t="s">
        <v>245</v>
      </c>
      <c r="D2141" s="84">
        <v>137383.26439999999</v>
      </c>
      <c r="E2141" s="84">
        <v>-686.91632200000004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6DIF-PAN/TX/OK</v>
      </c>
    </row>
    <row r="2142" spans="1:8">
      <c r="A2142" s="79">
        <v>38139</v>
      </c>
      <c r="B2142" s="78" t="s">
        <v>77</v>
      </c>
      <c r="C2142" s="78" t="s">
        <v>68</v>
      </c>
      <c r="D2142" s="84">
        <v>-538594.60210000002</v>
      </c>
      <c r="E2142" s="84">
        <v>5385.9460209999997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6DNGI-MALIN</v>
      </c>
    </row>
    <row r="2143" spans="1:8">
      <c r="A2143" s="79">
        <v>38139</v>
      </c>
      <c r="B2143" s="78" t="s">
        <v>77</v>
      </c>
      <c r="C2143" s="78" t="s">
        <v>74</v>
      </c>
      <c r="D2143" s="84">
        <v>279033.6531</v>
      </c>
      <c r="E2143" s="84">
        <v>0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6DNGI-PGE/CG</v>
      </c>
    </row>
    <row r="2144" spans="1:8">
      <c r="A2144" s="79">
        <v>38139</v>
      </c>
      <c r="B2144" s="78" t="s">
        <v>77</v>
      </c>
      <c r="C2144" s="78" t="s">
        <v>46</v>
      </c>
      <c r="D2144" s="84">
        <v>-98915.950500000006</v>
      </c>
      <c r="E2144" s="84">
        <v>9891.5950499999999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6DNGI-SOCAL</v>
      </c>
    </row>
    <row r="2145" spans="1:8">
      <c r="A2145" s="79">
        <v>38169</v>
      </c>
      <c r="B2145" s="78" t="s">
        <v>77</v>
      </c>
      <c r="C2145" s="78" t="s">
        <v>86</v>
      </c>
      <c r="D2145" s="84">
        <v>-135445.19080000001</v>
      </c>
      <c r="E2145" s="84">
        <v>1354.451908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6DIF-CIG/RKYMTN</v>
      </c>
    </row>
    <row r="2146" spans="1:8">
      <c r="A2146" s="79">
        <v>38169</v>
      </c>
      <c r="B2146" s="78" t="s">
        <v>77</v>
      </c>
      <c r="C2146" s="78" t="s">
        <v>87</v>
      </c>
      <c r="D2146" s="84">
        <v>-282747.53649999999</v>
      </c>
      <c r="E2146" s="84">
        <v>28274.753649999999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6DIF-ELPO/PERMIAN</v>
      </c>
    </row>
    <row r="2147" spans="1:8">
      <c r="A2147" s="79">
        <v>38169</v>
      </c>
      <c r="B2147" s="78" t="s">
        <v>77</v>
      </c>
      <c r="C2147" s="78" t="s">
        <v>72</v>
      </c>
      <c r="D2147" s="84">
        <v>-424121.30469999998</v>
      </c>
      <c r="E2147" s="84">
        <v>42412.130469999996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6DIF-ELPO/SJ</v>
      </c>
    </row>
    <row r="2148" spans="1:8">
      <c r="A2148" s="79">
        <v>38169</v>
      </c>
      <c r="B2148" s="78" t="s">
        <v>77</v>
      </c>
      <c r="C2148" s="78" t="s">
        <v>244</v>
      </c>
      <c r="D2148" s="84">
        <v>565495.07290000003</v>
      </c>
      <c r="E2148" s="84">
        <v>-2827.4753645000001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6DIF-NGPL/MIDCON</v>
      </c>
    </row>
    <row r="2149" spans="1:8">
      <c r="A2149" s="79">
        <v>38169</v>
      </c>
      <c r="B2149" s="78" t="s">
        <v>77</v>
      </c>
      <c r="C2149" s="78" t="s">
        <v>88</v>
      </c>
      <c r="D2149" s="84">
        <v>0</v>
      </c>
      <c r="E2149" s="84">
        <v>0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6DIF-NTHWST/CANBR</v>
      </c>
    </row>
    <row r="2150" spans="1:8">
      <c r="A2150" s="79">
        <v>38169</v>
      </c>
      <c r="B2150" s="78" t="s">
        <v>77</v>
      </c>
      <c r="C2150" s="78" t="s">
        <v>67</v>
      </c>
      <c r="D2150" s="84">
        <v>866488.94669999997</v>
      </c>
      <c r="E2150" s="84">
        <v>-86648.894669999994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6DIF-NWPL_ROCKY_M</v>
      </c>
    </row>
    <row r="2151" spans="1:8">
      <c r="A2151" s="79">
        <v>38169</v>
      </c>
      <c r="B2151" s="78" t="s">
        <v>77</v>
      </c>
      <c r="C2151" s="78" t="s">
        <v>245</v>
      </c>
      <c r="D2151" s="84">
        <v>141373.76819999999</v>
      </c>
      <c r="E2151" s="84">
        <v>-706.86884099999997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6DIF-PAN/TX/OK</v>
      </c>
    </row>
    <row r="2152" spans="1:8">
      <c r="A2152" s="79">
        <v>38169</v>
      </c>
      <c r="B2152" s="78" t="s">
        <v>77</v>
      </c>
      <c r="C2152" s="78" t="s">
        <v>68</v>
      </c>
      <c r="D2152" s="84">
        <v>-480331.5148</v>
      </c>
      <c r="E2152" s="84">
        <v>4803.3151479999997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6DNGI-MALIN</v>
      </c>
    </row>
    <row r="2153" spans="1:8">
      <c r="A2153" s="79">
        <v>38169</v>
      </c>
      <c r="B2153" s="78" t="s">
        <v>77</v>
      </c>
      <c r="C2153" s="78" t="s">
        <v>74</v>
      </c>
      <c r="D2153" s="84">
        <v>318380.11070000002</v>
      </c>
      <c r="E2153" s="84">
        <v>0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6DNGI-PGE/CG</v>
      </c>
    </row>
    <row r="2154" spans="1:8">
      <c r="A2154" s="79">
        <v>38169</v>
      </c>
      <c r="B2154" s="78" t="s">
        <v>77</v>
      </c>
      <c r="C2154" s="78" t="s">
        <v>46</v>
      </c>
      <c r="D2154" s="84">
        <v>-59285.7739</v>
      </c>
      <c r="E2154" s="84">
        <v>5928.5773900000004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6DNGI-SOCAL</v>
      </c>
    </row>
    <row r="2155" spans="1:8">
      <c r="A2155" s="79">
        <v>38200</v>
      </c>
      <c r="B2155" s="78" t="s">
        <v>77</v>
      </c>
      <c r="C2155" s="78" t="s">
        <v>86</v>
      </c>
      <c r="D2155" s="84">
        <v>-134861.0288</v>
      </c>
      <c r="E2155" s="84">
        <v>1348.6102880000001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6DIF-CIG/RKYMTN</v>
      </c>
    </row>
    <row r="2156" spans="1:8">
      <c r="A2156" s="79">
        <v>38200</v>
      </c>
      <c r="B2156" s="78" t="s">
        <v>77</v>
      </c>
      <c r="C2156" s="78" t="s">
        <v>87</v>
      </c>
      <c r="D2156" s="84">
        <v>-281528.0735</v>
      </c>
      <c r="E2156" s="84">
        <v>28152.807349999999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6DIF-ELPO/PERMIAN</v>
      </c>
    </row>
    <row r="2157" spans="1:8">
      <c r="A2157" s="79">
        <v>38200</v>
      </c>
      <c r="B2157" s="78" t="s">
        <v>77</v>
      </c>
      <c r="C2157" s="78" t="s">
        <v>72</v>
      </c>
      <c r="D2157" s="84">
        <v>-422292.1103</v>
      </c>
      <c r="E2157" s="84">
        <v>42229.211029999999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6DIF-ELPO/SJ</v>
      </c>
    </row>
    <row r="2158" spans="1:8">
      <c r="A2158" s="79">
        <v>38200</v>
      </c>
      <c r="B2158" s="78" t="s">
        <v>77</v>
      </c>
      <c r="C2158" s="78" t="s">
        <v>244</v>
      </c>
      <c r="D2158" s="84">
        <v>563056.147</v>
      </c>
      <c r="E2158" s="84">
        <v>-2815.2807349999998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6DIF-NGPL/MIDCON</v>
      </c>
    </row>
    <row r="2159" spans="1:8">
      <c r="A2159" s="79">
        <v>38200</v>
      </c>
      <c r="B2159" s="78" t="s">
        <v>77</v>
      </c>
      <c r="C2159" s="78" t="s">
        <v>88</v>
      </c>
      <c r="D2159" s="84">
        <v>0</v>
      </c>
      <c r="E2159" s="84">
        <v>0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6DIF-NTHWST/CANBR</v>
      </c>
    </row>
    <row r="2160" spans="1:8">
      <c r="A2160" s="79">
        <v>38200</v>
      </c>
      <c r="B2160" s="78" t="s">
        <v>77</v>
      </c>
      <c r="C2160" s="78" t="s">
        <v>67</v>
      </c>
      <c r="D2160" s="84">
        <v>862751.86219999997</v>
      </c>
      <c r="E2160" s="84">
        <v>-86275.186220000003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6DIF-NWPL_ROCKY_M</v>
      </c>
    </row>
    <row r="2161" spans="1:8">
      <c r="A2161" s="79">
        <v>38200</v>
      </c>
      <c r="B2161" s="78" t="s">
        <v>77</v>
      </c>
      <c r="C2161" s="78" t="s">
        <v>245</v>
      </c>
      <c r="D2161" s="84">
        <v>140764.0368</v>
      </c>
      <c r="E2161" s="84">
        <v>-703.82018400000004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6DIF-PAN/TX/OK</v>
      </c>
    </row>
    <row r="2162" spans="1:8">
      <c r="A2162" s="79">
        <v>38200</v>
      </c>
      <c r="B2162" s="78" t="s">
        <v>77</v>
      </c>
      <c r="C2162" s="78" t="s">
        <v>68</v>
      </c>
      <c r="D2162" s="84">
        <v>-479897.29499999998</v>
      </c>
      <c r="E2162" s="84">
        <v>4798.9729500000003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6DNGI-MALIN</v>
      </c>
    </row>
    <row r="2163" spans="1:8">
      <c r="A2163" s="79">
        <v>38200</v>
      </c>
      <c r="B2163" s="78" t="s">
        <v>77</v>
      </c>
      <c r="C2163" s="78" t="s">
        <v>74</v>
      </c>
      <c r="D2163" s="84">
        <v>320082.88900000002</v>
      </c>
      <c r="E2163" s="84">
        <v>0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6DNGI-PGE/CG</v>
      </c>
    </row>
    <row r="2164" spans="1:8">
      <c r="A2164" s="79">
        <v>38200</v>
      </c>
      <c r="B2164" s="78" t="s">
        <v>77</v>
      </c>
      <c r="C2164" s="78" t="s">
        <v>46</v>
      </c>
      <c r="D2164" s="84">
        <v>-72652.405899999998</v>
      </c>
      <c r="E2164" s="84">
        <v>7265.2405900000003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6DNGI-SOCAL</v>
      </c>
    </row>
    <row r="2165" spans="1:8">
      <c r="A2165" s="79">
        <v>38231</v>
      </c>
      <c r="B2165" s="78" t="s">
        <v>77</v>
      </c>
      <c r="C2165" s="78" t="s">
        <v>86</v>
      </c>
      <c r="D2165" s="84">
        <v>-131103.51730000001</v>
      </c>
      <c r="E2165" s="84">
        <v>1311.035173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6DIF-CIG/RKYMTN</v>
      </c>
    </row>
    <row r="2166" spans="1:8">
      <c r="A2166" s="79">
        <v>38231</v>
      </c>
      <c r="B2166" s="78" t="s">
        <v>77</v>
      </c>
      <c r="C2166" s="78" t="s">
        <v>87</v>
      </c>
      <c r="D2166" s="84">
        <v>-271248.65649999998</v>
      </c>
      <c r="E2166" s="84">
        <v>27124.86565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6DIF-ELPO/PERMIAN</v>
      </c>
    </row>
    <row r="2167" spans="1:8">
      <c r="A2167" s="79">
        <v>38231</v>
      </c>
      <c r="B2167" s="78" t="s">
        <v>77</v>
      </c>
      <c r="C2167" s="78" t="s">
        <v>72</v>
      </c>
      <c r="D2167" s="84">
        <v>-406872.98479999998</v>
      </c>
      <c r="E2167" s="84">
        <v>40687.298479999998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6DIF-ELPO/SJ</v>
      </c>
    </row>
    <row r="2168" spans="1:8">
      <c r="A2168" s="79">
        <v>38231</v>
      </c>
      <c r="B2168" s="78" t="s">
        <v>77</v>
      </c>
      <c r="C2168" s="78" t="s">
        <v>244</v>
      </c>
      <c r="D2168" s="84">
        <v>542497.31299999997</v>
      </c>
      <c r="E2168" s="84">
        <v>-2712.4865650000002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6DIF-NGPL/MIDCON</v>
      </c>
    </row>
    <row r="2169" spans="1:8">
      <c r="A2169" s="79">
        <v>38231</v>
      </c>
      <c r="B2169" s="78" t="s">
        <v>77</v>
      </c>
      <c r="C2169" s="78" t="s">
        <v>88</v>
      </c>
      <c r="D2169" s="84">
        <v>0</v>
      </c>
      <c r="E2169" s="84">
        <v>0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6DIF-NTHWST/CANBR</v>
      </c>
    </row>
    <row r="2170" spans="1:8">
      <c r="A2170" s="79">
        <v>38231</v>
      </c>
      <c r="B2170" s="78" t="s">
        <v>77</v>
      </c>
      <c r="C2170" s="78" t="s">
        <v>67</v>
      </c>
      <c r="D2170" s="84">
        <v>832416.91819999996</v>
      </c>
      <c r="E2170" s="84">
        <v>-83241.691819999993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6DIF-NWPL_ROCKY_M</v>
      </c>
    </row>
    <row r="2171" spans="1:8">
      <c r="A2171" s="79">
        <v>38231</v>
      </c>
      <c r="B2171" s="78" t="s">
        <v>77</v>
      </c>
      <c r="C2171" s="78" t="s">
        <v>245</v>
      </c>
      <c r="D2171" s="84">
        <v>135624.32829999999</v>
      </c>
      <c r="E2171" s="84">
        <v>-678.12164150000001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6DIF-PAN/TX/OK</v>
      </c>
    </row>
    <row r="2172" spans="1:8">
      <c r="A2172" s="79">
        <v>38231</v>
      </c>
      <c r="B2172" s="78" t="s">
        <v>77</v>
      </c>
      <c r="C2172" s="78" t="s">
        <v>68</v>
      </c>
      <c r="D2172" s="84">
        <v>-460465.39030000003</v>
      </c>
      <c r="E2172" s="84">
        <v>4604.6539030000004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6DNGI-MALIN</v>
      </c>
    </row>
    <row r="2173" spans="1:8">
      <c r="A2173" s="79">
        <v>38231</v>
      </c>
      <c r="B2173" s="78" t="s">
        <v>77</v>
      </c>
      <c r="C2173" s="78" t="s">
        <v>74</v>
      </c>
      <c r="D2173" s="84">
        <v>304128.51439999999</v>
      </c>
      <c r="E2173" s="84">
        <v>0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6DNGI-PGE/CG</v>
      </c>
    </row>
    <row r="2174" spans="1:8">
      <c r="A2174" s="79">
        <v>38231</v>
      </c>
      <c r="B2174" s="78" t="s">
        <v>77</v>
      </c>
      <c r="C2174" s="78" t="s">
        <v>46</v>
      </c>
      <c r="D2174" s="84">
        <v>-67812.1639</v>
      </c>
      <c r="E2174" s="84">
        <v>6781.2163899999996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6DNGI-SOCAL</v>
      </c>
    </row>
    <row r="2175" spans="1:8">
      <c r="A2175" s="79">
        <v>38261</v>
      </c>
      <c r="B2175" s="78" t="s">
        <v>77</v>
      </c>
      <c r="C2175" s="78" t="s">
        <v>86</v>
      </c>
      <c r="D2175" s="84">
        <v>-133694.15719999999</v>
      </c>
      <c r="E2175" s="84">
        <v>1336.941572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6DIF-CIG/RKYMTN</v>
      </c>
    </row>
    <row r="2176" spans="1:8">
      <c r="A2176" s="79">
        <v>38261</v>
      </c>
      <c r="B2176" s="78" t="s">
        <v>77</v>
      </c>
      <c r="C2176" s="78" t="s">
        <v>87</v>
      </c>
      <c r="D2176" s="84">
        <v>-279092.17989999999</v>
      </c>
      <c r="E2176" s="84">
        <v>27909.217990000001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6DIF-ELPO/PERMIAN</v>
      </c>
    </row>
    <row r="2177" spans="1:8">
      <c r="A2177" s="79">
        <v>38261</v>
      </c>
      <c r="B2177" s="78" t="s">
        <v>77</v>
      </c>
      <c r="C2177" s="78" t="s">
        <v>72</v>
      </c>
      <c r="D2177" s="84">
        <v>-418638.26990000001</v>
      </c>
      <c r="E2177" s="84">
        <v>41863.826990000001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6DIF-ELPO/SJ</v>
      </c>
    </row>
    <row r="2178" spans="1:8">
      <c r="A2178" s="79">
        <v>38261</v>
      </c>
      <c r="B2178" s="78" t="s">
        <v>77</v>
      </c>
      <c r="C2178" s="78" t="s">
        <v>244</v>
      </c>
      <c r="D2178" s="84">
        <v>558184.35979999998</v>
      </c>
      <c r="E2178" s="84">
        <v>-2790.9217990000002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6DIF-NGPL/MIDCON</v>
      </c>
    </row>
    <row r="2179" spans="1:8">
      <c r="A2179" s="79">
        <v>38261</v>
      </c>
      <c r="B2179" s="78" t="s">
        <v>77</v>
      </c>
      <c r="C2179" s="78" t="s">
        <v>88</v>
      </c>
      <c r="D2179" s="84">
        <v>0</v>
      </c>
      <c r="E2179" s="84">
        <v>0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6DIF-NTHWST/CANBR</v>
      </c>
    </row>
    <row r="2180" spans="1:8">
      <c r="A2180" s="79">
        <v>38261</v>
      </c>
      <c r="B2180" s="78" t="s">
        <v>77</v>
      </c>
      <c r="C2180" s="78" t="s">
        <v>67</v>
      </c>
      <c r="D2180" s="84">
        <v>855286.98770000006</v>
      </c>
      <c r="E2180" s="84">
        <v>-85528.698770000003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6DIF-NWPL_ROCKY_M</v>
      </c>
    </row>
    <row r="2181" spans="1:8">
      <c r="A2181" s="79">
        <v>38261</v>
      </c>
      <c r="B2181" s="78" t="s">
        <v>77</v>
      </c>
      <c r="C2181" s="78" t="s">
        <v>245</v>
      </c>
      <c r="D2181" s="84">
        <v>139546.09</v>
      </c>
      <c r="E2181" s="84">
        <v>-697.73045000000002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6DIF-PAN/TX/OK</v>
      </c>
    </row>
    <row r="2182" spans="1:8">
      <c r="A2182" s="79">
        <v>38261</v>
      </c>
      <c r="B2182" s="78" t="s">
        <v>77</v>
      </c>
      <c r="C2182" s="78" t="s">
        <v>68</v>
      </c>
      <c r="D2182" s="84">
        <v>-470397.26520000002</v>
      </c>
      <c r="E2182" s="84">
        <v>4703.9726520000004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6DNGI-MALIN</v>
      </c>
    </row>
    <row r="2183" spans="1:8">
      <c r="A2183" s="79">
        <v>38261</v>
      </c>
      <c r="B2183" s="78" t="s">
        <v>77</v>
      </c>
      <c r="C2183" s="78" t="s">
        <v>74</v>
      </c>
      <c r="D2183" s="84">
        <v>364007.3259</v>
      </c>
      <c r="E2183" s="84">
        <v>0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6DNGI-PGE/CG</v>
      </c>
    </row>
    <row r="2184" spans="1:8">
      <c r="A2184" s="79">
        <v>38261</v>
      </c>
      <c r="B2184" s="78" t="s">
        <v>77</v>
      </c>
      <c r="C2184" s="78" t="s">
        <v>46</v>
      </c>
      <c r="D2184" s="84">
        <v>-36011.894</v>
      </c>
      <c r="E2184" s="84">
        <v>3601.1894000000002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6DNGI-SOCAL</v>
      </c>
    </row>
    <row r="2185" spans="1:8">
      <c r="A2185" s="79">
        <v>38292</v>
      </c>
      <c r="B2185" s="78" t="s">
        <v>77</v>
      </c>
      <c r="C2185" s="78" t="s">
        <v>86</v>
      </c>
      <c r="D2185" s="84">
        <v>-94111.9133</v>
      </c>
      <c r="E2185" s="84">
        <v>941.11913300000003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6DIF-CIG/RKYMTN</v>
      </c>
    </row>
    <row r="2186" spans="1:8">
      <c r="A2186" s="79">
        <v>38292</v>
      </c>
      <c r="B2186" s="78" t="s">
        <v>77</v>
      </c>
      <c r="C2186" s="78" t="s">
        <v>87</v>
      </c>
      <c r="D2186" s="84">
        <v>-268891.18070000003</v>
      </c>
      <c r="E2186" s="84">
        <v>26889.11807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6DIF-ELPO/PERMIAN</v>
      </c>
    </row>
    <row r="2187" spans="1:8">
      <c r="A2187" s="79">
        <v>38292</v>
      </c>
      <c r="B2187" s="78" t="s">
        <v>77</v>
      </c>
      <c r="C2187" s="78" t="s">
        <v>72</v>
      </c>
      <c r="D2187" s="84">
        <v>-403336.77110000001</v>
      </c>
      <c r="E2187" s="84">
        <v>40333.677109999997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6DIF-ELPO/SJ</v>
      </c>
    </row>
    <row r="2188" spans="1:8">
      <c r="A2188" s="79">
        <v>38292</v>
      </c>
      <c r="B2188" s="78" t="s">
        <v>77</v>
      </c>
      <c r="C2188" s="78" t="s">
        <v>244</v>
      </c>
      <c r="D2188" s="84">
        <v>537782.36140000005</v>
      </c>
      <c r="E2188" s="84">
        <v>-2688.911807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6DIF-NGPL/MIDCON</v>
      </c>
    </row>
    <row r="2189" spans="1:8">
      <c r="A2189" s="79">
        <v>38292</v>
      </c>
      <c r="B2189" s="78" t="s">
        <v>77</v>
      </c>
      <c r="C2189" s="78" t="s">
        <v>67</v>
      </c>
      <c r="D2189" s="84">
        <v>843108.2966</v>
      </c>
      <c r="E2189" s="84">
        <v>-84310.829660000003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6DIF-NWPL_ROCKY_M</v>
      </c>
    </row>
    <row r="2190" spans="1:8">
      <c r="A2190" s="79">
        <v>38292</v>
      </c>
      <c r="B2190" s="78" t="s">
        <v>77</v>
      </c>
      <c r="C2190" s="78" t="s">
        <v>245</v>
      </c>
      <c r="D2190" s="84">
        <v>134445.59039999999</v>
      </c>
      <c r="E2190" s="84">
        <v>-672.22795199999996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6DIF-PAN/TX/OK</v>
      </c>
    </row>
    <row r="2191" spans="1:8">
      <c r="A2191" s="79">
        <v>38292</v>
      </c>
      <c r="B2191" s="78" t="s">
        <v>77</v>
      </c>
      <c r="C2191" s="78" t="s">
        <v>68</v>
      </c>
      <c r="D2191" s="84">
        <v>-172845.9399</v>
      </c>
      <c r="E2191" s="84">
        <v>1728.4593990000001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6DNGI-MALIN</v>
      </c>
    </row>
    <row r="2192" spans="1:8">
      <c r="A2192" s="79">
        <v>38292</v>
      </c>
      <c r="B2192" s="78" t="s">
        <v>77</v>
      </c>
      <c r="C2192" s="78" t="s">
        <v>74</v>
      </c>
      <c r="D2192" s="84">
        <v>347803.57169999997</v>
      </c>
      <c r="E2192" s="84">
        <v>0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6DNGI-PGE/CG</v>
      </c>
    </row>
    <row r="2193" spans="1:8">
      <c r="A2193" s="79">
        <v>38292</v>
      </c>
      <c r="B2193" s="78" t="s">
        <v>77</v>
      </c>
      <c r="C2193" s="78" t="s">
        <v>46</v>
      </c>
      <c r="D2193" s="84">
        <v>-304743.33799999999</v>
      </c>
      <c r="E2193" s="84">
        <v>30474.3338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6DNGI-SOCAL</v>
      </c>
    </row>
    <row r="2194" spans="1:8">
      <c r="A2194" s="79">
        <v>38322</v>
      </c>
      <c r="B2194" s="78" t="s">
        <v>77</v>
      </c>
      <c r="C2194" s="78" t="s">
        <v>86</v>
      </c>
      <c r="D2194" s="84">
        <v>-96824.3992</v>
      </c>
      <c r="E2194" s="84">
        <v>968.24399199999993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6DIF-CIG/RKYMTN</v>
      </c>
    </row>
    <row r="2195" spans="1:8">
      <c r="A2195" s="79">
        <v>38322</v>
      </c>
      <c r="B2195" s="78" t="s">
        <v>77</v>
      </c>
      <c r="C2195" s="78" t="s">
        <v>87</v>
      </c>
      <c r="D2195" s="84">
        <v>-276641.14049999998</v>
      </c>
      <c r="E2195" s="84">
        <v>27664.11405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6DIF-ELPO/PERMIAN</v>
      </c>
    </row>
    <row r="2196" spans="1:8">
      <c r="A2196" s="79">
        <v>38322</v>
      </c>
      <c r="B2196" s="78" t="s">
        <v>77</v>
      </c>
      <c r="C2196" s="78" t="s">
        <v>72</v>
      </c>
      <c r="D2196" s="84">
        <v>-414961.7107</v>
      </c>
      <c r="E2196" s="84">
        <v>41496.171069999997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6DIF-ELPO/SJ</v>
      </c>
    </row>
    <row r="2197" spans="1:8">
      <c r="A2197" s="79">
        <v>38322</v>
      </c>
      <c r="B2197" s="78" t="s">
        <v>77</v>
      </c>
      <c r="C2197" s="78" t="s">
        <v>244</v>
      </c>
      <c r="D2197" s="84">
        <v>553282.28090000001</v>
      </c>
      <c r="E2197" s="84">
        <v>-2766.4114045000001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6DIF-NGPL/MIDCON</v>
      </c>
    </row>
    <row r="2198" spans="1:8">
      <c r="A2198" s="79">
        <v>38322</v>
      </c>
      <c r="B2198" s="78" t="s">
        <v>77</v>
      </c>
      <c r="C2198" s="78" t="s">
        <v>67</v>
      </c>
      <c r="D2198" s="84">
        <v>867408.29639999999</v>
      </c>
      <c r="E2198" s="84">
        <v>-86740.829639999996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6DIF-NWPL_ROCKY_M</v>
      </c>
    </row>
    <row r="2199" spans="1:8">
      <c r="A2199" s="79">
        <v>38322</v>
      </c>
      <c r="B2199" s="78" t="s">
        <v>77</v>
      </c>
      <c r="C2199" s="78" t="s">
        <v>245</v>
      </c>
      <c r="D2199" s="84">
        <v>138320.57019999999</v>
      </c>
      <c r="E2199" s="84">
        <v>-691.60285099999999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6DIF-PAN/TX/OK</v>
      </c>
    </row>
    <row r="2200" spans="1:8">
      <c r="A2200" s="79">
        <v>38322</v>
      </c>
      <c r="B2200" s="78" t="s">
        <v>77</v>
      </c>
      <c r="C2200" s="78" t="s">
        <v>68</v>
      </c>
      <c r="D2200" s="84">
        <v>-185102.3719</v>
      </c>
      <c r="E2200" s="84">
        <v>1851.023719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6DNGI-MALIN</v>
      </c>
    </row>
    <row r="2201" spans="1:8">
      <c r="A2201" s="79">
        <v>38322</v>
      </c>
      <c r="B2201" s="78" t="s">
        <v>77</v>
      </c>
      <c r="C2201" s="78" t="s">
        <v>74</v>
      </c>
      <c r="D2201" s="84">
        <v>349385.26689999999</v>
      </c>
      <c r="E2201" s="84">
        <v>0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6DNGI-PGE/CG</v>
      </c>
    </row>
    <row r="2202" spans="1:8">
      <c r="A2202" s="79">
        <v>38322</v>
      </c>
      <c r="B2202" s="78" t="s">
        <v>77</v>
      </c>
      <c r="C2202" s="78" t="s">
        <v>46</v>
      </c>
      <c r="D2202" s="84">
        <v>-325722.63319999998</v>
      </c>
      <c r="E2202" s="84">
        <v>32572.263319999998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6DNGI-SOCAL</v>
      </c>
    </row>
    <row r="2203" spans="1:8">
      <c r="A2203" s="79">
        <v>38353</v>
      </c>
      <c r="B2203" s="78" t="s">
        <v>77</v>
      </c>
      <c r="C2203" s="78" t="s">
        <v>86</v>
      </c>
      <c r="D2203" s="84">
        <v>-96383.962700000004</v>
      </c>
      <c r="E2203" s="84">
        <v>963.83962699999995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6DIF-CIG/RKYMTN</v>
      </c>
    </row>
    <row r="2204" spans="1:8">
      <c r="A2204" s="79">
        <v>38353</v>
      </c>
      <c r="B2204" s="78" t="s">
        <v>77</v>
      </c>
      <c r="C2204" s="78" t="s">
        <v>87</v>
      </c>
      <c r="D2204" s="84">
        <v>-275382.75060000003</v>
      </c>
      <c r="E2204" s="84">
        <v>27538.27506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6DIF-ELPO/PERMIAN</v>
      </c>
    </row>
    <row r="2205" spans="1:8">
      <c r="A2205" s="79">
        <v>38353</v>
      </c>
      <c r="B2205" s="78" t="s">
        <v>77</v>
      </c>
      <c r="C2205" s="78" t="s">
        <v>72</v>
      </c>
      <c r="D2205" s="84">
        <v>0</v>
      </c>
      <c r="E2205" s="84">
        <v>0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6DIF-ELPO/SJ</v>
      </c>
    </row>
    <row r="2206" spans="1:8">
      <c r="A2206" s="79">
        <v>38353</v>
      </c>
      <c r="B2206" s="78" t="s">
        <v>77</v>
      </c>
      <c r="C2206" s="78" t="s">
        <v>244</v>
      </c>
      <c r="D2206" s="84">
        <v>550765.50120000006</v>
      </c>
      <c r="E2206" s="84">
        <v>-2753.8275060000001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6DIF-NGPL/MIDCON</v>
      </c>
    </row>
    <row r="2207" spans="1:8">
      <c r="A2207" s="79">
        <v>38353</v>
      </c>
      <c r="B2207" s="78" t="s">
        <v>77</v>
      </c>
      <c r="C2207" s="78" t="s">
        <v>67</v>
      </c>
      <c r="D2207" s="84">
        <v>1546962.6015999999</v>
      </c>
      <c r="E2207" s="84">
        <v>-154696.26016000001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6DIF-NWPL_ROCKY_M</v>
      </c>
    </row>
    <row r="2208" spans="1:8">
      <c r="A2208" s="79">
        <v>38353</v>
      </c>
      <c r="B2208" s="78" t="s">
        <v>77</v>
      </c>
      <c r="C2208" s="78" t="s">
        <v>245</v>
      </c>
      <c r="D2208" s="84">
        <v>137691.37530000001</v>
      </c>
      <c r="E2208" s="84">
        <v>-688.45687650000002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6DIF-PAN/TX/OK</v>
      </c>
    </row>
    <row r="2209" spans="1:8">
      <c r="A2209" s="79">
        <v>38353</v>
      </c>
      <c r="B2209" s="78" t="s">
        <v>77</v>
      </c>
      <c r="C2209" s="78" t="s">
        <v>68</v>
      </c>
      <c r="D2209" s="84">
        <v>-33296.439599999998</v>
      </c>
      <c r="E2209" s="84">
        <v>332.96439600000002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6DNGI-MALIN</v>
      </c>
    </row>
    <row r="2210" spans="1:8">
      <c r="A2210" s="79">
        <v>38353</v>
      </c>
      <c r="B2210" s="78" t="s">
        <v>77</v>
      </c>
      <c r="C2210" s="78" t="s">
        <v>74</v>
      </c>
      <c r="D2210" s="84">
        <v>351049.04719999997</v>
      </c>
      <c r="E2210" s="84">
        <v>0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6DNGI-PGE/CG</v>
      </c>
    </row>
    <row r="2211" spans="1:8">
      <c r="A2211" s="79">
        <v>38353</v>
      </c>
      <c r="B2211" s="78" t="s">
        <v>77</v>
      </c>
      <c r="C2211" s="78" t="s">
        <v>46</v>
      </c>
      <c r="D2211" s="84">
        <v>-293149.37969999999</v>
      </c>
      <c r="E2211" s="84">
        <v>29314.937969999999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6DNGI-SOCAL</v>
      </c>
    </row>
    <row r="2212" spans="1:8">
      <c r="A2212" s="79">
        <v>38384</v>
      </c>
      <c r="B2212" s="78" t="s">
        <v>77</v>
      </c>
      <c r="C2212" s="78" t="s">
        <v>86</v>
      </c>
      <c r="D2212" s="84">
        <v>-86656.758700000006</v>
      </c>
      <c r="E2212" s="84">
        <v>866.567587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6DIF-CIG/RKYMTN</v>
      </c>
    </row>
    <row r="2213" spans="1:8">
      <c r="A2213" s="79">
        <v>38384</v>
      </c>
      <c r="B2213" s="78" t="s">
        <v>77</v>
      </c>
      <c r="C2213" s="78" t="s">
        <v>87</v>
      </c>
      <c r="D2213" s="84">
        <v>-247590.73920000001</v>
      </c>
      <c r="E2213" s="84">
        <v>24759.073919999999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6DIF-ELPO/PERMIAN</v>
      </c>
    </row>
    <row r="2214" spans="1:8">
      <c r="A2214" s="79">
        <v>38384</v>
      </c>
      <c r="B2214" s="78" t="s">
        <v>77</v>
      </c>
      <c r="C2214" s="78" t="s">
        <v>72</v>
      </c>
      <c r="D2214" s="84">
        <v>0</v>
      </c>
      <c r="E2214" s="84">
        <v>0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6DIF-ELPO/SJ</v>
      </c>
    </row>
    <row r="2215" spans="1:8">
      <c r="A2215" s="79">
        <v>38384</v>
      </c>
      <c r="B2215" s="78" t="s">
        <v>77</v>
      </c>
      <c r="C2215" s="78" t="s">
        <v>244</v>
      </c>
      <c r="D2215" s="84">
        <v>495181.47850000003</v>
      </c>
      <c r="E2215" s="84">
        <v>-2475.9073924999998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6DIF-NGPL/MIDCON</v>
      </c>
    </row>
    <row r="2216" spans="1:8">
      <c r="A2216" s="79">
        <v>38384</v>
      </c>
      <c r="B2216" s="78" t="s">
        <v>77</v>
      </c>
      <c r="C2216" s="78" t="s">
        <v>67</v>
      </c>
      <c r="D2216" s="84">
        <v>1390840.9779000001</v>
      </c>
      <c r="E2216" s="84">
        <v>-139084.09779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6DIF-NWPL_ROCKY_M</v>
      </c>
    </row>
    <row r="2217" spans="1:8">
      <c r="A2217" s="79">
        <v>38384</v>
      </c>
      <c r="B2217" s="78" t="s">
        <v>77</v>
      </c>
      <c r="C2217" s="78" t="s">
        <v>245</v>
      </c>
      <c r="D2217" s="84">
        <v>123795.36960000001</v>
      </c>
      <c r="E2217" s="84">
        <v>-618.97684800000002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6DIF-PAN/TX/OK</v>
      </c>
    </row>
    <row r="2218" spans="1:8">
      <c r="A2218" s="79">
        <v>38384</v>
      </c>
      <c r="B2218" s="78" t="s">
        <v>77</v>
      </c>
      <c r="C2218" s="78" t="s">
        <v>68</v>
      </c>
      <c r="D2218" s="84">
        <v>-32494.516</v>
      </c>
      <c r="E2218" s="84">
        <v>324.94515999999999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6DNGI-MALIN</v>
      </c>
    </row>
    <row r="2219" spans="1:8">
      <c r="A2219" s="79">
        <v>38384</v>
      </c>
      <c r="B2219" s="78" t="s">
        <v>77</v>
      </c>
      <c r="C2219" s="78" t="s">
        <v>74</v>
      </c>
      <c r="D2219" s="84">
        <v>312713.29350000003</v>
      </c>
      <c r="E2219" s="84">
        <v>0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6DNGI-PGE/CG</v>
      </c>
    </row>
    <row r="2220" spans="1:8">
      <c r="A2220" s="79">
        <v>38384</v>
      </c>
      <c r="B2220" s="78" t="s">
        <v>77</v>
      </c>
      <c r="C2220" s="78" t="s">
        <v>46</v>
      </c>
      <c r="D2220" s="84">
        <v>-265275.79210000002</v>
      </c>
      <c r="E2220" s="84">
        <v>26527.57921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6DNGI-SOCAL</v>
      </c>
    </row>
    <row r="2221" spans="1:8">
      <c r="A2221" s="79">
        <v>38412</v>
      </c>
      <c r="B2221" s="78" t="s">
        <v>77</v>
      </c>
      <c r="C2221" s="78" t="s">
        <v>86</v>
      </c>
      <c r="D2221" s="84">
        <v>-95537.422000000006</v>
      </c>
      <c r="E2221" s="84">
        <v>955.37422000000004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6DIF-CIG/RKYMTN</v>
      </c>
    </row>
    <row r="2222" spans="1:8">
      <c r="A2222" s="79">
        <v>38412</v>
      </c>
      <c r="B2222" s="78" t="s">
        <v>77</v>
      </c>
      <c r="C2222" s="78" t="s">
        <v>87</v>
      </c>
      <c r="D2222" s="84">
        <v>-272964.06280000001</v>
      </c>
      <c r="E2222" s="84">
        <v>27296.406279999999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6DIF-ELPO/PERMIAN</v>
      </c>
    </row>
    <row r="2223" spans="1:8">
      <c r="A2223" s="79">
        <v>38412</v>
      </c>
      <c r="B2223" s="78" t="s">
        <v>77</v>
      </c>
      <c r="C2223" s="78" t="s">
        <v>72</v>
      </c>
      <c r="D2223" s="84">
        <v>0</v>
      </c>
      <c r="E2223" s="84">
        <v>0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6DIF-ELPO/SJ</v>
      </c>
    </row>
    <row r="2224" spans="1:8">
      <c r="A2224" s="79">
        <v>38412</v>
      </c>
      <c r="B2224" s="78" t="s">
        <v>77</v>
      </c>
      <c r="C2224" s="78" t="s">
        <v>244</v>
      </c>
      <c r="D2224" s="84">
        <v>545928.12549999997</v>
      </c>
      <c r="E2224" s="84">
        <v>-2729.6406274999999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6DIF-NGPL/MIDCON</v>
      </c>
    </row>
    <row r="2225" spans="1:8">
      <c r="A2225" s="79">
        <v>38412</v>
      </c>
      <c r="B2225" s="78" t="s">
        <v>77</v>
      </c>
      <c r="C2225" s="78" t="s">
        <v>67</v>
      </c>
      <c r="D2225" s="84">
        <v>1533375.6225000001</v>
      </c>
      <c r="E2225" s="84">
        <v>-153337.56224999999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6DIF-NWPL_ROCKY_M</v>
      </c>
    </row>
    <row r="2226" spans="1:8">
      <c r="A2226" s="79">
        <v>38412</v>
      </c>
      <c r="B2226" s="78" t="s">
        <v>77</v>
      </c>
      <c r="C2226" s="78" t="s">
        <v>245</v>
      </c>
      <c r="D2226" s="84">
        <v>136482.03140000001</v>
      </c>
      <c r="E2226" s="84">
        <v>-682.41015700000003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6DIF-PAN/TX/OK</v>
      </c>
    </row>
    <row r="2227" spans="1:8">
      <c r="A2227" s="79">
        <v>38412</v>
      </c>
      <c r="B2227" s="78" t="s">
        <v>77</v>
      </c>
      <c r="C2227" s="78" t="s">
        <v>68</v>
      </c>
      <c r="D2227" s="84">
        <v>-31884.844099999998</v>
      </c>
      <c r="E2227" s="84">
        <v>318.84844099999998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6DNGI-MALIN</v>
      </c>
    </row>
    <row r="2228" spans="1:8">
      <c r="A2228" s="79">
        <v>38412</v>
      </c>
      <c r="B2228" s="78" t="s">
        <v>77</v>
      </c>
      <c r="C2228" s="78" t="s">
        <v>74</v>
      </c>
      <c r="D2228" s="84">
        <v>352443.27299999999</v>
      </c>
      <c r="E2228" s="84">
        <v>0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6DNGI-PGE/CG</v>
      </c>
    </row>
    <row r="2229" spans="1:8">
      <c r="A2229" s="79">
        <v>38412</v>
      </c>
      <c r="B2229" s="78" t="s">
        <v>77</v>
      </c>
      <c r="C2229" s="78" t="s">
        <v>46</v>
      </c>
      <c r="D2229" s="84">
        <v>-290574.64740000002</v>
      </c>
      <c r="E2229" s="84">
        <v>29057.464739999999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6DNGI-SOCAL</v>
      </c>
    </row>
    <row r="2230" spans="1:8">
      <c r="A2230" s="79">
        <v>38443</v>
      </c>
      <c r="B2230" s="78" t="s">
        <v>77</v>
      </c>
      <c r="C2230" s="78" t="s">
        <v>86</v>
      </c>
      <c r="D2230" s="84">
        <v>-92027.537100000001</v>
      </c>
      <c r="E2230" s="84">
        <v>920.27537099999995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6DIF-CIG/RKYMTN</v>
      </c>
    </row>
    <row r="2231" spans="1:8">
      <c r="A2231" s="79">
        <v>38443</v>
      </c>
      <c r="B2231" s="78" t="s">
        <v>77</v>
      </c>
      <c r="C2231" s="78" t="s">
        <v>87</v>
      </c>
      <c r="D2231" s="84">
        <v>-262935.82049999997</v>
      </c>
      <c r="E2231" s="84">
        <v>26293.582050000001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6DIF-ELPO/PERMIAN</v>
      </c>
    </row>
    <row r="2232" spans="1:8">
      <c r="A2232" s="79">
        <v>38443</v>
      </c>
      <c r="B2232" s="78" t="s">
        <v>77</v>
      </c>
      <c r="C2232" s="78" t="s">
        <v>72</v>
      </c>
      <c r="D2232" s="84">
        <v>1E-4</v>
      </c>
      <c r="E2232" s="84">
        <v>-9.9999999999999991E-6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6DIF-ELPO/SJ</v>
      </c>
    </row>
    <row r="2233" spans="1:8">
      <c r="A2233" s="79">
        <v>38443</v>
      </c>
      <c r="B2233" s="78" t="s">
        <v>77</v>
      </c>
      <c r="C2233" s="78" t="s">
        <v>244</v>
      </c>
      <c r="D2233" s="84">
        <v>525871.64099999995</v>
      </c>
      <c r="E2233" s="84">
        <v>-2629.358205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6DIF-NGPL/MIDCON</v>
      </c>
    </row>
    <row r="2234" spans="1:8">
      <c r="A2234" s="79">
        <v>38443</v>
      </c>
      <c r="B2234" s="78" t="s">
        <v>77</v>
      </c>
      <c r="C2234" s="78" t="s">
        <v>67</v>
      </c>
      <c r="D2234" s="84">
        <v>1477041.9720999999</v>
      </c>
      <c r="E2234" s="84">
        <v>-147704.19721000001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6DIF-NWPL_ROCKY_M</v>
      </c>
    </row>
    <row r="2235" spans="1:8">
      <c r="A2235" s="79">
        <v>38443</v>
      </c>
      <c r="B2235" s="78" t="s">
        <v>77</v>
      </c>
      <c r="C2235" s="78" t="s">
        <v>245</v>
      </c>
      <c r="D2235" s="84">
        <v>131467.91020000001</v>
      </c>
      <c r="E2235" s="84">
        <v>-657.33955100000003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6DIF-PAN/TX/OK</v>
      </c>
    </row>
    <row r="2236" spans="1:8">
      <c r="A2236" s="79">
        <v>38443</v>
      </c>
      <c r="B2236" s="78" t="s">
        <v>77</v>
      </c>
      <c r="C2236" s="78" t="s">
        <v>68</v>
      </c>
      <c r="D2236" s="84">
        <v>-30851.136299999998</v>
      </c>
      <c r="E2236" s="84">
        <v>308.51136300000002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6DNGI-MALIN</v>
      </c>
    </row>
    <row r="2237" spans="1:8">
      <c r="A2237" s="79">
        <v>38443</v>
      </c>
      <c r="B2237" s="78" t="s">
        <v>77</v>
      </c>
      <c r="C2237" s="78" t="s">
        <v>74</v>
      </c>
      <c r="D2237" s="84">
        <v>344110.24359999999</v>
      </c>
      <c r="E2237" s="84">
        <v>0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6DNGI-PGE/CG</v>
      </c>
    </row>
    <row r="2238" spans="1:8">
      <c r="A2238" s="79">
        <v>38443</v>
      </c>
      <c r="B2238" s="78" t="s">
        <v>77</v>
      </c>
      <c r="C2238" s="78" t="s">
        <v>46</v>
      </c>
      <c r="D2238" s="84">
        <v>-280464.87530000001</v>
      </c>
      <c r="E2238" s="84">
        <v>28046.487529999999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6DNGI-SOCAL</v>
      </c>
    </row>
    <row r="2239" spans="1:8">
      <c r="A2239" s="79">
        <v>38473</v>
      </c>
      <c r="B2239" s="78" t="s">
        <v>77</v>
      </c>
      <c r="C2239" s="78" t="s">
        <v>86</v>
      </c>
      <c r="D2239" s="84">
        <v>-94671.412899999996</v>
      </c>
      <c r="E2239" s="84">
        <v>946.71412899999996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6DIF-CIG/RKYMTN</v>
      </c>
    </row>
    <row r="2240" spans="1:8">
      <c r="A2240" s="79">
        <v>38473</v>
      </c>
      <c r="B2240" s="78" t="s">
        <v>77</v>
      </c>
      <c r="C2240" s="78" t="s">
        <v>87</v>
      </c>
      <c r="D2240" s="84">
        <v>-270489.75109999999</v>
      </c>
      <c r="E2240" s="84">
        <v>27048.975109999999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6DIF-ELPO/PERMIAN</v>
      </c>
    </row>
    <row r="2241" spans="1:8">
      <c r="A2241" s="79">
        <v>38473</v>
      </c>
      <c r="B2241" s="78" t="s">
        <v>77</v>
      </c>
      <c r="C2241" s="78" t="s">
        <v>72</v>
      </c>
      <c r="D2241" s="84">
        <v>-1E-4</v>
      </c>
      <c r="E2241" s="84">
        <v>9.9999999999999991E-6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6DIF-ELPO/SJ</v>
      </c>
    </row>
    <row r="2242" spans="1:8">
      <c r="A2242" s="79">
        <v>38473</v>
      </c>
      <c r="B2242" s="78" t="s">
        <v>77</v>
      </c>
      <c r="C2242" s="78" t="s">
        <v>244</v>
      </c>
      <c r="D2242" s="84">
        <v>540979.50219999999</v>
      </c>
      <c r="E2242" s="84">
        <v>-2704.8975110000001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6DIF-NGPL/MIDCON</v>
      </c>
    </row>
    <row r="2243" spans="1:8">
      <c r="A2243" s="79">
        <v>38473</v>
      </c>
      <c r="B2243" s="78" t="s">
        <v>77</v>
      </c>
      <c r="C2243" s="78" t="s">
        <v>67</v>
      </c>
      <c r="D2243" s="84">
        <v>1519476.1762999999</v>
      </c>
      <c r="E2243" s="84">
        <v>-151947.61762999999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6DIF-NWPL_ROCKY_M</v>
      </c>
    </row>
    <row r="2244" spans="1:8">
      <c r="A2244" s="79">
        <v>38473</v>
      </c>
      <c r="B2244" s="78" t="s">
        <v>77</v>
      </c>
      <c r="C2244" s="78" t="s">
        <v>245</v>
      </c>
      <c r="D2244" s="84">
        <v>135244.8756</v>
      </c>
      <c r="E2244" s="84">
        <v>-676.224378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6DIF-PAN/TX/OK</v>
      </c>
    </row>
    <row r="2245" spans="1:8">
      <c r="A2245" s="79">
        <v>38473</v>
      </c>
      <c r="B2245" s="78" t="s">
        <v>77</v>
      </c>
      <c r="C2245" s="78" t="s">
        <v>68</v>
      </c>
      <c r="D2245" s="84">
        <v>-37157.438900000001</v>
      </c>
      <c r="E2245" s="84">
        <v>371.574389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6DNGI-MALIN</v>
      </c>
    </row>
    <row r="2246" spans="1:8">
      <c r="A2246" s="79">
        <v>38473</v>
      </c>
      <c r="B2246" s="78" t="s">
        <v>77</v>
      </c>
      <c r="C2246" s="78" t="s">
        <v>74</v>
      </c>
      <c r="D2246" s="84">
        <v>366430.7206</v>
      </c>
      <c r="E2246" s="84">
        <v>0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6DNGI-PGE/CG</v>
      </c>
    </row>
    <row r="2247" spans="1:8">
      <c r="A2247" s="79">
        <v>38473</v>
      </c>
      <c r="B2247" s="78" t="s">
        <v>77</v>
      </c>
      <c r="C2247" s="78" t="s">
        <v>46</v>
      </c>
      <c r="D2247" s="84">
        <v>-287940.70270000002</v>
      </c>
      <c r="E2247" s="84">
        <v>28794.07027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6DNGI-SOCAL</v>
      </c>
    </row>
    <row r="2248" spans="1:8">
      <c r="A2248" s="79">
        <v>38504</v>
      </c>
      <c r="B2248" s="78" t="s">
        <v>77</v>
      </c>
      <c r="C2248" s="78" t="s">
        <v>86</v>
      </c>
      <c r="D2248" s="84">
        <v>-91190.001000000004</v>
      </c>
      <c r="E2248" s="84">
        <v>911.90000999999995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6DIF-CIG/RKYMTN</v>
      </c>
    </row>
    <row r="2249" spans="1:8">
      <c r="A2249" s="79">
        <v>38504</v>
      </c>
      <c r="B2249" s="78" t="s">
        <v>77</v>
      </c>
      <c r="C2249" s="78" t="s">
        <v>87</v>
      </c>
      <c r="D2249" s="84">
        <v>-260542.86</v>
      </c>
      <c r="E2249" s="84">
        <v>26054.286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6DIF-ELPO/PERMIAN</v>
      </c>
    </row>
    <row r="2250" spans="1:8">
      <c r="A2250" s="79">
        <v>38504</v>
      </c>
      <c r="B2250" s="78" t="s">
        <v>77</v>
      </c>
      <c r="C2250" s="78" t="s">
        <v>72</v>
      </c>
      <c r="D2250" s="84">
        <v>0</v>
      </c>
      <c r="E2250" s="84">
        <v>0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6DIF-ELPO/SJ</v>
      </c>
    </row>
    <row r="2251" spans="1:8">
      <c r="A2251" s="79">
        <v>38504</v>
      </c>
      <c r="B2251" s="78" t="s">
        <v>77</v>
      </c>
      <c r="C2251" s="78" t="s">
        <v>244</v>
      </c>
      <c r="D2251" s="84">
        <v>521085.72</v>
      </c>
      <c r="E2251" s="84">
        <v>-2605.4286000000002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6DIF-NGPL/MIDCON</v>
      </c>
    </row>
    <row r="2252" spans="1:8">
      <c r="A2252" s="79">
        <v>38504</v>
      </c>
      <c r="B2252" s="78" t="s">
        <v>77</v>
      </c>
      <c r="C2252" s="78" t="s">
        <v>67</v>
      </c>
      <c r="D2252" s="84">
        <v>1463599.5159</v>
      </c>
      <c r="E2252" s="84">
        <v>-146359.95159000001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6DIF-NWPL_ROCKY_M</v>
      </c>
    </row>
    <row r="2253" spans="1:8">
      <c r="A2253" s="79">
        <v>38504</v>
      </c>
      <c r="B2253" s="78" t="s">
        <v>77</v>
      </c>
      <c r="C2253" s="78" t="s">
        <v>245</v>
      </c>
      <c r="D2253" s="84">
        <v>130271.43</v>
      </c>
      <c r="E2253" s="84">
        <v>-651.35715000000005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6DIF-PAN/TX/OK</v>
      </c>
    </row>
    <row r="2254" spans="1:8">
      <c r="A2254" s="79">
        <v>38504</v>
      </c>
      <c r="B2254" s="78" t="s">
        <v>77</v>
      </c>
      <c r="C2254" s="78" t="s">
        <v>68</v>
      </c>
      <c r="D2254" s="84">
        <v>-54366.610099999998</v>
      </c>
      <c r="E2254" s="84">
        <v>543.66610100000003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6DNGI-MALIN</v>
      </c>
    </row>
    <row r="2255" spans="1:8">
      <c r="A2255" s="79">
        <v>38504</v>
      </c>
      <c r="B2255" s="78" t="s">
        <v>77</v>
      </c>
      <c r="C2255" s="78" t="s">
        <v>74</v>
      </c>
      <c r="D2255" s="84">
        <v>350879.14889999997</v>
      </c>
      <c r="E2255" s="84">
        <v>0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6DNGI-PGE/CG</v>
      </c>
    </row>
    <row r="2256" spans="1:8">
      <c r="A2256" s="79">
        <v>38504</v>
      </c>
      <c r="B2256" s="78" t="s">
        <v>77</v>
      </c>
      <c r="C2256" s="78" t="s">
        <v>46</v>
      </c>
      <c r="D2256" s="84">
        <v>-277912.38400000002</v>
      </c>
      <c r="E2256" s="84">
        <v>27791.238400000002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6DNGI-SOCAL</v>
      </c>
    </row>
    <row r="2257" spans="1:8">
      <c r="A2257" s="79">
        <v>38534</v>
      </c>
      <c r="B2257" s="78" t="s">
        <v>77</v>
      </c>
      <c r="C2257" s="78" t="s">
        <v>86</v>
      </c>
      <c r="D2257" s="84">
        <v>-93803.943199999994</v>
      </c>
      <c r="E2257" s="84">
        <v>938.03943200000003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6DIF-CIG/RKYMTN</v>
      </c>
    </row>
    <row r="2258" spans="1:8">
      <c r="A2258" s="79">
        <v>38534</v>
      </c>
      <c r="B2258" s="78" t="s">
        <v>77</v>
      </c>
      <c r="C2258" s="78" t="s">
        <v>87</v>
      </c>
      <c r="D2258" s="84">
        <v>-268011.26630000002</v>
      </c>
      <c r="E2258" s="84">
        <v>26801.126629999999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6DIF-ELPO/PERMIAN</v>
      </c>
    </row>
    <row r="2259" spans="1:8">
      <c r="A2259" s="79">
        <v>38534</v>
      </c>
      <c r="B2259" s="78" t="s">
        <v>77</v>
      </c>
      <c r="C2259" s="78" t="s">
        <v>72</v>
      </c>
      <c r="D2259" s="84">
        <v>1E-4</v>
      </c>
      <c r="E2259" s="84">
        <v>-9.9999999999999991E-6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6DIF-ELPO/SJ</v>
      </c>
    </row>
    <row r="2260" spans="1:8">
      <c r="A2260" s="79">
        <v>38534</v>
      </c>
      <c r="B2260" s="78" t="s">
        <v>77</v>
      </c>
      <c r="C2260" s="78" t="s">
        <v>244</v>
      </c>
      <c r="D2260" s="84">
        <v>536022.53260000004</v>
      </c>
      <c r="E2260" s="84">
        <v>-2680.1126629999999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6DIF-NGPL/MIDCON</v>
      </c>
    </row>
    <row r="2261" spans="1:8">
      <c r="A2261" s="79">
        <v>38534</v>
      </c>
      <c r="B2261" s="78" t="s">
        <v>77</v>
      </c>
      <c r="C2261" s="78" t="s">
        <v>67</v>
      </c>
      <c r="D2261" s="84">
        <v>1505553.2888</v>
      </c>
      <c r="E2261" s="84">
        <v>-150555.32887999999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6DIF-NWPL_ROCKY_M</v>
      </c>
    </row>
    <row r="2262" spans="1:8">
      <c r="A2262" s="79">
        <v>38534</v>
      </c>
      <c r="B2262" s="78" t="s">
        <v>77</v>
      </c>
      <c r="C2262" s="78" t="s">
        <v>245</v>
      </c>
      <c r="D2262" s="84">
        <v>134005.63310000001</v>
      </c>
      <c r="E2262" s="84">
        <v>-670.0281655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6DIF-PAN/TX/OK</v>
      </c>
    </row>
    <row r="2263" spans="1:8">
      <c r="A2263" s="79">
        <v>38534</v>
      </c>
      <c r="B2263" s="78" t="s">
        <v>77</v>
      </c>
      <c r="C2263" s="78" t="s">
        <v>68</v>
      </c>
      <c r="D2263" s="84">
        <v>-51873.148300000001</v>
      </c>
      <c r="E2263" s="84">
        <v>518.73148300000003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6DNGI-MALIN</v>
      </c>
    </row>
    <row r="2264" spans="1:8">
      <c r="A2264" s="79">
        <v>38534</v>
      </c>
      <c r="B2264" s="78" t="s">
        <v>77</v>
      </c>
      <c r="C2264" s="78" t="s">
        <v>74</v>
      </c>
      <c r="D2264" s="84">
        <v>366093.01520000002</v>
      </c>
      <c r="E2264" s="84">
        <v>0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6DNGI-PGE/CG</v>
      </c>
    </row>
    <row r="2265" spans="1:8">
      <c r="A2265" s="79">
        <v>38534</v>
      </c>
      <c r="B2265" s="78" t="s">
        <v>77</v>
      </c>
      <c r="C2265" s="78" t="s">
        <v>46</v>
      </c>
      <c r="D2265" s="84">
        <v>-285302.31579999998</v>
      </c>
      <c r="E2265" s="84">
        <v>28530.23158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6DNGI-SOCAL</v>
      </c>
    </row>
    <row r="2266" spans="1:8">
      <c r="A2266" s="79">
        <v>38565</v>
      </c>
      <c r="B2266" s="78" t="s">
        <v>77</v>
      </c>
      <c r="C2266" s="78" t="s">
        <v>86</v>
      </c>
      <c r="D2266" s="84">
        <v>-93365.843900000007</v>
      </c>
      <c r="E2266" s="84">
        <v>933.65843900000004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6DIF-CIG/RKYMTN</v>
      </c>
    </row>
    <row r="2267" spans="1:8">
      <c r="A2267" s="79">
        <v>38565</v>
      </c>
      <c r="B2267" s="78" t="s">
        <v>77</v>
      </c>
      <c r="C2267" s="78" t="s">
        <v>87</v>
      </c>
      <c r="D2267" s="84">
        <v>-266759.554</v>
      </c>
      <c r="E2267" s="84">
        <v>26675.955399999999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6DIF-ELPO/PERMIAN</v>
      </c>
    </row>
    <row r="2268" spans="1:8">
      <c r="A2268" s="79">
        <v>38565</v>
      </c>
      <c r="B2268" s="78" t="s">
        <v>77</v>
      </c>
      <c r="C2268" s="78" t="s">
        <v>72</v>
      </c>
      <c r="D2268" s="84">
        <v>0</v>
      </c>
      <c r="E2268" s="84">
        <v>0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6DIF-ELPO/SJ</v>
      </c>
    </row>
    <row r="2269" spans="1:8">
      <c r="A2269" s="79">
        <v>38565</v>
      </c>
      <c r="B2269" s="78" t="s">
        <v>77</v>
      </c>
      <c r="C2269" s="78" t="s">
        <v>244</v>
      </c>
      <c r="D2269" s="84">
        <v>533519.10800000001</v>
      </c>
      <c r="E2269" s="84">
        <v>-2667.5955399999998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6DIF-NGPL/MIDCON</v>
      </c>
    </row>
    <row r="2270" spans="1:8">
      <c r="A2270" s="79">
        <v>38565</v>
      </c>
      <c r="B2270" s="78" t="s">
        <v>77</v>
      </c>
      <c r="C2270" s="78" t="s">
        <v>67</v>
      </c>
      <c r="D2270" s="84">
        <v>1498521.7945000001</v>
      </c>
      <c r="E2270" s="84">
        <v>-149852.17945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6DIF-NWPL_ROCKY_M</v>
      </c>
    </row>
    <row r="2271" spans="1:8">
      <c r="A2271" s="79">
        <v>38565</v>
      </c>
      <c r="B2271" s="78" t="s">
        <v>77</v>
      </c>
      <c r="C2271" s="78" t="s">
        <v>245</v>
      </c>
      <c r="D2271" s="84">
        <v>133379.777</v>
      </c>
      <c r="E2271" s="84">
        <v>-666.89888499999995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6DIF-PAN/TX/OK</v>
      </c>
    </row>
    <row r="2272" spans="1:8">
      <c r="A2272" s="79">
        <v>38565</v>
      </c>
      <c r="B2272" s="78" t="s">
        <v>77</v>
      </c>
      <c r="C2272" s="78" t="s">
        <v>68</v>
      </c>
      <c r="D2272" s="84">
        <v>-51630.881399999998</v>
      </c>
      <c r="E2272" s="84">
        <v>516.30881399999998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6DNGI-MALIN</v>
      </c>
    </row>
    <row r="2273" spans="1:8">
      <c r="A2273" s="79">
        <v>38565</v>
      </c>
      <c r="B2273" s="78" t="s">
        <v>77</v>
      </c>
      <c r="C2273" s="78" t="s">
        <v>74</v>
      </c>
      <c r="D2273" s="84">
        <v>363789.4694</v>
      </c>
      <c r="E2273" s="84">
        <v>0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6DNGI-PGE/CG</v>
      </c>
    </row>
    <row r="2274" spans="1:8">
      <c r="A2274" s="79">
        <v>38565</v>
      </c>
      <c r="B2274" s="78" t="s">
        <v>77</v>
      </c>
      <c r="C2274" s="78" t="s">
        <v>46</v>
      </c>
      <c r="D2274" s="84">
        <v>-283969.84779999999</v>
      </c>
      <c r="E2274" s="84">
        <v>28396.984779999999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6DNGI-SOCAL</v>
      </c>
    </row>
    <row r="2275" spans="1:8">
      <c r="A2275" s="79">
        <v>38596</v>
      </c>
      <c r="B2275" s="78" t="s">
        <v>77</v>
      </c>
      <c r="C2275" s="78" t="s">
        <v>86</v>
      </c>
      <c r="D2275" s="84">
        <v>552407.66</v>
      </c>
      <c r="E2275" s="84">
        <v>-5524.0766000000003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6DIF-CIG/RKYMTN</v>
      </c>
    </row>
    <row r="2276" spans="1:8">
      <c r="A2276" s="79">
        <v>38596</v>
      </c>
      <c r="B2276" s="78" t="s">
        <v>77</v>
      </c>
      <c r="C2276" s="78" t="s">
        <v>87</v>
      </c>
      <c r="D2276" s="84">
        <v>-256933.7953</v>
      </c>
      <c r="E2276" s="84">
        <v>25693.379529999998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6DIF-ELPO/PERMIAN</v>
      </c>
    </row>
    <row r="2277" spans="1:8">
      <c r="A2277" s="79">
        <v>38596</v>
      </c>
      <c r="B2277" s="78" t="s">
        <v>77</v>
      </c>
      <c r="C2277" s="78" t="s">
        <v>72</v>
      </c>
      <c r="D2277" s="84">
        <v>-1E-4</v>
      </c>
      <c r="E2277" s="84">
        <v>9.9999999999999991E-6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6DIF-ELPO/SJ</v>
      </c>
    </row>
    <row r="2278" spans="1:8">
      <c r="A2278" s="79">
        <v>38596</v>
      </c>
      <c r="B2278" s="78" t="s">
        <v>77</v>
      </c>
      <c r="C2278" s="78" t="s">
        <v>244</v>
      </c>
      <c r="D2278" s="84">
        <v>-128466.8977</v>
      </c>
      <c r="E2278" s="84">
        <v>642.33448850000002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6DIF-NGPL/MIDCON</v>
      </c>
    </row>
    <row r="2279" spans="1:8">
      <c r="A2279" s="79">
        <v>38596</v>
      </c>
      <c r="B2279" s="78" t="s">
        <v>77</v>
      </c>
      <c r="C2279" s="78" t="s">
        <v>67</v>
      </c>
      <c r="D2279" s="84">
        <v>1443325.5947</v>
      </c>
      <c r="E2279" s="84">
        <v>-144332.55947000001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6DIF-NWPL_ROCKY_M</v>
      </c>
    </row>
    <row r="2280" spans="1:8">
      <c r="A2280" s="79">
        <v>38596</v>
      </c>
      <c r="B2280" s="78" t="s">
        <v>77</v>
      </c>
      <c r="C2280" s="78" t="s">
        <v>245</v>
      </c>
      <c r="D2280" s="84">
        <v>128466.8977</v>
      </c>
      <c r="E2280" s="84">
        <v>-642.33448850000002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6DIF-PAN/TX/OK</v>
      </c>
    </row>
    <row r="2281" spans="1:8">
      <c r="A2281" s="79">
        <v>38596</v>
      </c>
      <c r="B2281" s="78" t="s">
        <v>77</v>
      </c>
      <c r="C2281" s="78" t="s">
        <v>68</v>
      </c>
      <c r="D2281" s="84">
        <v>-51386.759100000003</v>
      </c>
      <c r="E2281" s="84">
        <v>513.86759099999995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6DNGI-MALIN</v>
      </c>
    </row>
    <row r="2282" spans="1:8">
      <c r="A2282" s="79">
        <v>38596</v>
      </c>
      <c r="B2282" s="78" t="s">
        <v>77</v>
      </c>
      <c r="C2282" s="78" t="s">
        <v>74</v>
      </c>
      <c r="D2282" s="84">
        <v>347924.3296</v>
      </c>
      <c r="E2282" s="84">
        <v>0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6DNGI-PGE/CG</v>
      </c>
    </row>
    <row r="2283" spans="1:8">
      <c r="A2283" s="79">
        <v>38596</v>
      </c>
      <c r="B2283" s="78" t="s">
        <v>77</v>
      </c>
      <c r="C2283" s="78" t="s">
        <v>46</v>
      </c>
      <c r="D2283" s="84">
        <v>-274062.71500000003</v>
      </c>
      <c r="E2283" s="84">
        <v>27406.271500000003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6DNGI-SOCAL</v>
      </c>
    </row>
    <row r="2284" spans="1:8">
      <c r="A2284" s="79">
        <v>38626</v>
      </c>
      <c r="B2284" s="78" t="s">
        <v>77</v>
      </c>
      <c r="C2284" s="78" t="s">
        <v>86</v>
      </c>
      <c r="D2284" s="84">
        <v>568198.70460000006</v>
      </c>
      <c r="E2284" s="84">
        <v>-5681.9870460000002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6DIF-CIG/RKYMTN</v>
      </c>
    </row>
    <row r="2285" spans="1:8">
      <c r="A2285" s="79">
        <v>38626</v>
      </c>
      <c r="B2285" s="78" t="s">
        <v>77</v>
      </c>
      <c r="C2285" s="78" t="s">
        <v>87</v>
      </c>
      <c r="D2285" s="84">
        <v>-264278.46720000001</v>
      </c>
      <c r="E2285" s="84">
        <v>26427.846720000001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6DIF-ELPO/PERMIAN</v>
      </c>
    </row>
    <row r="2286" spans="1:8">
      <c r="A2286" s="79">
        <v>38626</v>
      </c>
      <c r="B2286" s="78" t="s">
        <v>77</v>
      </c>
      <c r="C2286" s="78" t="s">
        <v>72</v>
      </c>
      <c r="D2286" s="84">
        <v>0</v>
      </c>
      <c r="E2286" s="84">
        <v>0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6DIF-ELPO/SJ</v>
      </c>
    </row>
    <row r="2287" spans="1:8">
      <c r="A2287" s="79">
        <v>38626</v>
      </c>
      <c r="B2287" s="78" t="s">
        <v>77</v>
      </c>
      <c r="C2287" s="78" t="s">
        <v>244</v>
      </c>
      <c r="D2287" s="84">
        <v>-132139.23360000001</v>
      </c>
      <c r="E2287" s="84">
        <v>660.69616799999994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6DIF-NGPL/MIDCON</v>
      </c>
    </row>
    <row r="2288" spans="1:8">
      <c r="A2288" s="79">
        <v>38626</v>
      </c>
      <c r="B2288" s="78" t="s">
        <v>77</v>
      </c>
      <c r="C2288" s="78" t="s">
        <v>67</v>
      </c>
      <c r="D2288" s="84">
        <v>1484584.29</v>
      </c>
      <c r="E2288" s="84">
        <v>-148458.429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6DIF-NWPL_ROCKY_M</v>
      </c>
    </row>
    <row r="2289" spans="1:8">
      <c r="A2289" s="79">
        <v>38626</v>
      </c>
      <c r="B2289" s="78" t="s">
        <v>77</v>
      </c>
      <c r="C2289" s="78" t="s">
        <v>245</v>
      </c>
      <c r="D2289" s="84">
        <v>132139.23360000001</v>
      </c>
      <c r="E2289" s="84">
        <v>-660.69616799999994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6DIF-PAN/TX/OK</v>
      </c>
    </row>
    <row r="2290" spans="1:8">
      <c r="A2290" s="79">
        <v>38626</v>
      </c>
      <c r="B2290" s="78" t="s">
        <v>77</v>
      </c>
      <c r="C2290" s="78" t="s">
        <v>68</v>
      </c>
      <c r="D2290" s="84">
        <v>-51150.6711</v>
      </c>
      <c r="E2290" s="84">
        <v>511.506711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6DNGI-MALIN</v>
      </c>
    </row>
    <row r="2291" spans="1:8">
      <c r="A2291" s="79">
        <v>38626</v>
      </c>
      <c r="B2291" s="78" t="s">
        <v>77</v>
      </c>
      <c r="C2291" s="78" t="s">
        <v>74</v>
      </c>
      <c r="D2291" s="84">
        <v>354855.2231</v>
      </c>
      <c r="E2291" s="84">
        <v>0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6DNGI-PGE/CG</v>
      </c>
    </row>
    <row r="2292" spans="1:8">
      <c r="A2292" s="79">
        <v>38626</v>
      </c>
      <c r="B2292" s="78" t="s">
        <v>77</v>
      </c>
      <c r="C2292" s="78" t="s">
        <v>46</v>
      </c>
      <c r="D2292" s="84">
        <v>-281328.69099999999</v>
      </c>
      <c r="E2292" s="84">
        <v>28132.8691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6DNGI-SOCAL</v>
      </c>
    </row>
    <row r="2293" spans="1:8">
      <c r="A2293" s="79">
        <v>38657</v>
      </c>
      <c r="B2293" s="78" t="s">
        <v>77</v>
      </c>
      <c r="C2293" s="78" t="s">
        <v>86</v>
      </c>
      <c r="D2293" s="84">
        <v>547271.97219999996</v>
      </c>
      <c r="E2293" s="84">
        <v>-5472.7197219999998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6DIF-CIG/RKYMTN</v>
      </c>
    </row>
    <row r="2294" spans="1:8">
      <c r="A2294" s="79">
        <v>38657</v>
      </c>
      <c r="B2294" s="78" t="s">
        <v>77</v>
      </c>
      <c r="C2294" s="78" t="s">
        <v>87</v>
      </c>
      <c r="D2294" s="84">
        <v>-254545.10339999999</v>
      </c>
      <c r="E2294" s="84">
        <v>25454.510340000001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6DIF-ELPO/PERMIAN</v>
      </c>
    </row>
    <row r="2295" spans="1:8">
      <c r="A2295" s="79">
        <v>38657</v>
      </c>
      <c r="B2295" s="78" t="s">
        <v>77</v>
      </c>
      <c r="C2295" s="78" t="s">
        <v>72</v>
      </c>
      <c r="D2295" s="84">
        <v>0</v>
      </c>
      <c r="E2295" s="84">
        <v>0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6DIF-ELPO/SJ</v>
      </c>
    </row>
    <row r="2296" spans="1:8">
      <c r="A2296" s="79">
        <v>38657</v>
      </c>
      <c r="B2296" s="78" t="s">
        <v>77</v>
      </c>
      <c r="C2296" s="78" t="s">
        <v>244</v>
      </c>
      <c r="D2296" s="84">
        <v>-127272.5517</v>
      </c>
      <c r="E2296" s="84">
        <v>636.36275850000004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6DIF-NGPL/MIDCON</v>
      </c>
    </row>
    <row r="2297" spans="1:8">
      <c r="A2297" s="79">
        <v>38657</v>
      </c>
      <c r="B2297" s="78" t="s">
        <v>77</v>
      </c>
      <c r="C2297" s="78" t="s">
        <v>67</v>
      </c>
      <c r="D2297" s="84">
        <v>1429907.118</v>
      </c>
      <c r="E2297" s="84">
        <v>-142990.71179999999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6DIF-NWPL_ROCKY_M</v>
      </c>
    </row>
    <row r="2298" spans="1:8">
      <c r="A2298" s="79">
        <v>38657</v>
      </c>
      <c r="B2298" s="78" t="s">
        <v>77</v>
      </c>
      <c r="C2298" s="78" t="s">
        <v>245</v>
      </c>
      <c r="D2298" s="84">
        <v>127272.5517</v>
      </c>
      <c r="E2298" s="84">
        <v>-636.36275850000004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6DIF-PAN/TX/OK</v>
      </c>
    </row>
    <row r="2299" spans="1:8">
      <c r="A2299" s="79">
        <v>38657</v>
      </c>
      <c r="B2299" s="78" t="s">
        <v>77</v>
      </c>
      <c r="C2299" s="78" t="s">
        <v>68</v>
      </c>
      <c r="D2299" s="84">
        <v>-118787.71490000001</v>
      </c>
      <c r="E2299" s="84">
        <v>1187.8771489999999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6DNGI-MALIN</v>
      </c>
    </row>
    <row r="2300" spans="1:8">
      <c r="A2300" s="79">
        <v>38657</v>
      </c>
      <c r="B2300" s="78" t="s">
        <v>77</v>
      </c>
      <c r="C2300" s="78" t="s">
        <v>74</v>
      </c>
      <c r="D2300" s="84">
        <v>344731.2819</v>
      </c>
      <c r="E2300" s="84">
        <v>0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6DNGI-PGE/CG</v>
      </c>
    </row>
    <row r="2301" spans="1:8">
      <c r="A2301" s="79">
        <v>38657</v>
      </c>
      <c r="B2301" s="78" t="s">
        <v>77</v>
      </c>
      <c r="C2301" s="78" t="s">
        <v>46</v>
      </c>
      <c r="D2301" s="84">
        <v>-195151.24590000001</v>
      </c>
      <c r="E2301" s="84">
        <v>19515.124589999999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6DNGI-SOCAL</v>
      </c>
    </row>
    <row r="2302" spans="1:8">
      <c r="A2302" s="79">
        <v>38687</v>
      </c>
      <c r="B2302" s="78" t="s">
        <v>77</v>
      </c>
      <c r="C2302" s="78" t="s">
        <v>86</v>
      </c>
      <c r="D2302" s="84">
        <v>562900.25</v>
      </c>
      <c r="E2302" s="84">
        <v>-5629.0025000000005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6DIF-CIG/RKYMTN</v>
      </c>
    </row>
    <row r="2303" spans="1:8">
      <c r="A2303" s="79">
        <v>38687</v>
      </c>
      <c r="B2303" s="78" t="s">
        <v>77</v>
      </c>
      <c r="C2303" s="78" t="s">
        <v>87</v>
      </c>
      <c r="D2303" s="84">
        <v>-261814.0698</v>
      </c>
      <c r="E2303" s="84">
        <v>26181.40698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6DIF-ELPO/PERMIAN</v>
      </c>
    </row>
    <row r="2304" spans="1:8">
      <c r="A2304" s="79">
        <v>38687</v>
      </c>
      <c r="B2304" s="78" t="s">
        <v>77</v>
      </c>
      <c r="C2304" s="78" t="s">
        <v>72</v>
      </c>
      <c r="D2304" s="84">
        <v>0</v>
      </c>
      <c r="E2304" s="84">
        <v>0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6DIF-ELPO/SJ</v>
      </c>
    </row>
    <row r="2305" spans="1:8">
      <c r="A2305" s="79">
        <v>38687</v>
      </c>
      <c r="B2305" s="78" t="s">
        <v>77</v>
      </c>
      <c r="C2305" s="78" t="s">
        <v>244</v>
      </c>
      <c r="D2305" s="84">
        <v>-130907.0349</v>
      </c>
      <c r="E2305" s="84">
        <v>654.53517450000004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6DIF-NGPL/MIDCON</v>
      </c>
    </row>
    <row r="2306" spans="1:8">
      <c r="A2306" s="79">
        <v>38687</v>
      </c>
      <c r="B2306" s="78" t="s">
        <v>77</v>
      </c>
      <c r="C2306" s="78" t="s">
        <v>67</v>
      </c>
      <c r="D2306" s="84">
        <v>1470740.5368999999</v>
      </c>
      <c r="E2306" s="84">
        <v>-147074.05369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6DIF-NWPL_ROCKY_M</v>
      </c>
    </row>
    <row r="2307" spans="1:8">
      <c r="A2307" s="79">
        <v>38687</v>
      </c>
      <c r="B2307" s="78" t="s">
        <v>77</v>
      </c>
      <c r="C2307" s="78" t="s">
        <v>245</v>
      </c>
      <c r="D2307" s="84">
        <v>130907.0349</v>
      </c>
      <c r="E2307" s="84">
        <v>-654.53517450000004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6DIF-PAN/TX/OK</v>
      </c>
    </row>
    <row r="2308" spans="1:8">
      <c r="A2308" s="79">
        <v>38687</v>
      </c>
      <c r="B2308" s="78" t="s">
        <v>77</v>
      </c>
      <c r="C2308" s="78" t="s">
        <v>68</v>
      </c>
      <c r="D2308" s="84">
        <v>-120772.29670000001</v>
      </c>
      <c r="E2308" s="84">
        <v>1207.7229669999999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6DNGI-MALIN</v>
      </c>
    </row>
    <row r="2309" spans="1:8">
      <c r="A2309" s="79">
        <v>38687</v>
      </c>
      <c r="B2309" s="78" t="s">
        <v>77</v>
      </c>
      <c r="C2309" s="78" t="s">
        <v>74</v>
      </c>
      <c r="D2309" s="84">
        <v>348711.84860000003</v>
      </c>
      <c r="E2309" s="84">
        <v>0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6DNGI-PGE/CG</v>
      </c>
    </row>
    <row r="2310" spans="1:8">
      <c r="A2310" s="79">
        <v>38687</v>
      </c>
      <c r="B2310" s="78" t="s">
        <v>77</v>
      </c>
      <c r="C2310" s="78" t="s">
        <v>46</v>
      </c>
      <c r="D2310" s="84">
        <v>-200161.0791</v>
      </c>
      <c r="E2310" s="84">
        <v>20016.107909999999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6DNGI-SOCAL</v>
      </c>
    </row>
    <row r="2311" spans="1:8">
      <c r="A2311" s="79">
        <v>38718</v>
      </c>
      <c r="B2311" s="78" t="s">
        <v>77</v>
      </c>
      <c r="C2311" s="78" t="s">
        <v>86</v>
      </c>
      <c r="D2311" s="84">
        <v>39087.263200000001</v>
      </c>
      <c r="E2311" s="84">
        <v>1272.0612112857002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6DIF-CIG/RKYMTN</v>
      </c>
    </row>
    <row r="2312" spans="1:8">
      <c r="A2312" s="79">
        <v>38718</v>
      </c>
      <c r="B2312" s="78" t="s">
        <v>77</v>
      </c>
      <c r="C2312" s="78" t="s">
        <v>244</v>
      </c>
      <c r="D2312" s="84">
        <v>-130290.8774</v>
      </c>
      <c r="E2312" s="84">
        <v>651.454387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6DIF-NGPL/MIDCON</v>
      </c>
    </row>
    <row r="2313" spans="1:8">
      <c r="A2313" s="79">
        <v>38718</v>
      </c>
      <c r="B2313" s="78" t="s">
        <v>77</v>
      </c>
      <c r="C2313" s="78" t="s">
        <v>67</v>
      </c>
      <c r="D2313" s="84">
        <v>2761645.4382000002</v>
      </c>
      <c r="E2313" s="84">
        <v>-276164.54382000002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6DIF-NWPL_ROCKY_M</v>
      </c>
    </row>
    <row r="2314" spans="1:8">
      <c r="A2314" s="79">
        <v>38718</v>
      </c>
      <c r="B2314" s="78" t="s">
        <v>77</v>
      </c>
      <c r="C2314" s="78" t="s">
        <v>245</v>
      </c>
      <c r="D2314" s="84">
        <v>130290.8774</v>
      </c>
      <c r="E2314" s="84">
        <v>-651.454387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6DIF-PAN/TX/OK</v>
      </c>
    </row>
    <row r="2315" spans="1:8">
      <c r="A2315" s="79">
        <v>38718</v>
      </c>
      <c r="B2315" s="78" t="s">
        <v>77</v>
      </c>
      <c r="C2315" s="78" t="s">
        <v>68</v>
      </c>
      <c r="D2315" s="84">
        <v>52116.350899999998</v>
      </c>
      <c r="E2315" s="84">
        <v>1696.08161396279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6DNGI-MALIN</v>
      </c>
    </row>
    <row r="2316" spans="1:8">
      <c r="A2316" s="79">
        <v>38718</v>
      </c>
      <c r="B2316" s="78" t="s">
        <v>77</v>
      </c>
      <c r="C2316" s="78" t="s">
        <v>74</v>
      </c>
      <c r="D2316" s="84">
        <v>88958.408200000005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6DNGI-PGE/CG</v>
      </c>
    </row>
    <row r="2317" spans="1:8">
      <c r="A2317" s="79">
        <v>38718</v>
      </c>
      <c r="B2317" s="78" t="s">
        <v>77</v>
      </c>
      <c r="C2317" s="78" t="s">
        <v>46</v>
      </c>
      <c r="D2317" s="84">
        <v>61362.8004</v>
      </c>
      <c r="E2317" s="84">
        <v>-6136.2800399999996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6DNGI-SOCAL</v>
      </c>
    </row>
    <row r="2318" spans="1:8">
      <c r="A2318" s="79">
        <v>38749</v>
      </c>
      <c r="B2318" s="78" t="s">
        <v>77</v>
      </c>
      <c r="C2318" s="78" t="s">
        <v>86</v>
      </c>
      <c r="D2318" s="84">
        <v>35144.715600000003</v>
      </c>
      <c r="E2318" s="84">
        <v>1185.1683702870801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6DIF-CIG/RKYMTN</v>
      </c>
    </row>
    <row r="2319" spans="1:8">
      <c r="A2319" s="79">
        <v>38749</v>
      </c>
      <c r="B2319" s="78" t="s">
        <v>77</v>
      </c>
      <c r="C2319" s="78" t="s">
        <v>244</v>
      </c>
      <c r="D2319" s="84">
        <v>-117149.0521</v>
      </c>
      <c r="E2319" s="84">
        <v>585.74526049999997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6DIF-NGPL/MIDCON</v>
      </c>
    </row>
    <row r="2320" spans="1:8">
      <c r="A2320" s="79">
        <v>38749</v>
      </c>
      <c r="B2320" s="78" t="s">
        <v>77</v>
      </c>
      <c r="C2320" s="78" t="s">
        <v>67</v>
      </c>
      <c r="D2320" s="84">
        <v>2483091.3075000001</v>
      </c>
      <c r="E2320" s="84">
        <v>-248309.13075000001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6DIF-NWPL_ROCKY_M</v>
      </c>
    </row>
    <row r="2321" spans="1:8">
      <c r="A2321" s="79">
        <v>38749</v>
      </c>
      <c r="B2321" s="78" t="s">
        <v>77</v>
      </c>
      <c r="C2321" s="78" t="s">
        <v>245</v>
      </c>
      <c r="D2321" s="84">
        <v>117149.0521</v>
      </c>
      <c r="E2321" s="84">
        <v>-585.74526049999997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6DIF-PAN/TX/OK</v>
      </c>
    </row>
    <row r="2322" spans="1:8">
      <c r="A2322" s="79">
        <v>38749</v>
      </c>
      <c r="B2322" s="78" t="s">
        <v>77</v>
      </c>
      <c r="C2322" s="78" t="s">
        <v>68</v>
      </c>
      <c r="D2322" s="84">
        <v>46859.620900000002</v>
      </c>
      <c r="E2322" s="84">
        <v>1580.2244970883601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6DNGI-MALIN</v>
      </c>
    </row>
    <row r="2323" spans="1:8">
      <c r="A2323" s="79">
        <v>38749</v>
      </c>
      <c r="B2323" s="78" t="s">
        <v>77</v>
      </c>
      <c r="C2323" s="78" t="s">
        <v>74</v>
      </c>
      <c r="D2323" s="84">
        <v>77916.671300000002</v>
      </c>
      <c r="E2323" s="84">
        <v>0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6DNGI-PGE/CG</v>
      </c>
    </row>
    <row r="2324" spans="1:8">
      <c r="A2324" s="79">
        <v>38749</v>
      </c>
      <c r="B2324" s="78" t="s">
        <v>77</v>
      </c>
      <c r="C2324" s="78" t="s">
        <v>46</v>
      </c>
      <c r="D2324" s="84">
        <v>53553.852299999999</v>
      </c>
      <c r="E2324" s="84">
        <v>-5355.3852299999999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6DNGI-SOCAL</v>
      </c>
    </row>
    <row r="2325" spans="1:8">
      <c r="A2325" s="79">
        <v>38777</v>
      </c>
      <c r="B2325" s="78" t="s">
        <v>77</v>
      </c>
      <c r="C2325" s="78" t="s">
        <v>86</v>
      </c>
      <c r="D2325" s="84">
        <v>38749.701099999998</v>
      </c>
      <c r="E2325" s="84">
        <v>2030.0128930827902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6DIF-CIG/RKYMTN</v>
      </c>
    </row>
    <row r="2326" spans="1:8">
      <c r="A2326" s="79">
        <v>38777</v>
      </c>
      <c r="B2326" s="78" t="s">
        <v>77</v>
      </c>
      <c r="C2326" s="78" t="s">
        <v>244</v>
      </c>
      <c r="D2326" s="84">
        <v>-129165.6703</v>
      </c>
      <c r="E2326" s="84">
        <v>645.82835150000005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38777</v>
      </c>
      <c r="B2327" s="78" t="s">
        <v>77</v>
      </c>
      <c r="C2327" s="78" t="s">
        <v>67</v>
      </c>
      <c r="D2327" s="84">
        <v>2737795.5480999998</v>
      </c>
      <c r="E2327" s="84">
        <v>-273779.55481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38777</v>
      </c>
      <c r="B2328" s="78" t="s">
        <v>77</v>
      </c>
      <c r="C2328" s="78" t="s">
        <v>245</v>
      </c>
      <c r="D2328" s="84">
        <v>129165.6703</v>
      </c>
      <c r="E2328" s="84">
        <v>-645.82835150000005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38777</v>
      </c>
      <c r="B2329" s="78" t="s">
        <v>77</v>
      </c>
      <c r="C2329" s="78" t="s">
        <v>68</v>
      </c>
      <c r="D2329" s="84">
        <v>51666.268100000001</v>
      </c>
      <c r="E2329" s="84">
        <v>2706.6838556974603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38777</v>
      </c>
      <c r="B2330" s="78" t="s">
        <v>77</v>
      </c>
      <c r="C2330" s="78" t="s">
        <v>74</v>
      </c>
      <c r="D2330" s="84">
        <v>91555.960399999996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38777</v>
      </c>
      <c r="B2331" s="78" t="s">
        <v>77</v>
      </c>
      <c r="C2331" s="78" t="s">
        <v>46</v>
      </c>
      <c r="D2331" s="84">
        <v>60832.864099999999</v>
      </c>
      <c r="E2331" s="84">
        <v>-6083.2864099999997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38808</v>
      </c>
      <c r="B2332" s="78" t="s">
        <v>77</v>
      </c>
      <c r="C2332" s="78" t="s">
        <v>86</v>
      </c>
      <c r="D2332" s="84">
        <v>37327.086600000002</v>
      </c>
      <c r="E2332" s="84">
        <v>1963.3211855614702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38808</v>
      </c>
      <c r="B2333" s="78" t="s">
        <v>77</v>
      </c>
      <c r="C2333" s="78" t="s">
        <v>244</v>
      </c>
      <c r="D2333" s="84">
        <v>-124423.622</v>
      </c>
      <c r="E2333" s="84">
        <v>622.11811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38808</v>
      </c>
      <c r="B2334" s="78" t="s">
        <v>77</v>
      </c>
      <c r="C2334" s="78" t="s">
        <v>67</v>
      </c>
      <c r="D2334" s="84">
        <v>-473307.45809999999</v>
      </c>
      <c r="E2334" s="84">
        <v>47330.74581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38808</v>
      </c>
      <c r="B2335" s="78" t="s">
        <v>77</v>
      </c>
      <c r="C2335" s="78" t="s">
        <v>245</v>
      </c>
      <c r="D2335" s="84">
        <v>124423.622</v>
      </c>
      <c r="E2335" s="84">
        <v>-622.11811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38808</v>
      </c>
      <c r="B2336" s="78" t="s">
        <v>77</v>
      </c>
      <c r="C2336" s="78" t="s">
        <v>68</v>
      </c>
      <c r="D2336" s="84">
        <v>49769.448799999998</v>
      </c>
      <c r="E2336" s="84">
        <v>2617.76158074863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38808</v>
      </c>
      <c r="B2337" s="78" t="s">
        <v>77</v>
      </c>
      <c r="C2337" s="78" t="s">
        <v>74</v>
      </c>
      <c r="D2337" s="84">
        <v>94822.412800000006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38808</v>
      </c>
      <c r="B2338" s="78" t="s">
        <v>77</v>
      </c>
      <c r="C2338" s="78" t="s">
        <v>46</v>
      </c>
      <c r="D2338" s="84">
        <v>14101.343800000001</v>
      </c>
      <c r="E2338" s="84">
        <v>-1410.13438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38838</v>
      </c>
      <c r="B2339" s="78" t="s">
        <v>77</v>
      </c>
      <c r="C2339" s="78" t="s">
        <v>86</v>
      </c>
      <c r="D2339" s="84">
        <v>38398.054199999999</v>
      </c>
      <c r="E2339" s="84">
        <v>2006.2215780026602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38838</v>
      </c>
      <c r="B2340" s="78" t="s">
        <v>77</v>
      </c>
      <c r="C2340" s="78" t="s">
        <v>244</v>
      </c>
      <c r="D2340" s="84">
        <v>-127993.5138</v>
      </c>
      <c r="E2340" s="84">
        <v>639.96756900000003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38838</v>
      </c>
      <c r="B2341" s="78" t="s">
        <v>77</v>
      </c>
      <c r="C2341" s="78" t="s">
        <v>67</v>
      </c>
      <c r="D2341" s="84">
        <v>-486887.32660000003</v>
      </c>
      <c r="E2341" s="84">
        <v>48688.732660000001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38838</v>
      </c>
      <c r="B2342" s="78" t="s">
        <v>77</v>
      </c>
      <c r="C2342" s="78" t="s">
        <v>245</v>
      </c>
      <c r="D2342" s="84">
        <v>127993.5138</v>
      </c>
      <c r="E2342" s="84">
        <v>-639.96756900000003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38838</v>
      </c>
      <c r="B2343" s="78" t="s">
        <v>77</v>
      </c>
      <c r="C2343" s="78" t="s">
        <v>68</v>
      </c>
      <c r="D2343" s="84">
        <v>51197.405500000001</v>
      </c>
      <c r="E2343" s="84">
        <v>2674.9620987787503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38838</v>
      </c>
      <c r="B2344" s="78" t="s">
        <v>77</v>
      </c>
      <c r="C2344" s="78" t="s">
        <v>74</v>
      </c>
      <c r="D2344" s="84">
        <v>105758.15029999999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38838</v>
      </c>
      <c r="B2345" s="78" t="s">
        <v>77</v>
      </c>
      <c r="C2345" s="78" t="s">
        <v>46</v>
      </c>
      <c r="D2345" s="84">
        <v>60280.816200000001</v>
      </c>
      <c r="E2345" s="84">
        <v>-6028.0816199999999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38869</v>
      </c>
      <c r="B2346" s="78" t="s">
        <v>77</v>
      </c>
      <c r="C2346" s="78" t="s">
        <v>86</v>
      </c>
      <c r="D2346" s="84">
        <v>36985.510399999999</v>
      </c>
      <c r="E2346" s="84">
        <v>1924.7957985882201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38869</v>
      </c>
      <c r="B2347" s="78" t="s">
        <v>77</v>
      </c>
      <c r="C2347" s="78" t="s">
        <v>244</v>
      </c>
      <c r="D2347" s="84">
        <v>-123285.0346</v>
      </c>
      <c r="E2347" s="84">
        <v>616.42517299999997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38869</v>
      </c>
      <c r="B2348" s="78" t="s">
        <v>77</v>
      </c>
      <c r="C2348" s="78" t="s">
        <v>67</v>
      </c>
      <c r="D2348" s="84">
        <v>-468976.27159999998</v>
      </c>
      <c r="E2348" s="84">
        <v>46897.627159999996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38869</v>
      </c>
      <c r="B2349" s="78" t="s">
        <v>77</v>
      </c>
      <c r="C2349" s="78" t="s">
        <v>245</v>
      </c>
      <c r="D2349" s="84">
        <v>123285.0346</v>
      </c>
      <c r="E2349" s="84">
        <v>-616.42517299999997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38869</v>
      </c>
      <c r="B2350" s="78" t="s">
        <v>77</v>
      </c>
      <c r="C2350" s="78" t="s">
        <v>68</v>
      </c>
      <c r="D2350" s="84">
        <v>49314.013800000001</v>
      </c>
      <c r="E2350" s="84">
        <v>2566.39439464816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38869</v>
      </c>
      <c r="B2351" s="78" t="s">
        <v>77</v>
      </c>
      <c r="C2351" s="78" t="s">
        <v>74</v>
      </c>
      <c r="D2351" s="84">
        <v>126988.51700000001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38869</v>
      </c>
      <c r="B2352" s="78" t="s">
        <v>77</v>
      </c>
      <c r="C2352" s="78" t="s">
        <v>46</v>
      </c>
      <c r="D2352" s="84">
        <v>57533.016199999998</v>
      </c>
      <c r="E2352" s="84">
        <v>-5753.3016200000002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38899</v>
      </c>
      <c r="B2353" s="78" t="s">
        <v>77</v>
      </c>
      <c r="C2353" s="78" t="s">
        <v>86</v>
      </c>
      <c r="D2353" s="84">
        <v>38043.851800000004</v>
      </c>
      <c r="E2353" s="84">
        <v>1866.3311033289601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38899</v>
      </c>
      <c r="B2354" s="78" t="s">
        <v>77</v>
      </c>
      <c r="C2354" s="78" t="s">
        <v>244</v>
      </c>
      <c r="D2354" s="84">
        <v>-126812.8394</v>
      </c>
      <c r="E2354" s="84">
        <v>634.06419700000004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38899</v>
      </c>
      <c r="B2355" s="78" t="s">
        <v>77</v>
      </c>
      <c r="C2355" s="78" t="s">
        <v>67</v>
      </c>
      <c r="D2355" s="84">
        <v>-482396.04090000002</v>
      </c>
      <c r="E2355" s="84">
        <v>48239.604090000001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38899</v>
      </c>
      <c r="B2356" s="78" t="s">
        <v>77</v>
      </c>
      <c r="C2356" s="78" t="s">
        <v>245</v>
      </c>
      <c r="D2356" s="84">
        <v>126812.8394</v>
      </c>
      <c r="E2356" s="84">
        <v>-634.06419700000004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38899</v>
      </c>
      <c r="B2357" s="78" t="s">
        <v>77</v>
      </c>
      <c r="C2357" s="78" t="s">
        <v>68</v>
      </c>
      <c r="D2357" s="84">
        <v>50725.135800000004</v>
      </c>
      <c r="E2357" s="84">
        <v>2488.4414743757702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38899</v>
      </c>
      <c r="B2358" s="78" t="s">
        <v>77</v>
      </c>
      <c r="C2358" s="78" t="s">
        <v>74</v>
      </c>
      <c r="D2358" s="84">
        <v>129267.28140000001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38899</v>
      </c>
      <c r="B2359" s="78" t="s">
        <v>77</v>
      </c>
      <c r="C2359" s="78" t="s">
        <v>46</v>
      </c>
      <c r="D2359" s="84">
        <v>2454.4421000000002</v>
      </c>
      <c r="E2359" s="84">
        <v>-245.44421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38930</v>
      </c>
      <c r="B2360" s="78" t="s">
        <v>77</v>
      </c>
      <c r="C2360" s="78" t="s">
        <v>86</v>
      </c>
      <c r="D2360" s="84">
        <v>37862.910300000003</v>
      </c>
      <c r="E2360" s="84">
        <v>1793.4109689024301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38930</v>
      </c>
      <c r="B2361" s="78" t="s">
        <v>77</v>
      </c>
      <c r="C2361" s="78" t="s">
        <v>244</v>
      </c>
      <c r="D2361" s="84">
        <v>-126209.70110000001</v>
      </c>
      <c r="E2361" s="84">
        <v>631.04850550000003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38930</v>
      </c>
      <c r="B2362" s="78" t="s">
        <v>77</v>
      </c>
      <c r="C2362" s="78" t="s">
        <v>67</v>
      </c>
      <c r="D2362" s="84">
        <v>-480101.70299999998</v>
      </c>
      <c r="E2362" s="84">
        <v>48010.170299999998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38930</v>
      </c>
      <c r="B2363" s="78" t="s">
        <v>77</v>
      </c>
      <c r="C2363" s="78" t="s">
        <v>245</v>
      </c>
      <c r="D2363" s="84">
        <v>126209.70110000001</v>
      </c>
      <c r="E2363" s="84">
        <v>-631.04850550000003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38930</v>
      </c>
      <c r="B2364" s="78" t="s">
        <v>77</v>
      </c>
      <c r="C2364" s="78" t="s">
        <v>68</v>
      </c>
      <c r="D2364" s="84">
        <v>50483.880400000002</v>
      </c>
      <c r="E2364" s="84">
        <v>2391.2146252032403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38930</v>
      </c>
      <c r="B2365" s="78" t="s">
        <v>77</v>
      </c>
      <c r="C2365" s="78" t="s">
        <v>74</v>
      </c>
      <c r="D2365" s="84">
        <v>134002.9466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38930</v>
      </c>
      <c r="B2366" s="78" t="s">
        <v>77</v>
      </c>
      <c r="C2366" s="78" t="s">
        <v>46</v>
      </c>
      <c r="D2366" s="84">
        <v>39084.294600000001</v>
      </c>
      <c r="E2366" s="84">
        <v>-3908.4294599999998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38961</v>
      </c>
      <c r="B2367" s="78" t="s">
        <v>77</v>
      </c>
      <c r="C2367" s="78" t="s">
        <v>86</v>
      </c>
      <c r="D2367" s="84">
        <v>36465.832500000004</v>
      </c>
      <c r="E2367" s="84">
        <v>1676.9241744478402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38961</v>
      </c>
      <c r="B2368" s="78" t="s">
        <v>77</v>
      </c>
      <c r="C2368" s="78" t="s">
        <v>244</v>
      </c>
      <c r="D2368" s="84">
        <v>-121552.7751</v>
      </c>
      <c r="E2368" s="84">
        <v>607.76387550000004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38961</v>
      </c>
      <c r="B2369" s="78" t="s">
        <v>77</v>
      </c>
      <c r="C2369" s="78" t="s">
        <v>67</v>
      </c>
      <c r="D2369" s="84">
        <v>-462386.75650000002</v>
      </c>
      <c r="E2369" s="84">
        <v>46238.675649999997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38961</v>
      </c>
      <c r="B2370" s="78" t="s">
        <v>77</v>
      </c>
      <c r="C2370" s="78" t="s">
        <v>245</v>
      </c>
      <c r="D2370" s="84">
        <v>121552.7751</v>
      </c>
      <c r="E2370" s="84">
        <v>-607.76387550000004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38961</v>
      </c>
      <c r="B2371" s="78" t="s">
        <v>77</v>
      </c>
      <c r="C2371" s="78" t="s">
        <v>68</v>
      </c>
      <c r="D2371" s="84">
        <v>48621.11</v>
      </c>
      <c r="E2371" s="84">
        <v>2235.8988992637901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38961</v>
      </c>
      <c r="B2372" s="78" t="s">
        <v>77</v>
      </c>
      <c r="C2372" s="78" t="s">
        <v>74</v>
      </c>
      <c r="D2372" s="84">
        <v>125153.1683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38961</v>
      </c>
      <c r="B2373" s="78" t="s">
        <v>77</v>
      </c>
      <c r="C2373" s="78" t="s">
        <v>46</v>
      </c>
      <c r="D2373" s="84">
        <v>36465.832500000004</v>
      </c>
      <c r="E2373" s="84">
        <v>-3646.5832500000001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38991</v>
      </c>
      <c r="B2374" s="78" t="s">
        <v>77</v>
      </c>
      <c r="C2374" s="78" t="s">
        <v>86</v>
      </c>
      <c r="D2374" s="84">
        <v>37505.103600000002</v>
      </c>
      <c r="E2374" s="84">
        <v>1673.0677852487502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38991</v>
      </c>
      <c r="B2375" s="78" t="s">
        <v>77</v>
      </c>
      <c r="C2375" s="78" t="s">
        <v>244</v>
      </c>
      <c r="D2375" s="84">
        <v>-125017.01180000001</v>
      </c>
      <c r="E2375" s="84">
        <v>625.085059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38991</v>
      </c>
      <c r="B2376" s="78" t="s">
        <v>77</v>
      </c>
      <c r="C2376" s="78" t="s">
        <v>67</v>
      </c>
      <c r="D2376" s="84">
        <v>-475564.71309999999</v>
      </c>
      <c r="E2376" s="84">
        <v>47556.471310000001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38991</v>
      </c>
      <c r="B2377" s="78" t="s">
        <v>77</v>
      </c>
      <c r="C2377" s="78" t="s">
        <v>245</v>
      </c>
      <c r="D2377" s="84">
        <v>125017.01180000001</v>
      </c>
      <c r="E2377" s="84">
        <v>-625.085059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38991</v>
      </c>
      <c r="B2378" s="78" t="s">
        <v>77</v>
      </c>
      <c r="C2378" s="78" t="s">
        <v>68</v>
      </c>
      <c r="D2378" s="84">
        <v>50006.804700000001</v>
      </c>
      <c r="E2378" s="84">
        <v>2230.7570425374302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38991</v>
      </c>
      <c r="B2379" s="78" t="s">
        <v>77</v>
      </c>
      <c r="C2379" s="78" t="s">
        <v>74</v>
      </c>
      <c r="D2379" s="84">
        <v>128989.3266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38991</v>
      </c>
      <c r="B2380" s="78" t="s">
        <v>77</v>
      </c>
      <c r="C2380" s="78" t="s">
        <v>46</v>
      </c>
      <c r="D2380" s="84">
        <v>26616.525099999999</v>
      </c>
      <c r="E2380" s="84">
        <v>-2661.6525099999999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39022</v>
      </c>
      <c r="B2381" s="78" t="s">
        <v>77</v>
      </c>
      <c r="C2381" s="78" t="s">
        <v>86</v>
      </c>
      <c r="D2381" s="84">
        <v>36118.457900000001</v>
      </c>
      <c r="E2381" s="84">
        <v>1293.8194000061601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39022</v>
      </c>
      <c r="B2382" s="78" t="s">
        <v>77</v>
      </c>
      <c r="C2382" s="78" t="s">
        <v>67</v>
      </c>
      <c r="D2382" s="84">
        <v>-578376.9057</v>
      </c>
      <c r="E2382" s="84">
        <v>57837.690569999999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6DIF-NWPL_ROCKY_M</v>
      </c>
    </row>
    <row r="2383" spans="1:8">
      <c r="A2383" s="79">
        <v>39022</v>
      </c>
      <c r="B2383" s="78" t="s">
        <v>77</v>
      </c>
      <c r="C2383" s="78" t="s">
        <v>68</v>
      </c>
      <c r="D2383" s="84">
        <v>48157.943800000001</v>
      </c>
      <c r="E2383" s="84">
        <v>1725.09253095345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6DNGI-MALIN</v>
      </c>
    </row>
    <row r="2384" spans="1:8">
      <c r="A2384" s="79">
        <v>39022</v>
      </c>
      <c r="B2384" s="78" t="s">
        <v>77</v>
      </c>
      <c r="C2384" s="78" t="s">
        <v>74</v>
      </c>
      <c r="D2384" s="84">
        <v>122860.54640000001</v>
      </c>
      <c r="E2384" s="84">
        <v>0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6DNGI-PGE/CG</v>
      </c>
    </row>
    <row r="2385" spans="1:8">
      <c r="A2385" s="79">
        <v>39022</v>
      </c>
      <c r="B2385" s="78" t="s">
        <v>77</v>
      </c>
      <c r="C2385" s="78" t="s">
        <v>46</v>
      </c>
      <c r="D2385" s="84">
        <v>15250.015500000001</v>
      </c>
      <c r="E2385" s="84">
        <v>-1525.00155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6DNGI-SOCAL</v>
      </c>
    </row>
    <row r="2386" spans="1:8">
      <c r="A2386" s="79">
        <v>39052</v>
      </c>
      <c r="B2386" s="78" t="s">
        <v>77</v>
      </c>
      <c r="C2386" s="78" t="s">
        <v>86</v>
      </c>
      <c r="D2386" s="84">
        <v>37149.820899999999</v>
      </c>
      <c r="E2386" s="84">
        <v>1225.4212310098101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6DIF-CIG/RKYMTN</v>
      </c>
    </row>
    <row r="2387" spans="1:8">
      <c r="A2387" s="79">
        <v>39052</v>
      </c>
      <c r="B2387" s="78" t="s">
        <v>77</v>
      </c>
      <c r="C2387" s="78" t="s">
        <v>67</v>
      </c>
      <c r="D2387" s="84">
        <v>-594892.46580000001</v>
      </c>
      <c r="E2387" s="84">
        <v>59489.246579999999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6DIF-NWPL_ROCKY_M</v>
      </c>
    </row>
    <row r="2388" spans="1:8">
      <c r="A2388" s="79">
        <v>39052</v>
      </c>
      <c r="B2388" s="78" t="s">
        <v>77</v>
      </c>
      <c r="C2388" s="78" t="s">
        <v>68</v>
      </c>
      <c r="D2388" s="84">
        <v>49533.094499999999</v>
      </c>
      <c r="E2388" s="84">
        <v>1633.89497358022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6DNGI-MALIN</v>
      </c>
    </row>
    <row r="2389" spans="1:8">
      <c r="A2389" s="79">
        <v>39052</v>
      </c>
      <c r="B2389" s="78" t="s">
        <v>77</v>
      </c>
      <c r="C2389" s="78" t="s">
        <v>74</v>
      </c>
      <c r="D2389" s="84">
        <v>126285.42359999999</v>
      </c>
      <c r="E2389" s="84">
        <v>0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6DNGI-PGE/CG</v>
      </c>
    </row>
    <row r="2390" spans="1:8">
      <c r="A2390" s="79">
        <v>39052</v>
      </c>
      <c r="B2390" s="78" t="s">
        <v>77</v>
      </c>
      <c r="C2390" s="78" t="s">
        <v>46</v>
      </c>
      <c r="D2390" s="84">
        <v>11983.813200000001</v>
      </c>
      <c r="E2390" s="84">
        <v>-1198.38132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6DNGI-SOCAL</v>
      </c>
    </row>
    <row r="2391" spans="1:8">
      <c r="A2391" s="79">
        <v>39083</v>
      </c>
      <c r="B2391" s="78" t="s">
        <v>77</v>
      </c>
      <c r="C2391" s="78" t="s">
        <v>86</v>
      </c>
      <c r="D2391" s="84">
        <v>36976.030100000004</v>
      </c>
      <c r="E2391" s="84">
        <v>1162.7430977537201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6DIF-CIG/RKYMTN</v>
      </c>
    </row>
    <row r="2392" spans="1:8">
      <c r="A2392" s="79">
        <v>39083</v>
      </c>
      <c r="B2392" s="78" t="s">
        <v>77</v>
      </c>
      <c r="C2392" s="78" t="s">
        <v>67</v>
      </c>
      <c r="D2392" s="84">
        <v>-1086232.5120999999</v>
      </c>
      <c r="E2392" s="84">
        <v>108623.25121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6DIF-NWPL_ROCKY_M</v>
      </c>
    </row>
    <row r="2393" spans="1:8">
      <c r="A2393" s="79">
        <v>39083</v>
      </c>
      <c r="B2393" s="78" t="s">
        <v>77</v>
      </c>
      <c r="C2393" s="78" t="s">
        <v>68</v>
      </c>
      <c r="D2393" s="84">
        <v>49301.373500000002</v>
      </c>
      <c r="E2393" s="84">
        <v>1550.3241313864901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6DNGI-MALIN</v>
      </c>
    </row>
    <row r="2394" spans="1:8">
      <c r="A2394" s="79">
        <v>39083</v>
      </c>
      <c r="B2394" s="78" t="s">
        <v>77</v>
      </c>
      <c r="C2394" s="78" t="s">
        <v>74</v>
      </c>
      <c r="D2394" s="84">
        <v>3696.0126</v>
      </c>
      <c r="E2394" s="84">
        <v>0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6DNGI-PGE/CG</v>
      </c>
    </row>
    <row r="2395" spans="1:8">
      <c r="A2395" s="79">
        <v>39083</v>
      </c>
      <c r="B2395" s="78" t="s">
        <v>77</v>
      </c>
      <c r="C2395" s="78" t="s">
        <v>46</v>
      </c>
      <c r="D2395" s="84">
        <v>7156.6510000000007</v>
      </c>
      <c r="E2395" s="84">
        <v>-715.66510000000005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6DNGI-SOCAL</v>
      </c>
    </row>
    <row r="2396" spans="1:8">
      <c r="A2396" s="79">
        <v>39114</v>
      </c>
      <c r="B2396" s="78" t="s">
        <v>77</v>
      </c>
      <c r="C2396" s="78" t="s">
        <v>86</v>
      </c>
      <c r="D2396" s="84">
        <v>33240.465300000003</v>
      </c>
      <c r="E2396" s="84">
        <v>1117.3502735292102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6DIF-CIG/RKYMTN</v>
      </c>
    </row>
    <row r="2397" spans="1:8">
      <c r="A2397" s="79">
        <v>39114</v>
      </c>
      <c r="B2397" s="78" t="s">
        <v>77</v>
      </c>
      <c r="C2397" s="78" t="s">
        <v>67</v>
      </c>
      <c r="D2397" s="84">
        <v>-976494.06900000002</v>
      </c>
      <c r="E2397" s="84">
        <v>97649.406900000002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39114</v>
      </c>
      <c r="B2398" s="78" t="s">
        <v>77</v>
      </c>
      <c r="C2398" s="78" t="s">
        <v>68</v>
      </c>
      <c r="D2398" s="84">
        <v>44320.6204</v>
      </c>
      <c r="E2398" s="84">
        <v>1489.80036470561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6DNGI-MALIN</v>
      </c>
    </row>
    <row r="2399" spans="1:8">
      <c r="A2399" s="79">
        <v>39114</v>
      </c>
      <c r="B2399" s="78" t="s">
        <v>77</v>
      </c>
      <c r="C2399" s="78" t="s">
        <v>74</v>
      </c>
      <c r="D2399" s="84">
        <v>3563.0613000000003</v>
      </c>
      <c r="E2399" s="84">
        <v>0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6DNGI-PGE/CG</v>
      </c>
    </row>
    <row r="2400" spans="1:8">
      <c r="A2400" s="79">
        <v>39114</v>
      </c>
      <c r="B2400" s="78" t="s">
        <v>77</v>
      </c>
      <c r="C2400" s="78" t="s">
        <v>46</v>
      </c>
      <c r="D2400" s="84">
        <v>7914.3965000000007</v>
      </c>
      <c r="E2400" s="84">
        <v>-791.43965000000003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6DNGI-SOCAL</v>
      </c>
    </row>
    <row r="2401" spans="1:8">
      <c r="A2401" s="79">
        <v>39142</v>
      </c>
      <c r="B2401" s="78" t="s">
        <v>77</v>
      </c>
      <c r="C2401" s="78" t="s">
        <v>86</v>
      </c>
      <c r="D2401" s="84">
        <v>36644.460299999999</v>
      </c>
      <c r="E2401" s="84">
        <v>1888.7260052463801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6DIF-CIG/RKYMTN</v>
      </c>
    </row>
    <row r="2402" spans="1:8">
      <c r="A2402" s="79">
        <v>39142</v>
      </c>
      <c r="B2402" s="78" t="s">
        <v>77</v>
      </c>
      <c r="C2402" s="78" t="s">
        <v>67</v>
      </c>
      <c r="D2402" s="84">
        <v>-1076492.0948999999</v>
      </c>
      <c r="E2402" s="84">
        <v>107649.20948999999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6DIF-NWPL_ROCKY_M</v>
      </c>
    </row>
    <row r="2403" spans="1:8">
      <c r="A2403" s="79">
        <v>39142</v>
      </c>
      <c r="B2403" s="78" t="s">
        <v>77</v>
      </c>
      <c r="C2403" s="78" t="s">
        <v>68</v>
      </c>
      <c r="D2403" s="84">
        <v>48859.280299999999</v>
      </c>
      <c r="E2403" s="84">
        <v>2518.3013351743098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6DNGI-MALIN</v>
      </c>
    </row>
    <row r="2404" spans="1:8">
      <c r="A2404" s="79">
        <v>39142</v>
      </c>
      <c r="B2404" s="78" t="s">
        <v>77</v>
      </c>
      <c r="C2404" s="78" t="s">
        <v>74</v>
      </c>
      <c r="D2404" s="84">
        <v>5303.5961000000007</v>
      </c>
      <c r="E2404" s="84">
        <v>0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6DNGI-PGE/CG</v>
      </c>
    </row>
    <row r="2405" spans="1:8">
      <c r="A2405" s="79">
        <v>39142</v>
      </c>
      <c r="B2405" s="78" t="s">
        <v>77</v>
      </c>
      <c r="C2405" s="78" t="s">
        <v>46</v>
      </c>
      <c r="D2405" s="84">
        <v>12608.846600000001</v>
      </c>
      <c r="E2405" s="84">
        <v>-1260.8846599999999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6DNGI-SOCAL</v>
      </c>
    </row>
    <row r="2406" spans="1:8">
      <c r="A2406" s="79">
        <v>39173</v>
      </c>
      <c r="B2406" s="78" t="s">
        <v>77</v>
      </c>
      <c r="C2406" s="78" t="s">
        <v>86</v>
      </c>
      <c r="D2406" s="84">
        <v>35293.397799999999</v>
      </c>
      <c r="E2406" s="84">
        <v>1825.7582158021601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6DIF-CIG/RKYMTN</v>
      </c>
    </row>
    <row r="2407" spans="1:8">
      <c r="A2407" s="79">
        <v>39173</v>
      </c>
      <c r="B2407" s="78" t="s">
        <v>77</v>
      </c>
      <c r="C2407" s="78" t="s">
        <v>67</v>
      </c>
      <c r="D2407" s="84">
        <v>-1036802.382</v>
      </c>
      <c r="E2407" s="84">
        <v>103680.23820000001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6DIF-NWPL_ROCKY_M</v>
      </c>
    </row>
    <row r="2408" spans="1:8">
      <c r="A2408" s="79">
        <v>39173</v>
      </c>
      <c r="B2408" s="78" t="s">
        <v>77</v>
      </c>
      <c r="C2408" s="78" t="s">
        <v>68</v>
      </c>
      <c r="D2408" s="84">
        <v>47057.863700000002</v>
      </c>
      <c r="E2408" s="84">
        <v>2434.3442860118598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6DNGI-MALIN</v>
      </c>
    </row>
    <row r="2409" spans="1:8">
      <c r="A2409" s="79">
        <v>39173</v>
      </c>
      <c r="B2409" s="78" t="s">
        <v>77</v>
      </c>
      <c r="C2409" s="78" t="s">
        <v>74</v>
      </c>
      <c r="D2409" s="84">
        <v>5521.4560000000001</v>
      </c>
      <c r="E2409" s="84">
        <v>0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6DNGI-PGE/CG</v>
      </c>
    </row>
    <row r="2410" spans="1:8">
      <c r="A2410" s="79">
        <v>39173</v>
      </c>
      <c r="B2410" s="78" t="s">
        <v>77</v>
      </c>
      <c r="C2410" s="78" t="s">
        <v>46</v>
      </c>
      <c r="D2410" s="84">
        <v>23528.931799999998</v>
      </c>
      <c r="E2410" s="84">
        <v>-2352.89318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6DNGI-SOCAL</v>
      </c>
    </row>
    <row r="2411" spans="1:8">
      <c r="A2411" s="79">
        <v>39203</v>
      </c>
      <c r="B2411" s="78" t="s">
        <v>77</v>
      </c>
      <c r="C2411" s="78" t="s">
        <v>86</v>
      </c>
      <c r="D2411" s="84">
        <v>36300.612699999998</v>
      </c>
      <c r="E2411" s="84">
        <v>1865.2566905426302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6DIF-CIG/RKYMTN</v>
      </c>
    </row>
    <row r="2412" spans="1:8">
      <c r="A2412" s="79">
        <v>39203</v>
      </c>
      <c r="B2412" s="78" t="s">
        <v>77</v>
      </c>
      <c r="C2412" s="78" t="s">
        <v>67</v>
      </c>
      <c r="D2412" s="84">
        <v>-1066390.9993</v>
      </c>
      <c r="E2412" s="84">
        <v>106639.09993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6DIF-NWPL_ROCKY_M</v>
      </c>
    </row>
    <row r="2413" spans="1:8">
      <c r="A2413" s="79">
        <v>39203</v>
      </c>
      <c r="B2413" s="78" t="s">
        <v>77</v>
      </c>
      <c r="C2413" s="78" t="s">
        <v>68</v>
      </c>
      <c r="D2413" s="84">
        <v>48400.817000000003</v>
      </c>
      <c r="E2413" s="84">
        <v>2487.00892414908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6DNGI-MALIN</v>
      </c>
    </row>
    <row r="2414" spans="1:8">
      <c r="A2414" s="79">
        <v>39203</v>
      </c>
      <c r="B2414" s="78" t="s">
        <v>77</v>
      </c>
      <c r="C2414" s="78" t="s">
        <v>74</v>
      </c>
      <c r="D2414" s="84">
        <v>5081.3051000000005</v>
      </c>
      <c r="E2414" s="84">
        <v>0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6DNGI-PGE/CG</v>
      </c>
    </row>
    <row r="2415" spans="1:8">
      <c r="A2415" s="79">
        <v>39203</v>
      </c>
      <c r="B2415" s="78" t="s">
        <v>77</v>
      </c>
      <c r="C2415" s="78" t="s">
        <v>46</v>
      </c>
      <c r="D2415" s="84">
        <v>33568.308499999999</v>
      </c>
      <c r="E2415" s="84">
        <v>-3356.8308499999998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6DNGI-SOCAL</v>
      </c>
    </row>
    <row r="2416" spans="1:8">
      <c r="A2416" s="79">
        <v>39234</v>
      </c>
      <c r="B2416" s="78" t="s">
        <v>77</v>
      </c>
      <c r="C2416" s="78" t="s">
        <v>86</v>
      </c>
      <c r="D2416" s="84">
        <v>34960.156199999998</v>
      </c>
      <c r="E2416" s="84">
        <v>1765.25573745516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6DIF-CIG/RKYMTN</v>
      </c>
    </row>
    <row r="2417" spans="1:8">
      <c r="A2417" s="79">
        <v>39234</v>
      </c>
      <c r="B2417" s="78" t="s">
        <v>77</v>
      </c>
      <c r="C2417" s="78" t="s">
        <v>67</v>
      </c>
      <c r="D2417" s="84">
        <v>-1027012.8567</v>
      </c>
      <c r="E2417" s="84">
        <v>102701.28567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6DIF-NWPL_ROCKY_M</v>
      </c>
    </row>
    <row r="2418" spans="1:8">
      <c r="A2418" s="79">
        <v>39234</v>
      </c>
      <c r="B2418" s="78" t="s">
        <v>77</v>
      </c>
      <c r="C2418" s="78" t="s">
        <v>68</v>
      </c>
      <c r="D2418" s="84">
        <v>46613.541700000002</v>
      </c>
      <c r="E2418" s="84">
        <v>2353.6743216562204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6DNGI-MALIN</v>
      </c>
    </row>
    <row r="2419" spans="1:8">
      <c r="A2419" s="79">
        <v>39234</v>
      </c>
      <c r="B2419" s="78" t="s">
        <v>77</v>
      </c>
      <c r="C2419" s="78" t="s">
        <v>74</v>
      </c>
      <c r="D2419" s="84">
        <v>3500.6770000000001</v>
      </c>
      <c r="E2419" s="84">
        <v>0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6DNGI-PGE/CG</v>
      </c>
    </row>
    <row r="2420" spans="1:8">
      <c r="A2420" s="79">
        <v>39234</v>
      </c>
      <c r="B2420" s="78" t="s">
        <v>77</v>
      </c>
      <c r="C2420" s="78" t="s">
        <v>46</v>
      </c>
      <c r="D2420" s="84">
        <v>34960.156300000002</v>
      </c>
      <c r="E2420" s="84">
        <v>-3496.0156299999999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6DNGI-SOCAL</v>
      </c>
    </row>
    <row r="2421" spans="1:8">
      <c r="A2421" s="79">
        <v>39264</v>
      </c>
      <c r="B2421" s="78" t="s">
        <v>77</v>
      </c>
      <c r="C2421" s="78" t="s">
        <v>86</v>
      </c>
      <c r="D2421" s="84">
        <v>35955.799599999998</v>
      </c>
      <c r="E2421" s="84">
        <v>1696.4352355856402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6DIF-CIG/RKYMTN</v>
      </c>
    </row>
    <row r="2422" spans="1:8">
      <c r="A2422" s="79">
        <v>39264</v>
      </c>
      <c r="B2422" s="78" t="s">
        <v>77</v>
      </c>
      <c r="C2422" s="78" t="s">
        <v>67</v>
      </c>
      <c r="D2422" s="84">
        <v>-1056261.5397999999</v>
      </c>
      <c r="E2422" s="84">
        <v>105626.15398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6DIF-NWPL_ROCKY_M</v>
      </c>
    </row>
    <row r="2423" spans="1:8">
      <c r="A2423" s="79">
        <v>39264</v>
      </c>
      <c r="B2423" s="78" t="s">
        <v>77</v>
      </c>
      <c r="C2423" s="78" t="s">
        <v>68</v>
      </c>
      <c r="D2423" s="84">
        <v>47941.066099999996</v>
      </c>
      <c r="E2423" s="84">
        <v>2261.9136458748103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6DNGI-MALIN</v>
      </c>
    </row>
    <row r="2424" spans="1:8">
      <c r="A2424" s="79">
        <v>39264</v>
      </c>
      <c r="B2424" s="78" t="s">
        <v>77</v>
      </c>
      <c r="C2424" s="78" t="s">
        <v>74</v>
      </c>
      <c r="D2424" s="84">
        <v>2320.5021999999999</v>
      </c>
      <c r="E2424" s="84">
        <v>0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6DNGI-PGE/CG</v>
      </c>
    </row>
    <row r="2425" spans="1:8">
      <c r="A2425" s="79">
        <v>39264</v>
      </c>
      <c r="B2425" s="78" t="s">
        <v>77</v>
      </c>
      <c r="C2425" s="78" t="s">
        <v>46</v>
      </c>
      <c r="D2425" s="84">
        <v>71911.599199999997</v>
      </c>
      <c r="E2425" s="84">
        <v>-7191.1599200000001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6DNGI-SOCAL</v>
      </c>
    </row>
    <row r="2426" spans="1:8">
      <c r="A2426" s="79">
        <v>39295</v>
      </c>
      <c r="B2426" s="78" t="s">
        <v>77</v>
      </c>
      <c r="C2426" s="78" t="s">
        <v>86</v>
      </c>
      <c r="D2426" s="84">
        <v>35780.225599999998</v>
      </c>
      <c r="E2426" s="84">
        <v>1622.2776179886603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6DIF-CIG/RKYMTN</v>
      </c>
    </row>
    <row r="2427" spans="1:8">
      <c r="A2427" s="79">
        <v>39295</v>
      </c>
      <c r="B2427" s="78" t="s">
        <v>77</v>
      </c>
      <c r="C2427" s="78" t="s">
        <v>67</v>
      </c>
      <c r="D2427" s="84">
        <v>-1051103.7619</v>
      </c>
      <c r="E2427" s="84">
        <v>105110.37619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6DIF-NWPL_ROCKY_M</v>
      </c>
    </row>
    <row r="2428" spans="1:8">
      <c r="A2428" s="79">
        <v>39295</v>
      </c>
      <c r="B2428" s="78" t="s">
        <v>77</v>
      </c>
      <c r="C2428" s="78" t="s">
        <v>68</v>
      </c>
      <c r="D2428" s="84">
        <v>47706.967499999999</v>
      </c>
      <c r="E2428" s="84">
        <v>2163.0368254962204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6DNGI-MALIN</v>
      </c>
    </row>
    <row r="2429" spans="1:8">
      <c r="A2429" s="79">
        <v>39295</v>
      </c>
      <c r="B2429" s="78" t="s">
        <v>77</v>
      </c>
      <c r="C2429" s="78" t="s">
        <v>74</v>
      </c>
      <c r="D2429" s="84">
        <v>7365.3402000000006</v>
      </c>
      <c r="E2429" s="84">
        <v>0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6DNGI-PGE/CG</v>
      </c>
    </row>
    <row r="2430" spans="1:8">
      <c r="A2430" s="79">
        <v>39295</v>
      </c>
      <c r="B2430" s="78" t="s">
        <v>77</v>
      </c>
      <c r="C2430" s="78" t="s">
        <v>46</v>
      </c>
      <c r="D2430" s="84">
        <v>71560.451300000001</v>
      </c>
      <c r="E2430" s="84">
        <v>-7156.0451300000004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6DNGI-SOCAL</v>
      </c>
    </row>
    <row r="2431" spans="1:8">
      <c r="A2431" s="79">
        <v>39326</v>
      </c>
      <c r="B2431" s="78" t="s">
        <v>77</v>
      </c>
      <c r="C2431" s="78" t="s">
        <v>86</v>
      </c>
      <c r="D2431" s="84">
        <v>34455.907200000001</v>
      </c>
      <c r="E2431" s="84">
        <v>1518.3036108798199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6DIF-CIG/RKYMTN</v>
      </c>
    </row>
    <row r="2432" spans="1:8">
      <c r="A2432" s="79">
        <v>39326</v>
      </c>
      <c r="B2432" s="78" t="s">
        <v>77</v>
      </c>
      <c r="C2432" s="78" t="s">
        <v>67</v>
      </c>
      <c r="D2432" s="84">
        <v>-1012199.7001</v>
      </c>
      <c r="E2432" s="84">
        <v>101219.97001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6DIF-NWPL_ROCKY_M</v>
      </c>
    </row>
    <row r="2433" spans="1:8">
      <c r="A2433" s="79">
        <v>39326</v>
      </c>
      <c r="B2433" s="78" t="s">
        <v>77</v>
      </c>
      <c r="C2433" s="78" t="s">
        <v>68</v>
      </c>
      <c r="D2433" s="84">
        <v>45941.209600000002</v>
      </c>
      <c r="E2433" s="84">
        <v>2024.4048145064301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6DNGI-MALIN</v>
      </c>
    </row>
    <row r="2434" spans="1:8">
      <c r="A2434" s="79">
        <v>39326</v>
      </c>
      <c r="B2434" s="78" t="s">
        <v>77</v>
      </c>
      <c r="C2434" s="78" t="s">
        <v>74</v>
      </c>
      <c r="D2434" s="84">
        <v>3401.1809000000003</v>
      </c>
      <c r="E2434" s="84">
        <v>0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6DNGI-PGE/CG</v>
      </c>
    </row>
    <row r="2435" spans="1:8">
      <c r="A2435" s="79">
        <v>39326</v>
      </c>
      <c r="B2435" s="78" t="s">
        <v>77</v>
      </c>
      <c r="C2435" s="78" t="s">
        <v>46</v>
      </c>
      <c r="D2435" s="84">
        <v>68911.814400000003</v>
      </c>
      <c r="E2435" s="84">
        <v>-6891.1814400000003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6DNGI-SOCAL</v>
      </c>
    </row>
    <row r="2436" spans="1:8">
      <c r="A2436" s="79">
        <v>39356</v>
      </c>
      <c r="B2436" s="78" t="s">
        <v>77</v>
      </c>
      <c r="C2436" s="78" t="s">
        <v>86</v>
      </c>
      <c r="D2436" s="84">
        <v>35434.126900000003</v>
      </c>
      <c r="E2436" s="84">
        <v>1525.2424291581701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6DIF-CIG/RKYMTN</v>
      </c>
    </row>
    <row r="2437" spans="1:8">
      <c r="A2437" s="79">
        <v>39356</v>
      </c>
      <c r="B2437" s="78" t="s">
        <v>77</v>
      </c>
      <c r="C2437" s="78" t="s">
        <v>67</v>
      </c>
      <c r="D2437" s="84">
        <v>-1040936.5339</v>
      </c>
      <c r="E2437" s="84">
        <v>104093.65339000001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6DIF-NWPL_ROCKY_M</v>
      </c>
    </row>
    <row r="2438" spans="1:8">
      <c r="A2438" s="79">
        <v>39356</v>
      </c>
      <c r="B2438" s="78" t="s">
        <v>77</v>
      </c>
      <c r="C2438" s="78" t="s">
        <v>68</v>
      </c>
      <c r="D2438" s="84">
        <v>47245.502500000002</v>
      </c>
      <c r="E2438" s="84">
        <v>2033.6565707760801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6DNGI-MALIN</v>
      </c>
    </row>
    <row r="2439" spans="1:8">
      <c r="A2439" s="79">
        <v>39356</v>
      </c>
      <c r="B2439" s="78" t="s">
        <v>77</v>
      </c>
      <c r="C2439" s="78" t="s">
        <v>74</v>
      </c>
      <c r="D2439" s="84">
        <v>3753.7314000000001</v>
      </c>
      <c r="E2439" s="84">
        <v>0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6DNGI-PGE/CG</v>
      </c>
    </row>
    <row r="2440" spans="1:8">
      <c r="A2440" s="79">
        <v>39356</v>
      </c>
      <c r="B2440" s="78" t="s">
        <v>77</v>
      </c>
      <c r="C2440" s="78" t="s">
        <v>46</v>
      </c>
      <c r="D2440" s="84">
        <v>70868.253800000006</v>
      </c>
      <c r="E2440" s="84">
        <v>-7086.8253800000002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6DNGI-SOCAL</v>
      </c>
    </row>
    <row r="2441" spans="1:8">
      <c r="A2441" s="79">
        <v>39387</v>
      </c>
      <c r="B2441" s="78" t="s">
        <v>77</v>
      </c>
      <c r="C2441" s="78" t="s">
        <v>86</v>
      </c>
      <c r="D2441" s="84">
        <v>34120.598100000003</v>
      </c>
      <c r="E2441" s="84">
        <v>1184.7872800228399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6DIF-CIG/RKYMTN</v>
      </c>
    </row>
    <row r="2442" spans="1:8">
      <c r="A2442" s="79">
        <v>39387</v>
      </c>
      <c r="B2442" s="78" t="s">
        <v>77</v>
      </c>
      <c r="C2442" s="78" t="s">
        <v>67</v>
      </c>
      <c r="D2442" s="84">
        <v>-1002349.4364</v>
      </c>
      <c r="E2442" s="84">
        <v>100234.94364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6DIF-NWPL_ROCKY_M</v>
      </c>
    </row>
    <row r="2443" spans="1:8">
      <c r="A2443" s="79">
        <v>39387</v>
      </c>
      <c r="B2443" s="78" t="s">
        <v>77</v>
      </c>
      <c r="C2443" s="78" t="s">
        <v>68</v>
      </c>
      <c r="D2443" s="84">
        <v>159229.45759999999</v>
      </c>
      <c r="E2443" s="84">
        <v>5529.0072998285405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6DNGI-MALIN</v>
      </c>
    </row>
    <row r="2444" spans="1:8">
      <c r="A2444" s="79">
        <v>39387</v>
      </c>
      <c r="B2444" s="78" t="s">
        <v>77</v>
      </c>
      <c r="C2444" s="78" t="s">
        <v>74</v>
      </c>
      <c r="D2444" s="84">
        <v>2330.0577000000003</v>
      </c>
      <c r="E2444" s="84">
        <v>0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6DNGI-PGE/CG</v>
      </c>
    </row>
    <row r="2445" spans="1:8">
      <c r="A2445" s="79">
        <v>39387</v>
      </c>
      <c r="B2445" s="78" t="s">
        <v>77</v>
      </c>
      <c r="C2445" s="78" t="s">
        <v>46</v>
      </c>
      <c r="D2445" s="84">
        <v>68241.196200000006</v>
      </c>
      <c r="E2445" s="84">
        <v>-6824.1196200000004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6DNGI-SOCAL</v>
      </c>
    </row>
    <row r="2446" spans="1:8">
      <c r="A2446" s="79">
        <v>39417</v>
      </c>
      <c r="B2446" s="78" t="s">
        <v>77</v>
      </c>
      <c r="C2446" s="78" t="s">
        <v>86</v>
      </c>
      <c r="D2446" s="84">
        <v>35087.287900000003</v>
      </c>
      <c r="E2446" s="84">
        <v>1112.6021735725201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6DIF-CIG/RKYMTN</v>
      </c>
    </row>
    <row r="2447" spans="1:8">
      <c r="A2447" s="79">
        <v>39417</v>
      </c>
      <c r="B2447" s="78" t="s">
        <v>77</v>
      </c>
      <c r="C2447" s="78" t="s">
        <v>67</v>
      </c>
      <c r="D2447" s="84">
        <v>-1030747.5601</v>
      </c>
      <c r="E2447" s="84">
        <v>103074.75601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6DIF-NWPL_ROCKY_M</v>
      </c>
    </row>
    <row r="2448" spans="1:8">
      <c r="A2448" s="79">
        <v>39417</v>
      </c>
      <c r="B2448" s="78" t="s">
        <v>77</v>
      </c>
      <c r="C2448" s="78" t="s">
        <v>68</v>
      </c>
      <c r="D2448" s="84">
        <v>163740.67670000001</v>
      </c>
      <c r="E2448" s="84">
        <v>5192.1434713868503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6DNGI-MALIN</v>
      </c>
    </row>
    <row r="2449" spans="1:8">
      <c r="A2449" s="79">
        <v>39417</v>
      </c>
      <c r="B2449" s="78" t="s">
        <v>77</v>
      </c>
      <c r="C2449" s="78" t="s">
        <v>74</v>
      </c>
      <c r="D2449" s="84">
        <v>2317.2701000000002</v>
      </c>
      <c r="E2449" s="84">
        <v>0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6DNGI-PGE/CG</v>
      </c>
    </row>
    <row r="2450" spans="1:8">
      <c r="A2450" s="79">
        <v>39417</v>
      </c>
      <c r="B2450" s="78" t="s">
        <v>77</v>
      </c>
      <c r="C2450" s="78" t="s">
        <v>46</v>
      </c>
      <c r="D2450" s="84">
        <v>70174.575700000001</v>
      </c>
      <c r="E2450" s="84">
        <v>-7017.4575699999996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6DNGI-SOCAL</v>
      </c>
    </row>
    <row r="2451" spans="1:8">
      <c r="A2451" s="79">
        <v>39448</v>
      </c>
      <c r="B2451" s="78" t="s">
        <v>77</v>
      </c>
      <c r="C2451" s="78" t="s">
        <v>67</v>
      </c>
      <c r="D2451" s="84">
        <v>-1030100.4594000001</v>
      </c>
      <c r="E2451" s="84">
        <v>103010.04594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6DIF-NWPL_ROCKY_M</v>
      </c>
    </row>
    <row r="2452" spans="1:8">
      <c r="A2452" s="79">
        <v>39448</v>
      </c>
      <c r="B2452" s="78" t="s">
        <v>77</v>
      </c>
      <c r="C2452" s="78" t="s">
        <v>68</v>
      </c>
      <c r="D2452" s="84">
        <v>162916.9276</v>
      </c>
      <c r="E2452" s="84">
        <v>1549.8514956635902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6DNGI-MALIN</v>
      </c>
    </row>
    <row r="2453" spans="1:8">
      <c r="A2453" s="79">
        <v>39448</v>
      </c>
      <c r="B2453" s="78" t="s">
        <v>77</v>
      </c>
      <c r="C2453" s="78" t="s">
        <v>74</v>
      </c>
      <c r="D2453" s="84">
        <v>3489.5755000000004</v>
      </c>
      <c r="E2453" s="84">
        <v>0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6DNGI-PGE/CG</v>
      </c>
    </row>
    <row r="2454" spans="1:8">
      <c r="A2454" s="79">
        <v>39448</v>
      </c>
      <c r="B2454" s="78" t="s">
        <v>77</v>
      </c>
      <c r="C2454" s="78" t="s">
        <v>46</v>
      </c>
      <c r="D2454" s="84">
        <v>69821.540399999998</v>
      </c>
      <c r="E2454" s="84">
        <v>-6982.1540400000004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6DNGI-SOCAL</v>
      </c>
    </row>
    <row r="2455" spans="1:8">
      <c r="A2455" s="79">
        <v>39479</v>
      </c>
      <c r="B2455" s="78" t="s">
        <v>77</v>
      </c>
      <c r="C2455" s="78" t="s">
        <v>67</v>
      </c>
      <c r="D2455" s="84">
        <v>-958765.62109999999</v>
      </c>
      <c r="E2455" s="84">
        <v>95876.562109999999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6DIF-NWPL_ROCKY_M</v>
      </c>
    </row>
    <row r="2456" spans="1:8">
      <c r="A2456" s="79">
        <v>39479</v>
      </c>
      <c r="B2456" s="78" t="s">
        <v>77</v>
      </c>
      <c r="C2456" s="78" t="s">
        <v>68</v>
      </c>
      <c r="D2456" s="84">
        <v>151634.8701</v>
      </c>
      <c r="E2456" s="84">
        <v>1518.4983327201699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6DNGI-MALIN</v>
      </c>
    </row>
    <row r="2457" spans="1:8">
      <c r="A2457" s="79">
        <v>39479</v>
      </c>
      <c r="B2457" s="78" t="s">
        <v>77</v>
      </c>
      <c r="C2457" s="78" t="s">
        <v>74</v>
      </c>
      <c r="D2457" s="84">
        <v>3365.0990000000002</v>
      </c>
      <c r="E2457" s="84">
        <v>0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6DNGI-PGE/CG</v>
      </c>
    </row>
    <row r="2458" spans="1:8">
      <c r="A2458" s="79">
        <v>39479</v>
      </c>
      <c r="B2458" s="78" t="s">
        <v>77</v>
      </c>
      <c r="C2458" s="78" t="s">
        <v>46</v>
      </c>
      <c r="D2458" s="84">
        <v>64986.372900000002</v>
      </c>
      <c r="E2458" s="84">
        <v>-6498.6372899999997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6DNGI-SOCAL</v>
      </c>
    </row>
    <row r="2459" spans="1:8">
      <c r="A2459" s="79">
        <v>39508</v>
      </c>
      <c r="B2459" s="78" t="s">
        <v>77</v>
      </c>
      <c r="C2459" s="78" t="s">
        <v>67</v>
      </c>
      <c r="D2459" s="84">
        <v>-1020006.7601</v>
      </c>
      <c r="E2459" s="84">
        <v>102000.67601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6DIF-NWPL_ROCKY_M</v>
      </c>
    </row>
    <row r="2460" spans="1:8">
      <c r="A2460" s="79">
        <v>39508</v>
      </c>
      <c r="B2460" s="78" t="s">
        <v>77</v>
      </c>
      <c r="C2460" s="78" t="s">
        <v>68</v>
      </c>
      <c r="D2460" s="84">
        <v>161320.54500000001</v>
      </c>
      <c r="E2460" s="84">
        <v>2738.5773909183499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6DNGI-MALIN</v>
      </c>
    </row>
    <row r="2461" spans="1:8">
      <c r="A2461" s="79">
        <v>39508</v>
      </c>
      <c r="B2461" s="78" t="s">
        <v>77</v>
      </c>
      <c r="C2461" s="78" t="s">
        <v>74</v>
      </c>
      <c r="D2461" s="84">
        <v>5002.4237000000003</v>
      </c>
      <c r="E2461" s="84">
        <v>0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6DNGI-PGE/CG</v>
      </c>
    </row>
    <row r="2462" spans="1:8">
      <c r="A2462" s="79">
        <v>39508</v>
      </c>
      <c r="B2462" s="78" t="s">
        <v>77</v>
      </c>
      <c r="C2462" s="78" t="s">
        <v>46</v>
      </c>
      <c r="D2462" s="84">
        <v>69137.376400000008</v>
      </c>
      <c r="E2462" s="84">
        <v>-6913.7376400000003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6DNGI-SOCAL</v>
      </c>
    </row>
    <row r="2463" spans="1:8">
      <c r="A2463" s="79">
        <v>39539</v>
      </c>
      <c r="B2463" s="78" t="s">
        <v>77</v>
      </c>
      <c r="C2463" s="78" t="s">
        <v>67</v>
      </c>
      <c r="D2463" s="84">
        <v>-982050.68400000001</v>
      </c>
      <c r="E2463" s="84">
        <v>98205.068400000004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39539</v>
      </c>
      <c r="B2464" s="78" t="s">
        <v>77</v>
      </c>
      <c r="C2464" s="78" t="s">
        <v>68</v>
      </c>
      <c r="D2464" s="84">
        <v>155317.55050000001</v>
      </c>
      <c r="E2464" s="84">
        <v>2610.6750889793798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39539</v>
      </c>
      <c r="B2465" s="78" t="s">
        <v>77</v>
      </c>
      <c r="C2465" s="78" t="s">
        <v>74</v>
      </c>
      <c r="D2465" s="84">
        <v>5206.8360000000002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39539</v>
      </c>
      <c r="B2466" s="78" t="s">
        <v>77</v>
      </c>
      <c r="C2466" s="78" t="s">
        <v>46</v>
      </c>
      <c r="D2466" s="84">
        <v>66564.664499999999</v>
      </c>
      <c r="E2466" s="84">
        <v>-6656.4664499999999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39569</v>
      </c>
      <c r="B2467" s="78" t="s">
        <v>77</v>
      </c>
      <c r="C2467" s="78" t="s">
        <v>67</v>
      </c>
      <c r="D2467" s="84">
        <v>-1009729.6164000001</v>
      </c>
      <c r="E2467" s="84">
        <v>100972.96163999999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6DIF-NWPL_ROCKY_M</v>
      </c>
    </row>
    <row r="2468" spans="1:8">
      <c r="A2468" s="79">
        <v>39569</v>
      </c>
      <c r="B2468" s="78" t="s">
        <v>77</v>
      </c>
      <c r="C2468" s="78" t="s">
        <v>68</v>
      </c>
      <c r="D2468" s="84">
        <v>159695.1495</v>
      </c>
      <c r="E2468" s="84">
        <v>2605.1952622150702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6DNGI-MALIN</v>
      </c>
    </row>
    <row r="2469" spans="1:8">
      <c r="A2469" s="79">
        <v>39569</v>
      </c>
      <c r="B2469" s="78" t="s">
        <v>77</v>
      </c>
      <c r="C2469" s="78" t="s">
        <v>74</v>
      </c>
      <c r="D2469" s="84">
        <v>4789.3825999999999</v>
      </c>
      <c r="E2469" s="84">
        <v>0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6DNGI-PGE/CG</v>
      </c>
    </row>
    <row r="2470" spans="1:8">
      <c r="A2470" s="79">
        <v>39569</v>
      </c>
      <c r="B2470" s="78" t="s">
        <v>77</v>
      </c>
      <c r="C2470" s="78" t="s">
        <v>46</v>
      </c>
      <c r="D2470" s="84">
        <v>68440.778300000005</v>
      </c>
      <c r="E2470" s="84">
        <v>-6844.0778300000002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6DNGI-SOCAL</v>
      </c>
    </row>
    <row r="2471" spans="1:8">
      <c r="A2471" s="79">
        <v>39600</v>
      </c>
      <c r="B2471" s="78" t="s">
        <v>77</v>
      </c>
      <c r="C2471" s="78" t="s">
        <v>67</v>
      </c>
      <c r="D2471" s="84">
        <v>-972098.46140000003</v>
      </c>
      <c r="E2471" s="84">
        <v>97209.846139999994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6DIF-NWPL_ROCKY_M</v>
      </c>
    </row>
    <row r="2472" spans="1:8">
      <c r="A2472" s="79">
        <v>39600</v>
      </c>
      <c r="B2472" s="78" t="s">
        <v>77</v>
      </c>
      <c r="C2472" s="78" t="s">
        <v>68</v>
      </c>
      <c r="D2472" s="84">
        <v>153743.5434</v>
      </c>
      <c r="E2472" s="84">
        <v>2193.9306980365304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6DNGI-MALIN</v>
      </c>
    </row>
    <row r="2473" spans="1:8">
      <c r="A2473" s="79">
        <v>39600</v>
      </c>
      <c r="B2473" s="78" t="s">
        <v>77</v>
      </c>
      <c r="C2473" s="78" t="s">
        <v>74</v>
      </c>
      <c r="D2473" s="84">
        <v>3298.8972000000003</v>
      </c>
      <c r="E2473" s="84">
        <v>0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6DNGI-PGE/CG</v>
      </c>
    </row>
    <row r="2474" spans="1:8">
      <c r="A2474" s="79">
        <v>39600</v>
      </c>
      <c r="B2474" s="78" t="s">
        <v>77</v>
      </c>
      <c r="C2474" s="78" t="s">
        <v>46</v>
      </c>
      <c r="D2474" s="84">
        <v>65890.09</v>
      </c>
      <c r="E2474" s="84">
        <v>-6589.009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6DNGI-SOCAL</v>
      </c>
    </row>
    <row r="2475" spans="1:8">
      <c r="A2475" s="79">
        <v>39630</v>
      </c>
      <c r="B2475" s="78" t="s">
        <v>77</v>
      </c>
      <c r="C2475" s="78" t="s">
        <v>67</v>
      </c>
      <c r="D2475" s="84">
        <v>-999439.68209999998</v>
      </c>
      <c r="E2475" s="84">
        <v>99943.968210000006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6DIF-NWPL_ROCKY_M</v>
      </c>
    </row>
    <row r="2476" spans="1:8">
      <c r="A2476" s="79">
        <v>39630</v>
      </c>
      <c r="B2476" s="78" t="s">
        <v>77</v>
      </c>
      <c r="C2476" s="78" t="s">
        <v>68</v>
      </c>
      <c r="D2476" s="84">
        <v>158067.7311</v>
      </c>
      <c r="E2476" s="84">
        <v>1883.65468241691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6DNGI-MALIN</v>
      </c>
    </row>
    <row r="2477" spans="1:8">
      <c r="A2477" s="79">
        <v>39630</v>
      </c>
      <c r="B2477" s="78" t="s">
        <v>77</v>
      </c>
      <c r="C2477" s="78" t="s">
        <v>74</v>
      </c>
      <c r="D2477" s="84">
        <v>2186.7249999999999</v>
      </c>
      <c r="E2477" s="84">
        <v>0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6DNGI-PGE/CG</v>
      </c>
    </row>
    <row r="2478" spans="1:8">
      <c r="A2478" s="79">
        <v>39630</v>
      </c>
      <c r="B2478" s="78" t="s">
        <v>77</v>
      </c>
      <c r="C2478" s="78" t="s">
        <v>46</v>
      </c>
      <c r="D2478" s="84">
        <v>67743.313299999994</v>
      </c>
      <c r="E2478" s="84">
        <v>-6774.33133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6DNGI-SOCAL</v>
      </c>
    </row>
    <row r="2479" spans="1:8">
      <c r="A2479" s="79">
        <v>39661</v>
      </c>
      <c r="B2479" s="78" t="s">
        <v>77</v>
      </c>
      <c r="C2479" s="78" t="s">
        <v>67</v>
      </c>
      <c r="D2479" s="84">
        <v>-994206.28540000005</v>
      </c>
      <c r="E2479" s="84">
        <v>99420.628540000005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6DIF-NWPL_ROCKY_M</v>
      </c>
    </row>
    <row r="2480" spans="1:8">
      <c r="A2480" s="79">
        <v>39661</v>
      </c>
      <c r="B2480" s="78" t="s">
        <v>77</v>
      </c>
      <c r="C2480" s="78" t="s">
        <v>68</v>
      </c>
      <c r="D2480" s="84">
        <v>157240.0361</v>
      </c>
      <c r="E2480" s="84">
        <v>1920.1650688245402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6DNGI-MALIN</v>
      </c>
    </row>
    <row r="2481" spans="1:8">
      <c r="A2481" s="79">
        <v>39661</v>
      </c>
      <c r="B2481" s="78" t="s">
        <v>77</v>
      </c>
      <c r="C2481" s="78" t="s">
        <v>74</v>
      </c>
      <c r="D2481" s="84">
        <v>6935.2276000000002</v>
      </c>
      <c r="E2481" s="84">
        <v>0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6DNGI-PGE/CG</v>
      </c>
    </row>
    <row r="2482" spans="1:8">
      <c r="A2482" s="79">
        <v>39661</v>
      </c>
      <c r="B2482" s="78" t="s">
        <v>77</v>
      </c>
      <c r="C2482" s="78" t="s">
        <v>46</v>
      </c>
      <c r="D2482" s="84">
        <v>67388.586899999995</v>
      </c>
      <c r="E2482" s="84">
        <v>-6738.85869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6DNGI-SOCAL</v>
      </c>
    </row>
    <row r="2483" spans="1:8">
      <c r="A2483" s="79">
        <v>39692</v>
      </c>
      <c r="B2483" s="78" t="s">
        <v>77</v>
      </c>
      <c r="C2483" s="78" t="s">
        <v>67</v>
      </c>
      <c r="D2483" s="84">
        <v>-973069.89159999997</v>
      </c>
      <c r="E2483" s="84">
        <v>97306.989159999997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6DIF-NWPL_ROCKY_M</v>
      </c>
    </row>
    <row r="2484" spans="1:8">
      <c r="A2484" s="79">
        <v>39692</v>
      </c>
      <c r="B2484" s="78" t="s">
        <v>77</v>
      </c>
      <c r="C2484" s="78" t="s">
        <v>68</v>
      </c>
      <c r="D2484" s="84">
        <v>151366.42749999999</v>
      </c>
      <c r="E2484" s="84">
        <v>1717.3286681090201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6DNGI-MALIN</v>
      </c>
    </row>
    <row r="2485" spans="1:8">
      <c r="A2485" s="79">
        <v>39692</v>
      </c>
      <c r="B2485" s="78" t="s">
        <v>77</v>
      </c>
      <c r="C2485" s="78" t="s">
        <v>46</v>
      </c>
      <c r="D2485" s="84">
        <v>64871.326099999998</v>
      </c>
      <c r="E2485" s="84">
        <v>-6487.1326099999997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6DNGI-SOCAL</v>
      </c>
    </row>
    <row r="2486" spans="1:8">
      <c r="A2486" s="79">
        <v>39722</v>
      </c>
      <c r="B2486" s="78" t="s">
        <v>77</v>
      </c>
      <c r="C2486" s="78" t="s">
        <v>67</v>
      </c>
      <c r="D2486" s="84">
        <v>-1000352.0988</v>
      </c>
      <c r="E2486" s="84">
        <v>100035.20987999999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6DIF-NWPL_ROCKY_M</v>
      </c>
    </row>
    <row r="2487" spans="1:8">
      <c r="A2487" s="79">
        <v>39722</v>
      </c>
      <c r="B2487" s="78" t="s">
        <v>77</v>
      </c>
      <c r="C2487" s="78" t="s">
        <v>68</v>
      </c>
      <c r="D2487" s="84">
        <v>155610.3265</v>
      </c>
      <c r="E2487" s="84">
        <v>0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6DNGI-MALIN</v>
      </c>
    </row>
    <row r="2488" spans="1:8">
      <c r="A2488" s="79">
        <v>39722</v>
      </c>
      <c r="B2488" s="78" t="s">
        <v>77</v>
      </c>
      <c r="C2488" s="78" t="s">
        <v>74</v>
      </c>
      <c r="D2488" s="84">
        <v>3532.4261000000001</v>
      </c>
      <c r="E2488" s="84">
        <v>0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6DNGI-PGE/CG</v>
      </c>
    </row>
    <row r="2489" spans="1:8">
      <c r="A2489" s="79">
        <v>39722</v>
      </c>
      <c r="B2489" s="78" t="s">
        <v>77</v>
      </c>
      <c r="C2489" s="78" t="s">
        <v>46</v>
      </c>
      <c r="D2489" s="84">
        <v>66690.139899999995</v>
      </c>
      <c r="E2489" s="84">
        <v>-6669.0139900000004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6DNGI-SOCAL</v>
      </c>
    </row>
    <row r="2490" spans="1:8">
      <c r="A2490" s="79">
        <v>39753</v>
      </c>
      <c r="B2490" s="78" t="s">
        <v>77</v>
      </c>
      <c r="C2490" s="78" t="s">
        <v>67</v>
      </c>
      <c r="D2490" s="84">
        <v>-855935.65359999996</v>
      </c>
      <c r="E2490" s="84">
        <v>85593.565359999993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6DIF-NWPL_ROCKY_M</v>
      </c>
    </row>
    <row r="2491" spans="1:8">
      <c r="A2491" s="79">
        <v>39753</v>
      </c>
      <c r="B2491" s="78" t="s">
        <v>77</v>
      </c>
      <c r="C2491" s="78" t="s">
        <v>74</v>
      </c>
      <c r="D2491" s="84">
        <v>2191.1953000000003</v>
      </c>
      <c r="E2491" s="84">
        <v>0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6DNGI-PGE/CG</v>
      </c>
    </row>
    <row r="2492" spans="1:8">
      <c r="A2492" s="79">
        <v>39783</v>
      </c>
      <c r="B2492" s="78" t="s">
        <v>77</v>
      </c>
      <c r="C2492" s="78" t="s">
        <v>67</v>
      </c>
      <c r="D2492" s="84">
        <v>-880107.44960000005</v>
      </c>
      <c r="E2492" s="84">
        <v>88010.744959999996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39783</v>
      </c>
      <c r="B2493" s="78" t="s">
        <v>77</v>
      </c>
      <c r="C2493" s="78" t="s">
        <v>74</v>
      </c>
      <c r="D2493" s="84">
        <v>2180.3951999999999</v>
      </c>
      <c r="E2493" s="84">
        <v>0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6DNGI-PGE/CG</v>
      </c>
    </row>
    <row r="2494" spans="1:8">
      <c r="A2494" s="79">
        <v>39814</v>
      </c>
      <c r="B2494" s="78" t="s">
        <v>77</v>
      </c>
      <c r="C2494" s="78" t="s">
        <v>67</v>
      </c>
      <c r="D2494" s="84">
        <v>-218967.83199999999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6DIF-NWPL_ROCKY_M</v>
      </c>
    </row>
    <row r="2495" spans="1:8">
      <c r="A2495" s="79">
        <v>39814</v>
      </c>
      <c r="B2495" s="78" t="s">
        <v>77</v>
      </c>
      <c r="C2495" s="78" t="s">
        <v>74</v>
      </c>
      <c r="D2495" s="84">
        <v>3282.3984</v>
      </c>
      <c r="E2495" s="84">
        <v>0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6DNGI-PGE/CG</v>
      </c>
    </row>
    <row r="2496" spans="1:8">
      <c r="A2496" s="79">
        <v>39845</v>
      </c>
      <c r="B2496" s="78" t="s">
        <v>77</v>
      </c>
      <c r="C2496" s="78" t="s">
        <v>67</v>
      </c>
      <c r="D2496" s="84">
        <v>-196822.20329999999</v>
      </c>
      <c r="E2496" s="84">
        <v>0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39845</v>
      </c>
      <c r="B2497" s="78" t="s">
        <v>77</v>
      </c>
      <c r="C2497" s="78" t="s">
        <v>74</v>
      </c>
      <c r="D2497" s="84">
        <v>3163.9169000000002</v>
      </c>
      <c r="E2497" s="84">
        <v>0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6DNGI-PGE/CG</v>
      </c>
    </row>
    <row r="2498" spans="1:8">
      <c r="A2498" s="79">
        <v>39873</v>
      </c>
      <c r="B2498" s="78" t="s">
        <v>77</v>
      </c>
      <c r="C2498" s="78" t="s">
        <v>67</v>
      </c>
      <c r="D2498" s="84">
        <v>-216956.41140000001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6DIF-NWPL_ROCKY_M</v>
      </c>
    </row>
    <row r="2499" spans="1:8">
      <c r="A2499" s="79">
        <v>39873</v>
      </c>
      <c r="B2499" s="78" t="s">
        <v>77</v>
      </c>
      <c r="C2499" s="78" t="s">
        <v>74</v>
      </c>
      <c r="D2499" s="84">
        <v>4709.3537999999999</v>
      </c>
      <c r="E2499" s="84">
        <v>0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6DNGI-PGE/CG</v>
      </c>
    </row>
    <row r="2500" spans="1:8">
      <c r="A2500" s="79">
        <v>39904</v>
      </c>
      <c r="B2500" s="78" t="s">
        <v>77</v>
      </c>
      <c r="C2500" s="78" t="s">
        <v>67</v>
      </c>
      <c r="D2500" s="84">
        <v>-208937.22409999999</v>
      </c>
      <c r="E2500" s="84">
        <v>0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39904</v>
      </c>
      <c r="B2501" s="78" t="s">
        <v>77</v>
      </c>
      <c r="C2501" s="78" t="s">
        <v>74</v>
      </c>
      <c r="D2501" s="84">
        <v>4902.3636999999999</v>
      </c>
      <c r="E2501" s="84">
        <v>0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6DNGI-PGE/CG</v>
      </c>
    </row>
    <row r="2502" spans="1:8">
      <c r="A2502" s="79">
        <v>39934</v>
      </c>
      <c r="B2502" s="78" t="s">
        <v>77</v>
      </c>
      <c r="C2502" s="78" t="s">
        <v>67</v>
      </c>
      <c r="D2502" s="84">
        <v>-214882.70449999999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6DIF-NWPL_ROCKY_M</v>
      </c>
    </row>
    <row r="2503" spans="1:8">
      <c r="A2503" s="79">
        <v>39934</v>
      </c>
      <c r="B2503" s="78" t="s">
        <v>77</v>
      </c>
      <c r="C2503" s="78" t="s">
        <v>74</v>
      </c>
      <c r="D2503" s="84">
        <v>4510.4573</v>
      </c>
      <c r="E2503" s="84">
        <v>0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6DNGI-PGE/CG</v>
      </c>
    </row>
    <row r="2504" spans="1:8">
      <c r="A2504" s="79">
        <v>39965</v>
      </c>
      <c r="B2504" s="78" t="s">
        <v>77</v>
      </c>
      <c r="C2504" s="78" t="s">
        <v>67</v>
      </c>
      <c r="D2504" s="84">
        <v>-206933.4362</v>
      </c>
      <c r="E2504" s="84">
        <v>0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39965</v>
      </c>
      <c r="B2505" s="78" t="s">
        <v>77</v>
      </c>
      <c r="C2505" s="78" t="s">
        <v>74</v>
      </c>
      <c r="D2505" s="84">
        <v>3108.1402000000003</v>
      </c>
      <c r="E2505" s="84">
        <v>0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6DNGI-PGE/CG</v>
      </c>
    </row>
    <row r="2506" spans="1:8">
      <c r="A2506" s="79">
        <v>39995</v>
      </c>
      <c r="B2506" s="78" t="s">
        <v>77</v>
      </c>
      <c r="C2506" s="78" t="s">
        <v>67</v>
      </c>
      <c r="D2506" s="84">
        <v>-212815.19990000001</v>
      </c>
      <c r="E2506" s="84">
        <v>0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6DIF-NWPL_ROCKY_M</v>
      </c>
    </row>
    <row r="2507" spans="1:8">
      <c r="A2507" s="79">
        <v>39995</v>
      </c>
      <c r="B2507" s="78" t="s">
        <v>77</v>
      </c>
      <c r="C2507" s="78" t="s">
        <v>74</v>
      </c>
      <c r="D2507" s="84">
        <v>2060.8749000000003</v>
      </c>
      <c r="E2507" s="84">
        <v>0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6DNGI-PGE/CG</v>
      </c>
    </row>
    <row r="2508" spans="1:8">
      <c r="A2508" s="79">
        <v>40026</v>
      </c>
      <c r="B2508" s="78" t="s">
        <v>77</v>
      </c>
      <c r="C2508" s="78" t="s">
        <v>67</v>
      </c>
      <c r="D2508" s="84">
        <v>-211766.9437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6DIF-NWPL_ROCKY_M</v>
      </c>
    </row>
    <row r="2509" spans="1:8">
      <c r="A2509" s="79">
        <v>40026</v>
      </c>
      <c r="B2509" s="78" t="s">
        <v>77</v>
      </c>
      <c r="C2509" s="78" t="s">
        <v>74</v>
      </c>
      <c r="D2509" s="84">
        <v>6537.4504999999999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40057</v>
      </c>
      <c r="B2510" s="78" t="s">
        <v>77</v>
      </c>
      <c r="C2510" s="78" t="s">
        <v>67</v>
      </c>
      <c r="D2510" s="84">
        <v>-203922.93780000001</v>
      </c>
      <c r="E2510" s="84">
        <v>0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6DIF-NWPL_ROCKY_M</v>
      </c>
    </row>
    <row r="2511" spans="1:8">
      <c r="A2511" s="79">
        <v>40057</v>
      </c>
      <c r="B2511" s="78" t="s">
        <v>77</v>
      </c>
      <c r="C2511" s="78" t="s">
        <v>74</v>
      </c>
      <c r="D2511" s="84">
        <v>3020.0987</v>
      </c>
      <c r="E2511" s="84">
        <v>0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6DNGI-PGE/CG</v>
      </c>
    </row>
    <row r="2512" spans="1:8">
      <c r="A2512" s="79">
        <v>40087</v>
      </c>
      <c r="B2512" s="78" t="s">
        <v>77</v>
      </c>
      <c r="C2512" s="78" t="s">
        <v>67</v>
      </c>
      <c r="D2512" s="84">
        <v>-209709.18100000001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6DIF-NWPL_ROCKY_M</v>
      </c>
    </row>
    <row r="2513" spans="1:8">
      <c r="A2513" s="79">
        <v>40087</v>
      </c>
      <c r="B2513" s="78" t="s">
        <v>77</v>
      </c>
      <c r="C2513" s="78" t="s">
        <v>74</v>
      </c>
      <c r="D2513" s="84">
        <v>3330.9936000000002</v>
      </c>
      <c r="E2513" s="84">
        <v>0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6DNGI-PGE/CG</v>
      </c>
    </row>
    <row r="2514" spans="1:8">
      <c r="A2514" s="79">
        <v>40118</v>
      </c>
      <c r="B2514" s="78" t="s">
        <v>77</v>
      </c>
      <c r="C2514" s="78" t="s">
        <v>67</v>
      </c>
      <c r="D2514" s="84">
        <v>-201934.83129999999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6DIF-NWPL_ROCKY_M</v>
      </c>
    </row>
    <row r="2515" spans="1:8">
      <c r="A2515" s="79">
        <v>40118</v>
      </c>
      <c r="B2515" s="78" t="s">
        <v>77</v>
      </c>
      <c r="C2515" s="78" t="s">
        <v>74</v>
      </c>
      <c r="D2515" s="84">
        <v>2067.8126999999999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6DNGI-PGE/CG</v>
      </c>
    </row>
    <row r="2516" spans="1:8">
      <c r="A2516" s="79">
        <v>40148</v>
      </c>
      <c r="B2516" s="78" t="s">
        <v>77</v>
      </c>
      <c r="C2516" s="78" t="s">
        <v>67</v>
      </c>
      <c r="D2516" s="84">
        <v>-207658.1299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6DIF-NWPL_ROCKY_M</v>
      </c>
    </row>
    <row r="2517" spans="1:8">
      <c r="A2517" s="79">
        <v>40148</v>
      </c>
      <c r="B2517" s="78" t="s">
        <v>77</v>
      </c>
      <c r="C2517" s="78" t="s">
        <v>74</v>
      </c>
      <c r="D2517" s="84">
        <v>316.17619999999999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6DNGI-PGE/CG</v>
      </c>
    </row>
    <row r="2518" spans="1:8">
      <c r="A2518" s="79">
        <v>40179</v>
      </c>
      <c r="B2518" s="78" t="s">
        <v>77</v>
      </c>
      <c r="C2518" s="78" t="s">
        <v>67</v>
      </c>
      <c r="D2518" s="84">
        <v>-206618.42800000001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6DIF-NWPL_ROCKY_M</v>
      </c>
    </row>
    <row r="2519" spans="1:8">
      <c r="A2519" s="79">
        <v>40210</v>
      </c>
      <c r="B2519" s="78" t="s">
        <v>77</v>
      </c>
      <c r="C2519" s="78" t="s">
        <v>67</v>
      </c>
      <c r="D2519" s="84">
        <v>-185685.64550000001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40210</v>
      </c>
      <c r="B2520" s="78" t="s">
        <v>77</v>
      </c>
      <c r="C2520" s="78" t="s">
        <v>74</v>
      </c>
      <c r="D2520" s="84">
        <v>657.85770000000002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40238</v>
      </c>
      <c r="B2521" s="78" t="s">
        <v>77</v>
      </c>
      <c r="C2521" s="78" t="s">
        <v>67</v>
      </c>
      <c r="D2521" s="84">
        <v>-204644.66209999999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40238</v>
      </c>
      <c r="B2522" s="78" t="s">
        <v>77</v>
      </c>
      <c r="C2522" s="78" t="s">
        <v>74</v>
      </c>
      <c r="D2522" s="84">
        <v>637.03899999999999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40269</v>
      </c>
      <c r="B2523" s="78" t="s">
        <v>77</v>
      </c>
      <c r="C2523" s="78" t="s">
        <v>67</v>
      </c>
      <c r="D2523" s="84">
        <v>-197042.21110000001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40269</v>
      </c>
      <c r="B2524" s="78" t="s">
        <v>77</v>
      </c>
      <c r="C2524" s="78" t="s">
        <v>74</v>
      </c>
      <c r="D2524" s="84">
        <v>951.05709999999999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40299</v>
      </c>
      <c r="B2525" s="78" t="s">
        <v>77</v>
      </c>
      <c r="C2525" s="78" t="s">
        <v>67</v>
      </c>
      <c r="D2525" s="84">
        <v>-202611.06719999999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40299</v>
      </c>
      <c r="B2526" s="78" t="s">
        <v>77</v>
      </c>
      <c r="C2526" s="78" t="s">
        <v>74</v>
      </c>
      <c r="D2526" s="84">
        <v>666.6558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40330</v>
      </c>
      <c r="B2527" s="78" t="s">
        <v>77</v>
      </c>
      <c r="C2527" s="78" t="s">
        <v>67</v>
      </c>
      <c r="D2527" s="84">
        <v>-195077.82449999999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40360</v>
      </c>
      <c r="B2528" s="78" t="s">
        <v>77</v>
      </c>
      <c r="C2528" s="78" t="s">
        <v>67</v>
      </c>
      <c r="D2528" s="84">
        <v>-200584.85550000001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6DIF-NWPL_ROCKY_M</v>
      </c>
    </row>
    <row r="2529" spans="1:8">
      <c r="A2529" s="79">
        <v>40391</v>
      </c>
      <c r="B2529" s="78" t="s">
        <v>77</v>
      </c>
      <c r="C2529" s="78" t="s">
        <v>67</v>
      </c>
      <c r="D2529" s="84">
        <v>-199558.0306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40422</v>
      </c>
      <c r="B2530" s="78" t="s">
        <v>77</v>
      </c>
      <c r="C2530" s="78" t="s">
        <v>67</v>
      </c>
      <c r="D2530" s="84">
        <v>-192128.88819999999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6DIF-NWPL_ROCKY_M</v>
      </c>
    </row>
    <row r="2531" spans="1:8">
      <c r="A2531" s="79">
        <v>40422</v>
      </c>
      <c r="B2531" s="78" t="s">
        <v>77</v>
      </c>
      <c r="C2531" s="78" t="s">
        <v>74</v>
      </c>
      <c r="D2531" s="84">
        <v>3217.5183999999999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6DNGI-PGE/CG</v>
      </c>
    </row>
    <row r="2532" spans="1:8">
      <c r="A2532" s="79">
        <v>40452</v>
      </c>
      <c r="B2532" s="78" t="s">
        <v>77</v>
      </c>
      <c r="C2532" s="78" t="s">
        <v>67</v>
      </c>
      <c r="D2532" s="84">
        <v>-197543.30470000001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6DIF-NWPL_ROCKY_M</v>
      </c>
    </row>
    <row r="2533" spans="1:8">
      <c r="A2533" s="79">
        <v>40452</v>
      </c>
      <c r="B2533" s="78" t="s">
        <v>77</v>
      </c>
      <c r="C2533" s="78" t="s">
        <v>74</v>
      </c>
      <c r="D2533" s="84">
        <v>3267.1114000000002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6DNGI-PGE/CG</v>
      </c>
    </row>
    <row r="2534" spans="1:8">
      <c r="A2534" s="79">
        <v>40483</v>
      </c>
      <c r="B2534" s="78" t="s">
        <v>77</v>
      </c>
      <c r="C2534" s="78" t="s">
        <v>67</v>
      </c>
      <c r="D2534" s="84">
        <v>-190182.989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6DIF-NWPL_ROCKY_M</v>
      </c>
    </row>
    <row r="2535" spans="1:8">
      <c r="A2535" s="79">
        <v>40483</v>
      </c>
      <c r="B2535" s="78" t="s">
        <v>77</v>
      </c>
      <c r="C2535" s="78" t="s">
        <v>74</v>
      </c>
      <c r="D2535" s="84">
        <v>3174.788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6DNGI-PGE/CG</v>
      </c>
    </row>
    <row r="2536" spans="1:8">
      <c r="A2536" s="79">
        <v>40513</v>
      </c>
      <c r="B2536" s="78" t="s">
        <v>77</v>
      </c>
      <c r="C2536" s="78" t="s">
        <v>67</v>
      </c>
      <c r="D2536" s="84">
        <v>-195536.42170000001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6DIF-NWPL_ROCKY_M</v>
      </c>
    </row>
    <row r="2537" spans="1:8">
      <c r="A2537" s="79">
        <v>40513</v>
      </c>
      <c r="B2537" s="78" t="s">
        <v>77</v>
      </c>
      <c r="C2537" s="78" t="s">
        <v>74</v>
      </c>
      <c r="D2537" s="84">
        <v>3024.5069000000003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6DNGI-PGE/CG</v>
      </c>
    </row>
    <row r="2538" spans="1:8">
      <c r="A2538" s="79">
        <v>40544</v>
      </c>
      <c r="B2538" s="78" t="s">
        <v>77</v>
      </c>
      <c r="C2538" s="78" t="s">
        <v>67</v>
      </c>
      <c r="D2538" s="84">
        <v>-194519.59289999999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6DIF-NWPL_ROCKY_M</v>
      </c>
    </row>
    <row r="2539" spans="1:8">
      <c r="A2539" s="79">
        <v>40544</v>
      </c>
      <c r="B2539" s="78" t="s">
        <v>77</v>
      </c>
      <c r="C2539" s="78" t="s">
        <v>74</v>
      </c>
      <c r="D2539" s="84">
        <v>3171.2968000000001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6DNGI-PGE/CG</v>
      </c>
    </row>
    <row r="2540" spans="1:8">
      <c r="A2540" s="79">
        <v>40575</v>
      </c>
      <c r="B2540" s="78" t="s">
        <v>77</v>
      </c>
      <c r="C2540" s="78" t="s">
        <v>67</v>
      </c>
      <c r="D2540" s="84">
        <v>-174778.58179999999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40575</v>
      </c>
      <c r="B2541" s="78" t="s">
        <v>77</v>
      </c>
      <c r="C2541" s="78" t="s">
        <v>74</v>
      </c>
      <c r="D2541" s="84">
        <v>3155.3776000000003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40603</v>
      </c>
      <c r="B2542" s="78" t="s">
        <v>77</v>
      </c>
      <c r="C2542" s="78" t="s">
        <v>67</v>
      </c>
      <c r="D2542" s="84">
        <v>-192590.14309999999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40603</v>
      </c>
      <c r="B2543" s="78" t="s">
        <v>77</v>
      </c>
      <c r="C2543" s="78" t="s">
        <v>74</v>
      </c>
      <c r="D2543" s="84">
        <v>3180.8437000000004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40634</v>
      </c>
      <c r="B2544" s="78" t="s">
        <v>77</v>
      </c>
      <c r="C2544" s="78" t="s">
        <v>67</v>
      </c>
      <c r="D2544" s="84">
        <v>-185399.47469999999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40634</v>
      </c>
      <c r="B2545" s="78" t="s">
        <v>77</v>
      </c>
      <c r="C2545" s="78" t="s">
        <v>74</v>
      </c>
      <c r="D2545" s="84">
        <v>1881.8047000000001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40664</v>
      </c>
      <c r="B2546" s="78" t="s">
        <v>77</v>
      </c>
      <c r="C2546" s="78" t="s">
        <v>67</v>
      </c>
      <c r="D2546" s="84">
        <v>-190603.4301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40695</v>
      </c>
      <c r="B2547" s="78" t="s">
        <v>77</v>
      </c>
      <c r="C2547" s="78" t="s">
        <v>67</v>
      </c>
      <c r="D2547" s="84">
        <v>-183480.98199999999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6DIF-NWPL_ROCKY_M</v>
      </c>
    </row>
    <row r="2548" spans="1:8">
      <c r="A2548" s="79">
        <v>40725</v>
      </c>
      <c r="B2548" s="78" t="s">
        <v>77</v>
      </c>
      <c r="C2548" s="78" t="s">
        <v>67</v>
      </c>
      <c r="D2548" s="84">
        <v>-188625.16159999999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40756</v>
      </c>
      <c r="B2549" s="78" t="s">
        <v>77</v>
      </c>
      <c r="C2549" s="78" t="s">
        <v>67</v>
      </c>
      <c r="D2549" s="84">
        <v>-187623.10140000001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40787</v>
      </c>
      <c r="B2550" s="78" t="s">
        <v>77</v>
      </c>
      <c r="C2550" s="78" t="s">
        <v>67</v>
      </c>
      <c r="D2550" s="84">
        <v>-180603.18030000001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40817</v>
      </c>
      <c r="B2551" s="78" t="s">
        <v>77</v>
      </c>
      <c r="C2551" s="78" t="s">
        <v>67</v>
      </c>
      <c r="D2551" s="84">
        <v>-185657.88080000001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40848</v>
      </c>
      <c r="B2552" s="78" t="s">
        <v>77</v>
      </c>
      <c r="C2552" s="78" t="s">
        <v>67</v>
      </c>
      <c r="D2552" s="84">
        <v>-178705.6888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6DIF-NWPL_ROCKY_M</v>
      </c>
    </row>
    <row r="2553" spans="1:8">
      <c r="A2553" s="79">
        <v>40878</v>
      </c>
      <c r="B2553" s="78" t="s">
        <v>77</v>
      </c>
      <c r="C2553" s="78" t="s">
        <v>67</v>
      </c>
      <c r="D2553" s="84">
        <v>-183745.03690000001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40909</v>
      </c>
      <c r="B2554" s="78" t="s">
        <v>77</v>
      </c>
      <c r="C2554" s="78" t="s">
        <v>67</v>
      </c>
      <c r="D2554" s="84">
        <v>-182844.63930000001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6DIF-NWPL_ROCKY_M</v>
      </c>
    </row>
    <row r="2555" spans="1:8">
      <c r="A2555" s="79">
        <v>40940</v>
      </c>
      <c r="B2555" s="78" t="s">
        <v>77</v>
      </c>
      <c r="C2555" s="78" t="s">
        <v>67</v>
      </c>
      <c r="D2555" s="84">
        <v>-170208.62640000001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40969</v>
      </c>
      <c r="B2556" s="78" t="s">
        <v>77</v>
      </c>
      <c r="C2556" s="78" t="s">
        <v>67</v>
      </c>
      <c r="D2556" s="84">
        <v>-181110.20329999999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6DIF-NWPL_ROCKY_M</v>
      </c>
    </row>
    <row r="2557" spans="1:8">
      <c r="A2557" s="79">
        <v>41000</v>
      </c>
      <c r="B2557" s="78" t="s">
        <v>77</v>
      </c>
      <c r="C2557" s="78" t="s">
        <v>67</v>
      </c>
      <c r="D2557" s="84">
        <v>-174404.85630000001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41030</v>
      </c>
      <c r="B2558" s="78" t="s">
        <v>77</v>
      </c>
      <c r="C2558" s="78" t="s">
        <v>67</v>
      </c>
      <c r="D2558" s="84">
        <v>-179358.04180000001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6DIF-NWPL_ROCKY_M</v>
      </c>
    </row>
    <row r="2559" spans="1:8">
      <c r="A2559" s="79">
        <v>41061</v>
      </c>
      <c r="B2559" s="78" t="s">
        <v>77</v>
      </c>
      <c r="C2559" s="78" t="s">
        <v>67</v>
      </c>
      <c r="D2559" s="84">
        <v>-172714.76180000001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41091</v>
      </c>
      <c r="B2560" s="78" t="s">
        <v>77</v>
      </c>
      <c r="C2560" s="78" t="s">
        <v>67</v>
      </c>
      <c r="D2560" s="84">
        <v>-177617.15700000001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6DIF-NWPL_ROCKY_M</v>
      </c>
    </row>
    <row r="2561" spans="1:8">
      <c r="A2561" s="79">
        <v>41122</v>
      </c>
      <c r="B2561" s="78" t="s">
        <v>77</v>
      </c>
      <c r="C2561" s="78" t="s">
        <v>67</v>
      </c>
      <c r="D2561" s="84">
        <v>-176736.7672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41153</v>
      </c>
      <c r="B2562" s="78" t="s">
        <v>77</v>
      </c>
      <c r="C2562" s="78" t="s">
        <v>67</v>
      </c>
      <c r="D2562" s="84">
        <v>-170186.41010000001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6DIF-NWPL_ROCKY_M</v>
      </c>
    </row>
    <row r="2563" spans="1:8">
      <c r="A2563" s="79">
        <v>41183</v>
      </c>
      <c r="B2563" s="78" t="s">
        <v>77</v>
      </c>
      <c r="C2563" s="78" t="s">
        <v>67</v>
      </c>
      <c r="D2563" s="84">
        <v>-175012.89290000001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41214</v>
      </c>
      <c r="B2564" s="78" t="s">
        <v>77</v>
      </c>
      <c r="C2564" s="78" t="s">
        <v>67</v>
      </c>
      <c r="D2564" s="84">
        <v>-168523.69159999999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6DIF-NWPL_ROCKY_M</v>
      </c>
    </row>
    <row r="2565" spans="1:8">
      <c r="A2565" s="79">
        <v>41244</v>
      </c>
      <c r="B2565" s="78" t="s">
        <v>77</v>
      </c>
      <c r="C2565" s="78" t="s">
        <v>67</v>
      </c>
      <c r="D2565" s="84">
        <v>-173300.29730000001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41275</v>
      </c>
      <c r="B2566" s="78" t="s">
        <v>77</v>
      </c>
      <c r="C2566" s="78" t="s">
        <v>67</v>
      </c>
      <c r="D2566" s="84">
        <v>-172434.28400000001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6DIF-NWPL_ROCKY_M</v>
      </c>
    </row>
    <row r="2567" spans="1:8">
      <c r="A2567" s="79">
        <v>41306</v>
      </c>
      <c r="B2567" s="78" t="s">
        <v>77</v>
      </c>
      <c r="C2567" s="78" t="s">
        <v>67</v>
      </c>
      <c r="D2567" s="84">
        <v>-154967.52009999999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41334</v>
      </c>
      <c r="B2568" s="78" t="s">
        <v>77</v>
      </c>
      <c r="C2568" s="78" t="s">
        <v>67</v>
      </c>
      <c r="D2568" s="84">
        <v>-170794.111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41365</v>
      </c>
      <c r="B2569" s="78" t="s">
        <v>77</v>
      </c>
      <c r="C2569" s="78" t="s">
        <v>67</v>
      </c>
      <c r="D2569" s="84">
        <v>-164454.72769999999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41395</v>
      </c>
      <c r="B2570" s="78" t="s">
        <v>77</v>
      </c>
      <c r="C2570" s="78" t="s">
        <v>67</v>
      </c>
      <c r="D2570" s="84">
        <v>-169109.42809999999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41426</v>
      </c>
      <c r="B2571" s="78" t="s">
        <v>77</v>
      </c>
      <c r="C2571" s="78" t="s">
        <v>67</v>
      </c>
      <c r="D2571" s="84">
        <v>-162829.93280000001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41456</v>
      </c>
      <c r="B2572" s="78" t="s">
        <v>77</v>
      </c>
      <c r="C2572" s="78" t="s">
        <v>67</v>
      </c>
      <c r="D2572" s="84">
        <v>-167436.01569999999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41487</v>
      </c>
      <c r="B2573" s="78" t="s">
        <v>77</v>
      </c>
      <c r="C2573" s="78" t="s">
        <v>67</v>
      </c>
      <c r="D2573" s="84">
        <v>-166589.9106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41518</v>
      </c>
      <c r="B2574" s="78" t="s">
        <v>77</v>
      </c>
      <c r="C2574" s="78" t="s">
        <v>67</v>
      </c>
      <c r="D2574" s="84">
        <v>-160400.04610000001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41548</v>
      </c>
      <c r="B2575" s="78" t="s">
        <v>77</v>
      </c>
      <c r="C2575" s="78" t="s">
        <v>67</v>
      </c>
      <c r="D2575" s="84">
        <v>-164933.48670000001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41579</v>
      </c>
      <c r="B2576" s="78" t="s">
        <v>77</v>
      </c>
      <c r="C2576" s="78" t="s">
        <v>67</v>
      </c>
      <c r="D2576" s="84">
        <v>-158802.59210000001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41609</v>
      </c>
      <c r="B2577" s="78" t="s">
        <v>77</v>
      </c>
      <c r="C2577" s="78" t="s">
        <v>67</v>
      </c>
      <c r="D2577" s="84">
        <v>-163288.3193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37226</v>
      </c>
      <c r="B2578" s="78" t="s">
        <v>199</v>
      </c>
      <c r="C2578" s="78" t="s">
        <v>233</v>
      </c>
      <c r="D2578" s="84">
        <v>309694.28940000001</v>
      </c>
      <c r="E2578" s="84">
        <v>0</v>
      </c>
      <c r="F2578" s="208">
        <f t="shared" si="120"/>
        <v>2</v>
      </c>
      <c r="G2578" s="78" t="str">
        <f t="shared" si="121"/>
        <v>Y</v>
      </c>
      <c r="H2578" s="78" t="str">
        <f t="shared" si="122"/>
        <v>2YIF-HEHUB</v>
      </c>
    </row>
    <row r="2579" spans="1:8">
      <c r="A2579" s="79">
        <v>37226</v>
      </c>
      <c r="B2579" s="78" t="s">
        <v>199</v>
      </c>
      <c r="C2579" s="78" t="s">
        <v>67</v>
      </c>
      <c r="D2579" s="84">
        <v>2167860.0260000001</v>
      </c>
      <c r="E2579" s="84">
        <v>-216786.00260000001</v>
      </c>
      <c r="F2579" s="208">
        <f t="shared" si="120"/>
        <v>2</v>
      </c>
      <c r="G2579" s="78" t="str">
        <f t="shared" si="121"/>
        <v>Y</v>
      </c>
      <c r="H2579" s="78" t="str">
        <f t="shared" si="122"/>
        <v>2YIF-NWPL_ROCKY_M</v>
      </c>
    </row>
    <row r="2580" spans="1:8">
      <c r="A2580" s="79">
        <v>37257</v>
      </c>
      <c r="B2580" s="78" t="s">
        <v>199</v>
      </c>
      <c r="C2580" s="78" t="s">
        <v>233</v>
      </c>
      <c r="D2580" s="84">
        <v>309145.39020000002</v>
      </c>
      <c r="E2580" s="84">
        <v>0</v>
      </c>
      <c r="F2580" s="208">
        <f t="shared" si="120"/>
        <v>3</v>
      </c>
      <c r="G2580" s="78" t="str">
        <f t="shared" si="121"/>
        <v>Y</v>
      </c>
      <c r="H2580" s="78" t="str">
        <f t="shared" si="122"/>
        <v>3YIF-HEHUB</v>
      </c>
    </row>
    <row r="2581" spans="1:8">
      <c r="A2581" s="79">
        <v>37257</v>
      </c>
      <c r="B2581" s="78" t="s">
        <v>199</v>
      </c>
      <c r="C2581" s="78" t="s">
        <v>67</v>
      </c>
      <c r="D2581" s="84">
        <v>-309145.39020000002</v>
      </c>
      <c r="E2581" s="84">
        <v>30914.53902</v>
      </c>
      <c r="F2581" s="208">
        <f t="shared" si="120"/>
        <v>3</v>
      </c>
      <c r="G2581" s="78" t="str">
        <f t="shared" si="121"/>
        <v>Y</v>
      </c>
      <c r="H2581" s="78" t="str">
        <f t="shared" si="122"/>
        <v>3YIF-NWPL_ROCKY_M</v>
      </c>
    </row>
    <row r="2582" spans="1:8">
      <c r="A2582" s="79">
        <v>37288</v>
      </c>
      <c r="B2582" s="78" t="s">
        <v>199</v>
      </c>
      <c r="C2582" s="78" t="s">
        <v>233</v>
      </c>
      <c r="D2582" s="84">
        <v>278749.83380000002</v>
      </c>
      <c r="E2582" s="84">
        <v>0</v>
      </c>
      <c r="F2582" s="208">
        <f t="shared" si="120"/>
        <v>3</v>
      </c>
      <c r="G2582" s="78" t="str">
        <f t="shared" si="121"/>
        <v>Y</v>
      </c>
      <c r="H2582" s="78" t="str">
        <f t="shared" si="122"/>
        <v>3YIF-HEHUB</v>
      </c>
    </row>
    <row r="2583" spans="1:8">
      <c r="A2583" s="79">
        <v>37288</v>
      </c>
      <c r="B2583" s="78" t="s">
        <v>199</v>
      </c>
      <c r="C2583" s="78" t="s">
        <v>67</v>
      </c>
      <c r="D2583" s="84">
        <v>-278749.83380000002</v>
      </c>
      <c r="E2583" s="84">
        <v>27874.983380000001</v>
      </c>
      <c r="F2583" s="208">
        <f t="shared" si="120"/>
        <v>3</v>
      </c>
      <c r="G2583" s="78" t="str">
        <f t="shared" si="121"/>
        <v>Y</v>
      </c>
      <c r="H2583" s="78" t="str">
        <f t="shared" si="122"/>
        <v>3YIF-NWPL_ROCKY_M</v>
      </c>
    </row>
    <row r="2584" spans="1:8">
      <c r="A2584" s="79">
        <v>37316</v>
      </c>
      <c r="B2584" s="78" t="s">
        <v>199</v>
      </c>
      <c r="C2584" s="78" t="s">
        <v>233</v>
      </c>
      <c r="D2584" s="84">
        <v>308143.81660000002</v>
      </c>
      <c r="E2584" s="84">
        <v>0</v>
      </c>
      <c r="F2584" s="208">
        <f t="shared" si="120"/>
        <v>3</v>
      </c>
      <c r="G2584" s="78" t="str">
        <f t="shared" si="121"/>
        <v>Y</v>
      </c>
      <c r="H2584" s="78" t="str">
        <f t="shared" si="122"/>
        <v>3YIF-HEHUB</v>
      </c>
    </row>
    <row r="2585" spans="1:8">
      <c r="A2585" s="79">
        <v>37316</v>
      </c>
      <c r="B2585" s="78" t="s">
        <v>199</v>
      </c>
      <c r="C2585" s="78" t="s">
        <v>67</v>
      </c>
      <c r="D2585" s="84">
        <v>-308143.81660000002</v>
      </c>
      <c r="E2585" s="84">
        <v>30814.381659999999</v>
      </c>
      <c r="F2585" s="208">
        <f t="shared" si="120"/>
        <v>3</v>
      </c>
      <c r="G2585" s="78" t="str">
        <f t="shared" si="121"/>
        <v>Y</v>
      </c>
      <c r="H2585" s="78" t="str">
        <f t="shared" si="122"/>
        <v>3YIF-NWPL_ROCKY_M</v>
      </c>
    </row>
    <row r="2586" spans="1:8">
      <c r="A2586" s="79">
        <v>37210</v>
      </c>
      <c r="B2586" s="78" t="s">
        <v>142</v>
      </c>
      <c r="C2586" s="78" t="s">
        <v>154</v>
      </c>
      <c r="D2586" s="84">
        <v>0</v>
      </c>
      <c r="E2586" s="84">
        <v>0</v>
      </c>
      <c r="F2586" s="208">
        <f t="shared" si="120"/>
        <v>1</v>
      </c>
      <c r="G2586" s="78" t="str">
        <f t="shared" si="121"/>
        <v>M</v>
      </c>
      <c r="H2586" s="78" t="str">
        <f t="shared" si="122"/>
        <v>1MGDP-CIG/CHEYENN</v>
      </c>
    </row>
    <row r="2587" spans="1:8">
      <c r="A2587" s="79">
        <v>37210</v>
      </c>
      <c r="B2587" s="78" t="s">
        <v>142</v>
      </c>
      <c r="C2587" s="78" t="s">
        <v>113</v>
      </c>
      <c r="D2587" s="84">
        <v>0</v>
      </c>
      <c r="E2587" s="84">
        <v>0</v>
      </c>
      <c r="F2587" s="208">
        <f t="shared" si="120"/>
        <v>1</v>
      </c>
      <c r="G2587" s="78" t="str">
        <f t="shared" si="121"/>
        <v>M</v>
      </c>
      <c r="H2587" s="78" t="str">
        <f t="shared" si="122"/>
        <v>1MGDP-CIG/RKYMTN</v>
      </c>
    </row>
    <row r="2588" spans="1:8">
      <c r="A2588" s="79">
        <v>37210</v>
      </c>
      <c r="B2588" s="78" t="s">
        <v>142</v>
      </c>
      <c r="C2588" s="78" t="s">
        <v>116</v>
      </c>
      <c r="D2588" s="84">
        <v>0</v>
      </c>
      <c r="E2588" s="84">
        <v>0</v>
      </c>
      <c r="F2588" s="208">
        <f t="shared" si="120"/>
        <v>1</v>
      </c>
      <c r="G2588" s="78" t="str">
        <f t="shared" si="121"/>
        <v>M</v>
      </c>
      <c r="H2588" s="78" t="str">
        <f t="shared" si="122"/>
        <v>1MGDP-ELPO/PERM2</v>
      </c>
    </row>
    <row r="2589" spans="1:8">
      <c r="A2589" s="79">
        <v>37210</v>
      </c>
      <c r="B2589" s="78" t="s">
        <v>142</v>
      </c>
      <c r="C2589" s="78" t="s">
        <v>120</v>
      </c>
      <c r="D2589" s="84">
        <v>0</v>
      </c>
      <c r="E2589" s="84">
        <v>0</v>
      </c>
      <c r="F2589" s="208">
        <f t="shared" si="120"/>
        <v>1</v>
      </c>
      <c r="G2589" s="78" t="str">
        <f t="shared" si="121"/>
        <v>M</v>
      </c>
      <c r="H2589" s="78" t="str">
        <f t="shared" si="122"/>
        <v>1MGDP-ELPO/SANJUA</v>
      </c>
    </row>
    <row r="2590" spans="1:8">
      <c r="A2590" s="79">
        <v>37210</v>
      </c>
      <c r="B2590" s="78" t="s">
        <v>142</v>
      </c>
      <c r="C2590" s="78" t="s">
        <v>240</v>
      </c>
      <c r="D2590" s="84">
        <v>0</v>
      </c>
      <c r="E2590" s="84">
        <v>0</v>
      </c>
      <c r="F2590" s="208">
        <f t="shared" si="120"/>
        <v>1</v>
      </c>
      <c r="G2590" s="78" t="str">
        <f t="shared" si="121"/>
        <v>M</v>
      </c>
      <c r="H2590" s="78" t="str">
        <f t="shared" si="122"/>
        <v>1MGDP-HEHUB</v>
      </c>
    </row>
    <row r="2591" spans="1:8">
      <c r="A2591" s="79">
        <v>37210</v>
      </c>
      <c r="B2591" s="78" t="s">
        <v>142</v>
      </c>
      <c r="C2591" s="78" t="s">
        <v>110</v>
      </c>
      <c r="D2591" s="84">
        <v>0</v>
      </c>
      <c r="E2591" s="84">
        <v>0</v>
      </c>
      <c r="F2591" s="208">
        <f t="shared" si="120"/>
        <v>1</v>
      </c>
      <c r="G2591" s="78" t="str">
        <f t="shared" si="121"/>
        <v>M</v>
      </c>
      <c r="H2591" s="78" t="str">
        <f t="shared" si="122"/>
        <v>1MGDP-KERN/OPAL</v>
      </c>
    </row>
    <row r="2592" spans="1:8">
      <c r="A2592" s="79">
        <v>37210</v>
      </c>
      <c r="B2592" s="78" t="s">
        <v>142</v>
      </c>
      <c r="C2592" s="78" t="s">
        <v>257</v>
      </c>
      <c r="D2592" s="84">
        <v>0</v>
      </c>
      <c r="E2592" s="84">
        <v>0</v>
      </c>
      <c r="F2592" s="208">
        <f t="shared" si="120"/>
        <v>1</v>
      </c>
      <c r="G2592" s="78" t="str">
        <f t="shared" si="121"/>
        <v>M</v>
      </c>
      <c r="H2592" s="78" t="str">
        <f t="shared" si="122"/>
        <v>1MGDP-KERN/RIVER</v>
      </c>
    </row>
    <row r="2593" spans="1:8">
      <c r="A2593" s="79">
        <v>37210</v>
      </c>
      <c r="B2593" s="78" t="s">
        <v>142</v>
      </c>
      <c r="C2593" s="78" t="s">
        <v>104</v>
      </c>
      <c r="D2593" s="84">
        <v>0</v>
      </c>
      <c r="E2593" s="84">
        <v>0</v>
      </c>
      <c r="F2593" s="208">
        <f t="shared" si="120"/>
        <v>1</v>
      </c>
      <c r="G2593" s="78" t="str">
        <f t="shared" si="121"/>
        <v>M</v>
      </c>
      <c r="H2593" s="78" t="str">
        <f t="shared" si="122"/>
        <v>1MGDP-MALIN-CTYGA</v>
      </c>
    </row>
    <row r="2594" spans="1:8">
      <c r="A2594" s="79">
        <v>37210</v>
      </c>
      <c r="B2594" s="78" t="s">
        <v>142</v>
      </c>
      <c r="C2594" s="78" t="s">
        <v>103</v>
      </c>
      <c r="D2594" s="84">
        <v>0</v>
      </c>
      <c r="E2594" s="84">
        <v>0</v>
      </c>
      <c r="F2594" s="208">
        <f t="shared" si="120"/>
        <v>1</v>
      </c>
      <c r="G2594" s="78" t="str">
        <f t="shared" si="121"/>
        <v>M</v>
      </c>
      <c r="H2594" s="78" t="str">
        <f t="shared" si="122"/>
        <v>1MGDP-PG&amp;E/CITIGA</v>
      </c>
    </row>
    <row r="2595" spans="1:8">
      <c r="A2595" s="79">
        <v>37211</v>
      </c>
      <c r="B2595" s="78" t="s">
        <v>142</v>
      </c>
      <c r="C2595" s="78" t="s">
        <v>106</v>
      </c>
      <c r="D2595" s="84">
        <v>-10000</v>
      </c>
      <c r="E2595" s="84">
        <v>-10000</v>
      </c>
      <c r="F2595" s="208">
        <f t="shared" si="120"/>
        <v>1</v>
      </c>
      <c r="G2595" s="78" t="str">
        <f t="shared" si="121"/>
        <v>M</v>
      </c>
      <c r="H2595" s="78" t="str">
        <f t="shared" si="122"/>
        <v>1MGDP-CAL BORDER</v>
      </c>
    </row>
    <row r="2596" spans="1:8">
      <c r="A2596" s="79">
        <v>37211</v>
      </c>
      <c r="B2596" s="78" t="s">
        <v>142</v>
      </c>
      <c r="C2596" s="78" t="s">
        <v>154</v>
      </c>
      <c r="D2596" s="84">
        <v>110000</v>
      </c>
      <c r="E2596" s="84">
        <v>110000</v>
      </c>
      <c r="F2596" s="208">
        <f t="shared" si="120"/>
        <v>1</v>
      </c>
      <c r="G2596" s="78" t="str">
        <f t="shared" si="121"/>
        <v>M</v>
      </c>
      <c r="H2596" s="78" t="str">
        <f t="shared" si="122"/>
        <v>1MGDP-CIG/CHEYENN</v>
      </c>
    </row>
    <row r="2597" spans="1:8">
      <c r="A2597" s="79">
        <v>37211</v>
      </c>
      <c r="B2597" s="78" t="s">
        <v>142</v>
      </c>
      <c r="C2597" s="78" t="s">
        <v>113</v>
      </c>
      <c r="D2597" s="84">
        <v>-315000</v>
      </c>
      <c r="E2597" s="84">
        <v>-315000</v>
      </c>
      <c r="F2597" s="208">
        <f t="shared" si="120"/>
        <v>1</v>
      </c>
      <c r="G2597" s="78" t="str">
        <f t="shared" si="121"/>
        <v>M</v>
      </c>
      <c r="H2597" s="78" t="str">
        <f t="shared" si="122"/>
        <v>1MGDP-CIG/RKYMTN</v>
      </c>
    </row>
    <row r="2598" spans="1:8">
      <c r="A2598" s="79">
        <v>37211</v>
      </c>
      <c r="B2598" s="78" t="s">
        <v>142</v>
      </c>
      <c r="C2598" s="78" t="s">
        <v>116</v>
      </c>
      <c r="D2598" s="84">
        <v>-30000</v>
      </c>
      <c r="E2598" s="84">
        <v>-30000</v>
      </c>
      <c r="F2598" s="208">
        <f t="shared" si="120"/>
        <v>1</v>
      </c>
      <c r="G2598" s="78" t="str">
        <f t="shared" si="121"/>
        <v>M</v>
      </c>
      <c r="H2598" s="78" t="str">
        <f t="shared" si="122"/>
        <v>1MGDP-ELPO/PERM2</v>
      </c>
    </row>
    <row r="2599" spans="1:8">
      <c r="A2599" s="79">
        <v>37211</v>
      </c>
      <c r="B2599" s="78" t="s">
        <v>142</v>
      </c>
      <c r="C2599" s="78" t="s">
        <v>120</v>
      </c>
      <c r="D2599" s="84">
        <v>100000</v>
      </c>
      <c r="E2599" s="84">
        <v>100000</v>
      </c>
      <c r="F2599" s="208">
        <f t="shared" si="120"/>
        <v>1</v>
      </c>
      <c r="G2599" s="78" t="str">
        <f t="shared" si="121"/>
        <v>M</v>
      </c>
      <c r="H2599" s="78" t="str">
        <f t="shared" si="122"/>
        <v>1MGDP-ELPO/SANJUA</v>
      </c>
    </row>
    <row r="2600" spans="1:8">
      <c r="A2600" s="79">
        <v>37211</v>
      </c>
      <c r="B2600" s="78" t="s">
        <v>142</v>
      </c>
      <c r="C2600" s="78" t="s">
        <v>240</v>
      </c>
      <c r="D2600" s="84">
        <v>-101084</v>
      </c>
      <c r="E2600" s="84">
        <v>-101084</v>
      </c>
      <c r="F2600" s="208">
        <f t="shared" si="120"/>
        <v>1</v>
      </c>
      <c r="G2600" s="78" t="str">
        <f t="shared" si="121"/>
        <v>M</v>
      </c>
      <c r="H2600" s="78" t="str">
        <f t="shared" si="122"/>
        <v>1MGDP-HEHUB</v>
      </c>
    </row>
    <row r="2601" spans="1:8">
      <c r="A2601" s="79">
        <v>37211</v>
      </c>
      <c r="B2601" s="78" t="s">
        <v>142</v>
      </c>
      <c r="C2601" s="78" t="s">
        <v>110</v>
      </c>
      <c r="D2601" s="84">
        <v>92900</v>
      </c>
      <c r="E2601" s="84">
        <v>92900</v>
      </c>
      <c r="F2601" s="208">
        <f t="shared" si="120"/>
        <v>1</v>
      </c>
      <c r="G2601" s="78" t="str">
        <f t="shared" si="121"/>
        <v>M</v>
      </c>
      <c r="H2601" s="78" t="str">
        <f t="shared" si="122"/>
        <v>1MGDP-KERN/OPAL</v>
      </c>
    </row>
    <row r="2602" spans="1:8">
      <c r="A2602" s="79">
        <v>37211</v>
      </c>
      <c r="B2602" s="78" t="s">
        <v>142</v>
      </c>
      <c r="C2602" s="78" t="s">
        <v>257</v>
      </c>
      <c r="D2602" s="84">
        <v>-10000</v>
      </c>
      <c r="E2602" s="84">
        <v>-10000</v>
      </c>
      <c r="F2602" s="208">
        <f t="shared" si="120"/>
        <v>1</v>
      </c>
      <c r="G2602" s="78" t="str">
        <f t="shared" si="121"/>
        <v>M</v>
      </c>
      <c r="H2602" s="78" t="str">
        <f t="shared" si="122"/>
        <v>1MGDP-KERN/RIVER</v>
      </c>
    </row>
    <row r="2603" spans="1:8">
      <c r="A2603" s="79">
        <v>37211</v>
      </c>
      <c r="B2603" s="78" t="s">
        <v>142</v>
      </c>
      <c r="C2603" s="78" t="s">
        <v>104</v>
      </c>
      <c r="D2603" s="84">
        <v>10000</v>
      </c>
      <c r="E2603" s="84">
        <v>10000</v>
      </c>
      <c r="F2603" s="208">
        <f t="shared" si="120"/>
        <v>1</v>
      </c>
      <c r="G2603" s="78" t="str">
        <f t="shared" si="121"/>
        <v>M</v>
      </c>
      <c r="H2603" s="78" t="str">
        <f t="shared" si="122"/>
        <v>1MGDP-MALIN-CTYGA</v>
      </c>
    </row>
    <row r="2604" spans="1:8">
      <c r="A2604" s="79">
        <v>37211</v>
      </c>
      <c r="B2604" s="78" t="s">
        <v>142</v>
      </c>
      <c r="C2604" s="78" t="s">
        <v>103</v>
      </c>
      <c r="D2604" s="84">
        <v>5000</v>
      </c>
      <c r="E2604" s="84">
        <v>5000</v>
      </c>
      <c r="F2604" s="208">
        <f t="shared" si="120"/>
        <v>1</v>
      </c>
      <c r="G2604" s="78" t="str">
        <f t="shared" si="121"/>
        <v>M</v>
      </c>
      <c r="H2604" s="78" t="str">
        <f t="shared" si="122"/>
        <v>1MGDP-PG&amp;E/CITIGA</v>
      </c>
    </row>
    <row r="2605" spans="1:8">
      <c r="A2605" s="79">
        <v>37212</v>
      </c>
      <c r="B2605" s="78" t="s">
        <v>142</v>
      </c>
      <c r="C2605" s="78" t="s">
        <v>106</v>
      </c>
      <c r="D2605" s="84">
        <v>-10000</v>
      </c>
      <c r="E2605" s="84">
        <v>-10000</v>
      </c>
      <c r="F2605" s="208">
        <f t="shared" si="120"/>
        <v>1</v>
      </c>
      <c r="G2605" s="78" t="str">
        <f t="shared" si="121"/>
        <v>M</v>
      </c>
      <c r="H2605" s="78" t="str">
        <f t="shared" si="122"/>
        <v>1MGDP-CAL BORDER</v>
      </c>
    </row>
    <row r="2606" spans="1:8">
      <c r="A2606" s="79">
        <v>37212</v>
      </c>
      <c r="B2606" s="78" t="s">
        <v>142</v>
      </c>
      <c r="C2606" s="78" t="s">
        <v>154</v>
      </c>
      <c r="D2606" s="84">
        <v>110000</v>
      </c>
      <c r="E2606" s="84">
        <v>110000</v>
      </c>
      <c r="F2606" s="208">
        <f t="shared" si="120"/>
        <v>1</v>
      </c>
      <c r="G2606" s="78" t="str">
        <f t="shared" si="121"/>
        <v>M</v>
      </c>
      <c r="H2606" s="78" t="str">
        <f t="shared" si="122"/>
        <v>1MGDP-CIG/CHEYENN</v>
      </c>
    </row>
    <row r="2607" spans="1:8">
      <c r="A2607" s="79">
        <v>37212</v>
      </c>
      <c r="B2607" s="78" t="s">
        <v>142</v>
      </c>
      <c r="C2607" s="78" t="s">
        <v>113</v>
      </c>
      <c r="D2607" s="84">
        <v>-315000</v>
      </c>
      <c r="E2607" s="84">
        <v>-315000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1MGDP-CIG/RKYMTN</v>
      </c>
    </row>
    <row r="2608" spans="1:8">
      <c r="A2608" s="79">
        <v>37212</v>
      </c>
      <c r="B2608" s="78" t="s">
        <v>142</v>
      </c>
      <c r="C2608" s="78" t="s">
        <v>116</v>
      </c>
      <c r="D2608" s="84">
        <v>-30000</v>
      </c>
      <c r="E2608" s="84">
        <v>-30000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1MGDP-ELPO/PERM2</v>
      </c>
    </row>
    <row r="2609" spans="1:8">
      <c r="A2609" s="79">
        <v>37212</v>
      </c>
      <c r="B2609" s="78" t="s">
        <v>142</v>
      </c>
      <c r="C2609" s="78" t="s">
        <v>120</v>
      </c>
      <c r="D2609" s="84">
        <v>100000</v>
      </c>
      <c r="E2609" s="84">
        <v>100000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1MGDP-ELPO/SANJUA</v>
      </c>
    </row>
    <row r="2610" spans="1:8">
      <c r="A2610" s="79">
        <v>37212</v>
      </c>
      <c r="B2610" s="78" t="s">
        <v>142</v>
      </c>
      <c r="C2610" s="78" t="s">
        <v>240</v>
      </c>
      <c r="D2610" s="84">
        <v>-101084</v>
      </c>
      <c r="E2610" s="84">
        <v>-101084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1MGDP-HEHUB</v>
      </c>
    </row>
    <row r="2611" spans="1:8">
      <c r="A2611" s="79">
        <v>37212</v>
      </c>
      <c r="B2611" s="78" t="s">
        <v>142</v>
      </c>
      <c r="C2611" s="78" t="s">
        <v>110</v>
      </c>
      <c r="D2611" s="84">
        <v>92900</v>
      </c>
      <c r="E2611" s="84">
        <v>92900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1MGDP-KERN/OPAL</v>
      </c>
    </row>
    <row r="2612" spans="1:8">
      <c r="A2612" s="79">
        <v>37212</v>
      </c>
      <c r="B2612" s="78" t="s">
        <v>142</v>
      </c>
      <c r="C2612" s="78" t="s">
        <v>257</v>
      </c>
      <c r="D2612" s="84">
        <v>-10000</v>
      </c>
      <c r="E2612" s="84">
        <v>-10000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1MGDP-KERN/RIVER</v>
      </c>
    </row>
    <row r="2613" spans="1:8">
      <c r="A2613" s="79">
        <v>37212</v>
      </c>
      <c r="B2613" s="78" t="s">
        <v>142</v>
      </c>
      <c r="C2613" s="78" t="s">
        <v>104</v>
      </c>
      <c r="D2613" s="84">
        <v>10000</v>
      </c>
      <c r="E2613" s="84">
        <v>10000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1MGDP-MALIN-CTYGA</v>
      </c>
    </row>
    <row r="2614" spans="1:8">
      <c r="A2614" s="79">
        <v>37212</v>
      </c>
      <c r="B2614" s="78" t="s">
        <v>142</v>
      </c>
      <c r="C2614" s="78" t="s">
        <v>103</v>
      </c>
      <c r="D2614" s="84">
        <v>5000</v>
      </c>
      <c r="E2614" s="84">
        <v>5000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1MGDP-PG&amp;E/CITIGA</v>
      </c>
    </row>
    <row r="2615" spans="1:8">
      <c r="A2615" s="79">
        <v>37213</v>
      </c>
      <c r="B2615" s="78" t="s">
        <v>142</v>
      </c>
      <c r="C2615" s="78" t="s">
        <v>106</v>
      </c>
      <c r="D2615" s="84">
        <v>-10000</v>
      </c>
      <c r="E2615" s="84">
        <v>-10000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1MGDP-CAL BORDER</v>
      </c>
    </row>
    <row r="2616" spans="1:8">
      <c r="A2616" s="79">
        <v>37213</v>
      </c>
      <c r="B2616" s="78" t="s">
        <v>142</v>
      </c>
      <c r="C2616" s="78" t="s">
        <v>154</v>
      </c>
      <c r="D2616" s="84">
        <v>110000</v>
      </c>
      <c r="E2616" s="84">
        <v>110000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1MGDP-CIG/CHEYENN</v>
      </c>
    </row>
    <row r="2617" spans="1:8">
      <c r="A2617" s="79">
        <v>37213</v>
      </c>
      <c r="B2617" s="78" t="s">
        <v>142</v>
      </c>
      <c r="C2617" s="78" t="s">
        <v>113</v>
      </c>
      <c r="D2617" s="84">
        <v>-315000</v>
      </c>
      <c r="E2617" s="84">
        <v>-315000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1MGDP-CIG/RKYMTN</v>
      </c>
    </row>
    <row r="2618" spans="1:8">
      <c r="A2618" s="79">
        <v>37213</v>
      </c>
      <c r="B2618" s="78" t="s">
        <v>142</v>
      </c>
      <c r="C2618" s="78" t="s">
        <v>116</v>
      </c>
      <c r="D2618" s="84">
        <v>-30000</v>
      </c>
      <c r="E2618" s="84">
        <v>-30000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1MGDP-ELPO/PERM2</v>
      </c>
    </row>
    <row r="2619" spans="1:8">
      <c r="A2619" s="79">
        <v>37213</v>
      </c>
      <c r="B2619" s="78" t="s">
        <v>142</v>
      </c>
      <c r="C2619" s="78" t="s">
        <v>120</v>
      </c>
      <c r="D2619" s="84">
        <v>100000</v>
      </c>
      <c r="E2619" s="84">
        <v>100000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1MGDP-ELPO/SANJUA</v>
      </c>
    </row>
    <row r="2620" spans="1:8">
      <c r="A2620" s="79">
        <v>37213</v>
      </c>
      <c r="B2620" s="78" t="s">
        <v>142</v>
      </c>
      <c r="C2620" s="78" t="s">
        <v>240</v>
      </c>
      <c r="D2620" s="84">
        <v>-101084</v>
      </c>
      <c r="E2620" s="84">
        <v>-101084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1MGDP-HEHUB</v>
      </c>
    </row>
    <row r="2621" spans="1:8">
      <c r="A2621" s="79">
        <v>37213</v>
      </c>
      <c r="B2621" s="78" t="s">
        <v>142</v>
      </c>
      <c r="C2621" s="78" t="s">
        <v>110</v>
      </c>
      <c r="D2621" s="84">
        <v>92900</v>
      </c>
      <c r="E2621" s="84">
        <v>92900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1MGDP-KERN/OPAL</v>
      </c>
    </row>
    <row r="2622" spans="1:8">
      <c r="A2622" s="79">
        <v>37213</v>
      </c>
      <c r="B2622" s="78" t="s">
        <v>142</v>
      </c>
      <c r="C2622" s="78" t="s">
        <v>257</v>
      </c>
      <c r="D2622" s="84">
        <v>-10000</v>
      </c>
      <c r="E2622" s="84">
        <v>-10000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1MGDP-KERN/RIVER</v>
      </c>
    </row>
    <row r="2623" spans="1:8">
      <c r="A2623" s="79">
        <v>37213</v>
      </c>
      <c r="B2623" s="78" t="s">
        <v>142</v>
      </c>
      <c r="C2623" s="78" t="s">
        <v>104</v>
      </c>
      <c r="D2623" s="84">
        <v>10000</v>
      </c>
      <c r="E2623" s="84">
        <v>10000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1MGDP-MALIN-CTYGA</v>
      </c>
    </row>
    <row r="2624" spans="1:8">
      <c r="A2624" s="79">
        <v>37213</v>
      </c>
      <c r="B2624" s="78" t="s">
        <v>142</v>
      </c>
      <c r="C2624" s="78" t="s">
        <v>103</v>
      </c>
      <c r="D2624" s="84">
        <v>5000</v>
      </c>
      <c r="E2624" s="84">
        <v>5000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1MGDP-PG&amp;E/CITIGA</v>
      </c>
    </row>
    <row r="2625" spans="1:8">
      <c r="A2625" s="79">
        <v>37214</v>
      </c>
      <c r="B2625" s="78" t="s">
        <v>142</v>
      </c>
      <c r="C2625" s="78" t="s">
        <v>106</v>
      </c>
      <c r="D2625" s="84">
        <v>-10000</v>
      </c>
      <c r="E2625" s="84">
        <v>-10000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1MGDP-CAL BORDER</v>
      </c>
    </row>
    <row r="2626" spans="1:8">
      <c r="A2626" s="79">
        <v>37214</v>
      </c>
      <c r="B2626" s="78" t="s">
        <v>142</v>
      </c>
      <c r="C2626" s="78" t="s">
        <v>154</v>
      </c>
      <c r="D2626" s="84">
        <v>110000</v>
      </c>
      <c r="E2626" s="84">
        <v>110000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1MGDP-CIG/CHEYENN</v>
      </c>
    </row>
    <row r="2627" spans="1:8">
      <c r="A2627" s="79">
        <v>37214</v>
      </c>
      <c r="B2627" s="78" t="s">
        <v>142</v>
      </c>
      <c r="C2627" s="78" t="s">
        <v>113</v>
      </c>
      <c r="D2627" s="84">
        <v>-315000</v>
      </c>
      <c r="E2627" s="84">
        <v>-315000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1MGDP-CIG/RKYMTN</v>
      </c>
    </row>
    <row r="2628" spans="1:8">
      <c r="A2628" s="79">
        <v>37214</v>
      </c>
      <c r="B2628" s="78" t="s">
        <v>142</v>
      </c>
      <c r="C2628" s="78" t="s">
        <v>116</v>
      </c>
      <c r="D2628" s="84">
        <v>-30000</v>
      </c>
      <c r="E2628" s="84">
        <v>-30000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1MGDP-ELPO/PERM2</v>
      </c>
    </row>
    <row r="2629" spans="1:8">
      <c r="A2629" s="79">
        <v>37214</v>
      </c>
      <c r="B2629" s="78" t="s">
        <v>142</v>
      </c>
      <c r="C2629" s="78" t="s">
        <v>120</v>
      </c>
      <c r="D2629" s="84">
        <v>100000</v>
      </c>
      <c r="E2629" s="84">
        <v>100000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1MGDP-ELPO/SANJUA</v>
      </c>
    </row>
    <row r="2630" spans="1:8">
      <c r="A2630" s="79">
        <v>37214</v>
      </c>
      <c r="B2630" s="78" t="s">
        <v>142</v>
      </c>
      <c r="C2630" s="78" t="s">
        <v>240</v>
      </c>
      <c r="D2630" s="84">
        <v>-101084</v>
      </c>
      <c r="E2630" s="84">
        <v>-101084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1MGDP-HEHUB</v>
      </c>
    </row>
    <row r="2631" spans="1:8">
      <c r="A2631" s="79">
        <v>37214</v>
      </c>
      <c r="B2631" s="78" t="s">
        <v>142</v>
      </c>
      <c r="C2631" s="78" t="s">
        <v>110</v>
      </c>
      <c r="D2631" s="84">
        <v>92900</v>
      </c>
      <c r="E2631" s="84">
        <v>92900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1MGDP-KERN/OPAL</v>
      </c>
    </row>
    <row r="2632" spans="1:8">
      <c r="A2632" s="79">
        <v>37214</v>
      </c>
      <c r="B2632" s="78" t="s">
        <v>142</v>
      </c>
      <c r="C2632" s="78" t="s">
        <v>257</v>
      </c>
      <c r="D2632" s="84">
        <v>-10000</v>
      </c>
      <c r="E2632" s="84">
        <v>-10000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1MGDP-KERN/RIVER</v>
      </c>
    </row>
    <row r="2633" spans="1:8">
      <c r="A2633" s="79">
        <v>37214</v>
      </c>
      <c r="B2633" s="78" t="s">
        <v>142</v>
      </c>
      <c r="C2633" s="78" t="s">
        <v>104</v>
      </c>
      <c r="D2633" s="84">
        <v>10000</v>
      </c>
      <c r="E2633" s="84">
        <v>10000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1MGDP-MALIN-CTYGA</v>
      </c>
    </row>
    <row r="2634" spans="1:8">
      <c r="A2634" s="79">
        <v>37214</v>
      </c>
      <c r="B2634" s="78" t="s">
        <v>142</v>
      </c>
      <c r="C2634" s="78" t="s">
        <v>103</v>
      </c>
      <c r="D2634" s="84">
        <v>5000</v>
      </c>
      <c r="E2634" s="84">
        <v>5000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1MGDP-PG&amp;E/CITIGA</v>
      </c>
    </row>
    <row r="2635" spans="1:8">
      <c r="A2635" s="79">
        <v>37215</v>
      </c>
      <c r="B2635" s="78" t="s">
        <v>142</v>
      </c>
      <c r="C2635" s="78" t="s">
        <v>106</v>
      </c>
      <c r="D2635" s="84">
        <v>-10000</v>
      </c>
      <c r="E2635" s="84">
        <v>-10000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1MGDP-CAL BORDER</v>
      </c>
    </row>
    <row r="2636" spans="1:8">
      <c r="A2636" s="79">
        <v>37215</v>
      </c>
      <c r="B2636" s="78" t="s">
        <v>142</v>
      </c>
      <c r="C2636" s="78" t="s">
        <v>154</v>
      </c>
      <c r="D2636" s="84">
        <v>110000</v>
      </c>
      <c r="E2636" s="84">
        <v>110000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1MGDP-CIG/CHEYENN</v>
      </c>
    </row>
    <row r="2637" spans="1:8">
      <c r="A2637" s="79">
        <v>37215</v>
      </c>
      <c r="B2637" s="78" t="s">
        <v>142</v>
      </c>
      <c r="C2637" s="78" t="s">
        <v>113</v>
      </c>
      <c r="D2637" s="84">
        <v>-315000</v>
      </c>
      <c r="E2637" s="84">
        <v>-315000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1MGDP-CIG/RKYMTN</v>
      </c>
    </row>
    <row r="2638" spans="1:8">
      <c r="A2638" s="79">
        <v>37215</v>
      </c>
      <c r="B2638" s="78" t="s">
        <v>142</v>
      </c>
      <c r="C2638" s="78" t="s">
        <v>116</v>
      </c>
      <c r="D2638" s="84">
        <v>-30000</v>
      </c>
      <c r="E2638" s="84">
        <v>-30000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1MGDP-ELPO/PERM2</v>
      </c>
    </row>
    <row r="2639" spans="1:8">
      <c r="A2639" s="79">
        <v>37215</v>
      </c>
      <c r="B2639" s="78" t="s">
        <v>142</v>
      </c>
      <c r="C2639" s="78" t="s">
        <v>120</v>
      </c>
      <c r="D2639" s="84">
        <v>100000</v>
      </c>
      <c r="E2639" s="84">
        <v>100000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1MGDP-ELPO/SANJUA</v>
      </c>
    </row>
    <row r="2640" spans="1:8">
      <c r="A2640" s="79">
        <v>37215</v>
      </c>
      <c r="B2640" s="78" t="s">
        <v>142</v>
      </c>
      <c r="C2640" s="78" t="s">
        <v>240</v>
      </c>
      <c r="D2640" s="84">
        <v>-101084</v>
      </c>
      <c r="E2640" s="84">
        <v>-101084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1MGDP-HEHUB</v>
      </c>
    </row>
    <row r="2641" spans="1:8">
      <c r="A2641" s="79">
        <v>37215</v>
      </c>
      <c r="B2641" s="78" t="s">
        <v>142</v>
      </c>
      <c r="C2641" s="78" t="s">
        <v>110</v>
      </c>
      <c r="D2641" s="84">
        <v>92900</v>
      </c>
      <c r="E2641" s="84">
        <v>92900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1MGDP-KERN/OPAL</v>
      </c>
    </row>
    <row r="2642" spans="1:8">
      <c r="A2642" s="79">
        <v>37215</v>
      </c>
      <c r="B2642" s="78" t="s">
        <v>142</v>
      </c>
      <c r="C2642" s="78" t="s">
        <v>257</v>
      </c>
      <c r="D2642" s="84">
        <v>-10000</v>
      </c>
      <c r="E2642" s="84">
        <v>-10000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1MGDP-KERN/RIVER</v>
      </c>
    </row>
    <row r="2643" spans="1:8">
      <c r="A2643" s="79">
        <v>37215</v>
      </c>
      <c r="B2643" s="78" t="s">
        <v>142</v>
      </c>
      <c r="C2643" s="78" t="s">
        <v>104</v>
      </c>
      <c r="D2643" s="84">
        <v>10000</v>
      </c>
      <c r="E2643" s="84">
        <v>10000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1MGDP-MALIN-CTYGA</v>
      </c>
    </row>
    <row r="2644" spans="1:8">
      <c r="A2644" s="79">
        <v>37215</v>
      </c>
      <c r="B2644" s="78" t="s">
        <v>142</v>
      </c>
      <c r="C2644" s="78" t="s">
        <v>103</v>
      </c>
      <c r="D2644" s="84">
        <v>5000</v>
      </c>
      <c r="E2644" s="84">
        <v>5000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1MGDP-PG&amp;E/CITIGA</v>
      </c>
    </row>
    <row r="2645" spans="1:8">
      <c r="A2645" s="79">
        <v>37216</v>
      </c>
      <c r="B2645" s="78" t="s">
        <v>142</v>
      </c>
      <c r="C2645" s="78" t="s">
        <v>106</v>
      </c>
      <c r="D2645" s="84">
        <v>-10000</v>
      </c>
      <c r="E2645" s="84">
        <v>-10000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1MGDP-CAL BORDER</v>
      </c>
    </row>
    <row r="2646" spans="1:8">
      <c r="A2646" s="79">
        <v>37216</v>
      </c>
      <c r="B2646" s="78" t="s">
        <v>142</v>
      </c>
      <c r="C2646" s="78" t="s">
        <v>154</v>
      </c>
      <c r="D2646" s="84">
        <v>110000</v>
      </c>
      <c r="E2646" s="84">
        <v>110000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1MGDP-CIG/CHEYENN</v>
      </c>
    </row>
    <row r="2647" spans="1:8">
      <c r="A2647" s="79">
        <v>37216</v>
      </c>
      <c r="B2647" s="78" t="s">
        <v>142</v>
      </c>
      <c r="C2647" s="78" t="s">
        <v>113</v>
      </c>
      <c r="D2647" s="84">
        <v>-315000</v>
      </c>
      <c r="E2647" s="84">
        <v>-315000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1MGDP-CIG/RKYMTN</v>
      </c>
    </row>
    <row r="2648" spans="1:8">
      <c r="A2648" s="79">
        <v>37216</v>
      </c>
      <c r="B2648" s="78" t="s">
        <v>142</v>
      </c>
      <c r="C2648" s="78" t="s">
        <v>116</v>
      </c>
      <c r="D2648" s="84">
        <v>-30000</v>
      </c>
      <c r="E2648" s="84">
        <v>-30000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1MGDP-ELPO/PERM2</v>
      </c>
    </row>
    <row r="2649" spans="1:8">
      <c r="A2649" s="79">
        <v>37216</v>
      </c>
      <c r="B2649" s="78" t="s">
        <v>142</v>
      </c>
      <c r="C2649" s="78" t="s">
        <v>120</v>
      </c>
      <c r="D2649" s="84">
        <v>100000</v>
      </c>
      <c r="E2649" s="84">
        <v>100000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1MGDP-ELPO/SANJUA</v>
      </c>
    </row>
    <row r="2650" spans="1:8">
      <c r="A2650" s="79">
        <v>37216</v>
      </c>
      <c r="B2650" s="78" t="s">
        <v>142</v>
      </c>
      <c r="C2650" s="78" t="s">
        <v>240</v>
      </c>
      <c r="D2650" s="84">
        <v>-101084</v>
      </c>
      <c r="E2650" s="84">
        <v>-101084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1MGDP-HEHUB</v>
      </c>
    </row>
    <row r="2651" spans="1:8">
      <c r="A2651" s="79">
        <v>37216</v>
      </c>
      <c r="B2651" s="78" t="s">
        <v>142</v>
      </c>
      <c r="C2651" s="78" t="s">
        <v>110</v>
      </c>
      <c r="D2651" s="84">
        <v>92900</v>
      </c>
      <c r="E2651" s="84">
        <v>92900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1MGDP-KERN/OPAL</v>
      </c>
    </row>
    <row r="2652" spans="1:8">
      <c r="A2652" s="79">
        <v>37216</v>
      </c>
      <c r="B2652" s="78" t="s">
        <v>142</v>
      </c>
      <c r="C2652" s="78" t="s">
        <v>257</v>
      </c>
      <c r="D2652" s="84">
        <v>-10000</v>
      </c>
      <c r="E2652" s="84">
        <v>-10000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1MGDP-KERN/RIVER</v>
      </c>
    </row>
    <row r="2653" spans="1:8">
      <c r="A2653" s="79">
        <v>37216</v>
      </c>
      <c r="B2653" s="78" t="s">
        <v>142</v>
      </c>
      <c r="C2653" s="78" t="s">
        <v>104</v>
      </c>
      <c r="D2653" s="84">
        <v>10000</v>
      </c>
      <c r="E2653" s="84">
        <v>10000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1MGDP-MALIN-CTYGA</v>
      </c>
    </row>
    <row r="2654" spans="1:8">
      <c r="A2654" s="79">
        <v>37216</v>
      </c>
      <c r="B2654" s="78" t="s">
        <v>142</v>
      </c>
      <c r="C2654" s="78" t="s">
        <v>103</v>
      </c>
      <c r="D2654" s="84">
        <v>5000</v>
      </c>
      <c r="E2654" s="84">
        <v>5000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1MGDP-PG&amp;E/CITIGA</v>
      </c>
    </row>
    <row r="2655" spans="1:8">
      <c r="A2655" s="79">
        <v>37217</v>
      </c>
      <c r="B2655" s="78" t="s">
        <v>142</v>
      </c>
      <c r="C2655" s="78" t="s">
        <v>106</v>
      </c>
      <c r="D2655" s="84">
        <v>-10000</v>
      </c>
      <c r="E2655" s="84">
        <v>-10000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1MGDP-CAL BORDER</v>
      </c>
    </row>
    <row r="2656" spans="1:8">
      <c r="A2656" s="79">
        <v>37217</v>
      </c>
      <c r="B2656" s="78" t="s">
        <v>142</v>
      </c>
      <c r="C2656" s="78" t="s">
        <v>154</v>
      </c>
      <c r="D2656" s="84">
        <v>110000</v>
      </c>
      <c r="E2656" s="84">
        <v>110000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1MGDP-CIG/CHEYENN</v>
      </c>
    </row>
    <row r="2657" spans="1:8">
      <c r="A2657" s="79">
        <v>37217</v>
      </c>
      <c r="B2657" s="78" t="s">
        <v>142</v>
      </c>
      <c r="C2657" s="78" t="s">
        <v>113</v>
      </c>
      <c r="D2657" s="84">
        <v>-315000</v>
      </c>
      <c r="E2657" s="84">
        <v>-315000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1MGDP-CIG/RKYMTN</v>
      </c>
    </row>
    <row r="2658" spans="1:8">
      <c r="A2658" s="79">
        <v>37217</v>
      </c>
      <c r="B2658" s="78" t="s">
        <v>142</v>
      </c>
      <c r="C2658" s="78" t="s">
        <v>116</v>
      </c>
      <c r="D2658" s="84">
        <v>-30000</v>
      </c>
      <c r="E2658" s="84">
        <v>-30000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1MGDP-ELPO/PERM2</v>
      </c>
    </row>
    <row r="2659" spans="1:8">
      <c r="A2659" s="79">
        <v>37217</v>
      </c>
      <c r="B2659" s="78" t="s">
        <v>142</v>
      </c>
      <c r="C2659" s="78" t="s">
        <v>120</v>
      </c>
      <c r="D2659" s="84">
        <v>100000</v>
      </c>
      <c r="E2659" s="84">
        <v>100000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1MGDP-ELPO/SANJUA</v>
      </c>
    </row>
    <row r="2660" spans="1:8">
      <c r="A2660" s="79">
        <v>37217</v>
      </c>
      <c r="B2660" s="78" t="s">
        <v>142</v>
      </c>
      <c r="C2660" s="78" t="s">
        <v>240</v>
      </c>
      <c r="D2660" s="84">
        <v>-101084</v>
      </c>
      <c r="E2660" s="84">
        <v>-101084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1MGDP-HEHUB</v>
      </c>
    </row>
    <row r="2661" spans="1:8">
      <c r="A2661" s="79">
        <v>37217</v>
      </c>
      <c r="B2661" s="78" t="s">
        <v>142</v>
      </c>
      <c r="C2661" s="78" t="s">
        <v>110</v>
      </c>
      <c r="D2661" s="84">
        <v>92900</v>
      </c>
      <c r="E2661" s="84">
        <v>92900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1MGDP-KERN/OPAL</v>
      </c>
    </row>
    <row r="2662" spans="1:8">
      <c r="A2662" s="79">
        <v>37217</v>
      </c>
      <c r="B2662" s="78" t="s">
        <v>142</v>
      </c>
      <c r="C2662" s="78" t="s">
        <v>257</v>
      </c>
      <c r="D2662" s="84">
        <v>-10000</v>
      </c>
      <c r="E2662" s="84">
        <v>-10000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1MGDP-KERN/RIVER</v>
      </c>
    </row>
    <row r="2663" spans="1:8">
      <c r="A2663" s="79">
        <v>37217</v>
      </c>
      <c r="B2663" s="78" t="s">
        <v>142</v>
      </c>
      <c r="C2663" s="78" t="s">
        <v>104</v>
      </c>
      <c r="D2663" s="84">
        <v>10000</v>
      </c>
      <c r="E2663" s="84">
        <v>10000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1MGDP-MALIN-CTYGA</v>
      </c>
    </row>
    <row r="2664" spans="1:8">
      <c r="A2664" s="79">
        <v>37217</v>
      </c>
      <c r="B2664" s="78" t="s">
        <v>142</v>
      </c>
      <c r="C2664" s="78" t="s">
        <v>103</v>
      </c>
      <c r="D2664" s="84">
        <v>5000</v>
      </c>
      <c r="E2664" s="84">
        <v>5000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1MGDP-PG&amp;E/CITIGA</v>
      </c>
    </row>
    <row r="2665" spans="1:8">
      <c r="A2665" s="79">
        <v>37218</v>
      </c>
      <c r="B2665" s="78" t="s">
        <v>142</v>
      </c>
      <c r="C2665" s="78" t="s">
        <v>106</v>
      </c>
      <c r="D2665" s="84">
        <v>-10000</v>
      </c>
      <c r="E2665" s="84">
        <v>-10000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1MGDP-CAL BORDER</v>
      </c>
    </row>
    <row r="2666" spans="1:8">
      <c r="A2666" s="79">
        <v>37218</v>
      </c>
      <c r="B2666" s="78" t="s">
        <v>142</v>
      </c>
      <c r="C2666" s="78" t="s">
        <v>154</v>
      </c>
      <c r="D2666" s="84">
        <v>110000</v>
      </c>
      <c r="E2666" s="84">
        <v>110000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1MGDP-CIG/CHEYENN</v>
      </c>
    </row>
    <row r="2667" spans="1:8">
      <c r="A2667" s="79">
        <v>37218</v>
      </c>
      <c r="B2667" s="78" t="s">
        <v>142</v>
      </c>
      <c r="C2667" s="78" t="s">
        <v>113</v>
      </c>
      <c r="D2667" s="84">
        <v>-315000</v>
      </c>
      <c r="E2667" s="84">
        <v>-315000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1MGDP-CIG/RKYMTN</v>
      </c>
    </row>
    <row r="2668" spans="1:8">
      <c r="A2668" s="79">
        <v>37218</v>
      </c>
      <c r="B2668" s="78" t="s">
        <v>142</v>
      </c>
      <c r="C2668" s="78" t="s">
        <v>116</v>
      </c>
      <c r="D2668" s="84">
        <v>-30000</v>
      </c>
      <c r="E2668" s="84">
        <v>-30000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1MGDP-ELPO/PERM2</v>
      </c>
    </row>
    <row r="2669" spans="1:8">
      <c r="A2669" s="79">
        <v>37218</v>
      </c>
      <c r="B2669" s="78" t="s">
        <v>142</v>
      </c>
      <c r="C2669" s="78" t="s">
        <v>120</v>
      </c>
      <c r="D2669" s="84">
        <v>100000</v>
      </c>
      <c r="E2669" s="84">
        <v>100000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1MGDP-ELPO/SANJUA</v>
      </c>
    </row>
    <row r="2670" spans="1:8">
      <c r="A2670" s="79">
        <v>37218</v>
      </c>
      <c r="B2670" s="78" t="s">
        <v>142</v>
      </c>
      <c r="C2670" s="78" t="s">
        <v>240</v>
      </c>
      <c r="D2670" s="84">
        <v>-101084</v>
      </c>
      <c r="E2670" s="84">
        <v>-101084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1MGDP-HEHUB</v>
      </c>
    </row>
    <row r="2671" spans="1:8">
      <c r="A2671" s="79">
        <v>37218</v>
      </c>
      <c r="B2671" s="78" t="s">
        <v>142</v>
      </c>
      <c r="C2671" s="78" t="s">
        <v>110</v>
      </c>
      <c r="D2671" s="84">
        <v>92900</v>
      </c>
      <c r="E2671" s="84">
        <v>92900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1MGDP-KERN/OPAL</v>
      </c>
    </row>
    <row r="2672" spans="1:8">
      <c r="A2672" s="79">
        <v>37218</v>
      </c>
      <c r="B2672" s="78" t="s">
        <v>142</v>
      </c>
      <c r="C2672" s="78" t="s">
        <v>257</v>
      </c>
      <c r="D2672" s="84">
        <v>-10000</v>
      </c>
      <c r="E2672" s="84">
        <v>-10000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1MGDP-KERN/RIVER</v>
      </c>
    </row>
    <row r="2673" spans="1:8">
      <c r="A2673" s="79">
        <v>37218</v>
      </c>
      <c r="B2673" s="78" t="s">
        <v>142</v>
      </c>
      <c r="C2673" s="78" t="s">
        <v>104</v>
      </c>
      <c r="D2673" s="84">
        <v>10000</v>
      </c>
      <c r="E2673" s="84">
        <v>10000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1MGDP-MALIN-CTYGA</v>
      </c>
    </row>
    <row r="2674" spans="1:8">
      <c r="A2674" s="79">
        <v>37218</v>
      </c>
      <c r="B2674" s="78" t="s">
        <v>142</v>
      </c>
      <c r="C2674" s="78" t="s">
        <v>103</v>
      </c>
      <c r="D2674" s="84">
        <v>5000</v>
      </c>
      <c r="E2674" s="84">
        <v>5000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1MGDP-PG&amp;E/CITIGA</v>
      </c>
    </row>
    <row r="2675" spans="1:8">
      <c r="A2675" s="79">
        <v>37219</v>
      </c>
      <c r="B2675" s="78" t="s">
        <v>142</v>
      </c>
      <c r="C2675" s="78" t="s">
        <v>106</v>
      </c>
      <c r="D2675" s="84">
        <v>-10000</v>
      </c>
      <c r="E2675" s="84">
        <v>-10000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1MGDP-CAL BORDER</v>
      </c>
    </row>
    <row r="2676" spans="1:8">
      <c r="A2676" s="79">
        <v>37219</v>
      </c>
      <c r="B2676" s="78" t="s">
        <v>142</v>
      </c>
      <c r="C2676" s="78" t="s">
        <v>154</v>
      </c>
      <c r="D2676" s="84">
        <v>110000</v>
      </c>
      <c r="E2676" s="84">
        <v>110000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1MGDP-CIG/CHEYENN</v>
      </c>
    </row>
    <row r="2677" spans="1:8">
      <c r="A2677" s="79">
        <v>37219</v>
      </c>
      <c r="B2677" s="78" t="s">
        <v>142</v>
      </c>
      <c r="C2677" s="78" t="s">
        <v>113</v>
      </c>
      <c r="D2677" s="84">
        <v>-315000</v>
      </c>
      <c r="E2677" s="84">
        <v>-315000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1MGDP-CIG/RKYMTN</v>
      </c>
    </row>
    <row r="2678" spans="1:8">
      <c r="A2678" s="79">
        <v>37219</v>
      </c>
      <c r="B2678" s="78" t="s">
        <v>142</v>
      </c>
      <c r="C2678" s="78" t="s">
        <v>116</v>
      </c>
      <c r="D2678" s="84">
        <v>-30000</v>
      </c>
      <c r="E2678" s="84">
        <v>-30000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1MGDP-ELPO/PERM2</v>
      </c>
    </row>
    <row r="2679" spans="1:8">
      <c r="A2679" s="79">
        <v>37219</v>
      </c>
      <c r="B2679" s="78" t="s">
        <v>142</v>
      </c>
      <c r="C2679" s="78" t="s">
        <v>120</v>
      </c>
      <c r="D2679" s="84">
        <v>100000</v>
      </c>
      <c r="E2679" s="84">
        <v>100000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1MGDP-ELPO/SANJUA</v>
      </c>
    </row>
    <row r="2680" spans="1:8">
      <c r="A2680" s="79">
        <v>37219</v>
      </c>
      <c r="B2680" s="78" t="s">
        <v>142</v>
      </c>
      <c r="C2680" s="78" t="s">
        <v>240</v>
      </c>
      <c r="D2680" s="84">
        <v>-101084</v>
      </c>
      <c r="E2680" s="84">
        <v>-101084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1MGDP-HEHUB</v>
      </c>
    </row>
    <row r="2681" spans="1:8">
      <c r="A2681" s="79">
        <v>37219</v>
      </c>
      <c r="B2681" s="78" t="s">
        <v>142</v>
      </c>
      <c r="C2681" s="78" t="s">
        <v>110</v>
      </c>
      <c r="D2681" s="84">
        <v>92900</v>
      </c>
      <c r="E2681" s="84">
        <v>92900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1MGDP-KERN/OPAL</v>
      </c>
    </row>
    <row r="2682" spans="1:8">
      <c r="A2682" s="79">
        <v>37219</v>
      </c>
      <c r="B2682" s="78" t="s">
        <v>142</v>
      </c>
      <c r="C2682" s="78" t="s">
        <v>257</v>
      </c>
      <c r="D2682" s="84">
        <v>-10000</v>
      </c>
      <c r="E2682" s="84">
        <v>-10000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1MGDP-KERN/RIVER</v>
      </c>
    </row>
    <row r="2683" spans="1:8">
      <c r="A2683" s="79">
        <v>37219</v>
      </c>
      <c r="B2683" s="78" t="s">
        <v>142</v>
      </c>
      <c r="C2683" s="78" t="s">
        <v>104</v>
      </c>
      <c r="D2683" s="84">
        <v>10000</v>
      </c>
      <c r="E2683" s="84">
        <v>10000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1MGDP-MALIN-CTYGA</v>
      </c>
    </row>
    <row r="2684" spans="1:8">
      <c r="A2684" s="79">
        <v>37219</v>
      </c>
      <c r="B2684" s="78" t="s">
        <v>142</v>
      </c>
      <c r="C2684" s="78" t="s">
        <v>103</v>
      </c>
      <c r="D2684" s="84">
        <v>5000</v>
      </c>
      <c r="E2684" s="84">
        <v>5000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1MGDP-PG&amp;E/CITIGA</v>
      </c>
    </row>
    <row r="2685" spans="1:8">
      <c r="A2685" s="79">
        <v>37220</v>
      </c>
      <c r="B2685" s="78" t="s">
        <v>142</v>
      </c>
      <c r="C2685" s="78" t="s">
        <v>106</v>
      </c>
      <c r="D2685" s="84">
        <v>-10000</v>
      </c>
      <c r="E2685" s="84">
        <v>-10000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1MGDP-CAL BORDER</v>
      </c>
    </row>
    <row r="2686" spans="1:8">
      <c r="A2686" s="79">
        <v>37220</v>
      </c>
      <c r="B2686" s="78" t="s">
        <v>142</v>
      </c>
      <c r="C2686" s="78" t="s">
        <v>154</v>
      </c>
      <c r="D2686" s="84">
        <v>110000</v>
      </c>
      <c r="E2686" s="84">
        <v>110000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1MGDP-CIG/CHEYENN</v>
      </c>
    </row>
    <row r="2687" spans="1:8">
      <c r="A2687" s="79">
        <v>37220</v>
      </c>
      <c r="B2687" s="78" t="s">
        <v>142</v>
      </c>
      <c r="C2687" s="78" t="s">
        <v>113</v>
      </c>
      <c r="D2687" s="84">
        <v>-315000</v>
      </c>
      <c r="E2687" s="84">
        <v>-315000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1MGDP-CIG/RKYMTN</v>
      </c>
    </row>
    <row r="2688" spans="1:8">
      <c r="A2688" s="79">
        <v>37220</v>
      </c>
      <c r="B2688" s="78" t="s">
        <v>142</v>
      </c>
      <c r="C2688" s="78" t="s">
        <v>116</v>
      </c>
      <c r="D2688" s="84">
        <v>-30000</v>
      </c>
      <c r="E2688" s="84">
        <v>-30000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1MGDP-ELPO/PERM2</v>
      </c>
    </row>
    <row r="2689" spans="1:8">
      <c r="A2689" s="79">
        <v>37220</v>
      </c>
      <c r="B2689" s="78" t="s">
        <v>142</v>
      </c>
      <c r="C2689" s="78" t="s">
        <v>120</v>
      </c>
      <c r="D2689" s="84">
        <v>100000</v>
      </c>
      <c r="E2689" s="84">
        <v>100000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1MGDP-ELPO/SANJUA</v>
      </c>
    </row>
    <row r="2690" spans="1:8">
      <c r="A2690" s="79">
        <v>37220</v>
      </c>
      <c r="B2690" s="78" t="s">
        <v>142</v>
      </c>
      <c r="C2690" s="78" t="s">
        <v>240</v>
      </c>
      <c r="D2690" s="84">
        <v>-101084</v>
      </c>
      <c r="E2690" s="84">
        <v>-101084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1MGDP-HEHUB</v>
      </c>
    </row>
    <row r="2691" spans="1:8">
      <c r="A2691" s="79">
        <v>37220</v>
      </c>
      <c r="B2691" s="78" t="s">
        <v>142</v>
      </c>
      <c r="C2691" s="78" t="s">
        <v>110</v>
      </c>
      <c r="D2691" s="84">
        <v>92900</v>
      </c>
      <c r="E2691" s="84">
        <v>92900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1MGDP-KERN/OPAL</v>
      </c>
    </row>
    <row r="2692" spans="1:8">
      <c r="A2692" s="79">
        <v>37220</v>
      </c>
      <c r="B2692" s="78" t="s">
        <v>142</v>
      </c>
      <c r="C2692" s="78" t="s">
        <v>257</v>
      </c>
      <c r="D2692" s="84">
        <v>-10000</v>
      </c>
      <c r="E2692" s="84">
        <v>-10000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1MGDP-KERN/RIVER</v>
      </c>
    </row>
    <row r="2693" spans="1:8">
      <c r="A2693" s="79">
        <v>37220</v>
      </c>
      <c r="B2693" s="78" t="s">
        <v>142</v>
      </c>
      <c r="C2693" s="78" t="s">
        <v>104</v>
      </c>
      <c r="D2693" s="84">
        <v>10000</v>
      </c>
      <c r="E2693" s="84">
        <v>10000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1MGDP-MALIN-CTYGA</v>
      </c>
    </row>
    <row r="2694" spans="1:8">
      <c r="A2694" s="79">
        <v>37220</v>
      </c>
      <c r="B2694" s="78" t="s">
        <v>142</v>
      </c>
      <c r="C2694" s="78" t="s">
        <v>103</v>
      </c>
      <c r="D2694" s="84">
        <v>5000</v>
      </c>
      <c r="E2694" s="84">
        <v>5000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1MGDP-PG&amp;E/CITIGA</v>
      </c>
    </row>
    <row r="2695" spans="1:8">
      <c r="A2695" s="79">
        <v>37221</v>
      </c>
      <c r="B2695" s="78" t="s">
        <v>142</v>
      </c>
      <c r="C2695" s="78" t="s">
        <v>106</v>
      </c>
      <c r="D2695" s="84">
        <v>-10000</v>
      </c>
      <c r="E2695" s="84">
        <v>-10000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1MGDP-CAL BORDER</v>
      </c>
    </row>
    <row r="2696" spans="1:8">
      <c r="A2696" s="79">
        <v>37221</v>
      </c>
      <c r="B2696" s="78" t="s">
        <v>142</v>
      </c>
      <c r="C2696" s="78" t="s">
        <v>154</v>
      </c>
      <c r="D2696" s="84">
        <v>110000</v>
      </c>
      <c r="E2696" s="84">
        <v>110000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1MGDP-CIG/CHEYENN</v>
      </c>
    </row>
    <row r="2697" spans="1:8">
      <c r="A2697" s="79">
        <v>37221</v>
      </c>
      <c r="B2697" s="78" t="s">
        <v>142</v>
      </c>
      <c r="C2697" s="78" t="s">
        <v>113</v>
      </c>
      <c r="D2697" s="84">
        <v>-315000</v>
      </c>
      <c r="E2697" s="84">
        <v>-315000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1MGDP-CIG/RKYMTN</v>
      </c>
    </row>
    <row r="2698" spans="1:8">
      <c r="A2698" s="79">
        <v>37221</v>
      </c>
      <c r="B2698" s="78" t="s">
        <v>142</v>
      </c>
      <c r="C2698" s="78" t="s">
        <v>116</v>
      </c>
      <c r="D2698" s="84">
        <v>-30000</v>
      </c>
      <c r="E2698" s="84">
        <v>-30000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1MGDP-ELPO/PERM2</v>
      </c>
    </row>
    <row r="2699" spans="1:8">
      <c r="A2699" s="79">
        <v>37221</v>
      </c>
      <c r="B2699" s="78" t="s">
        <v>142</v>
      </c>
      <c r="C2699" s="78" t="s">
        <v>120</v>
      </c>
      <c r="D2699" s="84">
        <v>100000</v>
      </c>
      <c r="E2699" s="84">
        <v>100000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1MGDP-ELPO/SANJUA</v>
      </c>
    </row>
    <row r="2700" spans="1:8">
      <c r="A2700" s="79">
        <v>37221</v>
      </c>
      <c r="B2700" s="78" t="s">
        <v>142</v>
      </c>
      <c r="C2700" s="78" t="s">
        <v>240</v>
      </c>
      <c r="D2700" s="84">
        <v>-101084</v>
      </c>
      <c r="E2700" s="84">
        <v>-101084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1MGDP-HEHUB</v>
      </c>
    </row>
    <row r="2701" spans="1:8">
      <c r="A2701" s="79">
        <v>37221</v>
      </c>
      <c r="B2701" s="78" t="s">
        <v>142</v>
      </c>
      <c r="C2701" s="78" t="s">
        <v>110</v>
      </c>
      <c r="D2701" s="84">
        <v>92900</v>
      </c>
      <c r="E2701" s="84">
        <v>92900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1MGDP-KERN/OPAL</v>
      </c>
    </row>
    <row r="2702" spans="1:8">
      <c r="A2702" s="79">
        <v>37221</v>
      </c>
      <c r="B2702" s="78" t="s">
        <v>142</v>
      </c>
      <c r="C2702" s="78" t="s">
        <v>257</v>
      </c>
      <c r="D2702" s="84">
        <v>-10000</v>
      </c>
      <c r="E2702" s="84">
        <v>-10000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1MGDP-KERN/RIVER</v>
      </c>
    </row>
    <row r="2703" spans="1:8">
      <c r="A2703" s="79">
        <v>37221</v>
      </c>
      <c r="B2703" s="78" t="s">
        <v>142</v>
      </c>
      <c r="C2703" s="78" t="s">
        <v>104</v>
      </c>
      <c r="D2703" s="84">
        <v>10000</v>
      </c>
      <c r="E2703" s="84">
        <v>10000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1MGDP-MALIN-CTYGA</v>
      </c>
    </row>
    <row r="2704" spans="1:8">
      <c r="A2704" s="79">
        <v>37221</v>
      </c>
      <c r="B2704" s="78" t="s">
        <v>142</v>
      </c>
      <c r="C2704" s="78" t="s">
        <v>103</v>
      </c>
      <c r="D2704" s="84">
        <v>5000</v>
      </c>
      <c r="E2704" s="84">
        <v>5000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1MGDP-PG&amp;E/CITIGA</v>
      </c>
    </row>
    <row r="2705" spans="1:8">
      <c r="A2705" s="79">
        <v>37222</v>
      </c>
      <c r="B2705" s="78" t="s">
        <v>142</v>
      </c>
      <c r="C2705" s="78" t="s">
        <v>106</v>
      </c>
      <c r="D2705" s="84">
        <v>-10000</v>
      </c>
      <c r="E2705" s="84">
        <v>-10000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1MGDP-CAL BORDER</v>
      </c>
    </row>
    <row r="2706" spans="1:8">
      <c r="A2706" s="79">
        <v>37222</v>
      </c>
      <c r="B2706" s="78" t="s">
        <v>142</v>
      </c>
      <c r="C2706" s="78" t="s">
        <v>154</v>
      </c>
      <c r="D2706" s="84">
        <v>110000</v>
      </c>
      <c r="E2706" s="84">
        <v>110000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1MGDP-CIG/CHEYENN</v>
      </c>
    </row>
    <row r="2707" spans="1:8">
      <c r="A2707" s="79">
        <v>37222</v>
      </c>
      <c r="B2707" s="78" t="s">
        <v>142</v>
      </c>
      <c r="C2707" s="78" t="s">
        <v>113</v>
      </c>
      <c r="D2707" s="84">
        <v>-315000</v>
      </c>
      <c r="E2707" s="84">
        <v>-315000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1MGDP-CIG/RKYMTN</v>
      </c>
    </row>
    <row r="2708" spans="1:8">
      <c r="A2708" s="79">
        <v>37222</v>
      </c>
      <c r="B2708" s="78" t="s">
        <v>142</v>
      </c>
      <c r="C2708" s="78" t="s">
        <v>116</v>
      </c>
      <c r="D2708" s="84">
        <v>-30000</v>
      </c>
      <c r="E2708" s="84">
        <v>-30000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1MGDP-ELPO/PERM2</v>
      </c>
    </row>
    <row r="2709" spans="1:8">
      <c r="A2709" s="79">
        <v>37222</v>
      </c>
      <c r="B2709" s="78" t="s">
        <v>142</v>
      </c>
      <c r="C2709" s="78" t="s">
        <v>120</v>
      </c>
      <c r="D2709" s="84">
        <v>100000</v>
      </c>
      <c r="E2709" s="84">
        <v>100000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1MGDP-ELPO/SANJUA</v>
      </c>
    </row>
    <row r="2710" spans="1:8">
      <c r="A2710" s="79">
        <v>37222</v>
      </c>
      <c r="B2710" s="78" t="s">
        <v>142</v>
      </c>
      <c r="C2710" s="78" t="s">
        <v>240</v>
      </c>
      <c r="D2710" s="84">
        <v>-101084</v>
      </c>
      <c r="E2710" s="84">
        <v>-101084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1MGDP-HEHUB</v>
      </c>
    </row>
    <row r="2711" spans="1:8">
      <c r="A2711" s="79">
        <v>37222</v>
      </c>
      <c r="B2711" s="78" t="s">
        <v>142</v>
      </c>
      <c r="C2711" s="78" t="s">
        <v>110</v>
      </c>
      <c r="D2711" s="84">
        <v>92900</v>
      </c>
      <c r="E2711" s="84">
        <v>92900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1MGDP-KERN/OPAL</v>
      </c>
    </row>
    <row r="2712" spans="1:8">
      <c r="A2712" s="79">
        <v>37222</v>
      </c>
      <c r="B2712" s="78" t="s">
        <v>142</v>
      </c>
      <c r="C2712" s="78" t="s">
        <v>257</v>
      </c>
      <c r="D2712" s="84">
        <v>-10000</v>
      </c>
      <c r="E2712" s="84">
        <v>-10000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1MGDP-KERN/RIVER</v>
      </c>
    </row>
    <row r="2713" spans="1:8">
      <c r="A2713" s="79">
        <v>37222</v>
      </c>
      <c r="B2713" s="78" t="s">
        <v>142</v>
      </c>
      <c r="C2713" s="78" t="s">
        <v>104</v>
      </c>
      <c r="D2713" s="84">
        <v>10000</v>
      </c>
      <c r="E2713" s="84">
        <v>10000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1MGDP-MALIN-CTYGA</v>
      </c>
    </row>
    <row r="2714" spans="1:8">
      <c r="A2714" s="79">
        <v>37222</v>
      </c>
      <c r="B2714" s="78" t="s">
        <v>142</v>
      </c>
      <c r="C2714" s="78" t="s">
        <v>103</v>
      </c>
      <c r="D2714" s="84">
        <v>5000</v>
      </c>
      <c r="E2714" s="84">
        <v>5000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1MGDP-PG&amp;E/CITIGA</v>
      </c>
    </row>
    <row r="2715" spans="1:8">
      <c r="A2715" s="79">
        <v>37223</v>
      </c>
      <c r="B2715" s="78" t="s">
        <v>142</v>
      </c>
      <c r="C2715" s="78" t="s">
        <v>106</v>
      </c>
      <c r="D2715" s="84">
        <v>-10000</v>
      </c>
      <c r="E2715" s="84">
        <v>-10000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1MGDP-CAL BORDER</v>
      </c>
    </row>
    <row r="2716" spans="1:8">
      <c r="A2716" s="79">
        <v>37223</v>
      </c>
      <c r="B2716" s="78" t="s">
        <v>142</v>
      </c>
      <c r="C2716" s="78" t="s">
        <v>154</v>
      </c>
      <c r="D2716" s="84">
        <v>110000</v>
      </c>
      <c r="E2716" s="84">
        <v>110000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1MGDP-CIG/CHEYENN</v>
      </c>
    </row>
    <row r="2717" spans="1:8">
      <c r="A2717" s="79">
        <v>37223</v>
      </c>
      <c r="B2717" s="78" t="s">
        <v>142</v>
      </c>
      <c r="C2717" s="78" t="s">
        <v>113</v>
      </c>
      <c r="D2717" s="84">
        <v>-315000</v>
      </c>
      <c r="E2717" s="84">
        <v>-315000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1MGDP-CIG/RKYMTN</v>
      </c>
    </row>
    <row r="2718" spans="1:8">
      <c r="A2718" s="79">
        <v>37223</v>
      </c>
      <c r="B2718" s="78" t="s">
        <v>142</v>
      </c>
      <c r="C2718" s="78" t="s">
        <v>116</v>
      </c>
      <c r="D2718" s="84">
        <v>-30000</v>
      </c>
      <c r="E2718" s="84">
        <v>-30000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1MGDP-ELPO/PERM2</v>
      </c>
    </row>
    <row r="2719" spans="1:8">
      <c r="A2719" s="79">
        <v>37223</v>
      </c>
      <c r="B2719" s="78" t="s">
        <v>142</v>
      </c>
      <c r="C2719" s="78" t="s">
        <v>120</v>
      </c>
      <c r="D2719" s="84">
        <v>100000</v>
      </c>
      <c r="E2719" s="84">
        <v>100000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1MGDP-ELPO/SANJUA</v>
      </c>
    </row>
    <row r="2720" spans="1:8">
      <c r="A2720" s="79">
        <v>37223</v>
      </c>
      <c r="B2720" s="78" t="s">
        <v>142</v>
      </c>
      <c r="C2720" s="78" t="s">
        <v>240</v>
      </c>
      <c r="D2720" s="84">
        <v>-101084</v>
      </c>
      <c r="E2720" s="84">
        <v>-101084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1MGDP-HEHUB</v>
      </c>
    </row>
    <row r="2721" spans="1:8">
      <c r="A2721" s="79">
        <v>37223</v>
      </c>
      <c r="B2721" s="78" t="s">
        <v>142</v>
      </c>
      <c r="C2721" s="78" t="s">
        <v>110</v>
      </c>
      <c r="D2721" s="84">
        <v>92900</v>
      </c>
      <c r="E2721" s="84">
        <v>92900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1MGDP-KERN/OPAL</v>
      </c>
    </row>
    <row r="2722" spans="1:8">
      <c r="A2722" s="79">
        <v>37223</v>
      </c>
      <c r="B2722" s="78" t="s">
        <v>142</v>
      </c>
      <c r="C2722" s="78" t="s">
        <v>257</v>
      </c>
      <c r="D2722" s="84">
        <v>-10000</v>
      </c>
      <c r="E2722" s="84">
        <v>-10000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1MGDP-KERN/RIVER</v>
      </c>
    </row>
    <row r="2723" spans="1:8">
      <c r="A2723" s="79">
        <v>37223</v>
      </c>
      <c r="B2723" s="78" t="s">
        <v>142</v>
      </c>
      <c r="C2723" s="78" t="s">
        <v>104</v>
      </c>
      <c r="D2723" s="84">
        <v>10000</v>
      </c>
      <c r="E2723" s="84">
        <v>10000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1MGDP-MALIN-CTYGA</v>
      </c>
    </row>
    <row r="2724" spans="1:8">
      <c r="A2724" s="79">
        <v>37223</v>
      </c>
      <c r="B2724" s="78" t="s">
        <v>142</v>
      </c>
      <c r="C2724" s="78" t="s">
        <v>103</v>
      </c>
      <c r="D2724" s="84">
        <v>5000</v>
      </c>
      <c r="E2724" s="84">
        <v>5000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1MGDP-PG&amp;E/CITIGA</v>
      </c>
    </row>
    <row r="2725" spans="1:8">
      <c r="A2725" s="79">
        <v>37224</v>
      </c>
      <c r="B2725" s="78" t="s">
        <v>142</v>
      </c>
      <c r="C2725" s="78" t="s">
        <v>106</v>
      </c>
      <c r="D2725" s="84">
        <v>-10000</v>
      </c>
      <c r="E2725" s="84">
        <v>-10000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1MGDP-CAL BORDER</v>
      </c>
    </row>
    <row r="2726" spans="1:8">
      <c r="A2726" s="79">
        <v>37224</v>
      </c>
      <c r="B2726" s="78" t="s">
        <v>142</v>
      </c>
      <c r="C2726" s="78" t="s">
        <v>154</v>
      </c>
      <c r="D2726" s="84">
        <v>110000</v>
      </c>
      <c r="E2726" s="84">
        <v>110000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1MGDP-CIG/CHEYENN</v>
      </c>
    </row>
    <row r="2727" spans="1:8">
      <c r="A2727" s="79">
        <v>37224</v>
      </c>
      <c r="B2727" s="78" t="s">
        <v>142</v>
      </c>
      <c r="C2727" s="78" t="s">
        <v>113</v>
      </c>
      <c r="D2727" s="84">
        <v>-315000</v>
      </c>
      <c r="E2727" s="84">
        <v>-315000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1MGDP-CIG/RKYMTN</v>
      </c>
    </row>
    <row r="2728" spans="1:8">
      <c r="A2728" s="79">
        <v>37224</v>
      </c>
      <c r="B2728" s="78" t="s">
        <v>142</v>
      </c>
      <c r="C2728" s="78" t="s">
        <v>116</v>
      </c>
      <c r="D2728" s="84">
        <v>-30000</v>
      </c>
      <c r="E2728" s="84">
        <v>-30000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1MGDP-ELPO/PERM2</v>
      </c>
    </row>
    <row r="2729" spans="1:8">
      <c r="A2729" s="79">
        <v>37224</v>
      </c>
      <c r="B2729" s="78" t="s">
        <v>142</v>
      </c>
      <c r="C2729" s="78" t="s">
        <v>120</v>
      </c>
      <c r="D2729" s="84">
        <v>100000</v>
      </c>
      <c r="E2729" s="84">
        <v>100000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1MGDP-ELPO/SANJUA</v>
      </c>
    </row>
    <row r="2730" spans="1:8">
      <c r="A2730" s="79">
        <v>37224</v>
      </c>
      <c r="B2730" s="78" t="s">
        <v>142</v>
      </c>
      <c r="C2730" s="78" t="s">
        <v>240</v>
      </c>
      <c r="D2730" s="84">
        <v>-101084</v>
      </c>
      <c r="E2730" s="84">
        <v>-101084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1MGDP-HEHUB</v>
      </c>
    </row>
    <row r="2731" spans="1:8">
      <c r="A2731" s="79">
        <v>37224</v>
      </c>
      <c r="B2731" s="78" t="s">
        <v>142</v>
      </c>
      <c r="C2731" s="78" t="s">
        <v>110</v>
      </c>
      <c r="D2731" s="84">
        <v>92900</v>
      </c>
      <c r="E2731" s="84">
        <v>92900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1MGDP-KERN/OPAL</v>
      </c>
    </row>
    <row r="2732" spans="1:8">
      <c r="A2732" s="79">
        <v>37224</v>
      </c>
      <c r="B2732" s="78" t="s">
        <v>142</v>
      </c>
      <c r="C2732" s="78" t="s">
        <v>257</v>
      </c>
      <c r="D2732" s="84">
        <v>-10000</v>
      </c>
      <c r="E2732" s="84">
        <v>-10000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1MGDP-KERN/RIVER</v>
      </c>
    </row>
    <row r="2733" spans="1:8">
      <c r="A2733" s="79">
        <v>37224</v>
      </c>
      <c r="B2733" s="78" t="s">
        <v>142</v>
      </c>
      <c r="C2733" s="78" t="s">
        <v>104</v>
      </c>
      <c r="D2733" s="84">
        <v>10000</v>
      </c>
      <c r="E2733" s="84">
        <v>10000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1MGDP-MALIN-CTYGA</v>
      </c>
    </row>
    <row r="2734" spans="1:8">
      <c r="A2734" s="79">
        <v>37224</v>
      </c>
      <c r="B2734" s="78" t="s">
        <v>142</v>
      </c>
      <c r="C2734" s="78" t="s">
        <v>103</v>
      </c>
      <c r="D2734" s="84">
        <v>5000</v>
      </c>
      <c r="E2734" s="84">
        <v>5000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1MGDP-PG&amp;E/CITIGA</v>
      </c>
    </row>
    <row r="2735" spans="1:8">
      <c r="A2735" s="79">
        <v>37225</v>
      </c>
      <c r="B2735" s="78" t="s">
        <v>142</v>
      </c>
      <c r="C2735" s="78" t="s">
        <v>106</v>
      </c>
      <c r="D2735" s="84">
        <v>-10000</v>
      </c>
      <c r="E2735" s="84">
        <v>-10000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1MGDP-CAL BORDER</v>
      </c>
    </row>
    <row r="2736" spans="1:8">
      <c r="A2736" s="79">
        <v>37225</v>
      </c>
      <c r="B2736" s="78" t="s">
        <v>142</v>
      </c>
      <c r="C2736" s="78" t="s">
        <v>154</v>
      </c>
      <c r="D2736" s="84">
        <v>110000</v>
      </c>
      <c r="E2736" s="84">
        <v>110000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1MGDP-CIG/CHEYENN</v>
      </c>
    </row>
    <row r="2737" spans="1:8">
      <c r="A2737" s="79">
        <v>37225</v>
      </c>
      <c r="B2737" s="78" t="s">
        <v>142</v>
      </c>
      <c r="C2737" s="78" t="s">
        <v>113</v>
      </c>
      <c r="D2737" s="84">
        <v>-315000</v>
      </c>
      <c r="E2737" s="84">
        <v>-315000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1MGDP-CIG/RKYMTN</v>
      </c>
    </row>
    <row r="2738" spans="1:8">
      <c r="A2738" s="79">
        <v>37225</v>
      </c>
      <c r="B2738" s="78" t="s">
        <v>142</v>
      </c>
      <c r="C2738" s="78" t="s">
        <v>116</v>
      </c>
      <c r="D2738" s="84">
        <v>-30000</v>
      </c>
      <c r="E2738" s="84">
        <v>-30000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1MGDP-ELPO/PERM2</v>
      </c>
    </row>
    <row r="2739" spans="1:8">
      <c r="A2739" s="79">
        <v>37225</v>
      </c>
      <c r="B2739" s="78" t="s">
        <v>142</v>
      </c>
      <c r="C2739" s="78" t="s">
        <v>120</v>
      </c>
      <c r="D2739" s="84">
        <v>100000</v>
      </c>
      <c r="E2739" s="84">
        <v>100000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1MGDP-ELPO/SANJUA</v>
      </c>
    </row>
    <row r="2740" spans="1:8">
      <c r="A2740" s="79">
        <v>37225</v>
      </c>
      <c r="B2740" s="78" t="s">
        <v>142</v>
      </c>
      <c r="C2740" s="78" t="s">
        <v>240</v>
      </c>
      <c r="D2740" s="84">
        <v>-101084</v>
      </c>
      <c r="E2740" s="84">
        <v>-101084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1MGDP-HEHUB</v>
      </c>
    </row>
    <row r="2741" spans="1:8">
      <c r="A2741" s="79">
        <v>37225</v>
      </c>
      <c r="B2741" s="78" t="s">
        <v>142</v>
      </c>
      <c r="C2741" s="78" t="s">
        <v>110</v>
      </c>
      <c r="D2741" s="84">
        <v>92900</v>
      </c>
      <c r="E2741" s="84">
        <v>92900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1MGDP-KERN/OPAL</v>
      </c>
    </row>
    <row r="2742" spans="1:8">
      <c r="A2742" s="79">
        <v>37225</v>
      </c>
      <c r="B2742" s="78" t="s">
        <v>142</v>
      </c>
      <c r="C2742" s="78" t="s">
        <v>257</v>
      </c>
      <c r="D2742" s="84">
        <v>-10000</v>
      </c>
      <c r="E2742" s="84">
        <v>-10000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1MGDP-KERN/RIVER</v>
      </c>
    </row>
    <row r="2743" spans="1:8">
      <c r="A2743" s="79">
        <v>37225</v>
      </c>
      <c r="B2743" s="78" t="s">
        <v>142</v>
      </c>
      <c r="C2743" s="78" t="s">
        <v>104</v>
      </c>
      <c r="D2743" s="84">
        <v>10000</v>
      </c>
      <c r="E2743" s="84">
        <v>10000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1MGDP-MALIN-CTYGA</v>
      </c>
    </row>
    <row r="2744" spans="1:8">
      <c r="A2744" s="79">
        <v>37225</v>
      </c>
      <c r="B2744" s="78" t="s">
        <v>142</v>
      </c>
      <c r="C2744" s="78" t="s">
        <v>103</v>
      </c>
      <c r="D2744" s="84">
        <v>5000</v>
      </c>
      <c r="E2744" s="84">
        <v>5000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1MGDP-PG&amp;E/CITIGA</v>
      </c>
    </row>
    <row r="2745" spans="1:8">
      <c r="A2745" s="79">
        <v>37196</v>
      </c>
      <c r="B2745" s="78" t="s">
        <v>190</v>
      </c>
      <c r="C2745" s="78" t="s">
        <v>86</v>
      </c>
      <c r="D2745" s="84">
        <v>0</v>
      </c>
      <c r="E2745" s="84">
        <v>0</v>
      </c>
      <c r="F2745" s="208">
        <f t="shared" si="126"/>
        <v>1</v>
      </c>
      <c r="G2745" s="78" t="str">
        <f t="shared" si="127"/>
        <v>I</v>
      </c>
      <c r="H2745" s="78" t="str">
        <f t="shared" si="128"/>
        <v>1IIF-CIG/RKYMTN</v>
      </c>
    </row>
    <row r="2746" spans="1:8">
      <c r="A2746" s="79">
        <v>37196</v>
      </c>
      <c r="B2746" s="78" t="s">
        <v>190</v>
      </c>
      <c r="C2746" s="78" t="s">
        <v>72</v>
      </c>
      <c r="D2746" s="84">
        <v>0</v>
      </c>
      <c r="E2746" s="84">
        <v>0</v>
      </c>
      <c r="F2746" s="208">
        <f t="shared" si="126"/>
        <v>1</v>
      </c>
      <c r="G2746" s="78" t="str">
        <f t="shared" si="127"/>
        <v>I</v>
      </c>
      <c r="H2746" s="78" t="str">
        <f t="shared" si="128"/>
        <v>1IIF-ELPO/SJ</v>
      </c>
    </row>
    <row r="2747" spans="1:8">
      <c r="A2747" s="79">
        <v>37196</v>
      </c>
      <c r="B2747" s="78" t="s">
        <v>190</v>
      </c>
      <c r="C2747" s="78" t="s">
        <v>88</v>
      </c>
      <c r="D2747" s="84">
        <v>0</v>
      </c>
      <c r="E2747" s="84">
        <v>0</v>
      </c>
      <c r="F2747" s="208">
        <f t="shared" si="126"/>
        <v>1</v>
      </c>
      <c r="G2747" s="78" t="str">
        <f t="shared" si="127"/>
        <v>I</v>
      </c>
      <c r="H2747" s="78" t="str">
        <f t="shared" si="128"/>
        <v>1IIF-NTHWST/CANBR</v>
      </c>
    </row>
    <row r="2748" spans="1:8">
      <c r="A2748" s="79">
        <v>37196</v>
      </c>
      <c r="B2748" s="78" t="s">
        <v>190</v>
      </c>
      <c r="C2748" s="78" t="s">
        <v>67</v>
      </c>
      <c r="D2748" s="84">
        <v>0</v>
      </c>
      <c r="E2748" s="84">
        <v>0</v>
      </c>
      <c r="F2748" s="208">
        <f t="shared" si="126"/>
        <v>1</v>
      </c>
      <c r="G2748" s="78" t="str">
        <f t="shared" si="127"/>
        <v>I</v>
      </c>
      <c r="H2748" s="78" t="str">
        <f t="shared" si="128"/>
        <v>1IIF-NWPL_ROCKY_M</v>
      </c>
    </row>
    <row r="2749" spans="1:8">
      <c r="A2749" s="79">
        <v>37196</v>
      </c>
      <c r="B2749" s="78" t="s">
        <v>190</v>
      </c>
      <c r="C2749" s="78" t="s">
        <v>68</v>
      </c>
      <c r="D2749" s="84">
        <v>0</v>
      </c>
      <c r="E2749" s="84">
        <v>0</v>
      </c>
      <c r="F2749" s="208">
        <f t="shared" si="126"/>
        <v>1</v>
      </c>
      <c r="G2749" s="78" t="str">
        <f t="shared" si="127"/>
        <v>I</v>
      </c>
      <c r="H2749" s="78" t="str">
        <f t="shared" si="128"/>
        <v>1INGI-MALIN</v>
      </c>
    </row>
    <row r="2750" spans="1:8">
      <c r="A2750" s="79">
        <v>37196</v>
      </c>
      <c r="B2750" s="78" t="s">
        <v>190</v>
      </c>
      <c r="C2750" s="78" t="s">
        <v>74</v>
      </c>
      <c r="D2750" s="84">
        <v>0</v>
      </c>
      <c r="E2750" s="84">
        <v>0</v>
      </c>
      <c r="F2750" s="208">
        <f t="shared" si="126"/>
        <v>1</v>
      </c>
      <c r="G2750" s="78" t="str">
        <f t="shared" si="127"/>
        <v>I</v>
      </c>
      <c r="H2750" s="78" t="str">
        <f t="shared" si="128"/>
        <v>1INGI-PGE/CG</v>
      </c>
    </row>
    <row r="2751" spans="1:8">
      <c r="A2751" s="79">
        <v>37196</v>
      </c>
      <c r="B2751" s="78" t="s">
        <v>190</v>
      </c>
      <c r="C2751" s="78" t="s">
        <v>46</v>
      </c>
      <c r="D2751" s="84">
        <v>0</v>
      </c>
      <c r="E2751" s="84">
        <v>0</v>
      </c>
      <c r="F2751" s="208">
        <f t="shared" si="126"/>
        <v>1</v>
      </c>
      <c r="G2751" s="78" t="str">
        <f t="shared" si="127"/>
        <v>I</v>
      </c>
      <c r="H2751" s="78" t="str">
        <f t="shared" si="128"/>
        <v>1INGI-SOCAL</v>
      </c>
    </row>
    <row r="2752" spans="1:8">
      <c r="A2752" s="79">
        <v>37196</v>
      </c>
      <c r="B2752" s="78" t="s">
        <v>190</v>
      </c>
      <c r="C2752" s="78" t="s">
        <v>246</v>
      </c>
      <c r="D2752" s="84">
        <v>0</v>
      </c>
      <c r="E2752" s="84">
        <v>0</v>
      </c>
      <c r="F2752" s="208">
        <f t="shared" si="126"/>
        <v>1</v>
      </c>
      <c r="G2752" s="78" t="str">
        <f t="shared" si="127"/>
        <v>I</v>
      </c>
      <c r="H2752" s="78" t="str">
        <f t="shared" si="128"/>
        <v>1INW STANF/1ST-GD</v>
      </c>
    </row>
    <row r="2753" spans="1:8">
      <c r="A2753" s="79">
        <v>37226</v>
      </c>
      <c r="B2753" s="78" t="s">
        <v>190</v>
      </c>
      <c r="C2753" s="78" t="s">
        <v>86</v>
      </c>
      <c r="D2753" s="84">
        <v>154847.1447</v>
      </c>
      <c r="E2753" s="84">
        <v>-1548.4714469999999</v>
      </c>
      <c r="F2753" s="208">
        <f t="shared" si="126"/>
        <v>2</v>
      </c>
      <c r="G2753" s="78" t="str">
        <f t="shared" si="127"/>
        <v>I</v>
      </c>
      <c r="H2753" s="78" t="str">
        <f t="shared" si="128"/>
        <v>2IIF-CIG/RKYMTN</v>
      </c>
    </row>
    <row r="2754" spans="1:8">
      <c r="A2754" s="79">
        <v>37226</v>
      </c>
      <c r="B2754" s="78" t="s">
        <v>190</v>
      </c>
      <c r="C2754" s="78" t="s">
        <v>88</v>
      </c>
      <c r="D2754" s="84">
        <v>-154847.1447</v>
      </c>
      <c r="E2754" s="84">
        <v>15484.714470000001</v>
      </c>
      <c r="F2754" s="208">
        <f t="shared" si="126"/>
        <v>2</v>
      </c>
      <c r="G2754" s="78" t="str">
        <f t="shared" si="127"/>
        <v>I</v>
      </c>
      <c r="H2754" s="78" t="str">
        <f t="shared" si="128"/>
        <v>2IIF-NTHWST/CANBR</v>
      </c>
    </row>
    <row r="2755" spans="1:8">
      <c r="A2755" s="79">
        <v>37226</v>
      </c>
      <c r="B2755" s="78" t="s">
        <v>190</v>
      </c>
      <c r="C2755" s="78" t="s">
        <v>67</v>
      </c>
      <c r="D2755" s="84">
        <v>-408796.4621</v>
      </c>
      <c r="E2755" s="84">
        <v>40879.646209999999</v>
      </c>
      <c r="F2755" s="208">
        <f t="shared" ref="F2755:F2818" si="129">IF(REF_DT&lt;=LastDay,INDEX(IntraMonth_Buckets,MATCH($A2755,IntraSumMonths,0),1),INDEX(BucketTable,MATCH($A2755,SumMonths,0),1))</f>
        <v>2</v>
      </c>
      <c r="G2755" s="78" t="str">
        <f t="shared" ref="G2755:G2818" si="130">INDEX(Book_Type,MATCH($B2755,Book,0),1)</f>
        <v>I</v>
      </c>
      <c r="H2755" s="78" t="str">
        <f t="shared" ref="H2755:H2818" si="131">$F2755&amp;$G2755&amp;$C2755</f>
        <v>2IIF-NWPL_ROCKY_M</v>
      </c>
    </row>
    <row r="2756" spans="1:8">
      <c r="A2756" s="79">
        <v>37226</v>
      </c>
      <c r="B2756" s="78" t="s">
        <v>190</v>
      </c>
      <c r="C2756" s="78" t="s">
        <v>68</v>
      </c>
      <c r="D2756" s="84">
        <v>-154847.1447</v>
      </c>
      <c r="E2756" s="84">
        <v>1548.4714469999999</v>
      </c>
      <c r="F2756" s="208">
        <f t="shared" si="129"/>
        <v>2</v>
      </c>
      <c r="G2756" s="78" t="str">
        <f t="shared" si="130"/>
        <v>I</v>
      </c>
      <c r="H2756" s="78" t="str">
        <f t="shared" si="131"/>
        <v>2INGI-MALIN</v>
      </c>
    </row>
    <row r="2757" spans="1:8">
      <c r="A2757" s="79">
        <v>37226</v>
      </c>
      <c r="B2757" s="78" t="s">
        <v>190</v>
      </c>
      <c r="C2757" s="78" t="s">
        <v>74</v>
      </c>
      <c r="D2757" s="84">
        <v>-619388.57880000002</v>
      </c>
      <c r="E2757" s="84">
        <v>0</v>
      </c>
      <c r="F2757" s="208">
        <f t="shared" si="129"/>
        <v>2</v>
      </c>
      <c r="G2757" s="78" t="str">
        <f t="shared" si="130"/>
        <v>I</v>
      </c>
      <c r="H2757" s="78" t="str">
        <f t="shared" si="131"/>
        <v>2INGI-PGE/CG</v>
      </c>
    </row>
    <row r="2758" spans="1:8">
      <c r="A2758" s="79">
        <v>37226</v>
      </c>
      <c r="B2758" s="78" t="s">
        <v>190</v>
      </c>
      <c r="C2758" s="78" t="s">
        <v>46</v>
      </c>
      <c r="D2758" s="84">
        <v>0</v>
      </c>
      <c r="E2758" s="84">
        <v>0</v>
      </c>
      <c r="F2758" s="208">
        <f t="shared" si="129"/>
        <v>2</v>
      </c>
      <c r="G2758" s="78" t="str">
        <f t="shared" si="130"/>
        <v>I</v>
      </c>
      <c r="H2758" s="78" t="str">
        <f t="shared" si="131"/>
        <v>2INGI-SOCAL</v>
      </c>
    </row>
    <row r="2759" spans="1:8">
      <c r="A2759" s="79">
        <v>37257</v>
      </c>
      <c r="B2759" s="78" t="s">
        <v>190</v>
      </c>
      <c r="C2759" s="78" t="s">
        <v>86</v>
      </c>
      <c r="D2759" s="84">
        <v>154572.69510000001</v>
      </c>
      <c r="E2759" s="84">
        <v>-1545.7269510000001</v>
      </c>
      <c r="F2759" s="208">
        <f t="shared" si="129"/>
        <v>3</v>
      </c>
      <c r="G2759" s="78" t="str">
        <f t="shared" si="130"/>
        <v>I</v>
      </c>
      <c r="H2759" s="78" t="str">
        <f t="shared" si="131"/>
        <v>3IIF-CIG/RKYMTN</v>
      </c>
    </row>
    <row r="2760" spans="1:8">
      <c r="A2760" s="79">
        <v>37257</v>
      </c>
      <c r="B2760" s="78" t="s">
        <v>190</v>
      </c>
      <c r="C2760" s="78" t="s">
        <v>88</v>
      </c>
      <c r="D2760" s="84">
        <v>-154572.69510000001</v>
      </c>
      <c r="E2760" s="84">
        <v>15457.26951</v>
      </c>
      <c r="F2760" s="208">
        <f t="shared" si="129"/>
        <v>3</v>
      </c>
      <c r="G2760" s="78" t="str">
        <f t="shared" si="130"/>
        <v>I</v>
      </c>
      <c r="H2760" s="78" t="str">
        <f t="shared" si="131"/>
        <v>3IIF-NTHWST/CANBR</v>
      </c>
    </row>
    <row r="2761" spans="1:8">
      <c r="A2761" s="79">
        <v>37257</v>
      </c>
      <c r="B2761" s="78" t="s">
        <v>190</v>
      </c>
      <c r="C2761" s="78" t="s">
        <v>67</v>
      </c>
      <c r="D2761" s="84">
        <v>-408071.91470000002</v>
      </c>
      <c r="E2761" s="84">
        <v>40807.191469999998</v>
      </c>
      <c r="F2761" s="208">
        <f t="shared" si="129"/>
        <v>3</v>
      </c>
      <c r="G2761" s="78" t="str">
        <f t="shared" si="130"/>
        <v>I</v>
      </c>
      <c r="H2761" s="78" t="str">
        <f t="shared" si="131"/>
        <v>3IIF-NWPL_ROCKY_M</v>
      </c>
    </row>
    <row r="2762" spans="1:8">
      <c r="A2762" s="79">
        <v>37257</v>
      </c>
      <c r="B2762" s="78" t="s">
        <v>190</v>
      </c>
      <c r="C2762" s="78" t="s">
        <v>68</v>
      </c>
      <c r="D2762" s="84">
        <v>-154572.69510000001</v>
      </c>
      <c r="E2762" s="84">
        <v>1545.7269510000001</v>
      </c>
      <c r="F2762" s="208">
        <f t="shared" si="129"/>
        <v>3</v>
      </c>
      <c r="G2762" s="78" t="str">
        <f t="shared" si="130"/>
        <v>I</v>
      </c>
      <c r="H2762" s="78" t="str">
        <f t="shared" si="131"/>
        <v>3INGI-MALIN</v>
      </c>
    </row>
    <row r="2763" spans="1:8">
      <c r="A2763" s="79">
        <v>37257</v>
      </c>
      <c r="B2763" s="78" t="s">
        <v>190</v>
      </c>
      <c r="C2763" s="78" t="s">
        <v>74</v>
      </c>
      <c r="D2763" s="84">
        <v>914142.91850000003</v>
      </c>
      <c r="E2763" s="84">
        <v>0</v>
      </c>
      <c r="F2763" s="208">
        <f t="shared" si="129"/>
        <v>3</v>
      </c>
      <c r="G2763" s="78" t="str">
        <f t="shared" si="130"/>
        <v>I</v>
      </c>
      <c r="H2763" s="78" t="str">
        <f t="shared" si="131"/>
        <v>3INGI-PGE/CG</v>
      </c>
    </row>
    <row r="2764" spans="1:8">
      <c r="A2764" s="79">
        <v>37257</v>
      </c>
      <c r="B2764" s="78" t="s">
        <v>190</v>
      </c>
      <c r="C2764" s="78" t="s">
        <v>46</v>
      </c>
      <c r="D2764" s="84">
        <v>0</v>
      </c>
      <c r="E2764" s="84">
        <v>0</v>
      </c>
      <c r="F2764" s="208">
        <f t="shared" si="129"/>
        <v>3</v>
      </c>
      <c r="G2764" s="78" t="str">
        <f t="shared" si="130"/>
        <v>I</v>
      </c>
      <c r="H2764" s="78" t="str">
        <f t="shared" si="131"/>
        <v>3INGI-SOCAL</v>
      </c>
    </row>
    <row r="2765" spans="1:8">
      <c r="A2765" s="79">
        <v>37288</v>
      </c>
      <c r="B2765" s="78" t="s">
        <v>190</v>
      </c>
      <c r="C2765" s="78" t="s">
        <v>86</v>
      </c>
      <c r="D2765" s="84">
        <v>139374.91690000001</v>
      </c>
      <c r="E2765" s="84">
        <v>-1393.7491689999999</v>
      </c>
      <c r="F2765" s="208">
        <f t="shared" si="129"/>
        <v>3</v>
      </c>
      <c r="G2765" s="78" t="str">
        <f t="shared" si="130"/>
        <v>I</v>
      </c>
      <c r="H2765" s="78" t="str">
        <f t="shared" si="131"/>
        <v>3IIF-CIG/RKYMTN</v>
      </c>
    </row>
    <row r="2766" spans="1:8">
      <c r="A2766" s="79">
        <v>37288</v>
      </c>
      <c r="B2766" s="78" t="s">
        <v>190</v>
      </c>
      <c r="C2766" s="78" t="s">
        <v>88</v>
      </c>
      <c r="D2766" s="84">
        <v>-139374.91690000001</v>
      </c>
      <c r="E2766" s="84">
        <v>13937.491690000001</v>
      </c>
      <c r="F2766" s="208">
        <f t="shared" si="129"/>
        <v>3</v>
      </c>
      <c r="G2766" s="78" t="str">
        <f t="shared" si="130"/>
        <v>I</v>
      </c>
      <c r="H2766" s="78" t="str">
        <f t="shared" si="131"/>
        <v>3IIF-NTHWST/CANBR</v>
      </c>
    </row>
    <row r="2767" spans="1:8">
      <c r="A2767" s="79">
        <v>37288</v>
      </c>
      <c r="B2767" s="78" t="s">
        <v>190</v>
      </c>
      <c r="C2767" s="78" t="s">
        <v>67</v>
      </c>
      <c r="D2767" s="84">
        <v>-451574.73050000001</v>
      </c>
      <c r="E2767" s="84">
        <v>45157.473050000001</v>
      </c>
      <c r="F2767" s="208">
        <f t="shared" si="129"/>
        <v>3</v>
      </c>
      <c r="G2767" s="78" t="str">
        <f t="shared" si="130"/>
        <v>I</v>
      </c>
      <c r="H2767" s="78" t="str">
        <f t="shared" si="131"/>
        <v>3IIF-NWPL_ROCKY_M</v>
      </c>
    </row>
    <row r="2768" spans="1:8">
      <c r="A2768" s="79">
        <v>37288</v>
      </c>
      <c r="B2768" s="78" t="s">
        <v>190</v>
      </c>
      <c r="C2768" s="78" t="s">
        <v>68</v>
      </c>
      <c r="D2768" s="84">
        <v>0</v>
      </c>
      <c r="E2768" s="84">
        <v>0</v>
      </c>
      <c r="F2768" s="208">
        <f t="shared" si="129"/>
        <v>3</v>
      </c>
      <c r="G2768" s="78" t="str">
        <f t="shared" si="130"/>
        <v>I</v>
      </c>
      <c r="H2768" s="78" t="str">
        <f t="shared" si="131"/>
        <v>3INGI-MALIN</v>
      </c>
    </row>
    <row r="2769" spans="1:8">
      <c r="A2769" s="79">
        <v>37288</v>
      </c>
      <c r="B2769" s="78" t="s">
        <v>190</v>
      </c>
      <c r="C2769" s="78" t="s">
        <v>74</v>
      </c>
      <c r="D2769" s="84">
        <v>-11986.242900000001</v>
      </c>
      <c r="E2769" s="84">
        <v>0</v>
      </c>
      <c r="F2769" s="208">
        <f t="shared" si="129"/>
        <v>3</v>
      </c>
      <c r="G2769" s="78" t="str">
        <f t="shared" si="130"/>
        <v>I</v>
      </c>
      <c r="H2769" s="78" t="str">
        <f t="shared" si="131"/>
        <v>3INGI-PGE/CG</v>
      </c>
    </row>
    <row r="2770" spans="1:8">
      <c r="A2770" s="79">
        <v>37288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3</v>
      </c>
      <c r="G2770" s="78" t="str">
        <f t="shared" si="130"/>
        <v>I</v>
      </c>
      <c r="H2770" s="78" t="str">
        <f t="shared" si="131"/>
        <v>3INGI-SOCAL</v>
      </c>
    </row>
    <row r="2771" spans="1:8">
      <c r="A2771" s="79">
        <v>37316</v>
      </c>
      <c r="B2771" s="78" t="s">
        <v>190</v>
      </c>
      <c r="C2771" s="78" t="s">
        <v>86</v>
      </c>
      <c r="D2771" s="84">
        <v>154071.90830000001</v>
      </c>
      <c r="E2771" s="84">
        <v>-1540.719083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37316</v>
      </c>
      <c r="B2772" s="78" t="s">
        <v>190</v>
      </c>
      <c r="C2772" s="78" t="s">
        <v>88</v>
      </c>
      <c r="D2772" s="84">
        <v>-154071.90830000001</v>
      </c>
      <c r="E2772" s="84">
        <v>15407.19083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37316</v>
      </c>
      <c r="B2773" s="78" t="s">
        <v>190</v>
      </c>
      <c r="C2773" s="78" t="s">
        <v>67</v>
      </c>
      <c r="D2773" s="84">
        <v>-653264.89080000005</v>
      </c>
      <c r="E2773" s="84">
        <v>65326.489079999999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37316</v>
      </c>
      <c r="B2774" s="78" t="s">
        <v>190</v>
      </c>
      <c r="C2774" s="78" t="s">
        <v>68</v>
      </c>
      <c r="D2774" s="84">
        <v>0</v>
      </c>
      <c r="E2774" s="84">
        <v>0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37316</v>
      </c>
      <c r="B2775" s="78" t="s">
        <v>190</v>
      </c>
      <c r="C2775" s="78" t="s">
        <v>74</v>
      </c>
      <c r="D2775" s="84">
        <v>-13250.1841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37316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37347</v>
      </c>
      <c r="B2777" s="78" t="s">
        <v>190</v>
      </c>
      <c r="C2777" s="78" t="s">
        <v>86</v>
      </c>
      <c r="D2777" s="84">
        <v>148838.3468</v>
      </c>
      <c r="E2777" s="84">
        <v>-1488.383468</v>
      </c>
      <c r="F2777" s="208">
        <f t="shared" si="129"/>
        <v>4</v>
      </c>
      <c r="G2777" s="78" t="str">
        <f t="shared" si="130"/>
        <v>I</v>
      </c>
      <c r="H2777" s="78" t="str">
        <f t="shared" si="131"/>
        <v>4IIF-CIG/RKYMTN</v>
      </c>
    </row>
    <row r="2778" spans="1:8">
      <c r="A2778" s="79">
        <v>37347</v>
      </c>
      <c r="B2778" s="78" t="s">
        <v>190</v>
      </c>
      <c r="C2778" s="78" t="s">
        <v>67</v>
      </c>
      <c r="D2778" s="84">
        <v>-392933.23550000001</v>
      </c>
      <c r="E2778" s="84">
        <v>39293.323550000001</v>
      </c>
      <c r="F2778" s="208">
        <f t="shared" si="129"/>
        <v>4</v>
      </c>
      <c r="G2778" s="78" t="str">
        <f t="shared" si="130"/>
        <v>I</v>
      </c>
      <c r="H2778" s="78" t="str">
        <f t="shared" si="131"/>
        <v>4IIF-NWPL_ROCKY_M</v>
      </c>
    </row>
    <row r="2779" spans="1:8">
      <c r="A2779" s="79">
        <v>37347</v>
      </c>
      <c r="B2779" s="78" t="s">
        <v>190</v>
      </c>
      <c r="C2779" s="78" t="s">
        <v>74</v>
      </c>
      <c r="D2779" s="84">
        <v>-310476.79139999999</v>
      </c>
      <c r="E2779" s="84">
        <v>0</v>
      </c>
      <c r="F2779" s="208">
        <f t="shared" si="129"/>
        <v>4</v>
      </c>
      <c r="G2779" s="78" t="str">
        <f t="shared" si="130"/>
        <v>I</v>
      </c>
      <c r="H2779" s="78" t="str">
        <f t="shared" si="131"/>
        <v>4INGI-PGE/CG</v>
      </c>
    </row>
    <row r="2780" spans="1:8">
      <c r="A2780" s="79">
        <v>37347</v>
      </c>
      <c r="B2780" s="78" t="s">
        <v>190</v>
      </c>
      <c r="C2780" s="78" t="s">
        <v>46</v>
      </c>
      <c r="D2780" s="84">
        <v>0</v>
      </c>
      <c r="E2780" s="84">
        <v>0</v>
      </c>
      <c r="F2780" s="208">
        <f t="shared" si="129"/>
        <v>4</v>
      </c>
      <c r="G2780" s="78" t="str">
        <f t="shared" si="130"/>
        <v>I</v>
      </c>
      <c r="H2780" s="78" t="str">
        <f t="shared" si="131"/>
        <v>4INGI-SOCAL</v>
      </c>
    </row>
    <row r="2781" spans="1:8">
      <c r="A2781" s="79">
        <v>37377</v>
      </c>
      <c r="B2781" s="78" t="s">
        <v>190</v>
      </c>
      <c r="C2781" s="78" t="s">
        <v>86</v>
      </c>
      <c r="D2781" s="84">
        <v>153535.97529999999</v>
      </c>
      <c r="E2781" s="84">
        <v>-1535.359753</v>
      </c>
      <c r="F2781" s="208">
        <f t="shared" si="129"/>
        <v>4</v>
      </c>
      <c r="G2781" s="78" t="str">
        <f t="shared" si="130"/>
        <v>I</v>
      </c>
      <c r="H2781" s="78" t="str">
        <f t="shared" si="131"/>
        <v>4IIF-CIG/RKYMTN</v>
      </c>
    </row>
    <row r="2782" spans="1:8">
      <c r="A2782" s="79">
        <v>37377</v>
      </c>
      <c r="B2782" s="78" t="s">
        <v>190</v>
      </c>
      <c r="C2782" s="78" t="s">
        <v>67</v>
      </c>
      <c r="D2782" s="84">
        <v>-405334.97470000002</v>
      </c>
      <c r="E2782" s="84">
        <v>40533.497470000002</v>
      </c>
      <c r="F2782" s="208">
        <f t="shared" si="129"/>
        <v>4</v>
      </c>
      <c r="G2782" s="78" t="str">
        <f t="shared" si="130"/>
        <v>I</v>
      </c>
      <c r="H2782" s="78" t="str">
        <f t="shared" si="131"/>
        <v>4IIF-NWPL_ROCKY_M</v>
      </c>
    </row>
    <row r="2783" spans="1:8">
      <c r="A2783" s="79">
        <v>37377</v>
      </c>
      <c r="B2783" s="78" t="s">
        <v>190</v>
      </c>
      <c r="C2783" s="78" t="s">
        <v>74</v>
      </c>
      <c r="D2783" s="84">
        <v>-934419.94559999998</v>
      </c>
      <c r="E2783" s="84">
        <v>0</v>
      </c>
      <c r="F2783" s="208">
        <f t="shared" si="129"/>
        <v>4</v>
      </c>
      <c r="G2783" s="78" t="str">
        <f t="shared" si="130"/>
        <v>I</v>
      </c>
      <c r="H2783" s="78" t="str">
        <f t="shared" si="131"/>
        <v>4INGI-PGE/CG</v>
      </c>
    </row>
    <row r="2784" spans="1:8">
      <c r="A2784" s="79">
        <v>37377</v>
      </c>
      <c r="B2784" s="78" t="s">
        <v>190</v>
      </c>
      <c r="C2784" s="78" t="s">
        <v>46</v>
      </c>
      <c r="D2784" s="84">
        <v>0</v>
      </c>
      <c r="E2784" s="84">
        <v>0</v>
      </c>
      <c r="F2784" s="208">
        <f t="shared" si="129"/>
        <v>4</v>
      </c>
      <c r="G2784" s="78" t="str">
        <f t="shared" si="130"/>
        <v>I</v>
      </c>
      <c r="H2784" s="78" t="str">
        <f t="shared" si="131"/>
        <v>4INGI-SOCAL</v>
      </c>
    </row>
    <row r="2785" spans="1:8">
      <c r="A2785" s="79">
        <v>37408</v>
      </c>
      <c r="B2785" s="78" t="s">
        <v>190</v>
      </c>
      <c r="C2785" s="78" t="s">
        <v>86</v>
      </c>
      <c r="D2785" s="84">
        <v>148318.58689999999</v>
      </c>
      <c r="E2785" s="84">
        <v>-1483.1858689999999</v>
      </c>
      <c r="F2785" s="208">
        <f t="shared" si="129"/>
        <v>4</v>
      </c>
      <c r="G2785" s="78" t="str">
        <f t="shared" si="130"/>
        <v>I</v>
      </c>
      <c r="H2785" s="78" t="str">
        <f t="shared" si="131"/>
        <v>4IIF-CIG/RKYMTN</v>
      </c>
    </row>
    <row r="2786" spans="1:8">
      <c r="A2786" s="79">
        <v>37408</v>
      </c>
      <c r="B2786" s="78" t="s">
        <v>190</v>
      </c>
      <c r="C2786" s="78" t="s">
        <v>67</v>
      </c>
      <c r="D2786" s="84">
        <v>-391561.06929999997</v>
      </c>
      <c r="E2786" s="84">
        <v>39156.106930000002</v>
      </c>
      <c r="F2786" s="208">
        <f t="shared" si="129"/>
        <v>4</v>
      </c>
      <c r="G2786" s="78" t="str">
        <f t="shared" si="130"/>
        <v>I</v>
      </c>
      <c r="H2786" s="78" t="str">
        <f t="shared" si="131"/>
        <v>4IIF-NWPL_ROCKY_M</v>
      </c>
    </row>
    <row r="2787" spans="1:8">
      <c r="A2787" s="79">
        <v>37408</v>
      </c>
      <c r="B2787" s="78" t="s">
        <v>190</v>
      </c>
      <c r="C2787" s="78" t="s">
        <v>74</v>
      </c>
      <c r="D2787" s="84">
        <v>-12755.398499999999</v>
      </c>
      <c r="E2787" s="84">
        <v>0</v>
      </c>
      <c r="F2787" s="208">
        <f t="shared" si="129"/>
        <v>4</v>
      </c>
      <c r="G2787" s="78" t="str">
        <f t="shared" si="130"/>
        <v>I</v>
      </c>
      <c r="H2787" s="78" t="str">
        <f t="shared" si="131"/>
        <v>4INGI-PGE/CG</v>
      </c>
    </row>
    <row r="2788" spans="1:8">
      <c r="A2788" s="79">
        <v>37408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4</v>
      </c>
      <c r="G2788" s="78" t="str">
        <f t="shared" si="130"/>
        <v>I</v>
      </c>
      <c r="H2788" s="78" t="str">
        <f t="shared" si="131"/>
        <v>4INGI-SOCAL</v>
      </c>
    </row>
    <row r="2789" spans="1:8">
      <c r="A2789" s="79">
        <v>37438</v>
      </c>
      <c r="B2789" s="78" t="s">
        <v>190</v>
      </c>
      <c r="C2789" s="78" t="s">
        <v>86</v>
      </c>
      <c r="D2789" s="84">
        <v>152985.33859999999</v>
      </c>
      <c r="E2789" s="84">
        <v>-1529.853386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37438</v>
      </c>
      <c r="B2790" s="78" t="s">
        <v>190</v>
      </c>
      <c r="C2790" s="78" t="s">
        <v>67</v>
      </c>
      <c r="D2790" s="84">
        <v>-97910.616699999999</v>
      </c>
      <c r="E2790" s="84">
        <v>9791.0616699999991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37438</v>
      </c>
      <c r="B2791" s="78" t="s">
        <v>190</v>
      </c>
      <c r="C2791" s="78" t="s">
        <v>74</v>
      </c>
      <c r="D2791" s="84">
        <v>-315792.33590000001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37438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37469</v>
      </c>
      <c r="B2793" s="78" t="s">
        <v>190</v>
      </c>
      <c r="C2793" s="78" t="s">
        <v>86</v>
      </c>
      <c r="D2793" s="84">
        <v>152673.51329999999</v>
      </c>
      <c r="E2793" s="84">
        <v>-1526.7351329999999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37469</v>
      </c>
      <c r="B2794" s="78" t="s">
        <v>190</v>
      </c>
      <c r="C2794" s="78" t="s">
        <v>67</v>
      </c>
      <c r="D2794" s="84">
        <v>-97711.0484</v>
      </c>
      <c r="E2794" s="84">
        <v>9771.10484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37469</v>
      </c>
      <c r="B2795" s="78" t="s">
        <v>190</v>
      </c>
      <c r="C2795" s="78" t="s">
        <v>74</v>
      </c>
      <c r="D2795" s="84">
        <v>295545.38699999999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37469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37500</v>
      </c>
      <c r="B2797" s="78" t="s">
        <v>190</v>
      </c>
      <c r="C2797" s="78" t="s">
        <v>86</v>
      </c>
      <c r="D2797" s="84">
        <v>147437.9503</v>
      </c>
      <c r="E2797" s="84">
        <v>-1474.3795030000001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37500</v>
      </c>
      <c r="B2798" s="78" t="s">
        <v>190</v>
      </c>
      <c r="C2798" s="78" t="s">
        <v>67</v>
      </c>
      <c r="D2798" s="84">
        <v>-94360.288199999995</v>
      </c>
      <c r="E2798" s="84">
        <v>9436.0288199999995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37500</v>
      </c>
      <c r="B2799" s="78" t="s">
        <v>190</v>
      </c>
      <c r="C2799" s="78" t="s">
        <v>74</v>
      </c>
      <c r="D2799" s="84">
        <v>-9465.5164000000004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37500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37530</v>
      </c>
      <c r="B2801" s="78" t="s">
        <v>190</v>
      </c>
      <c r="C2801" s="78" t="s">
        <v>86</v>
      </c>
      <c r="D2801" s="84">
        <v>152022.7984</v>
      </c>
      <c r="E2801" s="84">
        <v>-1520.2279840000001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37530</v>
      </c>
      <c r="B2802" s="78" t="s">
        <v>190</v>
      </c>
      <c r="C2802" s="78" t="s">
        <v>67</v>
      </c>
      <c r="D2802" s="84">
        <v>-97294.591</v>
      </c>
      <c r="E2802" s="84">
        <v>9729.4591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37530</v>
      </c>
      <c r="B2803" s="78" t="s">
        <v>190</v>
      </c>
      <c r="C2803" s="78" t="s">
        <v>74</v>
      </c>
      <c r="D2803" s="84">
        <v>-13073.9607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37530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37561</v>
      </c>
      <c r="B2805" s="78" t="s">
        <v>190</v>
      </c>
      <c r="C2805" s="78" t="s">
        <v>67</v>
      </c>
      <c r="D2805" s="84">
        <v>-93928.200500000006</v>
      </c>
      <c r="E2805" s="84">
        <v>9392.8200500000003</v>
      </c>
      <c r="F2805" s="208">
        <f t="shared" si="129"/>
        <v>5</v>
      </c>
      <c r="G2805" s="78" t="str">
        <f t="shared" si="130"/>
        <v>I</v>
      </c>
      <c r="H2805" s="78" t="str">
        <f t="shared" si="131"/>
        <v>5IIF-NWPL_ROCKY_M</v>
      </c>
    </row>
    <row r="2806" spans="1:8">
      <c r="A2806" s="79">
        <v>37561</v>
      </c>
      <c r="B2806" s="78" t="s">
        <v>190</v>
      </c>
      <c r="C2806" s="78" t="s">
        <v>74</v>
      </c>
      <c r="D2806" s="84">
        <v>-12621.6019</v>
      </c>
      <c r="E2806" s="84">
        <v>0</v>
      </c>
      <c r="F2806" s="208">
        <f t="shared" si="129"/>
        <v>5</v>
      </c>
      <c r="G2806" s="78" t="str">
        <f t="shared" si="130"/>
        <v>I</v>
      </c>
      <c r="H2806" s="78" t="str">
        <f t="shared" si="131"/>
        <v>5INGI-PGE/CG</v>
      </c>
    </row>
    <row r="2807" spans="1:8">
      <c r="A2807" s="79">
        <v>37561</v>
      </c>
      <c r="B2807" s="78" t="s">
        <v>190</v>
      </c>
      <c r="C2807" s="78" t="s">
        <v>46</v>
      </c>
      <c r="D2807" s="84">
        <v>0</v>
      </c>
      <c r="E2807" s="84">
        <v>0</v>
      </c>
      <c r="F2807" s="208">
        <f t="shared" si="129"/>
        <v>5</v>
      </c>
      <c r="G2807" s="78" t="str">
        <f t="shared" si="130"/>
        <v>I</v>
      </c>
      <c r="H2807" s="78" t="str">
        <f t="shared" si="131"/>
        <v>5INGI-SOCAL</v>
      </c>
    </row>
    <row r="2808" spans="1:8">
      <c r="A2808" s="79">
        <v>37591</v>
      </c>
      <c r="B2808" s="78" t="s">
        <v>190</v>
      </c>
      <c r="C2808" s="78" t="s">
        <v>67</v>
      </c>
      <c r="D2808" s="84">
        <v>-96822.913700000005</v>
      </c>
      <c r="E2808" s="84">
        <v>9682.2913700000008</v>
      </c>
      <c r="F2808" s="208">
        <f t="shared" si="129"/>
        <v>5</v>
      </c>
      <c r="G2808" s="78" t="str">
        <f t="shared" si="130"/>
        <v>I</v>
      </c>
      <c r="H2808" s="78" t="str">
        <f t="shared" si="131"/>
        <v>5IIF-NWPL_ROCKY_M</v>
      </c>
    </row>
    <row r="2809" spans="1:8">
      <c r="A2809" s="79">
        <v>37591</v>
      </c>
      <c r="B2809" s="78" t="s">
        <v>190</v>
      </c>
      <c r="C2809" s="78" t="s">
        <v>74</v>
      </c>
      <c r="D2809" s="84">
        <v>-13010.579</v>
      </c>
      <c r="E2809" s="84">
        <v>0</v>
      </c>
      <c r="F2809" s="208">
        <f t="shared" si="129"/>
        <v>5</v>
      </c>
      <c r="G2809" s="78" t="str">
        <f t="shared" si="130"/>
        <v>I</v>
      </c>
      <c r="H2809" s="78" t="str">
        <f t="shared" si="131"/>
        <v>5INGI-PGE/CG</v>
      </c>
    </row>
    <row r="2810" spans="1:8">
      <c r="A2810" s="79">
        <v>37591</v>
      </c>
      <c r="B2810" s="78" t="s">
        <v>190</v>
      </c>
      <c r="C2810" s="78" t="s">
        <v>46</v>
      </c>
      <c r="D2810" s="84">
        <v>0</v>
      </c>
      <c r="E2810" s="84">
        <v>0</v>
      </c>
      <c r="F2810" s="208">
        <f t="shared" si="129"/>
        <v>5</v>
      </c>
      <c r="G2810" s="78" t="str">
        <f t="shared" si="130"/>
        <v>I</v>
      </c>
      <c r="H2810" s="78" t="str">
        <f t="shared" si="131"/>
        <v>5INGI-SOCAL</v>
      </c>
    </row>
    <row r="2811" spans="1:8">
      <c r="A2811" s="79">
        <v>37622</v>
      </c>
      <c r="B2811" s="78" t="s">
        <v>190</v>
      </c>
      <c r="C2811" s="78" t="s">
        <v>67</v>
      </c>
      <c r="D2811" s="84">
        <v>-126740.52740000001</v>
      </c>
      <c r="E2811" s="84">
        <v>12674.052739999999</v>
      </c>
      <c r="F2811" s="208">
        <f t="shared" si="129"/>
        <v>5</v>
      </c>
      <c r="G2811" s="78" t="str">
        <f t="shared" si="130"/>
        <v>I</v>
      </c>
      <c r="H2811" s="78" t="str">
        <f t="shared" si="131"/>
        <v>5IIF-NWPL_ROCKY_M</v>
      </c>
    </row>
    <row r="2812" spans="1:8">
      <c r="A2812" s="79">
        <v>37622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5</v>
      </c>
      <c r="G2812" s="78" t="str">
        <f t="shared" si="130"/>
        <v>I</v>
      </c>
      <c r="H2812" s="78" t="str">
        <f t="shared" si="131"/>
        <v>5INGI-SOCAL</v>
      </c>
    </row>
    <row r="2813" spans="1:8">
      <c r="A2813" s="79">
        <v>37653</v>
      </c>
      <c r="B2813" s="78" t="s">
        <v>190</v>
      </c>
      <c r="C2813" s="78" t="s">
        <v>67</v>
      </c>
      <c r="D2813" s="84">
        <v>-114148.0638</v>
      </c>
      <c r="E2813" s="84">
        <v>11414.80638</v>
      </c>
      <c r="F2813" s="208">
        <f t="shared" si="129"/>
        <v>5</v>
      </c>
      <c r="G2813" s="78" t="str">
        <f t="shared" si="130"/>
        <v>I</v>
      </c>
      <c r="H2813" s="78" t="str">
        <f t="shared" si="131"/>
        <v>5IIF-NWPL_ROCKY_M</v>
      </c>
    </row>
    <row r="2814" spans="1:8">
      <c r="A2814" s="79">
        <v>37653</v>
      </c>
      <c r="B2814" s="78" t="s">
        <v>190</v>
      </c>
      <c r="C2814" s="78" t="s">
        <v>46</v>
      </c>
      <c r="D2814" s="84">
        <v>0</v>
      </c>
      <c r="E2814" s="84">
        <v>0</v>
      </c>
      <c r="F2814" s="208">
        <f t="shared" si="129"/>
        <v>5</v>
      </c>
      <c r="G2814" s="78" t="str">
        <f t="shared" si="130"/>
        <v>I</v>
      </c>
      <c r="H2814" s="78" t="str">
        <f t="shared" si="131"/>
        <v>5INGI-SOCAL</v>
      </c>
    </row>
    <row r="2815" spans="1:8">
      <c r="A2815" s="79">
        <v>37681</v>
      </c>
      <c r="B2815" s="78" t="s">
        <v>190</v>
      </c>
      <c r="C2815" s="78" t="s">
        <v>67</v>
      </c>
      <c r="D2815" s="84">
        <v>-126039.1566</v>
      </c>
      <c r="E2815" s="84">
        <v>12603.915660000001</v>
      </c>
      <c r="F2815" s="208">
        <f t="shared" si="129"/>
        <v>5</v>
      </c>
      <c r="G2815" s="78" t="str">
        <f t="shared" si="130"/>
        <v>I</v>
      </c>
      <c r="H2815" s="78" t="str">
        <f t="shared" si="131"/>
        <v>5IIF-NWPL_ROCKY_M</v>
      </c>
    </row>
    <row r="2816" spans="1:8">
      <c r="A2816" s="79">
        <v>37681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5</v>
      </c>
      <c r="G2816" s="78" t="str">
        <f t="shared" si="130"/>
        <v>I</v>
      </c>
      <c r="H2816" s="78" t="str">
        <f t="shared" si="131"/>
        <v>5INGI-SOCAL</v>
      </c>
    </row>
    <row r="2817" spans="1:8">
      <c r="A2817" s="79">
        <v>37712</v>
      </c>
      <c r="B2817" s="78" t="s">
        <v>190</v>
      </c>
      <c r="C2817" s="78" t="s">
        <v>67</v>
      </c>
      <c r="D2817" s="84">
        <v>-121597.46460000001</v>
      </c>
      <c r="E2817" s="84">
        <v>12159.74646</v>
      </c>
      <c r="F2817" s="208">
        <f t="shared" si="129"/>
        <v>6</v>
      </c>
      <c r="G2817" s="78" t="str">
        <f t="shared" si="130"/>
        <v>I</v>
      </c>
      <c r="H2817" s="78" t="str">
        <f t="shared" si="131"/>
        <v>6IIF-NWPL_ROCKY_M</v>
      </c>
    </row>
    <row r="2818" spans="1:8">
      <c r="A2818" s="79">
        <v>37712</v>
      </c>
      <c r="B2818" s="78" t="s">
        <v>190</v>
      </c>
      <c r="C2818" s="78" t="s">
        <v>46</v>
      </c>
      <c r="D2818" s="84">
        <v>0</v>
      </c>
      <c r="E2818" s="84">
        <v>0</v>
      </c>
      <c r="F2818" s="208">
        <f t="shared" si="129"/>
        <v>6</v>
      </c>
      <c r="G2818" s="78" t="str">
        <f t="shared" si="130"/>
        <v>I</v>
      </c>
      <c r="H2818" s="78" t="str">
        <f t="shared" si="131"/>
        <v>6INGI-SOCAL</v>
      </c>
    </row>
    <row r="2819" spans="1:8">
      <c r="A2819" s="79">
        <v>37742</v>
      </c>
      <c r="B2819" s="78" t="s">
        <v>190</v>
      </c>
      <c r="C2819" s="78" t="s">
        <v>67</v>
      </c>
      <c r="D2819" s="84">
        <v>-125263.5866</v>
      </c>
      <c r="E2819" s="84">
        <v>12526.35866</v>
      </c>
      <c r="F2819" s="208">
        <f t="shared" ref="F2819:F2882" si="132">IF(REF_DT&lt;=LastDay,INDEX(IntraMonth_Buckets,MATCH($A2819,IntraSumMonths,0),1),INDEX(BucketTable,MATCH($A2819,SumMonths,0),1))</f>
        <v>6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6IIF-NWPL_ROCKY_M</v>
      </c>
    </row>
    <row r="2820" spans="1:8">
      <c r="A2820" s="79">
        <v>37742</v>
      </c>
      <c r="B2820" s="78" t="s">
        <v>190</v>
      </c>
      <c r="C2820" s="78" t="s">
        <v>46</v>
      </c>
      <c r="D2820" s="84">
        <v>0</v>
      </c>
      <c r="E2820" s="84">
        <v>0</v>
      </c>
      <c r="F2820" s="208">
        <f t="shared" si="132"/>
        <v>6</v>
      </c>
      <c r="G2820" s="78" t="str">
        <f t="shared" si="133"/>
        <v>I</v>
      </c>
      <c r="H2820" s="78" t="str">
        <f t="shared" si="134"/>
        <v>6INGI-SOCAL</v>
      </c>
    </row>
    <row r="2821" spans="1:8">
      <c r="A2821" s="79">
        <v>37773</v>
      </c>
      <c r="B2821" s="78" t="s">
        <v>190</v>
      </c>
      <c r="C2821" s="78" t="s">
        <v>67</v>
      </c>
      <c r="D2821" s="84">
        <v>-120823.17170000001</v>
      </c>
      <c r="E2821" s="84">
        <v>12082.31717</v>
      </c>
      <c r="F2821" s="208">
        <f t="shared" si="132"/>
        <v>6</v>
      </c>
      <c r="G2821" s="78" t="str">
        <f t="shared" si="133"/>
        <v>I</v>
      </c>
      <c r="H2821" s="78" t="str">
        <f t="shared" si="134"/>
        <v>6IIF-NWPL_ROCKY_M</v>
      </c>
    </row>
    <row r="2822" spans="1:8">
      <c r="A2822" s="79">
        <v>37773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6</v>
      </c>
      <c r="G2822" s="78" t="str">
        <f t="shared" si="133"/>
        <v>I</v>
      </c>
      <c r="H2822" s="78" t="str">
        <f t="shared" si="134"/>
        <v>6INGI-SOCAL</v>
      </c>
    </row>
    <row r="2823" spans="1:8">
      <c r="A2823" s="79">
        <v>37803</v>
      </c>
      <c r="B2823" s="78" t="s">
        <v>190</v>
      </c>
      <c r="C2823" s="78" t="s">
        <v>67</v>
      </c>
      <c r="D2823" s="84">
        <v>-124439.38099999999</v>
      </c>
      <c r="E2823" s="84">
        <v>12443.938099999999</v>
      </c>
      <c r="F2823" s="208">
        <f t="shared" si="132"/>
        <v>6</v>
      </c>
      <c r="G2823" s="78" t="str">
        <f t="shared" si="133"/>
        <v>I</v>
      </c>
      <c r="H2823" s="78" t="str">
        <f t="shared" si="134"/>
        <v>6IIF-NWPL_ROCKY_M</v>
      </c>
    </row>
    <row r="2824" spans="1:8">
      <c r="A2824" s="79">
        <v>37803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6</v>
      </c>
      <c r="G2824" s="78" t="str">
        <f t="shared" si="133"/>
        <v>I</v>
      </c>
      <c r="H2824" s="78" t="str">
        <f t="shared" si="134"/>
        <v>6INGI-SOCAL</v>
      </c>
    </row>
    <row r="2825" spans="1:8">
      <c r="A2825" s="79">
        <v>37834</v>
      </c>
      <c r="B2825" s="78" t="s">
        <v>190</v>
      </c>
      <c r="C2825" s="78" t="s">
        <v>67</v>
      </c>
      <c r="D2825" s="84">
        <v>-124003.08500000001</v>
      </c>
      <c r="E2825" s="84">
        <v>12400.308499999999</v>
      </c>
      <c r="F2825" s="208">
        <f t="shared" si="132"/>
        <v>6</v>
      </c>
      <c r="G2825" s="78" t="str">
        <f t="shared" si="133"/>
        <v>I</v>
      </c>
      <c r="H2825" s="78" t="str">
        <f t="shared" si="134"/>
        <v>6IIF-NWPL_ROCKY_M</v>
      </c>
    </row>
    <row r="2826" spans="1:8">
      <c r="A2826" s="79">
        <v>37834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6</v>
      </c>
      <c r="G2826" s="78" t="str">
        <f t="shared" si="133"/>
        <v>I</v>
      </c>
      <c r="H2826" s="78" t="str">
        <f t="shared" si="134"/>
        <v>6INGI-SOCAL</v>
      </c>
    </row>
    <row r="2827" spans="1:8">
      <c r="A2827" s="79">
        <v>37865</v>
      </c>
      <c r="B2827" s="78" t="s">
        <v>190</v>
      </c>
      <c r="C2827" s="78" t="s">
        <v>67</v>
      </c>
      <c r="D2827" s="84">
        <v>-119568.6446</v>
      </c>
      <c r="E2827" s="84">
        <v>11956.864460000001</v>
      </c>
      <c r="F2827" s="208">
        <f t="shared" si="132"/>
        <v>6</v>
      </c>
      <c r="G2827" s="78" t="str">
        <f t="shared" si="133"/>
        <v>I</v>
      </c>
      <c r="H2827" s="78" t="str">
        <f t="shared" si="134"/>
        <v>6IIF-NWPL_ROCKY_M</v>
      </c>
    </row>
    <row r="2828" spans="1:8">
      <c r="A2828" s="79">
        <v>37865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6</v>
      </c>
      <c r="G2828" s="78" t="str">
        <f t="shared" si="133"/>
        <v>I</v>
      </c>
      <c r="H2828" s="78" t="str">
        <f t="shared" si="134"/>
        <v>6INGI-SOCAL</v>
      </c>
    </row>
    <row r="2829" spans="1:8">
      <c r="A2829" s="79">
        <v>37895</v>
      </c>
      <c r="B2829" s="78" t="s">
        <v>190</v>
      </c>
      <c r="C2829" s="78" t="s">
        <v>67</v>
      </c>
      <c r="D2829" s="84">
        <v>-123111.86719999999</v>
      </c>
      <c r="E2829" s="84">
        <v>12311.18672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37895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37196</v>
      </c>
      <c r="B2831" s="78" t="s">
        <v>79</v>
      </c>
      <c r="C2831" s="78" t="s">
        <v>85</v>
      </c>
      <c r="D2831" s="84">
        <v>0</v>
      </c>
      <c r="E2831" s="84">
        <v>0</v>
      </c>
      <c r="F2831" s="208">
        <f t="shared" si="132"/>
        <v>1</v>
      </c>
      <c r="G2831" s="78" t="str">
        <f t="shared" si="133"/>
        <v>D</v>
      </c>
      <c r="H2831" s="78" t="str">
        <f t="shared" si="134"/>
        <v>1DCGPR-AECO/BASIS</v>
      </c>
    </row>
    <row r="2832" spans="1:8">
      <c r="A2832" s="79">
        <v>37196</v>
      </c>
      <c r="B2832" s="78" t="s">
        <v>79</v>
      </c>
      <c r="C2832" s="78" t="s">
        <v>86</v>
      </c>
      <c r="D2832" s="84">
        <v>0</v>
      </c>
      <c r="E2832" s="84">
        <v>0</v>
      </c>
      <c r="F2832" s="208">
        <f t="shared" si="132"/>
        <v>1</v>
      </c>
      <c r="G2832" s="78" t="str">
        <f t="shared" si="133"/>
        <v>D</v>
      </c>
      <c r="H2832" s="78" t="str">
        <f t="shared" si="134"/>
        <v>1DIF-CIG/RKYMTN</v>
      </c>
    </row>
    <row r="2833" spans="1:8">
      <c r="A2833" s="79">
        <v>37196</v>
      </c>
      <c r="B2833" s="78" t="s">
        <v>79</v>
      </c>
      <c r="C2833" s="78" t="s">
        <v>87</v>
      </c>
      <c r="D2833" s="84">
        <v>0</v>
      </c>
      <c r="E2833" s="84">
        <v>0</v>
      </c>
      <c r="F2833" s="208">
        <f t="shared" si="132"/>
        <v>1</v>
      </c>
      <c r="G2833" s="78" t="str">
        <f t="shared" si="133"/>
        <v>D</v>
      </c>
      <c r="H2833" s="78" t="str">
        <f t="shared" si="134"/>
        <v>1DIF-ELPO/PERMIAN</v>
      </c>
    </row>
    <row r="2834" spans="1:8">
      <c r="A2834" s="79">
        <v>37196</v>
      </c>
      <c r="B2834" s="78" t="s">
        <v>79</v>
      </c>
      <c r="C2834" s="78" t="s">
        <v>72</v>
      </c>
      <c r="D2834" s="84">
        <v>0</v>
      </c>
      <c r="E2834" s="84">
        <v>0</v>
      </c>
      <c r="F2834" s="208">
        <f t="shared" si="132"/>
        <v>1</v>
      </c>
      <c r="G2834" s="78" t="str">
        <f t="shared" si="133"/>
        <v>D</v>
      </c>
      <c r="H2834" s="78" t="str">
        <f t="shared" si="134"/>
        <v>1DIF-ELPO/SJ</v>
      </c>
    </row>
    <row r="2835" spans="1:8">
      <c r="A2835" s="79">
        <v>37196</v>
      </c>
      <c r="B2835" s="78" t="s">
        <v>79</v>
      </c>
      <c r="C2835" s="78" t="s">
        <v>233</v>
      </c>
      <c r="D2835" s="84">
        <v>0</v>
      </c>
      <c r="E2835" s="84">
        <v>0</v>
      </c>
      <c r="F2835" s="208">
        <f t="shared" si="132"/>
        <v>1</v>
      </c>
      <c r="G2835" s="78" t="str">
        <f t="shared" si="133"/>
        <v>D</v>
      </c>
      <c r="H2835" s="78" t="str">
        <f t="shared" si="134"/>
        <v>1DIF-HEHUB</v>
      </c>
    </row>
    <row r="2836" spans="1:8">
      <c r="A2836" s="79">
        <v>37196</v>
      </c>
      <c r="B2836" s="78" t="s">
        <v>79</v>
      </c>
      <c r="C2836" s="78" t="s">
        <v>88</v>
      </c>
      <c r="D2836" s="84">
        <v>0</v>
      </c>
      <c r="E2836" s="84">
        <v>0</v>
      </c>
      <c r="F2836" s="208">
        <f t="shared" si="132"/>
        <v>1</v>
      </c>
      <c r="G2836" s="78" t="str">
        <f t="shared" si="133"/>
        <v>D</v>
      </c>
      <c r="H2836" s="78" t="str">
        <f t="shared" si="134"/>
        <v>1DIF-NTHWST/CANBR</v>
      </c>
    </row>
    <row r="2837" spans="1:8">
      <c r="A2837" s="79">
        <v>37196</v>
      </c>
      <c r="B2837" s="78" t="s">
        <v>79</v>
      </c>
      <c r="C2837" s="78" t="s">
        <v>67</v>
      </c>
      <c r="D2837" s="84">
        <v>0</v>
      </c>
      <c r="E2837" s="84">
        <v>0</v>
      </c>
      <c r="F2837" s="208">
        <f t="shared" si="132"/>
        <v>1</v>
      </c>
      <c r="G2837" s="78" t="str">
        <f t="shared" si="133"/>
        <v>D</v>
      </c>
      <c r="H2837" s="78" t="str">
        <f t="shared" si="134"/>
        <v>1DIF-NWPL_ROCKY_M</v>
      </c>
    </row>
    <row r="2838" spans="1:8">
      <c r="A2838" s="79">
        <v>37196</v>
      </c>
      <c r="B2838" s="78" t="s">
        <v>79</v>
      </c>
      <c r="C2838" s="78" t="s">
        <v>68</v>
      </c>
      <c r="D2838" s="84">
        <v>0</v>
      </c>
      <c r="E2838" s="84">
        <v>0</v>
      </c>
      <c r="F2838" s="208">
        <f t="shared" si="132"/>
        <v>1</v>
      </c>
      <c r="G2838" s="78" t="str">
        <f t="shared" si="133"/>
        <v>D</v>
      </c>
      <c r="H2838" s="78" t="str">
        <f t="shared" si="134"/>
        <v>1DNGI-MALIN</v>
      </c>
    </row>
    <row r="2839" spans="1:8">
      <c r="A2839" s="79">
        <v>37196</v>
      </c>
      <c r="B2839" s="78" t="s">
        <v>79</v>
      </c>
      <c r="C2839" s="78" t="s">
        <v>74</v>
      </c>
      <c r="D2839" s="84">
        <v>0</v>
      </c>
      <c r="E2839" s="84">
        <v>0</v>
      </c>
      <c r="F2839" s="208">
        <f t="shared" si="132"/>
        <v>1</v>
      </c>
      <c r="G2839" s="78" t="str">
        <f t="shared" si="133"/>
        <v>D</v>
      </c>
      <c r="H2839" s="78" t="str">
        <f t="shared" si="134"/>
        <v>1DNGI-PGE/CG</v>
      </c>
    </row>
    <row r="2840" spans="1:8">
      <c r="A2840" s="79">
        <v>37196</v>
      </c>
      <c r="B2840" s="78" t="s">
        <v>79</v>
      </c>
      <c r="C2840" s="78" t="s">
        <v>46</v>
      </c>
      <c r="D2840" s="84">
        <v>0</v>
      </c>
      <c r="E2840" s="84">
        <v>0</v>
      </c>
      <c r="F2840" s="208">
        <f t="shared" si="132"/>
        <v>1</v>
      </c>
      <c r="G2840" s="78" t="str">
        <f t="shared" si="133"/>
        <v>D</v>
      </c>
      <c r="H2840" s="78" t="str">
        <f t="shared" si="134"/>
        <v>1DNGI-SOCAL</v>
      </c>
    </row>
    <row r="2841" spans="1:8">
      <c r="A2841" s="79">
        <v>37226</v>
      </c>
      <c r="B2841" s="78" t="s">
        <v>79</v>
      </c>
      <c r="C2841" s="78" t="s">
        <v>85</v>
      </c>
      <c r="D2841" s="84">
        <v>929082.86820000003</v>
      </c>
      <c r="E2841" s="84">
        <v>-185816.57363999999</v>
      </c>
      <c r="F2841" s="208">
        <f t="shared" si="132"/>
        <v>2</v>
      </c>
      <c r="G2841" s="78" t="str">
        <f t="shared" si="133"/>
        <v>D</v>
      </c>
      <c r="H2841" s="78" t="str">
        <f t="shared" si="134"/>
        <v>2DCGPR-AECO/BASIS</v>
      </c>
    </row>
    <row r="2842" spans="1:8">
      <c r="A2842" s="79">
        <v>37226</v>
      </c>
      <c r="B2842" s="78" t="s">
        <v>79</v>
      </c>
      <c r="C2842" s="78" t="s">
        <v>86</v>
      </c>
      <c r="D2842" s="84">
        <v>77423.5723</v>
      </c>
      <c r="E2842" s="84">
        <v>-774.23572300000001</v>
      </c>
      <c r="F2842" s="208">
        <f t="shared" si="132"/>
        <v>2</v>
      </c>
      <c r="G2842" s="78" t="str">
        <f t="shared" si="133"/>
        <v>D</v>
      </c>
      <c r="H2842" s="78" t="str">
        <f t="shared" si="134"/>
        <v>2DIF-CIG/RKYMTN</v>
      </c>
    </row>
    <row r="2843" spans="1:8">
      <c r="A2843" s="79">
        <v>37226</v>
      </c>
      <c r="B2843" s="78" t="s">
        <v>79</v>
      </c>
      <c r="C2843" s="78" t="s">
        <v>87</v>
      </c>
      <c r="D2843" s="84">
        <v>-154847.1447</v>
      </c>
      <c r="E2843" s="84">
        <v>15484.714470000001</v>
      </c>
      <c r="F2843" s="208">
        <f t="shared" si="132"/>
        <v>2</v>
      </c>
      <c r="G2843" s="78" t="str">
        <f t="shared" si="133"/>
        <v>D</v>
      </c>
      <c r="H2843" s="78" t="str">
        <f t="shared" si="134"/>
        <v>2DIF-ELPO/PERMIAN</v>
      </c>
    </row>
    <row r="2844" spans="1:8">
      <c r="A2844" s="79">
        <v>37226</v>
      </c>
      <c r="B2844" s="78" t="s">
        <v>79</v>
      </c>
      <c r="C2844" s="78" t="s">
        <v>72</v>
      </c>
      <c r="D2844" s="84">
        <v>1238777.1576</v>
      </c>
      <c r="E2844" s="84">
        <v>-123877.71576000001</v>
      </c>
      <c r="F2844" s="208">
        <f t="shared" si="132"/>
        <v>2</v>
      </c>
      <c r="G2844" s="78" t="str">
        <f t="shared" si="133"/>
        <v>D</v>
      </c>
      <c r="H2844" s="78" t="str">
        <f t="shared" si="134"/>
        <v>2DIF-ELPO/SJ</v>
      </c>
    </row>
    <row r="2845" spans="1:8">
      <c r="A2845" s="79">
        <v>37226</v>
      </c>
      <c r="B2845" s="78" t="s">
        <v>79</v>
      </c>
      <c r="C2845" s="78" t="s">
        <v>88</v>
      </c>
      <c r="D2845" s="84">
        <v>-154847.1447</v>
      </c>
      <c r="E2845" s="84">
        <v>15484.714470000001</v>
      </c>
      <c r="F2845" s="208">
        <f t="shared" si="132"/>
        <v>2</v>
      </c>
      <c r="G2845" s="78" t="str">
        <f t="shared" si="133"/>
        <v>D</v>
      </c>
      <c r="H2845" s="78" t="str">
        <f t="shared" si="134"/>
        <v>2DIF-NTHWST/CANBR</v>
      </c>
    </row>
    <row r="2846" spans="1:8">
      <c r="A2846" s="79">
        <v>37226</v>
      </c>
      <c r="B2846" s="78" t="s">
        <v>79</v>
      </c>
      <c r="C2846" s="78" t="s">
        <v>67</v>
      </c>
      <c r="D2846" s="84">
        <v>-1316200.7301</v>
      </c>
      <c r="E2846" s="84">
        <v>131620.07300999999</v>
      </c>
      <c r="F2846" s="208">
        <f t="shared" si="132"/>
        <v>2</v>
      </c>
      <c r="G2846" s="78" t="str">
        <f t="shared" si="133"/>
        <v>D</v>
      </c>
      <c r="H2846" s="78" t="str">
        <f t="shared" si="134"/>
        <v>2DIF-NWPL_ROCKY_M</v>
      </c>
    </row>
    <row r="2847" spans="1:8">
      <c r="A2847" s="79">
        <v>37226</v>
      </c>
      <c r="B2847" s="78" t="s">
        <v>79</v>
      </c>
      <c r="C2847" s="78" t="s">
        <v>68</v>
      </c>
      <c r="D2847" s="84">
        <v>-3019519.3217000002</v>
      </c>
      <c r="E2847" s="84">
        <v>30195.193217</v>
      </c>
      <c r="F2847" s="208">
        <f t="shared" si="132"/>
        <v>2</v>
      </c>
      <c r="G2847" s="78" t="str">
        <f t="shared" si="133"/>
        <v>D</v>
      </c>
      <c r="H2847" s="78" t="str">
        <f t="shared" si="134"/>
        <v>2DNGI-MALIN</v>
      </c>
    </row>
    <row r="2848" spans="1:8">
      <c r="A2848" s="79">
        <v>37226</v>
      </c>
      <c r="B2848" s="78" t="s">
        <v>79</v>
      </c>
      <c r="C2848" s="78" t="s">
        <v>74</v>
      </c>
      <c r="D2848" s="84">
        <v>3914245.105</v>
      </c>
      <c r="E2848" s="84">
        <v>0</v>
      </c>
      <c r="F2848" s="208">
        <f t="shared" si="132"/>
        <v>2</v>
      </c>
      <c r="G2848" s="78" t="str">
        <f t="shared" si="133"/>
        <v>D</v>
      </c>
      <c r="H2848" s="78" t="str">
        <f t="shared" si="134"/>
        <v>2DNGI-PGE/CG</v>
      </c>
    </row>
    <row r="2849" spans="1:8">
      <c r="A2849" s="79">
        <v>37226</v>
      </c>
      <c r="B2849" s="78" t="s">
        <v>79</v>
      </c>
      <c r="C2849" s="78" t="s">
        <v>46</v>
      </c>
      <c r="D2849" s="84">
        <v>-929082.86809999996</v>
      </c>
      <c r="E2849" s="84">
        <v>92908.286810000005</v>
      </c>
      <c r="F2849" s="208">
        <f t="shared" si="132"/>
        <v>2</v>
      </c>
      <c r="G2849" s="78" t="str">
        <f t="shared" si="133"/>
        <v>D</v>
      </c>
      <c r="H2849" s="78" t="str">
        <f t="shared" si="134"/>
        <v>2DNGI-SOCAL</v>
      </c>
    </row>
    <row r="2850" spans="1:8">
      <c r="A2850" s="79">
        <v>37257</v>
      </c>
      <c r="B2850" s="78" t="s">
        <v>79</v>
      </c>
      <c r="C2850" s="78" t="s">
        <v>85</v>
      </c>
      <c r="D2850" s="84">
        <v>618290.78020000004</v>
      </c>
      <c r="E2850" s="84">
        <v>-123658.15604</v>
      </c>
      <c r="F2850" s="208">
        <f t="shared" si="132"/>
        <v>3</v>
      </c>
      <c r="G2850" s="78" t="str">
        <f t="shared" si="133"/>
        <v>D</v>
      </c>
      <c r="H2850" s="78" t="str">
        <f t="shared" si="134"/>
        <v>3DCGPR-AECO/BASIS</v>
      </c>
    </row>
    <row r="2851" spans="1:8">
      <c r="A2851" s="79">
        <v>37257</v>
      </c>
      <c r="B2851" s="78" t="s">
        <v>79</v>
      </c>
      <c r="C2851" s="78" t="s">
        <v>86</v>
      </c>
      <c r="D2851" s="84">
        <v>-102017.97870000001</v>
      </c>
      <c r="E2851" s="84">
        <v>1020.179787</v>
      </c>
      <c r="F2851" s="208">
        <f t="shared" si="132"/>
        <v>3</v>
      </c>
      <c r="G2851" s="78" t="str">
        <f t="shared" si="133"/>
        <v>D</v>
      </c>
      <c r="H2851" s="78" t="str">
        <f t="shared" si="134"/>
        <v>3DIF-CIG/RKYMTN</v>
      </c>
    </row>
    <row r="2852" spans="1:8">
      <c r="A2852" s="79">
        <v>37257</v>
      </c>
      <c r="B2852" s="78" t="s">
        <v>79</v>
      </c>
      <c r="C2852" s="78" t="s">
        <v>87</v>
      </c>
      <c r="D2852" s="84">
        <v>-463718.08519999997</v>
      </c>
      <c r="E2852" s="84">
        <v>46371.808519999999</v>
      </c>
      <c r="F2852" s="208">
        <f t="shared" si="132"/>
        <v>3</v>
      </c>
      <c r="G2852" s="78" t="str">
        <f t="shared" si="133"/>
        <v>D</v>
      </c>
      <c r="H2852" s="78" t="str">
        <f t="shared" si="134"/>
        <v>3DIF-ELPO/PERMIAN</v>
      </c>
    </row>
    <row r="2853" spans="1:8">
      <c r="A2853" s="79">
        <v>37257</v>
      </c>
      <c r="B2853" s="78" t="s">
        <v>79</v>
      </c>
      <c r="C2853" s="78" t="s">
        <v>72</v>
      </c>
      <c r="D2853" s="84">
        <v>618290.7807</v>
      </c>
      <c r="E2853" s="84">
        <v>-61829.078070000003</v>
      </c>
      <c r="F2853" s="208">
        <f t="shared" si="132"/>
        <v>3</v>
      </c>
      <c r="G2853" s="78" t="str">
        <f t="shared" si="133"/>
        <v>D</v>
      </c>
      <c r="H2853" s="78" t="str">
        <f t="shared" si="134"/>
        <v>3DIF-ELPO/SJ</v>
      </c>
    </row>
    <row r="2854" spans="1:8">
      <c r="A2854" s="79">
        <v>37257</v>
      </c>
      <c r="B2854" s="78" t="s">
        <v>79</v>
      </c>
      <c r="C2854" s="78" t="s">
        <v>88</v>
      </c>
      <c r="D2854" s="84">
        <v>-927436.1703</v>
      </c>
      <c r="E2854" s="84">
        <v>92743.617029999994</v>
      </c>
      <c r="F2854" s="208">
        <f t="shared" si="132"/>
        <v>3</v>
      </c>
      <c r="G2854" s="78" t="str">
        <f t="shared" si="133"/>
        <v>D</v>
      </c>
      <c r="H2854" s="78" t="str">
        <f t="shared" si="134"/>
        <v>3DIF-NTHWST/CANBR</v>
      </c>
    </row>
    <row r="2855" spans="1:8">
      <c r="A2855" s="79">
        <v>37257</v>
      </c>
      <c r="B2855" s="78" t="s">
        <v>79</v>
      </c>
      <c r="C2855" s="78" t="s">
        <v>67</v>
      </c>
      <c r="D2855" s="84">
        <v>-850149.82319999998</v>
      </c>
      <c r="E2855" s="84">
        <v>85014.982319999996</v>
      </c>
      <c r="F2855" s="208">
        <f t="shared" si="132"/>
        <v>3</v>
      </c>
      <c r="G2855" s="78" t="str">
        <f t="shared" si="133"/>
        <v>D</v>
      </c>
      <c r="H2855" s="78" t="str">
        <f t="shared" si="134"/>
        <v>3DIF-NWPL_ROCKY_M</v>
      </c>
    </row>
    <row r="2856" spans="1:8">
      <c r="A2856" s="79">
        <v>37257</v>
      </c>
      <c r="B2856" s="78" t="s">
        <v>79</v>
      </c>
      <c r="C2856" s="78" t="s">
        <v>68</v>
      </c>
      <c r="D2856" s="84">
        <v>-4869039.8954999996</v>
      </c>
      <c r="E2856" s="84">
        <v>48690.398954999997</v>
      </c>
      <c r="F2856" s="208">
        <f t="shared" si="132"/>
        <v>3</v>
      </c>
      <c r="G2856" s="78" t="str">
        <f t="shared" si="133"/>
        <v>D</v>
      </c>
      <c r="H2856" s="78" t="str">
        <f t="shared" si="134"/>
        <v>3DNGI-MALIN</v>
      </c>
    </row>
    <row r="2857" spans="1:8">
      <c r="A2857" s="79">
        <v>37257</v>
      </c>
      <c r="B2857" s="78" t="s">
        <v>79</v>
      </c>
      <c r="C2857" s="78" t="s">
        <v>74</v>
      </c>
      <c r="D2857" s="84">
        <v>-1953842.7444</v>
      </c>
      <c r="E2857" s="84">
        <v>0</v>
      </c>
      <c r="F2857" s="208">
        <f t="shared" si="132"/>
        <v>3</v>
      </c>
      <c r="G2857" s="78" t="str">
        <f t="shared" si="133"/>
        <v>D</v>
      </c>
      <c r="H2857" s="78" t="str">
        <f t="shared" si="134"/>
        <v>3DNGI-PGE/CG</v>
      </c>
    </row>
    <row r="2858" spans="1:8">
      <c r="A2858" s="79">
        <v>37257</v>
      </c>
      <c r="B2858" s="78" t="s">
        <v>79</v>
      </c>
      <c r="C2858" s="78" t="s">
        <v>46</v>
      </c>
      <c r="D2858" s="84">
        <v>463718.08519999997</v>
      </c>
      <c r="E2858" s="84">
        <v>-46371.808519999999</v>
      </c>
      <c r="F2858" s="208">
        <f t="shared" si="132"/>
        <v>3</v>
      </c>
      <c r="G2858" s="78" t="str">
        <f t="shared" si="133"/>
        <v>D</v>
      </c>
      <c r="H2858" s="78" t="str">
        <f t="shared" si="134"/>
        <v>3DNGI-SOCAL</v>
      </c>
    </row>
    <row r="2859" spans="1:8">
      <c r="A2859" s="79">
        <v>37288</v>
      </c>
      <c r="B2859" s="78" t="s">
        <v>79</v>
      </c>
      <c r="C2859" s="78" t="s">
        <v>85</v>
      </c>
      <c r="D2859" s="84">
        <v>557499.66740000003</v>
      </c>
      <c r="E2859" s="84">
        <v>-111499.93348000001</v>
      </c>
      <c r="F2859" s="208">
        <f t="shared" si="132"/>
        <v>3</v>
      </c>
      <c r="G2859" s="78" t="str">
        <f t="shared" si="133"/>
        <v>D</v>
      </c>
      <c r="H2859" s="78" t="str">
        <f t="shared" si="134"/>
        <v>3DCGPR-AECO/BASIS</v>
      </c>
    </row>
    <row r="2860" spans="1:8">
      <c r="A2860" s="79">
        <v>37288</v>
      </c>
      <c r="B2860" s="78" t="s">
        <v>79</v>
      </c>
      <c r="C2860" s="78" t="s">
        <v>86</v>
      </c>
      <c r="D2860" s="84">
        <v>-91987.445099999997</v>
      </c>
      <c r="E2860" s="84">
        <v>919.87445100000002</v>
      </c>
      <c r="F2860" s="208">
        <f t="shared" si="132"/>
        <v>3</v>
      </c>
      <c r="G2860" s="78" t="str">
        <f t="shared" si="133"/>
        <v>D</v>
      </c>
      <c r="H2860" s="78" t="str">
        <f t="shared" si="134"/>
        <v>3DIF-CIG/RKYMTN</v>
      </c>
    </row>
    <row r="2861" spans="1:8">
      <c r="A2861" s="79">
        <v>37288</v>
      </c>
      <c r="B2861" s="78" t="s">
        <v>79</v>
      </c>
      <c r="C2861" s="78" t="s">
        <v>87</v>
      </c>
      <c r="D2861" s="84">
        <v>-418124.75060000003</v>
      </c>
      <c r="E2861" s="84">
        <v>41812.475059999997</v>
      </c>
      <c r="F2861" s="208">
        <f t="shared" si="132"/>
        <v>3</v>
      </c>
      <c r="G2861" s="78" t="str">
        <f t="shared" si="133"/>
        <v>D</v>
      </c>
      <c r="H2861" s="78" t="str">
        <f t="shared" si="134"/>
        <v>3DIF-ELPO/PERMIAN</v>
      </c>
    </row>
    <row r="2862" spans="1:8">
      <c r="A2862" s="79">
        <v>37288</v>
      </c>
      <c r="B2862" s="78" t="s">
        <v>79</v>
      </c>
      <c r="C2862" s="78" t="s">
        <v>72</v>
      </c>
      <c r="D2862" s="84">
        <v>5.0000000000000001E-4</v>
      </c>
      <c r="E2862" s="84">
        <v>-4.9999999999999996E-5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3DIF-ELPO/SJ</v>
      </c>
    </row>
    <row r="2863" spans="1:8">
      <c r="A2863" s="79">
        <v>37288</v>
      </c>
      <c r="B2863" s="78" t="s">
        <v>79</v>
      </c>
      <c r="C2863" s="78" t="s">
        <v>88</v>
      </c>
      <c r="D2863" s="84">
        <v>139374.91690000001</v>
      </c>
      <c r="E2863" s="84">
        <v>-13937.491690000001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3DIF-NTHWST/CANBR</v>
      </c>
    </row>
    <row r="2864" spans="1:8">
      <c r="A2864" s="79">
        <v>37288</v>
      </c>
      <c r="B2864" s="78" t="s">
        <v>79</v>
      </c>
      <c r="C2864" s="78" t="s">
        <v>67</v>
      </c>
      <c r="D2864" s="84">
        <v>-487812.20929999999</v>
      </c>
      <c r="E2864" s="84">
        <v>48781.220930000003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3DIF-NWPL_ROCKY_M</v>
      </c>
    </row>
    <row r="2865" spans="1:8">
      <c r="A2865" s="79">
        <v>37288</v>
      </c>
      <c r="B2865" s="78" t="s">
        <v>79</v>
      </c>
      <c r="C2865" s="78" t="s">
        <v>68</v>
      </c>
      <c r="D2865" s="84">
        <v>-3554060.3810000001</v>
      </c>
      <c r="E2865" s="84">
        <v>35540.603810000001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3DNGI-MALIN</v>
      </c>
    </row>
    <row r="2866" spans="1:8">
      <c r="A2866" s="79">
        <v>37288</v>
      </c>
      <c r="B2866" s="78" t="s">
        <v>79</v>
      </c>
      <c r="C2866" s="78" t="s">
        <v>74</v>
      </c>
      <c r="D2866" s="84">
        <v>-2888802.9959</v>
      </c>
      <c r="E2866" s="84">
        <v>0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3DNGI-PGE/CG</v>
      </c>
    </row>
    <row r="2867" spans="1:8">
      <c r="A2867" s="79">
        <v>37288</v>
      </c>
      <c r="B2867" s="78" t="s">
        <v>79</v>
      </c>
      <c r="C2867" s="78" t="s">
        <v>46</v>
      </c>
      <c r="D2867" s="84">
        <v>2090623.7531000001</v>
      </c>
      <c r="E2867" s="84">
        <v>-209062.37531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3DNGI-SOCAL</v>
      </c>
    </row>
    <row r="2868" spans="1:8">
      <c r="A2868" s="79">
        <v>37316</v>
      </c>
      <c r="B2868" s="78" t="s">
        <v>79</v>
      </c>
      <c r="C2868" s="78" t="s">
        <v>85</v>
      </c>
      <c r="D2868" s="84">
        <v>616287.63300000003</v>
      </c>
      <c r="E2868" s="84">
        <v>-123257.5266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3DCGPR-AECO/BASIS</v>
      </c>
    </row>
    <row r="2869" spans="1:8">
      <c r="A2869" s="79">
        <v>37316</v>
      </c>
      <c r="B2869" s="78" t="s">
        <v>79</v>
      </c>
      <c r="C2869" s="78" t="s">
        <v>86</v>
      </c>
      <c r="D2869" s="84">
        <v>-101687.45940000001</v>
      </c>
      <c r="E2869" s="84">
        <v>1016.874594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3DIF-CIG/RKYMTN</v>
      </c>
    </row>
    <row r="2870" spans="1:8">
      <c r="A2870" s="79">
        <v>37316</v>
      </c>
      <c r="B2870" s="78" t="s">
        <v>79</v>
      </c>
      <c r="C2870" s="78" t="s">
        <v>87</v>
      </c>
      <c r="D2870" s="84">
        <v>-462215.72480000003</v>
      </c>
      <c r="E2870" s="84">
        <v>46221.572480000003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3DIF-ELPO/PERMIAN</v>
      </c>
    </row>
    <row r="2871" spans="1:8">
      <c r="A2871" s="79">
        <v>37316</v>
      </c>
      <c r="B2871" s="78" t="s">
        <v>79</v>
      </c>
      <c r="C2871" s="78" t="s">
        <v>72</v>
      </c>
      <c r="D2871" s="84">
        <v>308143.81699999998</v>
      </c>
      <c r="E2871" s="84">
        <v>-30814.381700000002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3DIF-ELPO/SJ</v>
      </c>
    </row>
    <row r="2872" spans="1:8">
      <c r="A2872" s="79">
        <v>37316</v>
      </c>
      <c r="B2872" s="78" t="s">
        <v>79</v>
      </c>
      <c r="C2872" s="78" t="s">
        <v>88</v>
      </c>
      <c r="D2872" s="84">
        <v>154071.90830000001</v>
      </c>
      <c r="E2872" s="84">
        <v>-15407.19083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3DIF-NTHWST/CANBR</v>
      </c>
    </row>
    <row r="2873" spans="1:8">
      <c r="A2873" s="79">
        <v>37316</v>
      </c>
      <c r="B2873" s="78" t="s">
        <v>79</v>
      </c>
      <c r="C2873" s="78" t="s">
        <v>67</v>
      </c>
      <c r="D2873" s="84">
        <v>-539251.67920000001</v>
      </c>
      <c r="E2873" s="84">
        <v>53925.16792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3DIF-NWPL_ROCKY_M</v>
      </c>
    </row>
    <row r="2874" spans="1:8">
      <c r="A2874" s="79">
        <v>37316</v>
      </c>
      <c r="B2874" s="78" t="s">
        <v>79</v>
      </c>
      <c r="C2874" s="78" t="s">
        <v>68</v>
      </c>
      <c r="D2874" s="84">
        <v>-3004402.2121000001</v>
      </c>
      <c r="E2874" s="84">
        <v>30044.022121000002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3DNGI-MALIN</v>
      </c>
    </row>
    <row r="2875" spans="1:8">
      <c r="A2875" s="79">
        <v>37316</v>
      </c>
      <c r="B2875" s="78" t="s">
        <v>79</v>
      </c>
      <c r="C2875" s="78" t="s">
        <v>74</v>
      </c>
      <c r="D2875" s="84">
        <v>-5355318.8607000001</v>
      </c>
      <c r="E2875" s="84">
        <v>0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3DNGI-PGE/CG</v>
      </c>
    </row>
    <row r="2876" spans="1:8">
      <c r="A2876" s="79">
        <v>37316</v>
      </c>
      <c r="B2876" s="78" t="s">
        <v>79</v>
      </c>
      <c r="C2876" s="78" t="s">
        <v>46</v>
      </c>
      <c r="D2876" s="84">
        <v>2311078.6241000001</v>
      </c>
      <c r="E2876" s="84">
        <v>-231107.86241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3DNGI-SOCAL</v>
      </c>
    </row>
    <row r="2877" spans="1:8">
      <c r="A2877" s="79">
        <v>37347</v>
      </c>
      <c r="B2877" s="78" t="s">
        <v>79</v>
      </c>
      <c r="C2877" s="78" t="s">
        <v>86</v>
      </c>
      <c r="D2877" s="84">
        <v>-1860479.335</v>
      </c>
      <c r="E2877" s="84">
        <v>18604.79335</v>
      </c>
      <c r="F2877" s="208">
        <f t="shared" si="132"/>
        <v>4</v>
      </c>
      <c r="G2877" s="78" t="str">
        <f t="shared" si="133"/>
        <v>D</v>
      </c>
      <c r="H2877" s="78" t="str">
        <f t="shared" si="134"/>
        <v>4DIF-CIG/RKYMTN</v>
      </c>
    </row>
    <row r="2878" spans="1:8">
      <c r="A2878" s="79">
        <v>37347</v>
      </c>
      <c r="B2878" s="78" t="s">
        <v>79</v>
      </c>
      <c r="C2878" s="78" t="s">
        <v>72</v>
      </c>
      <c r="D2878" s="84">
        <v>1190706.7742999999</v>
      </c>
      <c r="E2878" s="84">
        <v>-119070.67743</v>
      </c>
      <c r="F2878" s="208">
        <f t="shared" si="132"/>
        <v>4</v>
      </c>
      <c r="G2878" s="78" t="str">
        <f t="shared" si="133"/>
        <v>D</v>
      </c>
      <c r="H2878" s="78" t="str">
        <f t="shared" si="134"/>
        <v>4DIF-ELPO/SJ</v>
      </c>
    </row>
    <row r="2879" spans="1:8">
      <c r="A2879" s="79">
        <v>37347</v>
      </c>
      <c r="B2879" s="78" t="s">
        <v>79</v>
      </c>
      <c r="C2879" s="78" t="s">
        <v>67</v>
      </c>
      <c r="D2879" s="84">
        <v>1860479.335</v>
      </c>
      <c r="E2879" s="84">
        <v>-186047.93350000001</v>
      </c>
      <c r="F2879" s="208">
        <f t="shared" si="132"/>
        <v>4</v>
      </c>
      <c r="G2879" s="78" t="str">
        <f t="shared" si="133"/>
        <v>D</v>
      </c>
      <c r="H2879" s="78" t="str">
        <f t="shared" si="134"/>
        <v>4DIF-NWPL_ROCKY_M</v>
      </c>
    </row>
    <row r="2880" spans="1:8">
      <c r="A2880" s="79">
        <v>37347</v>
      </c>
      <c r="B2880" s="78" t="s">
        <v>79</v>
      </c>
      <c r="C2880" s="78" t="s">
        <v>68</v>
      </c>
      <c r="D2880" s="84">
        <v>-1190706.7744</v>
      </c>
      <c r="E2880" s="84">
        <v>11907.067744</v>
      </c>
      <c r="F2880" s="208">
        <f t="shared" si="132"/>
        <v>4</v>
      </c>
      <c r="G2880" s="78" t="str">
        <f t="shared" si="133"/>
        <v>D</v>
      </c>
      <c r="H2880" s="78" t="str">
        <f t="shared" si="134"/>
        <v>4DNGI-MALIN</v>
      </c>
    </row>
    <row r="2881" spans="1:8">
      <c r="A2881" s="79">
        <v>37347</v>
      </c>
      <c r="B2881" s="78" t="s">
        <v>79</v>
      </c>
      <c r="C2881" s="78" t="s">
        <v>74</v>
      </c>
      <c r="D2881" s="84">
        <v>-1728846.7009999999</v>
      </c>
      <c r="E2881" s="84">
        <v>0</v>
      </c>
      <c r="F2881" s="208">
        <f t="shared" si="132"/>
        <v>4</v>
      </c>
      <c r="G2881" s="78" t="str">
        <f t="shared" si="133"/>
        <v>D</v>
      </c>
      <c r="H2881" s="78" t="str">
        <f t="shared" si="134"/>
        <v>4DNGI-PGE/CG</v>
      </c>
    </row>
    <row r="2882" spans="1:8">
      <c r="A2882" s="79">
        <v>37347</v>
      </c>
      <c r="B2882" s="78" t="s">
        <v>79</v>
      </c>
      <c r="C2882" s="78" t="s">
        <v>46</v>
      </c>
      <c r="D2882" s="84">
        <v>595353.3872</v>
      </c>
      <c r="E2882" s="84">
        <v>-59535.33872</v>
      </c>
      <c r="F2882" s="208">
        <f t="shared" si="132"/>
        <v>4</v>
      </c>
      <c r="G2882" s="78" t="str">
        <f t="shared" si="133"/>
        <v>D</v>
      </c>
      <c r="H2882" s="78" t="str">
        <f t="shared" si="134"/>
        <v>4DNGI-SOCAL</v>
      </c>
    </row>
    <row r="2883" spans="1:8">
      <c r="A2883" s="79">
        <v>37377</v>
      </c>
      <c r="B2883" s="78" t="s">
        <v>79</v>
      </c>
      <c r="C2883" s="78" t="s">
        <v>86</v>
      </c>
      <c r="D2883" s="84">
        <v>-1919199.6910000001</v>
      </c>
      <c r="E2883" s="84">
        <v>19191.996910000002</v>
      </c>
      <c r="F2883" s="208">
        <f t="shared" ref="F2883:F2946" si="135">IF(REF_DT&lt;=LastDay,INDEX(IntraMonth_Buckets,MATCH($A2883,IntraSumMonths,0),1),INDEX(BucketTable,MATCH($A2883,SumMonths,0),1))</f>
        <v>4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4DIF-CIG/RKYMTN</v>
      </c>
    </row>
    <row r="2884" spans="1:8">
      <c r="A2884" s="79">
        <v>37377</v>
      </c>
      <c r="B2884" s="78" t="s">
        <v>79</v>
      </c>
      <c r="C2884" s="78" t="s">
        <v>72</v>
      </c>
      <c r="D2884" s="84">
        <v>1228287.8026000001</v>
      </c>
      <c r="E2884" s="84">
        <v>-122828.78026</v>
      </c>
      <c r="F2884" s="208">
        <f t="shared" si="135"/>
        <v>4</v>
      </c>
      <c r="G2884" s="78" t="str">
        <f t="shared" si="136"/>
        <v>D</v>
      </c>
      <c r="H2884" s="78" t="str">
        <f t="shared" si="137"/>
        <v>4DIF-ELPO/SJ</v>
      </c>
    </row>
    <row r="2885" spans="1:8">
      <c r="A2885" s="79">
        <v>37377</v>
      </c>
      <c r="B2885" s="78" t="s">
        <v>79</v>
      </c>
      <c r="C2885" s="78" t="s">
        <v>67</v>
      </c>
      <c r="D2885" s="84">
        <v>1919199.6910000001</v>
      </c>
      <c r="E2885" s="84">
        <v>-191919.96909999999</v>
      </c>
      <c r="F2885" s="208">
        <f t="shared" si="135"/>
        <v>4</v>
      </c>
      <c r="G2885" s="78" t="str">
        <f t="shared" si="136"/>
        <v>D</v>
      </c>
      <c r="H2885" s="78" t="str">
        <f t="shared" si="137"/>
        <v>4DIF-NWPL_ROCKY_M</v>
      </c>
    </row>
    <row r="2886" spans="1:8">
      <c r="A2886" s="79">
        <v>37377</v>
      </c>
      <c r="B2886" s="78" t="s">
        <v>79</v>
      </c>
      <c r="C2886" s="78" t="s">
        <v>68</v>
      </c>
      <c r="D2886" s="84">
        <v>-1228287.8023999999</v>
      </c>
      <c r="E2886" s="84">
        <v>12282.878024</v>
      </c>
      <c r="F2886" s="208">
        <f t="shared" si="135"/>
        <v>4</v>
      </c>
      <c r="G2886" s="78" t="str">
        <f t="shared" si="136"/>
        <v>D</v>
      </c>
      <c r="H2886" s="78" t="str">
        <f t="shared" si="137"/>
        <v>4DNGI-MALIN</v>
      </c>
    </row>
    <row r="2887" spans="1:8">
      <c r="A2887" s="79">
        <v>37377</v>
      </c>
      <c r="B2887" s="78" t="s">
        <v>79</v>
      </c>
      <c r="C2887" s="78" t="s">
        <v>74</v>
      </c>
      <c r="D2887" s="84">
        <v>-1787658.983</v>
      </c>
      <c r="E2887" s="84">
        <v>0</v>
      </c>
      <c r="F2887" s="208">
        <f t="shared" si="135"/>
        <v>4</v>
      </c>
      <c r="G2887" s="78" t="str">
        <f t="shared" si="136"/>
        <v>D</v>
      </c>
      <c r="H2887" s="78" t="str">
        <f t="shared" si="137"/>
        <v>4DNGI-PGE/CG</v>
      </c>
    </row>
    <row r="2888" spans="1:8">
      <c r="A2888" s="79">
        <v>37377</v>
      </c>
      <c r="B2888" s="78" t="s">
        <v>79</v>
      </c>
      <c r="C2888" s="78" t="s">
        <v>46</v>
      </c>
      <c r="D2888" s="84">
        <v>614143.90130000003</v>
      </c>
      <c r="E2888" s="84">
        <v>-61414.39013</v>
      </c>
      <c r="F2888" s="208">
        <f t="shared" si="135"/>
        <v>4</v>
      </c>
      <c r="G2888" s="78" t="str">
        <f t="shared" si="136"/>
        <v>D</v>
      </c>
      <c r="H2888" s="78" t="str">
        <f t="shared" si="137"/>
        <v>4DNGI-SOCAL</v>
      </c>
    </row>
    <row r="2889" spans="1:8">
      <c r="A2889" s="79">
        <v>37408</v>
      </c>
      <c r="B2889" s="78" t="s">
        <v>79</v>
      </c>
      <c r="C2889" s="78" t="s">
        <v>86</v>
      </c>
      <c r="D2889" s="84">
        <v>-1853982.3359000001</v>
      </c>
      <c r="E2889" s="84">
        <v>18539.823359000002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37408</v>
      </c>
      <c r="B2890" s="78" t="s">
        <v>79</v>
      </c>
      <c r="C2890" s="78" t="s">
        <v>72</v>
      </c>
      <c r="D2890" s="84">
        <v>1186548.6950999999</v>
      </c>
      <c r="E2890" s="84">
        <v>-118654.86951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37408</v>
      </c>
      <c r="B2891" s="78" t="s">
        <v>79</v>
      </c>
      <c r="C2891" s="78" t="s">
        <v>67</v>
      </c>
      <c r="D2891" s="84">
        <v>1853982.3359000001</v>
      </c>
      <c r="E2891" s="84">
        <v>-185398.23358999999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37408</v>
      </c>
      <c r="B2892" s="78" t="s">
        <v>79</v>
      </c>
      <c r="C2892" s="78" t="s">
        <v>68</v>
      </c>
      <c r="D2892" s="84">
        <v>-1186548.6954000001</v>
      </c>
      <c r="E2892" s="84">
        <v>11865.486954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37408</v>
      </c>
      <c r="B2893" s="78" t="s">
        <v>79</v>
      </c>
      <c r="C2893" s="78" t="s">
        <v>74</v>
      </c>
      <c r="D2893" s="84">
        <v>-1611019.6816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37408</v>
      </c>
      <c r="B2894" s="78" t="s">
        <v>79</v>
      </c>
      <c r="C2894" s="78" t="s">
        <v>46</v>
      </c>
      <c r="D2894" s="84">
        <v>593274.34770000004</v>
      </c>
      <c r="E2894" s="84">
        <v>-59327.43477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37438</v>
      </c>
      <c r="B2895" s="78" t="s">
        <v>79</v>
      </c>
      <c r="C2895" s="78" t="s">
        <v>86</v>
      </c>
      <c r="D2895" s="84">
        <v>-1912316.7324999999</v>
      </c>
      <c r="E2895" s="84">
        <v>19123.167324999999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37438</v>
      </c>
      <c r="B2896" s="78" t="s">
        <v>79</v>
      </c>
      <c r="C2896" s="78" t="s">
        <v>72</v>
      </c>
      <c r="D2896" s="84">
        <v>1223882.7087999999</v>
      </c>
      <c r="E2896" s="84">
        <v>-122388.27088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37438</v>
      </c>
      <c r="B2897" s="78" t="s">
        <v>79</v>
      </c>
      <c r="C2897" s="78" t="s">
        <v>67</v>
      </c>
      <c r="D2897" s="84">
        <v>1912316.7324999999</v>
      </c>
      <c r="E2897" s="84">
        <v>-191231.67324999999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37438</v>
      </c>
      <c r="B2898" s="78" t="s">
        <v>79</v>
      </c>
      <c r="C2898" s="78" t="s">
        <v>68</v>
      </c>
      <c r="D2898" s="84">
        <v>-1376868.0474</v>
      </c>
      <c r="E2898" s="84">
        <v>13768.680474000001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37438</v>
      </c>
      <c r="B2899" s="78" t="s">
        <v>79</v>
      </c>
      <c r="C2899" s="78" t="s">
        <v>74</v>
      </c>
      <c r="D2899" s="84">
        <v>-2957626.0710999998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37438</v>
      </c>
      <c r="B2900" s="78" t="s">
        <v>79</v>
      </c>
      <c r="C2900" s="78" t="s">
        <v>46</v>
      </c>
      <c r="D2900" s="84">
        <v>611941.35439999995</v>
      </c>
      <c r="E2900" s="84">
        <v>-61194.135439999998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37469</v>
      </c>
      <c r="B2901" s="78" t="s">
        <v>79</v>
      </c>
      <c r="C2901" s="78" t="s">
        <v>86</v>
      </c>
      <c r="D2901" s="84">
        <v>-1908418.9158000001</v>
      </c>
      <c r="E2901" s="84">
        <v>19084.189158000001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37469</v>
      </c>
      <c r="B2902" s="78" t="s">
        <v>79</v>
      </c>
      <c r="C2902" s="78" t="s">
        <v>72</v>
      </c>
      <c r="D2902" s="84">
        <v>1221388.1063000001</v>
      </c>
      <c r="E2902" s="84">
        <v>0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37469</v>
      </c>
      <c r="B2903" s="78" t="s">
        <v>79</v>
      </c>
      <c r="C2903" s="78" t="s">
        <v>67</v>
      </c>
      <c r="D2903" s="84">
        <v>1908418.9158000001</v>
      </c>
      <c r="E2903" s="84">
        <v>-190841.89158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37469</v>
      </c>
      <c r="B2904" s="78" t="s">
        <v>79</v>
      </c>
      <c r="C2904" s="78" t="s">
        <v>68</v>
      </c>
      <c r="D2904" s="84">
        <v>-1374061.6199</v>
      </c>
      <c r="E2904" s="84">
        <v>13740.616199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37469</v>
      </c>
      <c r="B2905" s="78" t="s">
        <v>79</v>
      </c>
      <c r="C2905" s="78" t="s">
        <v>74</v>
      </c>
      <c r="D2905" s="84">
        <v>-2952218.1770000001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37469</v>
      </c>
      <c r="B2906" s="78" t="s">
        <v>79</v>
      </c>
      <c r="C2906" s="78" t="s">
        <v>46</v>
      </c>
      <c r="D2906" s="84">
        <v>610694.05330000003</v>
      </c>
      <c r="E2906" s="84">
        <v>0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37500</v>
      </c>
      <c r="B2907" s="78" t="s">
        <v>79</v>
      </c>
      <c r="C2907" s="78" t="s">
        <v>86</v>
      </c>
      <c r="D2907" s="84">
        <v>-1842974.3791</v>
      </c>
      <c r="E2907" s="84">
        <v>18429.743791000001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37500</v>
      </c>
      <c r="B2908" s="78" t="s">
        <v>79</v>
      </c>
      <c r="C2908" s="78" t="s">
        <v>72</v>
      </c>
      <c r="D2908" s="84">
        <v>1179503.6026000001</v>
      </c>
      <c r="E2908" s="84">
        <v>-117950.36026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37500</v>
      </c>
      <c r="B2909" s="78" t="s">
        <v>79</v>
      </c>
      <c r="C2909" s="78" t="s">
        <v>67</v>
      </c>
      <c r="D2909" s="84">
        <v>1842974.3791</v>
      </c>
      <c r="E2909" s="84">
        <v>-184297.43791000001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37500</v>
      </c>
      <c r="B2910" s="78" t="s">
        <v>79</v>
      </c>
      <c r="C2910" s="78" t="s">
        <v>68</v>
      </c>
      <c r="D2910" s="84">
        <v>-1326941.5525</v>
      </c>
      <c r="E2910" s="84">
        <v>13269.415525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37500</v>
      </c>
      <c r="B2911" s="78" t="s">
        <v>79</v>
      </c>
      <c r="C2911" s="78" t="s">
        <v>74</v>
      </c>
      <c r="D2911" s="84">
        <v>-2857102.7299000002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37500</v>
      </c>
      <c r="B2912" s="78" t="s">
        <v>79</v>
      </c>
      <c r="C2912" s="78" t="s">
        <v>46</v>
      </c>
      <c r="D2912" s="84">
        <v>589751.80110000004</v>
      </c>
      <c r="E2912" s="84">
        <v>-58975.180110000001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37530</v>
      </c>
      <c r="B2913" s="78" t="s">
        <v>79</v>
      </c>
      <c r="C2913" s="78" t="s">
        <v>86</v>
      </c>
      <c r="D2913" s="84">
        <v>-1900284.9804</v>
      </c>
      <c r="E2913" s="84">
        <v>19002.849804000001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37530</v>
      </c>
      <c r="B2914" s="78" t="s">
        <v>79</v>
      </c>
      <c r="C2914" s="78" t="s">
        <v>72</v>
      </c>
      <c r="D2914" s="84">
        <v>1216182.3873000001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37530</v>
      </c>
      <c r="B2915" s="78" t="s">
        <v>79</v>
      </c>
      <c r="C2915" s="78" t="s">
        <v>67</v>
      </c>
      <c r="D2915" s="84">
        <v>2052307.7788</v>
      </c>
      <c r="E2915" s="84">
        <v>-205230.77788000001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37530</v>
      </c>
      <c r="B2916" s="78" t="s">
        <v>79</v>
      </c>
      <c r="C2916" s="78" t="s">
        <v>68</v>
      </c>
      <c r="D2916" s="84">
        <v>-1368205.1854000001</v>
      </c>
      <c r="E2916" s="84">
        <v>13682.051853999999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37530</v>
      </c>
      <c r="B2917" s="78" t="s">
        <v>79</v>
      </c>
      <c r="C2917" s="78" t="s">
        <v>74</v>
      </c>
      <c r="D2917" s="84">
        <v>-3003501.6778000002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37530</v>
      </c>
      <c r="B2918" s="78" t="s">
        <v>79</v>
      </c>
      <c r="C2918" s="78" t="s">
        <v>46</v>
      </c>
      <c r="D2918" s="84">
        <v>608091.19350000005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37561</v>
      </c>
      <c r="B2919" s="78" t="s">
        <v>79</v>
      </c>
      <c r="C2919" s="78" t="s">
        <v>72</v>
      </c>
      <c r="D2919" s="84">
        <v>0</v>
      </c>
      <c r="E2919" s="84">
        <v>0</v>
      </c>
      <c r="F2919" s="208">
        <f t="shared" si="135"/>
        <v>5</v>
      </c>
      <c r="G2919" s="78" t="str">
        <f t="shared" si="136"/>
        <v>D</v>
      </c>
      <c r="H2919" s="78" t="str">
        <f t="shared" si="137"/>
        <v>5DIF-ELPO/SJ</v>
      </c>
    </row>
    <row r="2920" spans="1:8">
      <c r="A2920" s="79">
        <v>37561</v>
      </c>
      <c r="B2920" s="78" t="s">
        <v>79</v>
      </c>
      <c r="C2920" s="78" t="s">
        <v>68</v>
      </c>
      <c r="D2920" s="84">
        <v>-176115.37590000001</v>
      </c>
      <c r="E2920" s="84">
        <v>1761.153759</v>
      </c>
      <c r="F2920" s="208">
        <f t="shared" si="135"/>
        <v>5</v>
      </c>
      <c r="G2920" s="78" t="str">
        <f t="shared" si="136"/>
        <v>D</v>
      </c>
      <c r="H2920" s="78" t="str">
        <f t="shared" si="137"/>
        <v>5DNGI-MALIN</v>
      </c>
    </row>
    <row r="2921" spans="1:8">
      <c r="A2921" s="79">
        <v>37561</v>
      </c>
      <c r="B2921" s="78" t="s">
        <v>79</v>
      </c>
      <c r="C2921" s="78" t="s">
        <v>74</v>
      </c>
      <c r="D2921" s="84">
        <v>-157958.85920000001</v>
      </c>
      <c r="E2921" s="84">
        <v>0</v>
      </c>
      <c r="F2921" s="208">
        <f t="shared" si="135"/>
        <v>5</v>
      </c>
      <c r="G2921" s="78" t="str">
        <f t="shared" si="136"/>
        <v>D</v>
      </c>
      <c r="H2921" s="78" t="str">
        <f t="shared" si="137"/>
        <v>5DNGI-PGE/CG</v>
      </c>
    </row>
    <row r="2922" spans="1:8">
      <c r="A2922" s="79">
        <v>37561</v>
      </c>
      <c r="B2922" s="78" t="s">
        <v>79</v>
      </c>
      <c r="C2922" s="78" t="s">
        <v>46</v>
      </c>
      <c r="D2922" s="84">
        <v>0</v>
      </c>
      <c r="E2922" s="84">
        <v>0</v>
      </c>
      <c r="F2922" s="208">
        <f t="shared" si="135"/>
        <v>5</v>
      </c>
      <c r="G2922" s="78" t="str">
        <f t="shared" si="136"/>
        <v>D</v>
      </c>
      <c r="H2922" s="78" t="str">
        <f t="shared" si="137"/>
        <v>5DNGI-SOCAL</v>
      </c>
    </row>
    <row r="2923" spans="1:8">
      <c r="A2923" s="79">
        <v>37591</v>
      </c>
      <c r="B2923" s="78" t="s">
        <v>79</v>
      </c>
      <c r="C2923" s="78" t="s">
        <v>72</v>
      </c>
      <c r="D2923" s="84">
        <v>0</v>
      </c>
      <c r="E2923" s="84">
        <v>0</v>
      </c>
      <c r="F2923" s="208">
        <f t="shared" si="135"/>
        <v>5</v>
      </c>
      <c r="G2923" s="78" t="str">
        <f t="shared" si="136"/>
        <v>D</v>
      </c>
      <c r="H2923" s="78" t="str">
        <f t="shared" si="137"/>
        <v>5DIF-ELPO/SJ</v>
      </c>
    </row>
    <row r="2924" spans="1:8">
      <c r="A2924" s="79">
        <v>37591</v>
      </c>
      <c r="B2924" s="78" t="s">
        <v>79</v>
      </c>
      <c r="C2924" s="78" t="s">
        <v>68</v>
      </c>
      <c r="D2924" s="84">
        <v>-244009.35930000001</v>
      </c>
      <c r="E2924" s="84">
        <v>2440.0935930000001</v>
      </c>
      <c r="F2924" s="208">
        <f t="shared" si="135"/>
        <v>5</v>
      </c>
      <c r="G2924" s="78" t="str">
        <f t="shared" si="136"/>
        <v>D</v>
      </c>
      <c r="H2924" s="78" t="str">
        <f t="shared" si="137"/>
        <v>5DNGI-MALIN</v>
      </c>
    </row>
    <row r="2925" spans="1:8">
      <c r="A2925" s="79">
        <v>37591</v>
      </c>
      <c r="B2925" s="78" t="s">
        <v>79</v>
      </c>
      <c r="C2925" s="78" t="s">
        <v>74</v>
      </c>
      <c r="D2925" s="84">
        <v>-136636.45689999999</v>
      </c>
      <c r="E2925" s="84">
        <v>0</v>
      </c>
      <c r="F2925" s="208">
        <f t="shared" si="135"/>
        <v>5</v>
      </c>
      <c r="G2925" s="78" t="str">
        <f t="shared" si="136"/>
        <v>D</v>
      </c>
      <c r="H2925" s="78" t="str">
        <f t="shared" si="137"/>
        <v>5DNGI-PGE/CG</v>
      </c>
    </row>
    <row r="2926" spans="1:8">
      <c r="A2926" s="79">
        <v>37591</v>
      </c>
      <c r="B2926" s="78" t="s">
        <v>79</v>
      </c>
      <c r="C2926" s="78" t="s">
        <v>46</v>
      </c>
      <c r="D2926" s="84">
        <v>0</v>
      </c>
      <c r="E2926" s="84">
        <v>0</v>
      </c>
      <c r="F2926" s="208">
        <f t="shared" si="135"/>
        <v>5</v>
      </c>
      <c r="G2926" s="78" t="str">
        <f t="shared" si="136"/>
        <v>D</v>
      </c>
      <c r="H2926" s="78" t="str">
        <f t="shared" si="137"/>
        <v>5DNGI-SOCAL</v>
      </c>
    </row>
    <row r="2927" spans="1:8">
      <c r="A2927" s="79">
        <v>37622</v>
      </c>
      <c r="B2927" s="78" t="s">
        <v>79</v>
      </c>
      <c r="C2927" s="78" t="s">
        <v>72</v>
      </c>
      <c r="D2927" s="84">
        <v>0</v>
      </c>
      <c r="E2927" s="84">
        <v>0</v>
      </c>
      <c r="F2927" s="208">
        <f t="shared" si="135"/>
        <v>5</v>
      </c>
      <c r="G2927" s="78" t="str">
        <f t="shared" si="136"/>
        <v>D</v>
      </c>
      <c r="H2927" s="78" t="str">
        <f t="shared" si="137"/>
        <v>5DIF-ELPO/SJ</v>
      </c>
    </row>
    <row r="2928" spans="1:8">
      <c r="A2928" s="79">
        <v>37622</v>
      </c>
      <c r="B2928" s="78" t="s">
        <v>79</v>
      </c>
      <c r="C2928" s="78" t="s">
        <v>67</v>
      </c>
      <c r="D2928" s="84">
        <v>75440.790200000003</v>
      </c>
      <c r="E2928" s="84">
        <v>-7544.0790200000001</v>
      </c>
      <c r="F2928" s="208">
        <f t="shared" si="135"/>
        <v>5</v>
      </c>
      <c r="G2928" s="78" t="str">
        <f t="shared" si="136"/>
        <v>D</v>
      </c>
      <c r="H2928" s="78" t="str">
        <f t="shared" si="137"/>
        <v>5DIF-NWPL_ROCKY_M</v>
      </c>
    </row>
    <row r="2929" spans="1:8">
      <c r="A2929" s="79">
        <v>37622</v>
      </c>
      <c r="B2929" s="78" t="s">
        <v>79</v>
      </c>
      <c r="C2929" s="78" t="s">
        <v>68</v>
      </c>
      <c r="D2929" s="84">
        <v>-97342.955000000002</v>
      </c>
      <c r="E2929" s="84">
        <v>973.42954999999995</v>
      </c>
      <c r="F2929" s="208">
        <f t="shared" si="135"/>
        <v>5</v>
      </c>
      <c r="G2929" s="78" t="str">
        <f t="shared" si="136"/>
        <v>D</v>
      </c>
      <c r="H2929" s="78" t="str">
        <f t="shared" si="137"/>
        <v>5DNGI-MALIN</v>
      </c>
    </row>
    <row r="2930" spans="1:8">
      <c r="A2930" s="79">
        <v>37622</v>
      </c>
      <c r="B2930" s="78" t="s">
        <v>79</v>
      </c>
      <c r="C2930" s="78" t="s">
        <v>74</v>
      </c>
      <c r="D2930" s="84">
        <v>-251838.8792</v>
      </c>
      <c r="E2930" s="84">
        <v>0</v>
      </c>
      <c r="F2930" s="208">
        <f t="shared" si="135"/>
        <v>5</v>
      </c>
      <c r="G2930" s="78" t="str">
        <f t="shared" si="136"/>
        <v>D</v>
      </c>
      <c r="H2930" s="78" t="str">
        <f t="shared" si="137"/>
        <v>5DNGI-PGE/CG</v>
      </c>
    </row>
    <row r="2931" spans="1:8">
      <c r="A2931" s="79">
        <v>37622</v>
      </c>
      <c r="B2931" s="78" t="s">
        <v>79</v>
      </c>
      <c r="C2931" s="78" t="s">
        <v>46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5DNGI-SOCAL</v>
      </c>
    </row>
    <row r="2932" spans="1:8">
      <c r="A2932" s="79">
        <v>37653</v>
      </c>
      <c r="B2932" s="78" t="s">
        <v>79</v>
      </c>
      <c r="C2932" s="78" t="s">
        <v>72</v>
      </c>
      <c r="D2932" s="84">
        <v>0</v>
      </c>
      <c r="E2932" s="84">
        <v>0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5DIF-ELPO/SJ</v>
      </c>
    </row>
    <row r="2933" spans="1:8">
      <c r="A2933" s="79">
        <v>37653</v>
      </c>
      <c r="B2933" s="78" t="s">
        <v>79</v>
      </c>
      <c r="C2933" s="78" t="s">
        <v>67</v>
      </c>
      <c r="D2933" s="84">
        <v>67945.276100000003</v>
      </c>
      <c r="E2933" s="84">
        <v>-6794.5276100000001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5DIF-NWPL_ROCKY_M</v>
      </c>
    </row>
    <row r="2934" spans="1:8">
      <c r="A2934" s="79">
        <v>37653</v>
      </c>
      <c r="B2934" s="78" t="s">
        <v>79</v>
      </c>
      <c r="C2934" s="78" t="s">
        <v>74</v>
      </c>
      <c r="D2934" s="84">
        <v>-248872.86920000002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5DNGI-PGE/CG</v>
      </c>
    </row>
    <row r="2935" spans="1:8">
      <c r="A2935" s="79">
        <v>37653</v>
      </c>
      <c r="B2935" s="78" t="s">
        <v>79</v>
      </c>
      <c r="C2935" s="78" t="s">
        <v>46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5DNGI-SOCAL</v>
      </c>
    </row>
    <row r="2936" spans="1:8">
      <c r="A2936" s="79">
        <v>37681</v>
      </c>
      <c r="B2936" s="78" t="s">
        <v>79</v>
      </c>
      <c r="C2936" s="78" t="s">
        <v>72</v>
      </c>
      <c r="D2936" s="84">
        <v>0</v>
      </c>
      <c r="E2936" s="84">
        <v>0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5DIF-ELPO/SJ</v>
      </c>
    </row>
    <row r="2937" spans="1:8">
      <c r="A2937" s="79">
        <v>37681</v>
      </c>
      <c r="B2937" s="78" t="s">
        <v>79</v>
      </c>
      <c r="C2937" s="78" t="s">
        <v>67</v>
      </c>
      <c r="D2937" s="84">
        <v>75023.307499999995</v>
      </c>
      <c r="E2937" s="84">
        <v>-7502.3307500000001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5DIF-NWPL_ROCKY_M</v>
      </c>
    </row>
    <row r="2938" spans="1:8">
      <c r="A2938" s="79">
        <v>37681</v>
      </c>
      <c r="B2938" s="78" t="s">
        <v>79</v>
      </c>
      <c r="C2938" s="78" t="s">
        <v>74</v>
      </c>
      <c r="D2938" s="84">
        <v>-266991.01059999998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5DNGI-PGE/CG</v>
      </c>
    </row>
    <row r="2939" spans="1:8">
      <c r="A2939" s="79">
        <v>37681</v>
      </c>
      <c r="B2939" s="78" t="s">
        <v>79</v>
      </c>
      <c r="C2939" s="78" t="s">
        <v>46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5DNGI-SOCAL</v>
      </c>
    </row>
    <row r="2940" spans="1:8">
      <c r="A2940" s="79">
        <v>37712</v>
      </c>
      <c r="B2940" s="78" t="s">
        <v>79</v>
      </c>
      <c r="C2940" s="78" t="s">
        <v>67</v>
      </c>
      <c r="D2940" s="84">
        <v>72379.443199999994</v>
      </c>
      <c r="E2940" s="84">
        <v>-7237.9443199999996</v>
      </c>
      <c r="F2940" s="208">
        <f t="shared" si="135"/>
        <v>6</v>
      </c>
      <c r="G2940" s="78" t="str">
        <f t="shared" si="136"/>
        <v>D</v>
      </c>
      <c r="H2940" s="78" t="str">
        <f t="shared" si="137"/>
        <v>6DIF-NWPL_ROCKY_M</v>
      </c>
    </row>
    <row r="2941" spans="1:8">
      <c r="A2941" s="79">
        <v>37712</v>
      </c>
      <c r="B2941" s="78" t="s">
        <v>79</v>
      </c>
      <c r="C2941" s="78" t="s">
        <v>74</v>
      </c>
      <c r="D2941" s="84">
        <v>13519.5149</v>
      </c>
      <c r="E2941" s="84">
        <v>0</v>
      </c>
      <c r="F2941" s="208">
        <f t="shared" si="135"/>
        <v>6</v>
      </c>
      <c r="G2941" s="78" t="str">
        <f t="shared" si="136"/>
        <v>D</v>
      </c>
      <c r="H2941" s="78" t="str">
        <f t="shared" si="137"/>
        <v>6DNGI-PGE/CG</v>
      </c>
    </row>
    <row r="2942" spans="1:8">
      <c r="A2942" s="79">
        <v>37712</v>
      </c>
      <c r="B2942" s="78" t="s">
        <v>79</v>
      </c>
      <c r="C2942" s="78" t="s">
        <v>46</v>
      </c>
      <c r="D2942" s="84">
        <v>0</v>
      </c>
      <c r="E2942" s="84">
        <v>0</v>
      </c>
      <c r="F2942" s="208">
        <f t="shared" si="135"/>
        <v>6</v>
      </c>
      <c r="G2942" s="78" t="str">
        <f t="shared" si="136"/>
        <v>D</v>
      </c>
      <c r="H2942" s="78" t="str">
        <f t="shared" si="137"/>
        <v>6DNGI-SOCAL</v>
      </c>
    </row>
    <row r="2943" spans="1:8">
      <c r="A2943" s="79">
        <v>37742</v>
      </c>
      <c r="B2943" s="78" t="s">
        <v>79</v>
      </c>
      <c r="C2943" s="78" t="s">
        <v>67</v>
      </c>
      <c r="D2943" s="84">
        <v>74561.658599999995</v>
      </c>
      <c r="E2943" s="84">
        <v>-7456.1658600000001</v>
      </c>
      <c r="F2943" s="208">
        <f t="shared" si="135"/>
        <v>6</v>
      </c>
      <c r="G2943" s="78" t="str">
        <f t="shared" si="136"/>
        <v>D</v>
      </c>
      <c r="H2943" s="78" t="str">
        <f t="shared" si="137"/>
        <v>6DIF-NWPL_ROCKY_M</v>
      </c>
    </row>
    <row r="2944" spans="1:8">
      <c r="A2944" s="79">
        <v>37742</v>
      </c>
      <c r="B2944" s="78" t="s">
        <v>79</v>
      </c>
      <c r="C2944" s="78" t="s">
        <v>74</v>
      </c>
      <c r="D2944" s="84">
        <v>5287.6242000000002</v>
      </c>
      <c r="E2944" s="84">
        <v>0</v>
      </c>
      <c r="F2944" s="208">
        <f t="shared" si="135"/>
        <v>6</v>
      </c>
      <c r="G2944" s="78" t="str">
        <f t="shared" si="136"/>
        <v>D</v>
      </c>
      <c r="H2944" s="78" t="str">
        <f t="shared" si="137"/>
        <v>6DNGI-PGE/CG</v>
      </c>
    </row>
    <row r="2945" spans="1:8">
      <c r="A2945" s="79">
        <v>37742</v>
      </c>
      <c r="B2945" s="78" t="s">
        <v>79</v>
      </c>
      <c r="C2945" s="78" t="s">
        <v>46</v>
      </c>
      <c r="D2945" s="84">
        <v>596493.26930000004</v>
      </c>
      <c r="E2945" s="84">
        <v>-59649.326930000003</v>
      </c>
      <c r="F2945" s="208">
        <f t="shared" si="135"/>
        <v>6</v>
      </c>
      <c r="G2945" s="78" t="str">
        <f t="shared" si="136"/>
        <v>D</v>
      </c>
      <c r="H2945" s="78" t="str">
        <f t="shared" si="137"/>
        <v>6DNGI-SOCAL</v>
      </c>
    </row>
    <row r="2946" spans="1:8">
      <c r="A2946" s="79">
        <v>37773</v>
      </c>
      <c r="B2946" s="78" t="s">
        <v>79</v>
      </c>
      <c r="C2946" s="78" t="s">
        <v>67</v>
      </c>
      <c r="D2946" s="84">
        <v>71918.554600000003</v>
      </c>
      <c r="E2946" s="84">
        <v>-7191.8554599999998</v>
      </c>
      <c r="F2946" s="208">
        <f t="shared" si="135"/>
        <v>6</v>
      </c>
      <c r="G2946" s="78" t="str">
        <f t="shared" si="136"/>
        <v>D</v>
      </c>
      <c r="H2946" s="78" t="str">
        <f t="shared" si="137"/>
        <v>6DIF-NWPL_ROCKY_M</v>
      </c>
    </row>
    <row r="2947" spans="1:8">
      <c r="A2947" s="79">
        <v>37773</v>
      </c>
      <c r="B2947" s="78" t="s">
        <v>79</v>
      </c>
      <c r="C2947" s="78" t="s">
        <v>74</v>
      </c>
      <c r="D2947" s="84">
        <v>18094.708299999998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6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6DNGI-PGE/CG</v>
      </c>
    </row>
    <row r="2948" spans="1:8">
      <c r="A2948" s="79">
        <v>37773</v>
      </c>
      <c r="B2948" s="78" t="s">
        <v>79</v>
      </c>
      <c r="C2948" s="78" t="s">
        <v>46</v>
      </c>
      <c r="D2948" s="84">
        <v>0</v>
      </c>
      <c r="E2948" s="84">
        <v>0</v>
      </c>
      <c r="F2948" s="208">
        <f t="shared" si="138"/>
        <v>6</v>
      </c>
      <c r="G2948" s="78" t="str">
        <f t="shared" si="139"/>
        <v>D</v>
      </c>
      <c r="H2948" s="78" t="str">
        <f t="shared" si="140"/>
        <v>6DNGI-SOCAL</v>
      </c>
    </row>
    <row r="2949" spans="1:8">
      <c r="A2949" s="79">
        <v>37803</v>
      </c>
      <c r="B2949" s="78" t="s">
        <v>79</v>
      </c>
      <c r="C2949" s="78" t="s">
        <v>67</v>
      </c>
      <c r="D2949" s="84">
        <v>74071.060200000007</v>
      </c>
      <c r="E2949" s="84">
        <v>-7407.1060200000002</v>
      </c>
      <c r="F2949" s="208">
        <f t="shared" si="138"/>
        <v>6</v>
      </c>
      <c r="G2949" s="78" t="str">
        <f t="shared" si="139"/>
        <v>D</v>
      </c>
      <c r="H2949" s="78" t="str">
        <f t="shared" si="140"/>
        <v>6DIF-NWPL_ROCKY_M</v>
      </c>
    </row>
    <row r="2950" spans="1:8">
      <c r="A2950" s="79">
        <v>37803</v>
      </c>
      <c r="B2950" s="78" t="s">
        <v>79</v>
      </c>
      <c r="C2950" s="78" t="s">
        <v>74</v>
      </c>
      <c r="D2950" s="84">
        <v>1812.1126000000002</v>
      </c>
      <c r="E2950" s="84">
        <v>0</v>
      </c>
      <c r="F2950" s="208">
        <f t="shared" si="138"/>
        <v>6</v>
      </c>
      <c r="G2950" s="78" t="str">
        <f t="shared" si="139"/>
        <v>D</v>
      </c>
      <c r="H2950" s="78" t="str">
        <f t="shared" si="140"/>
        <v>6DNGI-PGE/CG</v>
      </c>
    </row>
    <row r="2951" spans="1:8">
      <c r="A2951" s="79">
        <v>37803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6</v>
      </c>
      <c r="G2951" s="78" t="str">
        <f t="shared" si="139"/>
        <v>D</v>
      </c>
      <c r="H2951" s="78" t="str">
        <f t="shared" si="140"/>
        <v>6DNGI-SOCAL</v>
      </c>
    </row>
    <row r="2952" spans="1:8">
      <c r="A2952" s="79">
        <v>37834</v>
      </c>
      <c r="B2952" s="78" t="s">
        <v>79</v>
      </c>
      <c r="C2952" s="78" t="s">
        <v>67</v>
      </c>
      <c r="D2952" s="84">
        <v>73811.360199999996</v>
      </c>
      <c r="E2952" s="84">
        <v>-7381.1360199999999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37834</v>
      </c>
      <c r="B2953" s="78" t="s">
        <v>79</v>
      </c>
      <c r="C2953" s="78" t="s">
        <v>74</v>
      </c>
      <c r="D2953" s="84">
        <v>-7093.5098000000007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37834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37865</v>
      </c>
      <c r="B2955" s="78" t="s">
        <v>79</v>
      </c>
      <c r="C2955" s="78" t="s">
        <v>67</v>
      </c>
      <c r="D2955" s="84">
        <v>71171.8122</v>
      </c>
      <c r="E2955" s="84">
        <v>-7117.1812200000004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37865</v>
      </c>
      <c r="B2956" s="78" t="s">
        <v>79</v>
      </c>
      <c r="C2956" s="78" t="s">
        <v>74</v>
      </c>
      <c r="D2956" s="84">
        <v>-9967.8495000000003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37865</v>
      </c>
      <c r="B2957" s="78" t="s">
        <v>79</v>
      </c>
      <c r="C2957" s="78" t="s">
        <v>46</v>
      </c>
      <c r="D2957" s="84">
        <v>0</v>
      </c>
      <c r="E2957" s="84">
        <v>0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37895</v>
      </c>
      <c r="B2958" s="78" t="s">
        <v>79</v>
      </c>
      <c r="C2958" s="78" t="s">
        <v>67</v>
      </c>
      <c r="D2958" s="84">
        <v>73280.873300000007</v>
      </c>
      <c r="E2958" s="84">
        <v>-7328.0873300000003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37895</v>
      </c>
      <c r="B2959" s="78" t="s">
        <v>79</v>
      </c>
      <c r="C2959" s="78" t="s">
        <v>74</v>
      </c>
      <c r="D2959" s="84">
        <v>-8820.1805000000004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37895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37926</v>
      </c>
      <c r="B2961" s="78" t="s">
        <v>79</v>
      </c>
      <c r="C2961" s="78" t="s">
        <v>67</v>
      </c>
      <c r="D2961" s="84">
        <v>70649.688800000004</v>
      </c>
      <c r="E2961" s="84">
        <v>-7064.9688800000004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37926</v>
      </c>
      <c r="B2962" s="78" t="s">
        <v>79</v>
      </c>
      <c r="C2962" s="78" t="s">
        <v>74</v>
      </c>
      <c r="D2962" s="84">
        <v>-2713.89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37926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37956</v>
      </c>
      <c r="B2964" s="78" t="s">
        <v>79</v>
      </c>
      <c r="C2964" s="78" t="s">
        <v>67</v>
      </c>
      <c r="D2964" s="84">
        <v>72730.948399999994</v>
      </c>
      <c r="E2964" s="84">
        <v>-7273.0948399999997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37956</v>
      </c>
      <c r="B2965" s="78" t="s">
        <v>79</v>
      </c>
      <c r="C2965" s="78" t="s">
        <v>46</v>
      </c>
      <c r="D2965" s="84">
        <v>0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6DNGI-SOCAL</v>
      </c>
    </row>
    <row r="2966" spans="1:8">
      <c r="A2966" s="79">
        <v>37226</v>
      </c>
      <c r="B2966" s="78" t="s">
        <v>203</v>
      </c>
      <c r="C2966" s="78" t="s">
        <v>67</v>
      </c>
      <c r="D2966" s="84">
        <v>929082.86840000004</v>
      </c>
      <c r="E2966" s="84">
        <v>-92908.286840000001</v>
      </c>
      <c r="F2966" s="208">
        <f t="shared" si="138"/>
        <v>2</v>
      </c>
      <c r="G2966" s="78" t="e">
        <f t="shared" si="139"/>
        <v>#N/A</v>
      </c>
      <c r="H2966" s="78" t="e">
        <f t="shared" si="140"/>
        <v>#N/A</v>
      </c>
    </row>
    <row r="2967" spans="1:8">
      <c r="A2967" s="79">
        <v>37226</v>
      </c>
      <c r="B2967" s="78" t="s">
        <v>203</v>
      </c>
      <c r="C2967" s="78" t="s">
        <v>68</v>
      </c>
      <c r="D2967" s="84">
        <v>-1238777.1576</v>
      </c>
      <c r="E2967" s="84">
        <v>12387.771575999999</v>
      </c>
      <c r="F2967" s="208">
        <f t="shared" si="138"/>
        <v>2</v>
      </c>
      <c r="G2967" s="78" t="e">
        <f t="shared" si="139"/>
        <v>#N/A</v>
      </c>
      <c r="H2967" s="78" t="e">
        <f t="shared" si="140"/>
        <v>#N/A</v>
      </c>
    </row>
    <row r="2968" spans="1:8">
      <c r="A2968" s="79">
        <v>37226</v>
      </c>
      <c r="B2968" s="78" t="s">
        <v>203</v>
      </c>
      <c r="C2968" s="78" t="s">
        <v>74</v>
      </c>
      <c r="D2968" s="84">
        <v>619388.57880000002</v>
      </c>
      <c r="E2968" s="84">
        <v>0</v>
      </c>
      <c r="F2968" s="208">
        <f t="shared" si="138"/>
        <v>2</v>
      </c>
      <c r="G2968" s="78" t="e">
        <f t="shared" si="139"/>
        <v>#N/A</v>
      </c>
      <c r="H2968" s="78" t="e">
        <f t="shared" si="140"/>
        <v>#N/A</v>
      </c>
    </row>
    <row r="2969" spans="1:8">
      <c r="A2969" s="79">
        <v>37226</v>
      </c>
      <c r="B2969" s="78" t="s">
        <v>203</v>
      </c>
      <c r="C2969" s="78" t="s">
        <v>46</v>
      </c>
      <c r="D2969" s="84">
        <v>929082.86820000003</v>
      </c>
      <c r="E2969" s="84">
        <v>-92908.286819999994</v>
      </c>
      <c r="F2969" s="208">
        <f t="shared" si="138"/>
        <v>2</v>
      </c>
      <c r="G2969" s="78" t="e">
        <f t="shared" si="139"/>
        <v>#N/A</v>
      </c>
      <c r="H2969" s="78" t="e">
        <f t="shared" si="140"/>
        <v>#N/A</v>
      </c>
    </row>
    <row r="2970" spans="1:8">
      <c r="A2970" s="79">
        <v>37257</v>
      </c>
      <c r="B2970" s="78" t="s">
        <v>203</v>
      </c>
      <c r="C2970" s="78" t="s">
        <v>67</v>
      </c>
      <c r="D2970" s="84">
        <v>927436.17020000005</v>
      </c>
      <c r="E2970" s="84">
        <v>-92743.617020000005</v>
      </c>
      <c r="F2970" s="208">
        <f t="shared" si="138"/>
        <v>3</v>
      </c>
      <c r="G2970" s="78" t="e">
        <f t="shared" si="139"/>
        <v>#N/A</v>
      </c>
      <c r="H2970" s="78" t="e">
        <f t="shared" si="140"/>
        <v>#N/A</v>
      </c>
    </row>
    <row r="2971" spans="1:8">
      <c r="A2971" s="79">
        <v>37257</v>
      </c>
      <c r="B2971" s="78" t="s">
        <v>203</v>
      </c>
      <c r="C2971" s="78" t="s">
        <v>68</v>
      </c>
      <c r="D2971" s="84">
        <v>-927436.1703</v>
      </c>
      <c r="E2971" s="84">
        <v>9274.3617030000005</v>
      </c>
      <c r="F2971" s="208">
        <f t="shared" si="138"/>
        <v>3</v>
      </c>
      <c r="G2971" s="78" t="e">
        <f t="shared" si="139"/>
        <v>#N/A</v>
      </c>
      <c r="H2971" s="78" t="e">
        <f t="shared" si="140"/>
        <v>#N/A</v>
      </c>
    </row>
    <row r="2972" spans="1:8">
      <c r="A2972" s="79">
        <v>37257</v>
      </c>
      <c r="B2972" s="78" t="s">
        <v>203</v>
      </c>
      <c r="C2972" s="78" t="s">
        <v>74</v>
      </c>
      <c r="D2972" s="84">
        <v>618290.78020000004</v>
      </c>
      <c r="E2972" s="84">
        <v>0</v>
      </c>
      <c r="F2972" s="208">
        <f t="shared" si="138"/>
        <v>3</v>
      </c>
      <c r="G2972" s="78" t="e">
        <f t="shared" si="139"/>
        <v>#N/A</v>
      </c>
      <c r="H2972" s="78" t="e">
        <f t="shared" si="140"/>
        <v>#N/A</v>
      </c>
    </row>
    <row r="2973" spans="1:8">
      <c r="A2973" s="79">
        <v>37257</v>
      </c>
      <c r="B2973" s="78" t="s">
        <v>203</v>
      </c>
      <c r="C2973" s="78" t="s">
        <v>46</v>
      </c>
      <c r="D2973" s="84">
        <v>618290.78029999998</v>
      </c>
      <c r="E2973" s="84">
        <v>-61829.078029999997</v>
      </c>
      <c r="F2973" s="208">
        <f t="shared" si="138"/>
        <v>3</v>
      </c>
      <c r="G2973" s="78" t="e">
        <f t="shared" si="139"/>
        <v>#N/A</v>
      </c>
      <c r="H2973" s="78" t="e">
        <f t="shared" si="140"/>
        <v>#N/A</v>
      </c>
    </row>
    <row r="2974" spans="1:8">
      <c r="A2974" s="79">
        <v>37288</v>
      </c>
      <c r="B2974" s="78" t="s">
        <v>203</v>
      </c>
      <c r="C2974" s="78" t="s">
        <v>67</v>
      </c>
      <c r="D2974" s="84">
        <v>836249.50120000006</v>
      </c>
      <c r="E2974" s="84">
        <v>-83624.950119999994</v>
      </c>
      <c r="F2974" s="208">
        <f t="shared" si="138"/>
        <v>3</v>
      </c>
      <c r="G2974" s="78" t="e">
        <f t="shared" si="139"/>
        <v>#N/A</v>
      </c>
      <c r="H2974" s="78" t="e">
        <f t="shared" si="140"/>
        <v>#N/A</v>
      </c>
    </row>
    <row r="2975" spans="1:8">
      <c r="A2975" s="79">
        <v>37288</v>
      </c>
      <c r="B2975" s="78" t="s">
        <v>203</v>
      </c>
      <c r="C2975" s="78" t="s">
        <v>68</v>
      </c>
      <c r="D2975" s="84">
        <v>-836249.50109999999</v>
      </c>
      <c r="E2975" s="84">
        <v>8362.4950110000009</v>
      </c>
      <c r="F2975" s="208">
        <f t="shared" si="138"/>
        <v>3</v>
      </c>
      <c r="G2975" s="78" t="e">
        <f t="shared" si="139"/>
        <v>#N/A</v>
      </c>
      <c r="H2975" s="78" t="e">
        <f t="shared" si="140"/>
        <v>#N/A</v>
      </c>
    </row>
    <row r="2976" spans="1:8">
      <c r="A2976" s="79">
        <v>37288</v>
      </c>
      <c r="B2976" s="78" t="s">
        <v>203</v>
      </c>
      <c r="C2976" s="78" t="s">
        <v>74</v>
      </c>
      <c r="D2976" s="84">
        <v>557499.66740000003</v>
      </c>
      <c r="E2976" s="84">
        <v>0</v>
      </c>
      <c r="F2976" s="208">
        <f t="shared" si="138"/>
        <v>3</v>
      </c>
      <c r="G2976" s="78" t="e">
        <f t="shared" si="139"/>
        <v>#N/A</v>
      </c>
      <c r="H2976" s="78" t="e">
        <f t="shared" si="140"/>
        <v>#N/A</v>
      </c>
    </row>
    <row r="2977" spans="1:8">
      <c r="A2977" s="79">
        <v>37288</v>
      </c>
      <c r="B2977" s="78" t="s">
        <v>203</v>
      </c>
      <c r="C2977" s="78" t="s">
        <v>46</v>
      </c>
      <c r="D2977" s="84">
        <v>557499.66749999998</v>
      </c>
      <c r="E2977" s="84">
        <v>-55749.96675</v>
      </c>
      <c r="F2977" s="208">
        <f t="shared" si="138"/>
        <v>3</v>
      </c>
      <c r="G2977" s="78" t="e">
        <f t="shared" si="139"/>
        <v>#N/A</v>
      </c>
      <c r="H2977" s="78" t="e">
        <f t="shared" si="140"/>
        <v>#N/A</v>
      </c>
    </row>
    <row r="2978" spans="1:8">
      <c r="A2978" s="79">
        <v>37316</v>
      </c>
      <c r="B2978" s="78" t="s">
        <v>203</v>
      </c>
      <c r="C2978" s="78" t="s">
        <v>67</v>
      </c>
      <c r="D2978" s="84">
        <v>924431.44940000004</v>
      </c>
      <c r="E2978" s="84">
        <v>-92443.144939999998</v>
      </c>
      <c r="F2978" s="208">
        <f t="shared" si="138"/>
        <v>3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37316</v>
      </c>
      <c r="B2979" s="78" t="s">
        <v>203</v>
      </c>
      <c r="C2979" s="78" t="s">
        <v>68</v>
      </c>
      <c r="D2979" s="84">
        <v>-924431.44949999999</v>
      </c>
      <c r="E2979" s="84">
        <v>9244.3144950000005</v>
      </c>
      <c r="F2979" s="208">
        <f t="shared" si="138"/>
        <v>3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37316</v>
      </c>
      <c r="B2980" s="78" t="s">
        <v>203</v>
      </c>
      <c r="C2980" s="78" t="s">
        <v>74</v>
      </c>
      <c r="D2980" s="84">
        <v>616287.63300000003</v>
      </c>
      <c r="E2980" s="84">
        <v>0</v>
      </c>
      <c r="F2980" s="208">
        <f t="shared" si="138"/>
        <v>3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37316</v>
      </c>
      <c r="B2981" s="78" t="s">
        <v>203</v>
      </c>
      <c r="C2981" s="78" t="s">
        <v>46</v>
      </c>
      <c r="D2981" s="84">
        <v>616287.63309999998</v>
      </c>
      <c r="E2981" s="84">
        <v>-61628.763310000002</v>
      </c>
      <c r="F2981" s="208">
        <f t="shared" si="138"/>
        <v>3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37210</v>
      </c>
      <c r="B2982" s="78" t="s">
        <v>146</v>
      </c>
      <c r="C2982" s="78" t="s">
        <v>106</v>
      </c>
      <c r="D2982" s="84">
        <v>0</v>
      </c>
      <c r="E2982" s="84">
        <v>0</v>
      </c>
      <c r="F2982" s="208">
        <f t="shared" si="138"/>
        <v>1</v>
      </c>
      <c r="G2982" s="78" t="str">
        <f t="shared" si="139"/>
        <v>M</v>
      </c>
      <c r="H2982" s="78" t="str">
        <f t="shared" si="140"/>
        <v>1MGDP-CAL BORDER</v>
      </c>
    </row>
    <row r="2983" spans="1:8">
      <c r="A2983" s="79">
        <v>37210</v>
      </c>
      <c r="B2983" s="78" t="s">
        <v>146</v>
      </c>
      <c r="C2983" s="78" t="s">
        <v>120</v>
      </c>
      <c r="D2983" s="84">
        <v>0</v>
      </c>
      <c r="E2983" s="84">
        <v>0</v>
      </c>
      <c r="F2983" s="208">
        <f t="shared" si="138"/>
        <v>1</v>
      </c>
      <c r="G2983" s="78" t="str">
        <f t="shared" si="139"/>
        <v>M</v>
      </c>
      <c r="H2983" s="78" t="str">
        <f t="shared" si="140"/>
        <v>1MGDP-ELPO/SANJUA</v>
      </c>
    </row>
    <row r="2984" spans="1:8">
      <c r="A2984" s="79">
        <v>37210</v>
      </c>
      <c r="B2984" s="78" t="s">
        <v>146</v>
      </c>
      <c r="C2984" s="78" t="s">
        <v>240</v>
      </c>
      <c r="D2984" s="84">
        <v>0</v>
      </c>
      <c r="E2984" s="84">
        <v>0</v>
      </c>
      <c r="F2984" s="208">
        <f t="shared" si="138"/>
        <v>1</v>
      </c>
      <c r="G2984" s="78" t="str">
        <f t="shared" si="139"/>
        <v>M</v>
      </c>
      <c r="H2984" s="78" t="str">
        <f t="shared" si="140"/>
        <v>1MGDP-HEHUB</v>
      </c>
    </row>
    <row r="2985" spans="1:8">
      <c r="A2985" s="79">
        <v>37210</v>
      </c>
      <c r="B2985" s="78" t="s">
        <v>146</v>
      </c>
      <c r="C2985" s="78" t="s">
        <v>110</v>
      </c>
      <c r="D2985" s="84">
        <v>0</v>
      </c>
      <c r="E2985" s="84">
        <v>0</v>
      </c>
      <c r="F2985" s="208">
        <f t="shared" si="138"/>
        <v>1</v>
      </c>
      <c r="G2985" s="78" t="str">
        <f t="shared" si="139"/>
        <v>M</v>
      </c>
      <c r="H2985" s="78" t="str">
        <f t="shared" si="140"/>
        <v>1MGDP-KERN/OPAL</v>
      </c>
    </row>
    <row r="2986" spans="1:8">
      <c r="A2986" s="79">
        <v>37210</v>
      </c>
      <c r="B2986" s="78" t="s">
        <v>146</v>
      </c>
      <c r="C2986" s="78" t="s">
        <v>104</v>
      </c>
      <c r="D2986" s="84">
        <v>0</v>
      </c>
      <c r="E2986" s="84">
        <v>0</v>
      </c>
      <c r="F2986" s="208">
        <f t="shared" si="138"/>
        <v>1</v>
      </c>
      <c r="G2986" s="78" t="str">
        <f t="shared" si="139"/>
        <v>M</v>
      </c>
      <c r="H2986" s="78" t="str">
        <f t="shared" si="140"/>
        <v>1MGDP-MALIN-CTYGA</v>
      </c>
    </row>
    <row r="2987" spans="1:8">
      <c r="A2987" s="79">
        <v>37210</v>
      </c>
      <c r="B2987" s="78" t="s">
        <v>146</v>
      </c>
      <c r="C2987" s="78" t="s">
        <v>103</v>
      </c>
      <c r="D2987" s="84">
        <v>0</v>
      </c>
      <c r="E2987" s="84">
        <v>0</v>
      </c>
      <c r="F2987" s="208">
        <f t="shared" si="138"/>
        <v>1</v>
      </c>
      <c r="G2987" s="78" t="str">
        <f t="shared" si="139"/>
        <v>M</v>
      </c>
      <c r="H2987" s="78" t="str">
        <f t="shared" si="140"/>
        <v>1MGDP-PG&amp;E/CITIGA</v>
      </c>
    </row>
    <row r="2988" spans="1:8">
      <c r="A2988" s="79">
        <v>37211</v>
      </c>
      <c r="B2988" s="78" t="s">
        <v>146</v>
      </c>
      <c r="C2988" s="78" t="s">
        <v>106</v>
      </c>
      <c r="D2988" s="84">
        <v>30000</v>
      </c>
      <c r="E2988" s="84">
        <v>30000</v>
      </c>
      <c r="F2988" s="208">
        <f t="shared" si="138"/>
        <v>1</v>
      </c>
      <c r="G2988" s="78" t="str">
        <f t="shared" si="139"/>
        <v>M</v>
      </c>
      <c r="H2988" s="78" t="str">
        <f t="shared" si="140"/>
        <v>1MGDP-CAL BORDER</v>
      </c>
    </row>
    <row r="2989" spans="1:8">
      <c r="A2989" s="79">
        <v>37211</v>
      </c>
      <c r="B2989" s="78" t="s">
        <v>146</v>
      </c>
      <c r="C2989" s="78" t="s">
        <v>120</v>
      </c>
      <c r="D2989" s="84">
        <v>-110000</v>
      </c>
      <c r="E2989" s="84">
        <v>-110000</v>
      </c>
      <c r="F2989" s="208">
        <f t="shared" si="138"/>
        <v>1</v>
      </c>
      <c r="G2989" s="78" t="str">
        <f t="shared" si="139"/>
        <v>M</v>
      </c>
      <c r="H2989" s="78" t="str">
        <f t="shared" si="140"/>
        <v>1MGDP-ELPO/SANJUA</v>
      </c>
    </row>
    <row r="2990" spans="1:8">
      <c r="A2990" s="79">
        <v>37211</v>
      </c>
      <c r="B2990" s="78" t="s">
        <v>146</v>
      </c>
      <c r="C2990" s="78" t="s">
        <v>240</v>
      </c>
      <c r="D2990" s="84">
        <v>0</v>
      </c>
      <c r="E2990" s="84">
        <v>0</v>
      </c>
      <c r="F2990" s="208">
        <f t="shared" si="138"/>
        <v>1</v>
      </c>
      <c r="G2990" s="78" t="str">
        <f t="shared" si="139"/>
        <v>M</v>
      </c>
      <c r="H2990" s="78" t="str">
        <f t="shared" si="140"/>
        <v>1MGDP-HEHUB</v>
      </c>
    </row>
    <row r="2991" spans="1:8">
      <c r="A2991" s="79">
        <v>37211</v>
      </c>
      <c r="B2991" s="78" t="s">
        <v>146</v>
      </c>
      <c r="C2991" s="78" t="s">
        <v>110</v>
      </c>
      <c r="D2991" s="84">
        <v>0</v>
      </c>
      <c r="E2991" s="84">
        <v>0</v>
      </c>
      <c r="F2991" s="208">
        <f t="shared" si="138"/>
        <v>1</v>
      </c>
      <c r="G2991" s="78" t="str">
        <f t="shared" si="139"/>
        <v>M</v>
      </c>
      <c r="H2991" s="78" t="str">
        <f t="shared" si="140"/>
        <v>1MGDP-KERN/OPAL</v>
      </c>
    </row>
    <row r="2992" spans="1:8">
      <c r="A2992" s="79">
        <v>37211</v>
      </c>
      <c r="B2992" s="78" t="s">
        <v>146</v>
      </c>
      <c r="C2992" s="78" t="s">
        <v>104</v>
      </c>
      <c r="D2992" s="84">
        <v>-50000</v>
      </c>
      <c r="E2992" s="84">
        <v>-50000</v>
      </c>
      <c r="F2992" s="208">
        <f t="shared" si="138"/>
        <v>1</v>
      </c>
      <c r="G2992" s="78" t="str">
        <f t="shared" si="139"/>
        <v>M</v>
      </c>
      <c r="H2992" s="78" t="str">
        <f t="shared" si="140"/>
        <v>1MGDP-MALIN-CTYGA</v>
      </c>
    </row>
    <row r="2993" spans="1:8">
      <c r="A2993" s="79">
        <v>37211</v>
      </c>
      <c r="B2993" s="78" t="s">
        <v>146</v>
      </c>
      <c r="C2993" s="78" t="s">
        <v>103</v>
      </c>
      <c r="D2993" s="84">
        <v>0</v>
      </c>
      <c r="E2993" s="84">
        <v>0</v>
      </c>
      <c r="F2993" s="208">
        <f t="shared" si="138"/>
        <v>1</v>
      </c>
      <c r="G2993" s="78" t="str">
        <f t="shared" si="139"/>
        <v>M</v>
      </c>
      <c r="H2993" s="78" t="str">
        <f t="shared" si="140"/>
        <v>1MGDP-PG&amp;E/CITIGA</v>
      </c>
    </row>
    <row r="2994" spans="1:8">
      <c r="A2994" s="79">
        <v>37212</v>
      </c>
      <c r="B2994" s="78" t="s">
        <v>146</v>
      </c>
      <c r="C2994" s="78" t="s">
        <v>106</v>
      </c>
      <c r="D2994" s="84">
        <v>30000</v>
      </c>
      <c r="E2994" s="84">
        <v>30000</v>
      </c>
      <c r="F2994" s="208">
        <f t="shared" si="138"/>
        <v>1</v>
      </c>
      <c r="G2994" s="78" t="str">
        <f t="shared" si="139"/>
        <v>M</v>
      </c>
      <c r="H2994" s="78" t="str">
        <f t="shared" si="140"/>
        <v>1MGDP-CAL BORDER</v>
      </c>
    </row>
    <row r="2995" spans="1:8">
      <c r="A2995" s="79">
        <v>37212</v>
      </c>
      <c r="B2995" s="78" t="s">
        <v>146</v>
      </c>
      <c r="C2995" s="78" t="s">
        <v>120</v>
      </c>
      <c r="D2995" s="84">
        <v>-110000</v>
      </c>
      <c r="E2995" s="84">
        <v>-110000</v>
      </c>
      <c r="F2995" s="208">
        <f t="shared" si="138"/>
        <v>1</v>
      </c>
      <c r="G2995" s="78" t="str">
        <f t="shared" si="139"/>
        <v>M</v>
      </c>
      <c r="H2995" s="78" t="str">
        <f t="shared" si="140"/>
        <v>1MGDP-ELPO/SANJUA</v>
      </c>
    </row>
    <row r="2996" spans="1:8">
      <c r="A2996" s="79">
        <v>37212</v>
      </c>
      <c r="B2996" s="78" t="s">
        <v>146</v>
      </c>
      <c r="C2996" s="78" t="s">
        <v>240</v>
      </c>
      <c r="D2996" s="84">
        <v>0</v>
      </c>
      <c r="E2996" s="84">
        <v>0</v>
      </c>
      <c r="F2996" s="208">
        <f t="shared" si="138"/>
        <v>1</v>
      </c>
      <c r="G2996" s="78" t="str">
        <f t="shared" si="139"/>
        <v>M</v>
      </c>
      <c r="H2996" s="78" t="str">
        <f t="shared" si="140"/>
        <v>1MGDP-HEHUB</v>
      </c>
    </row>
    <row r="2997" spans="1:8">
      <c r="A2997" s="79">
        <v>37212</v>
      </c>
      <c r="B2997" s="78" t="s">
        <v>146</v>
      </c>
      <c r="C2997" s="78" t="s">
        <v>110</v>
      </c>
      <c r="D2997" s="84">
        <v>0</v>
      </c>
      <c r="E2997" s="84">
        <v>0</v>
      </c>
      <c r="F2997" s="208">
        <f t="shared" si="138"/>
        <v>1</v>
      </c>
      <c r="G2997" s="78" t="str">
        <f t="shared" si="139"/>
        <v>M</v>
      </c>
      <c r="H2997" s="78" t="str">
        <f t="shared" si="140"/>
        <v>1MGDP-KERN/OPAL</v>
      </c>
    </row>
    <row r="2998" spans="1:8">
      <c r="A2998" s="79">
        <v>37212</v>
      </c>
      <c r="B2998" s="78" t="s">
        <v>146</v>
      </c>
      <c r="C2998" s="78" t="s">
        <v>104</v>
      </c>
      <c r="D2998" s="84">
        <v>-50000</v>
      </c>
      <c r="E2998" s="84">
        <v>-50000</v>
      </c>
      <c r="F2998" s="208">
        <f t="shared" si="138"/>
        <v>1</v>
      </c>
      <c r="G2998" s="78" t="str">
        <f t="shared" si="139"/>
        <v>M</v>
      </c>
      <c r="H2998" s="78" t="str">
        <f t="shared" si="140"/>
        <v>1MGDP-MALIN-CTYGA</v>
      </c>
    </row>
    <row r="2999" spans="1:8">
      <c r="A2999" s="79">
        <v>37212</v>
      </c>
      <c r="B2999" s="78" t="s">
        <v>146</v>
      </c>
      <c r="C2999" s="78" t="s">
        <v>103</v>
      </c>
      <c r="D2999" s="84">
        <v>0</v>
      </c>
      <c r="E2999" s="84">
        <v>0</v>
      </c>
      <c r="F2999" s="208">
        <f t="shared" si="138"/>
        <v>1</v>
      </c>
      <c r="G2999" s="78" t="str">
        <f t="shared" si="139"/>
        <v>M</v>
      </c>
      <c r="H2999" s="78" t="str">
        <f t="shared" si="140"/>
        <v>1MGDP-PG&amp;E/CITIGA</v>
      </c>
    </row>
    <row r="3000" spans="1:8">
      <c r="A3000" s="79">
        <v>37213</v>
      </c>
      <c r="B3000" s="78" t="s">
        <v>146</v>
      </c>
      <c r="C3000" s="78" t="s">
        <v>106</v>
      </c>
      <c r="D3000" s="84">
        <v>30000</v>
      </c>
      <c r="E3000" s="84">
        <v>30000</v>
      </c>
      <c r="F3000" s="208">
        <f t="shared" si="138"/>
        <v>1</v>
      </c>
      <c r="G3000" s="78" t="str">
        <f t="shared" si="139"/>
        <v>M</v>
      </c>
      <c r="H3000" s="78" t="str">
        <f t="shared" si="140"/>
        <v>1MGDP-CAL BORDER</v>
      </c>
    </row>
    <row r="3001" spans="1:8">
      <c r="A3001" s="79">
        <v>37213</v>
      </c>
      <c r="B3001" s="78" t="s">
        <v>146</v>
      </c>
      <c r="C3001" s="78" t="s">
        <v>120</v>
      </c>
      <c r="D3001" s="84">
        <v>-110000</v>
      </c>
      <c r="E3001" s="84">
        <v>-110000</v>
      </c>
      <c r="F3001" s="208">
        <f t="shared" si="138"/>
        <v>1</v>
      </c>
      <c r="G3001" s="78" t="str">
        <f t="shared" si="139"/>
        <v>M</v>
      </c>
      <c r="H3001" s="78" t="str">
        <f t="shared" si="140"/>
        <v>1MGDP-ELPO/SANJUA</v>
      </c>
    </row>
    <row r="3002" spans="1:8">
      <c r="A3002" s="79">
        <v>37213</v>
      </c>
      <c r="B3002" s="78" t="s">
        <v>146</v>
      </c>
      <c r="C3002" s="78" t="s">
        <v>240</v>
      </c>
      <c r="D3002" s="84">
        <v>0</v>
      </c>
      <c r="E3002" s="84">
        <v>0</v>
      </c>
      <c r="F3002" s="208">
        <f t="shared" si="138"/>
        <v>1</v>
      </c>
      <c r="G3002" s="78" t="str">
        <f t="shared" si="139"/>
        <v>M</v>
      </c>
      <c r="H3002" s="78" t="str">
        <f t="shared" si="140"/>
        <v>1MGDP-HEHUB</v>
      </c>
    </row>
    <row r="3003" spans="1:8">
      <c r="A3003" s="79">
        <v>37213</v>
      </c>
      <c r="B3003" s="78" t="s">
        <v>146</v>
      </c>
      <c r="C3003" s="78" t="s">
        <v>110</v>
      </c>
      <c r="D3003" s="84">
        <v>0</v>
      </c>
      <c r="E3003" s="84">
        <v>0</v>
      </c>
      <c r="F3003" s="208">
        <f t="shared" si="138"/>
        <v>1</v>
      </c>
      <c r="G3003" s="78" t="str">
        <f t="shared" si="139"/>
        <v>M</v>
      </c>
      <c r="H3003" s="78" t="str">
        <f t="shared" si="140"/>
        <v>1MGDP-KERN/OPAL</v>
      </c>
    </row>
    <row r="3004" spans="1:8">
      <c r="A3004" s="79">
        <v>37213</v>
      </c>
      <c r="B3004" s="78" t="s">
        <v>146</v>
      </c>
      <c r="C3004" s="78" t="s">
        <v>104</v>
      </c>
      <c r="D3004" s="84">
        <v>-50000</v>
      </c>
      <c r="E3004" s="84">
        <v>-50000</v>
      </c>
      <c r="F3004" s="208">
        <f t="shared" si="138"/>
        <v>1</v>
      </c>
      <c r="G3004" s="78" t="str">
        <f t="shared" si="139"/>
        <v>M</v>
      </c>
      <c r="H3004" s="78" t="str">
        <f t="shared" si="140"/>
        <v>1MGDP-MALIN-CTYGA</v>
      </c>
    </row>
    <row r="3005" spans="1:8">
      <c r="A3005" s="79">
        <v>37213</v>
      </c>
      <c r="B3005" s="78" t="s">
        <v>146</v>
      </c>
      <c r="C3005" s="78" t="s">
        <v>103</v>
      </c>
      <c r="D3005" s="84">
        <v>0</v>
      </c>
      <c r="E3005" s="84">
        <v>0</v>
      </c>
      <c r="F3005" s="208">
        <f t="shared" si="138"/>
        <v>1</v>
      </c>
      <c r="G3005" s="78" t="str">
        <f t="shared" si="139"/>
        <v>M</v>
      </c>
      <c r="H3005" s="78" t="str">
        <f t="shared" si="140"/>
        <v>1MGDP-PG&amp;E/CITIGA</v>
      </c>
    </row>
    <row r="3006" spans="1:8">
      <c r="A3006" s="79">
        <v>37214</v>
      </c>
      <c r="B3006" s="78" t="s">
        <v>146</v>
      </c>
      <c r="C3006" s="78" t="s">
        <v>106</v>
      </c>
      <c r="D3006" s="84">
        <v>30000</v>
      </c>
      <c r="E3006" s="84">
        <v>30000</v>
      </c>
      <c r="F3006" s="208">
        <f t="shared" si="138"/>
        <v>1</v>
      </c>
      <c r="G3006" s="78" t="str">
        <f t="shared" si="139"/>
        <v>M</v>
      </c>
      <c r="H3006" s="78" t="str">
        <f t="shared" si="140"/>
        <v>1MGDP-CAL BORDER</v>
      </c>
    </row>
    <row r="3007" spans="1:8">
      <c r="A3007" s="79">
        <v>37214</v>
      </c>
      <c r="B3007" s="78" t="s">
        <v>146</v>
      </c>
      <c r="C3007" s="78" t="s">
        <v>120</v>
      </c>
      <c r="D3007" s="84">
        <v>-110000</v>
      </c>
      <c r="E3007" s="84">
        <v>-110000</v>
      </c>
      <c r="F3007" s="208">
        <f t="shared" si="138"/>
        <v>1</v>
      </c>
      <c r="G3007" s="78" t="str">
        <f t="shared" si="139"/>
        <v>M</v>
      </c>
      <c r="H3007" s="78" t="str">
        <f t="shared" si="140"/>
        <v>1MGDP-ELPO/SANJUA</v>
      </c>
    </row>
    <row r="3008" spans="1:8">
      <c r="A3008" s="79">
        <v>37214</v>
      </c>
      <c r="B3008" s="78" t="s">
        <v>146</v>
      </c>
      <c r="C3008" s="78" t="s">
        <v>240</v>
      </c>
      <c r="D3008" s="84">
        <v>0</v>
      </c>
      <c r="E3008" s="84">
        <v>0</v>
      </c>
      <c r="F3008" s="208">
        <f t="shared" si="138"/>
        <v>1</v>
      </c>
      <c r="G3008" s="78" t="str">
        <f t="shared" si="139"/>
        <v>M</v>
      </c>
      <c r="H3008" s="78" t="str">
        <f t="shared" si="140"/>
        <v>1MGDP-HEHUB</v>
      </c>
    </row>
    <row r="3009" spans="1:8">
      <c r="A3009" s="79">
        <v>37214</v>
      </c>
      <c r="B3009" s="78" t="s">
        <v>146</v>
      </c>
      <c r="C3009" s="78" t="s">
        <v>110</v>
      </c>
      <c r="D3009" s="84">
        <v>0</v>
      </c>
      <c r="E3009" s="84">
        <v>0</v>
      </c>
      <c r="F3009" s="208">
        <f t="shared" si="138"/>
        <v>1</v>
      </c>
      <c r="G3009" s="78" t="str">
        <f t="shared" si="139"/>
        <v>M</v>
      </c>
      <c r="H3009" s="78" t="str">
        <f t="shared" si="140"/>
        <v>1MGDP-KERN/OPAL</v>
      </c>
    </row>
    <row r="3010" spans="1:8">
      <c r="A3010" s="79">
        <v>37214</v>
      </c>
      <c r="B3010" s="78" t="s">
        <v>146</v>
      </c>
      <c r="C3010" s="78" t="s">
        <v>104</v>
      </c>
      <c r="D3010" s="84">
        <v>-50000</v>
      </c>
      <c r="E3010" s="84">
        <v>-50000</v>
      </c>
      <c r="F3010" s="208">
        <f t="shared" si="138"/>
        <v>1</v>
      </c>
      <c r="G3010" s="78" t="str">
        <f t="shared" si="139"/>
        <v>M</v>
      </c>
      <c r="H3010" s="78" t="str">
        <f t="shared" si="140"/>
        <v>1MGDP-MALIN-CTYGA</v>
      </c>
    </row>
    <row r="3011" spans="1:8">
      <c r="A3011" s="79">
        <v>37214</v>
      </c>
      <c r="B3011" s="78" t="s">
        <v>146</v>
      </c>
      <c r="C3011" s="78" t="s">
        <v>103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M</v>
      </c>
      <c r="H3011" s="78" t="str">
        <f t="shared" ref="H3011:H3074" si="143">$F3011&amp;$G3011&amp;$C3011</f>
        <v>1MGDP-PG&amp;E/CITIGA</v>
      </c>
    </row>
    <row r="3012" spans="1:8">
      <c r="A3012" s="79">
        <v>37215</v>
      </c>
      <c r="B3012" s="78" t="s">
        <v>146</v>
      </c>
      <c r="C3012" s="78" t="s">
        <v>106</v>
      </c>
      <c r="D3012" s="84">
        <v>30000</v>
      </c>
      <c r="E3012" s="84">
        <v>30000</v>
      </c>
      <c r="F3012" s="208">
        <f t="shared" si="141"/>
        <v>1</v>
      </c>
      <c r="G3012" s="78" t="str">
        <f t="shared" si="142"/>
        <v>M</v>
      </c>
      <c r="H3012" s="78" t="str">
        <f t="shared" si="143"/>
        <v>1MGDP-CAL BORDER</v>
      </c>
    </row>
    <row r="3013" spans="1:8">
      <c r="A3013" s="79">
        <v>37215</v>
      </c>
      <c r="B3013" s="78" t="s">
        <v>146</v>
      </c>
      <c r="C3013" s="78" t="s">
        <v>120</v>
      </c>
      <c r="D3013" s="84">
        <v>-110000</v>
      </c>
      <c r="E3013" s="84">
        <v>-110000</v>
      </c>
      <c r="F3013" s="208">
        <f t="shared" si="141"/>
        <v>1</v>
      </c>
      <c r="G3013" s="78" t="str">
        <f t="shared" si="142"/>
        <v>M</v>
      </c>
      <c r="H3013" s="78" t="str">
        <f t="shared" si="143"/>
        <v>1MGDP-ELPO/SANJUA</v>
      </c>
    </row>
    <row r="3014" spans="1:8">
      <c r="A3014" s="79">
        <v>37215</v>
      </c>
      <c r="B3014" s="78" t="s">
        <v>146</v>
      </c>
      <c r="C3014" s="78" t="s">
        <v>240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M</v>
      </c>
      <c r="H3014" s="78" t="str">
        <f t="shared" si="143"/>
        <v>1MGDP-HEHUB</v>
      </c>
    </row>
    <row r="3015" spans="1:8">
      <c r="A3015" s="79">
        <v>37215</v>
      </c>
      <c r="B3015" s="78" t="s">
        <v>146</v>
      </c>
      <c r="C3015" s="78" t="s">
        <v>110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M</v>
      </c>
      <c r="H3015" s="78" t="str">
        <f t="shared" si="143"/>
        <v>1MGDP-KERN/OPAL</v>
      </c>
    </row>
    <row r="3016" spans="1:8">
      <c r="A3016" s="79">
        <v>37215</v>
      </c>
      <c r="B3016" s="78" t="s">
        <v>146</v>
      </c>
      <c r="C3016" s="78" t="s">
        <v>104</v>
      </c>
      <c r="D3016" s="84">
        <v>-50000</v>
      </c>
      <c r="E3016" s="84">
        <v>-50000</v>
      </c>
      <c r="F3016" s="208">
        <f t="shared" si="141"/>
        <v>1</v>
      </c>
      <c r="G3016" s="78" t="str">
        <f t="shared" si="142"/>
        <v>M</v>
      </c>
      <c r="H3016" s="78" t="str">
        <f t="shared" si="143"/>
        <v>1MGDP-MALIN-CTYGA</v>
      </c>
    </row>
    <row r="3017" spans="1:8">
      <c r="A3017" s="79">
        <v>37215</v>
      </c>
      <c r="B3017" s="78" t="s">
        <v>146</v>
      </c>
      <c r="C3017" s="78" t="s">
        <v>103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M</v>
      </c>
      <c r="H3017" s="78" t="str">
        <f t="shared" si="143"/>
        <v>1MGDP-PG&amp;E/CITIGA</v>
      </c>
    </row>
    <row r="3018" spans="1:8">
      <c r="A3018" s="79">
        <v>37216</v>
      </c>
      <c r="B3018" s="78" t="s">
        <v>146</v>
      </c>
      <c r="C3018" s="78" t="s">
        <v>106</v>
      </c>
      <c r="D3018" s="84">
        <v>30000</v>
      </c>
      <c r="E3018" s="84">
        <v>30000</v>
      </c>
      <c r="F3018" s="208">
        <f t="shared" si="141"/>
        <v>1</v>
      </c>
      <c r="G3018" s="78" t="str">
        <f t="shared" si="142"/>
        <v>M</v>
      </c>
      <c r="H3018" s="78" t="str">
        <f t="shared" si="143"/>
        <v>1MGDP-CAL BORDER</v>
      </c>
    </row>
    <row r="3019" spans="1:8">
      <c r="A3019" s="79">
        <v>37216</v>
      </c>
      <c r="B3019" s="78" t="s">
        <v>146</v>
      </c>
      <c r="C3019" s="78" t="s">
        <v>120</v>
      </c>
      <c r="D3019" s="84">
        <v>-110000</v>
      </c>
      <c r="E3019" s="84">
        <v>-110000</v>
      </c>
      <c r="F3019" s="208">
        <f t="shared" si="141"/>
        <v>1</v>
      </c>
      <c r="G3019" s="78" t="str">
        <f t="shared" si="142"/>
        <v>M</v>
      </c>
      <c r="H3019" s="78" t="str">
        <f t="shared" si="143"/>
        <v>1MGDP-ELPO/SANJUA</v>
      </c>
    </row>
    <row r="3020" spans="1:8">
      <c r="A3020" s="79">
        <v>37216</v>
      </c>
      <c r="B3020" s="78" t="s">
        <v>146</v>
      </c>
      <c r="C3020" s="78" t="s">
        <v>240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M</v>
      </c>
      <c r="H3020" s="78" t="str">
        <f t="shared" si="143"/>
        <v>1MGDP-HEHUB</v>
      </c>
    </row>
    <row r="3021" spans="1:8">
      <c r="A3021" s="79">
        <v>37216</v>
      </c>
      <c r="B3021" s="78" t="s">
        <v>146</v>
      </c>
      <c r="C3021" s="78" t="s">
        <v>110</v>
      </c>
      <c r="D3021" s="84">
        <v>0</v>
      </c>
      <c r="E3021" s="84">
        <v>0</v>
      </c>
      <c r="F3021" s="208">
        <f t="shared" si="141"/>
        <v>1</v>
      </c>
      <c r="G3021" s="78" t="str">
        <f t="shared" si="142"/>
        <v>M</v>
      </c>
      <c r="H3021" s="78" t="str">
        <f t="shared" si="143"/>
        <v>1MGDP-KERN/OPAL</v>
      </c>
    </row>
    <row r="3022" spans="1:8">
      <c r="A3022" s="79">
        <v>37216</v>
      </c>
      <c r="B3022" s="78" t="s">
        <v>146</v>
      </c>
      <c r="C3022" s="78" t="s">
        <v>104</v>
      </c>
      <c r="D3022" s="84">
        <v>-50000</v>
      </c>
      <c r="E3022" s="84">
        <v>-50000</v>
      </c>
      <c r="F3022" s="208">
        <f t="shared" si="141"/>
        <v>1</v>
      </c>
      <c r="G3022" s="78" t="str">
        <f t="shared" si="142"/>
        <v>M</v>
      </c>
      <c r="H3022" s="78" t="str">
        <f t="shared" si="143"/>
        <v>1MGDP-MALIN-CTYGA</v>
      </c>
    </row>
    <row r="3023" spans="1:8">
      <c r="A3023" s="79">
        <v>37216</v>
      </c>
      <c r="B3023" s="78" t="s">
        <v>146</v>
      </c>
      <c r="C3023" s="78" t="s">
        <v>103</v>
      </c>
      <c r="D3023" s="84">
        <v>0</v>
      </c>
      <c r="E3023" s="84">
        <v>0</v>
      </c>
      <c r="F3023" s="208">
        <f t="shared" si="141"/>
        <v>1</v>
      </c>
      <c r="G3023" s="78" t="str">
        <f t="shared" si="142"/>
        <v>M</v>
      </c>
      <c r="H3023" s="78" t="str">
        <f t="shared" si="143"/>
        <v>1MGDP-PG&amp;E/CITIGA</v>
      </c>
    </row>
    <row r="3024" spans="1:8">
      <c r="A3024" s="79">
        <v>37217</v>
      </c>
      <c r="B3024" s="78" t="s">
        <v>146</v>
      </c>
      <c r="C3024" s="78" t="s">
        <v>106</v>
      </c>
      <c r="D3024" s="84">
        <v>30000</v>
      </c>
      <c r="E3024" s="84">
        <v>30000</v>
      </c>
      <c r="F3024" s="208">
        <f t="shared" si="141"/>
        <v>1</v>
      </c>
      <c r="G3024" s="78" t="str">
        <f t="shared" si="142"/>
        <v>M</v>
      </c>
      <c r="H3024" s="78" t="str">
        <f t="shared" si="143"/>
        <v>1MGDP-CAL BORDER</v>
      </c>
    </row>
    <row r="3025" spans="1:8">
      <c r="A3025" s="79">
        <v>37217</v>
      </c>
      <c r="B3025" s="78" t="s">
        <v>146</v>
      </c>
      <c r="C3025" s="78" t="s">
        <v>120</v>
      </c>
      <c r="D3025" s="84">
        <v>-110000</v>
      </c>
      <c r="E3025" s="84">
        <v>-110000</v>
      </c>
      <c r="F3025" s="208">
        <f t="shared" si="141"/>
        <v>1</v>
      </c>
      <c r="G3025" s="78" t="str">
        <f t="shared" si="142"/>
        <v>M</v>
      </c>
      <c r="H3025" s="78" t="str">
        <f t="shared" si="143"/>
        <v>1MGDP-ELPO/SANJUA</v>
      </c>
    </row>
    <row r="3026" spans="1:8">
      <c r="A3026" s="79">
        <v>37217</v>
      </c>
      <c r="B3026" s="78" t="s">
        <v>146</v>
      </c>
      <c r="C3026" s="78" t="s">
        <v>240</v>
      </c>
      <c r="D3026" s="84">
        <v>0</v>
      </c>
      <c r="E3026" s="84">
        <v>0</v>
      </c>
      <c r="F3026" s="208">
        <f t="shared" si="141"/>
        <v>1</v>
      </c>
      <c r="G3026" s="78" t="str">
        <f t="shared" si="142"/>
        <v>M</v>
      </c>
      <c r="H3026" s="78" t="str">
        <f t="shared" si="143"/>
        <v>1MGDP-HEHUB</v>
      </c>
    </row>
    <row r="3027" spans="1:8">
      <c r="A3027" s="79">
        <v>37217</v>
      </c>
      <c r="B3027" s="78" t="s">
        <v>146</v>
      </c>
      <c r="C3027" s="78" t="s">
        <v>110</v>
      </c>
      <c r="D3027" s="84">
        <v>0</v>
      </c>
      <c r="E3027" s="84">
        <v>0</v>
      </c>
      <c r="F3027" s="208">
        <f t="shared" si="141"/>
        <v>1</v>
      </c>
      <c r="G3027" s="78" t="str">
        <f t="shared" si="142"/>
        <v>M</v>
      </c>
      <c r="H3027" s="78" t="str">
        <f t="shared" si="143"/>
        <v>1MGDP-KERN/OPAL</v>
      </c>
    </row>
    <row r="3028" spans="1:8">
      <c r="A3028" s="79">
        <v>37217</v>
      </c>
      <c r="B3028" s="78" t="s">
        <v>146</v>
      </c>
      <c r="C3028" s="78" t="s">
        <v>104</v>
      </c>
      <c r="D3028" s="84">
        <v>-50000</v>
      </c>
      <c r="E3028" s="84">
        <v>-50000</v>
      </c>
      <c r="F3028" s="208">
        <f t="shared" si="141"/>
        <v>1</v>
      </c>
      <c r="G3028" s="78" t="str">
        <f t="shared" si="142"/>
        <v>M</v>
      </c>
      <c r="H3028" s="78" t="str">
        <f t="shared" si="143"/>
        <v>1MGDP-MALIN-CTYGA</v>
      </c>
    </row>
    <row r="3029" spans="1:8">
      <c r="A3029" s="79">
        <v>37217</v>
      </c>
      <c r="B3029" s="78" t="s">
        <v>146</v>
      </c>
      <c r="C3029" s="78" t="s">
        <v>103</v>
      </c>
      <c r="D3029" s="84">
        <v>0</v>
      </c>
      <c r="E3029" s="84">
        <v>0</v>
      </c>
      <c r="F3029" s="208">
        <f t="shared" si="141"/>
        <v>1</v>
      </c>
      <c r="G3029" s="78" t="str">
        <f t="shared" si="142"/>
        <v>M</v>
      </c>
      <c r="H3029" s="78" t="str">
        <f t="shared" si="143"/>
        <v>1MGDP-PG&amp;E/CITIGA</v>
      </c>
    </row>
    <row r="3030" spans="1:8">
      <c r="A3030" s="79">
        <v>37218</v>
      </c>
      <c r="B3030" s="78" t="s">
        <v>146</v>
      </c>
      <c r="C3030" s="78" t="s">
        <v>106</v>
      </c>
      <c r="D3030" s="84">
        <v>30000</v>
      </c>
      <c r="E3030" s="84">
        <v>30000</v>
      </c>
      <c r="F3030" s="208">
        <f t="shared" si="141"/>
        <v>1</v>
      </c>
      <c r="G3030" s="78" t="str">
        <f t="shared" si="142"/>
        <v>M</v>
      </c>
      <c r="H3030" s="78" t="str">
        <f t="shared" si="143"/>
        <v>1MGDP-CAL BORDER</v>
      </c>
    </row>
    <row r="3031" spans="1:8">
      <c r="A3031" s="79">
        <v>37218</v>
      </c>
      <c r="B3031" s="78" t="s">
        <v>146</v>
      </c>
      <c r="C3031" s="78" t="s">
        <v>120</v>
      </c>
      <c r="D3031" s="84">
        <v>-110000</v>
      </c>
      <c r="E3031" s="84">
        <v>-110000</v>
      </c>
      <c r="F3031" s="208">
        <f t="shared" si="141"/>
        <v>1</v>
      </c>
      <c r="G3031" s="78" t="str">
        <f t="shared" si="142"/>
        <v>M</v>
      </c>
      <c r="H3031" s="78" t="str">
        <f t="shared" si="143"/>
        <v>1MGDP-ELPO/SANJUA</v>
      </c>
    </row>
    <row r="3032" spans="1:8">
      <c r="A3032" s="79">
        <v>37218</v>
      </c>
      <c r="B3032" s="78" t="s">
        <v>146</v>
      </c>
      <c r="C3032" s="78" t="s">
        <v>240</v>
      </c>
      <c r="D3032" s="84">
        <v>0</v>
      </c>
      <c r="E3032" s="84">
        <v>0</v>
      </c>
      <c r="F3032" s="208">
        <f t="shared" si="141"/>
        <v>1</v>
      </c>
      <c r="G3032" s="78" t="str">
        <f t="shared" si="142"/>
        <v>M</v>
      </c>
      <c r="H3032" s="78" t="str">
        <f t="shared" si="143"/>
        <v>1MGDP-HEHUB</v>
      </c>
    </row>
    <row r="3033" spans="1:8">
      <c r="A3033" s="79">
        <v>37218</v>
      </c>
      <c r="B3033" s="78" t="s">
        <v>146</v>
      </c>
      <c r="C3033" s="78" t="s">
        <v>110</v>
      </c>
      <c r="D3033" s="84">
        <v>0</v>
      </c>
      <c r="E3033" s="84">
        <v>0</v>
      </c>
      <c r="F3033" s="208">
        <f t="shared" si="141"/>
        <v>1</v>
      </c>
      <c r="G3033" s="78" t="str">
        <f t="shared" si="142"/>
        <v>M</v>
      </c>
      <c r="H3033" s="78" t="str">
        <f t="shared" si="143"/>
        <v>1MGDP-KERN/OPAL</v>
      </c>
    </row>
    <row r="3034" spans="1:8">
      <c r="A3034" s="79">
        <v>37218</v>
      </c>
      <c r="B3034" s="78" t="s">
        <v>146</v>
      </c>
      <c r="C3034" s="78" t="s">
        <v>104</v>
      </c>
      <c r="D3034" s="84">
        <v>-50000</v>
      </c>
      <c r="E3034" s="84">
        <v>-50000</v>
      </c>
      <c r="F3034" s="208">
        <f t="shared" si="141"/>
        <v>1</v>
      </c>
      <c r="G3034" s="78" t="str">
        <f t="shared" si="142"/>
        <v>M</v>
      </c>
      <c r="H3034" s="78" t="str">
        <f t="shared" si="143"/>
        <v>1MGDP-MALIN-CTYGA</v>
      </c>
    </row>
    <row r="3035" spans="1:8">
      <c r="A3035" s="79">
        <v>37218</v>
      </c>
      <c r="B3035" s="78" t="s">
        <v>146</v>
      </c>
      <c r="C3035" s="78" t="s">
        <v>103</v>
      </c>
      <c r="D3035" s="84">
        <v>0</v>
      </c>
      <c r="E3035" s="84">
        <v>0</v>
      </c>
      <c r="F3035" s="208">
        <f t="shared" si="141"/>
        <v>1</v>
      </c>
      <c r="G3035" s="78" t="str">
        <f t="shared" si="142"/>
        <v>M</v>
      </c>
      <c r="H3035" s="78" t="str">
        <f t="shared" si="143"/>
        <v>1MGDP-PG&amp;E/CITIGA</v>
      </c>
    </row>
    <row r="3036" spans="1:8">
      <c r="A3036" s="79">
        <v>37219</v>
      </c>
      <c r="B3036" s="78" t="s">
        <v>146</v>
      </c>
      <c r="C3036" s="78" t="s">
        <v>106</v>
      </c>
      <c r="D3036" s="84">
        <v>30000</v>
      </c>
      <c r="E3036" s="84">
        <v>30000</v>
      </c>
      <c r="F3036" s="208">
        <f t="shared" si="141"/>
        <v>1</v>
      </c>
      <c r="G3036" s="78" t="str">
        <f t="shared" si="142"/>
        <v>M</v>
      </c>
      <c r="H3036" s="78" t="str">
        <f t="shared" si="143"/>
        <v>1MGDP-CAL BORDER</v>
      </c>
    </row>
    <row r="3037" spans="1:8">
      <c r="A3037" s="79">
        <v>37219</v>
      </c>
      <c r="B3037" s="78" t="s">
        <v>146</v>
      </c>
      <c r="C3037" s="78" t="s">
        <v>120</v>
      </c>
      <c r="D3037" s="84">
        <v>-110000</v>
      </c>
      <c r="E3037" s="84">
        <v>-110000</v>
      </c>
      <c r="F3037" s="208">
        <f t="shared" si="141"/>
        <v>1</v>
      </c>
      <c r="G3037" s="78" t="str">
        <f t="shared" si="142"/>
        <v>M</v>
      </c>
      <c r="H3037" s="78" t="str">
        <f t="shared" si="143"/>
        <v>1MGDP-ELPO/SANJUA</v>
      </c>
    </row>
    <row r="3038" spans="1:8">
      <c r="A3038" s="79">
        <v>37219</v>
      </c>
      <c r="B3038" s="78" t="s">
        <v>146</v>
      </c>
      <c r="C3038" s="78" t="s">
        <v>240</v>
      </c>
      <c r="D3038" s="84">
        <v>0</v>
      </c>
      <c r="E3038" s="84">
        <v>0</v>
      </c>
      <c r="F3038" s="208">
        <f t="shared" si="141"/>
        <v>1</v>
      </c>
      <c r="G3038" s="78" t="str">
        <f t="shared" si="142"/>
        <v>M</v>
      </c>
      <c r="H3038" s="78" t="str">
        <f t="shared" si="143"/>
        <v>1MGDP-HEHUB</v>
      </c>
    </row>
    <row r="3039" spans="1:8">
      <c r="A3039" s="79">
        <v>37219</v>
      </c>
      <c r="B3039" s="78" t="s">
        <v>146</v>
      </c>
      <c r="C3039" s="78" t="s">
        <v>110</v>
      </c>
      <c r="D3039" s="84">
        <v>0</v>
      </c>
      <c r="E3039" s="84">
        <v>0</v>
      </c>
      <c r="F3039" s="208">
        <f t="shared" si="141"/>
        <v>1</v>
      </c>
      <c r="G3039" s="78" t="str">
        <f t="shared" si="142"/>
        <v>M</v>
      </c>
      <c r="H3039" s="78" t="str">
        <f t="shared" si="143"/>
        <v>1MGDP-KERN/OPAL</v>
      </c>
    </row>
    <row r="3040" spans="1:8">
      <c r="A3040" s="79">
        <v>37219</v>
      </c>
      <c r="B3040" s="78" t="s">
        <v>146</v>
      </c>
      <c r="C3040" s="78" t="s">
        <v>104</v>
      </c>
      <c r="D3040" s="84">
        <v>-50000</v>
      </c>
      <c r="E3040" s="84">
        <v>-50000</v>
      </c>
      <c r="F3040" s="208">
        <f t="shared" si="141"/>
        <v>1</v>
      </c>
      <c r="G3040" s="78" t="str">
        <f t="shared" si="142"/>
        <v>M</v>
      </c>
      <c r="H3040" s="78" t="str">
        <f t="shared" si="143"/>
        <v>1MGDP-MALIN-CTYGA</v>
      </c>
    </row>
    <row r="3041" spans="1:8">
      <c r="A3041" s="79">
        <v>37219</v>
      </c>
      <c r="B3041" s="78" t="s">
        <v>146</v>
      </c>
      <c r="C3041" s="78" t="s">
        <v>103</v>
      </c>
      <c r="D3041" s="84">
        <v>0</v>
      </c>
      <c r="E3041" s="84">
        <v>0</v>
      </c>
      <c r="F3041" s="208">
        <f t="shared" si="141"/>
        <v>1</v>
      </c>
      <c r="G3041" s="78" t="str">
        <f t="shared" si="142"/>
        <v>M</v>
      </c>
      <c r="H3041" s="78" t="str">
        <f t="shared" si="143"/>
        <v>1MGDP-PG&amp;E/CITIGA</v>
      </c>
    </row>
    <row r="3042" spans="1:8">
      <c r="A3042" s="79">
        <v>37220</v>
      </c>
      <c r="B3042" s="78" t="s">
        <v>146</v>
      </c>
      <c r="C3042" s="78" t="s">
        <v>106</v>
      </c>
      <c r="D3042" s="84">
        <v>30000</v>
      </c>
      <c r="E3042" s="84">
        <v>30000</v>
      </c>
      <c r="F3042" s="208">
        <f t="shared" si="141"/>
        <v>1</v>
      </c>
      <c r="G3042" s="78" t="str">
        <f t="shared" si="142"/>
        <v>M</v>
      </c>
      <c r="H3042" s="78" t="str">
        <f t="shared" si="143"/>
        <v>1MGDP-CAL BORDER</v>
      </c>
    </row>
    <row r="3043" spans="1:8">
      <c r="A3043" s="79">
        <v>37220</v>
      </c>
      <c r="B3043" s="78" t="s">
        <v>146</v>
      </c>
      <c r="C3043" s="78" t="s">
        <v>120</v>
      </c>
      <c r="D3043" s="84">
        <v>-110000</v>
      </c>
      <c r="E3043" s="84">
        <v>-110000</v>
      </c>
      <c r="F3043" s="208">
        <f t="shared" si="141"/>
        <v>1</v>
      </c>
      <c r="G3043" s="78" t="str">
        <f t="shared" si="142"/>
        <v>M</v>
      </c>
      <c r="H3043" s="78" t="str">
        <f t="shared" si="143"/>
        <v>1MGDP-ELPO/SANJUA</v>
      </c>
    </row>
    <row r="3044" spans="1:8">
      <c r="A3044" s="79">
        <v>37220</v>
      </c>
      <c r="B3044" s="78" t="s">
        <v>146</v>
      </c>
      <c r="C3044" s="78" t="s">
        <v>240</v>
      </c>
      <c r="D3044" s="84">
        <v>0</v>
      </c>
      <c r="E3044" s="84">
        <v>0</v>
      </c>
      <c r="F3044" s="208">
        <f t="shared" si="141"/>
        <v>1</v>
      </c>
      <c r="G3044" s="78" t="str">
        <f t="shared" si="142"/>
        <v>M</v>
      </c>
      <c r="H3044" s="78" t="str">
        <f t="shared" si="143"/>
        <v>1MGDP-HEHUB</v>
      </c>
    </row>
    <row r="3045" spans="1:8">
      <c r="A3045" s="79">
        <v>37220</v>
      </c>
      <c r="B3045" s="78" t="s">
        <v>146</v>
      </c>
      <c r="C3045" s="78" t="s">
        <v>110</v>
      </c>
      <c r="D3045" s="84">
        <v>0</v>
      </c>
      <c r="E3045" s="84">
        <v>0</v>
      </c>
      <c r="F3045" s="208">
        <f t="shared" si="141"/>
        <v>1</v>
      </c>
      <c r="G3045" s="78" t="str">
        <f t="shared" si="142"/>
        <v>M</v>
      </c>
      <c r="H3045" s="78" t="str">
        <f t="shared" si="143"/>
        <v>1MGDP-KERN/OPAL</v>
      </c>
    </row>
    <row r="3046" spans="1:8">
      <c r="A3046" s="79">
        <v>37220</v>
      </c>
      <c r="B3046" s="78" t="s">
        <v>146</v>
      </c>
      <c r="C3046" s="78" t="s">
        <v>104</v>
      </c>
      <c r="D3046" s="84">
        <v>-50000</v>
      </c>
      <c r="E3046" s="84">
        <v>-50000</v>
      </c>
      <c r="F3046" s="208">
        <f t="shared" si="141"/>
        <v>1</v>
      </c>
      <c r="G3046" s="78" t="str">
        <f t="shared" si="142"/>
        <v>M</v>
      </c>
      <c r="H3046" s="78" t="str">
        <f t="shared" si="143"/>
        <v>1MGDP-MALIN-CTYGA</v>
      </c>
    </row>
    <row r="3047" spans="1:8">
      <c r="A3047" s="79">
        <v>37220</v>
      </c>
      <c r="B3047" s="78" t="s">
        <v>146</v>
      </c>
      <c r="C3047" s="78" t="s">
        <v>103</v>
      </c>
      <c r="D3047" s="84">
        <v>0</v>
      </c>
      <c r="E3047" s="84">
        <v>0</v>
      </c>
      <c r="F3047" s="208">
        <f t="shared" si="141"/>
        <v>1</v>
      </c>
      <c r="G3047" s="78" t="str">
        <f t="shared" si="142"/>
        <v>M</v>
      </c>
      <c r="H3047" s="78" t="str">
        <f t="shared" si="143"/>
        <v>1MGDP-PG&amp;E/CITIGA</v>
      </c>
    </row>
    <row r="3048" spans="1:8">
      <c r="A3048" s="79">
        <v>37221</v>
      </c>
      <c r="B3048" s="78" t="s">
        <v>146</v>
      </c>
      <c r="C3048" s="78" t="s">
        <v>106</v>
      </c>
      <c r="D3048" s="84">
        <v>30000</v>
      </c>
      <c r="E3048" s="84">
        <v>30000</v>
      </c>
      <c r="F3048" s="208">
        <f t="shared" si="141"/>
        <v>1</v>
      </c>
      <c r="G3048" s="78" t="str">
        <f t="shared" si="142"/>
        <v>M</v>
      </c>
      <c r="H3048" s="78" t="str">
        <f t="shared" si="143"/>
        <v>1MGDP-CAL BORDER</v>
      </c>
    </row>
    <row r="3049" spans="1:8">
      <c r="A3049" s="79">
        <v>37221</v>
      </c>
      <c r="B3049" s="78" t="s">
        <v>146</v>
      </c>
      <c r="C3049" s="78" t="s">
        <v>120</v>
      </c>
      <c r="D3049" s="84">
        <v>-110000</v>
      </c>
      <c r="E3049" s="84">
        <v>-110000</v>
      </c>
      <c r="F3049" s="208">
        <f t="shared" si="141"/>
        <v>1</v>
      </c>
      <c r="G3049" s="78" t="str">
        <f t="shared" si="142"/>
        <v>M</v>
      </c>
      <c r="H3049" s="78" t="str">
        <f t="shared" si="143"/>
        <v>1MGDP-ELPO/SANJUA</v>
      </c>
    </row>
    <row r="3050" spans="1:8">
      <c r="A3050" s="79">
        <v>37221</v>
      </c>
      <c r="B3050" s="78" t="s">
        <v>146</v>
      </c>
      <c r="C3050" s="78" t="s">
        <v>240</v>
      </c>
      <c r="D3050" s="84">
        <v>0</v>
      </c>
      <c r="E3050" s="84">
        <v>0</v>
      </c>
      <c r="F3050" s="208">
        <f t="shared" si="141"/>
        <v>1</v>
      </c>
      <c r="G3050" s="78" t="str">
        <f t="shared" si="142"/>
        <v>M</v>
      </c>
      <c r="H3050" s="78" t="str">
        <f t="shared" si="143"/>
        <v>1MGDP-HEHUB</v>
      </c>
    </row>
    <row r="3051" spans="1:8">
      <c r="A3051" s="79">
        <v>37221</v>
      </c>
      <c r="B3051" s="78" t="s">
        <v>146</v>
      </c>
      <c r="C3051" s="78" t="s">
        <v>110</v>
      </c>
      <c r="D3051" s="84">
        <v>0</v>
      </c>
      <c r="E3051" s="84">
        <v>0</v>
      </c>
      <c r="F3051" s="208">
        <f t="shared" si="141"/>
        <v>1</v>
      </c>
      <c r="G3051" s="78" t="str">
        <f t="shared" si="142"/>
        <v>M</v>
      </c>
      <c r="H3051" s="78" t="str">
        <f t="shared" si="143"/>
        <v>1MGDP-KERN/OPAL</v>
      </c>
    </row>
    <row r="3052" spans="1:8">
      <c r="A3052" s="79">
        <v>37221</v>
      </c>
      <c r="B3052" s="78" t="s">
        <v>146</v>
      </c>
      <c r="C3052" s="78" t="s">
        <v>104</v>
      </c>
      <c r="D3052" s="84">
        <v>-50000</v>
      </c>
      <c r="E3052" s="84">
        <v>-50000</v>
      </c>
      <c r="F3052" s="208">
        <f t="shared" si="141"/>
        <v>1</v>
      </c>
      <c r="G3052" s="78" t="str">
        <f t="shared" si="142"/>
        <v>M</v>
      </c>
      <c r="H3052" s="78" t="str">
        <f t="shared" si="143"/>
        <v>1MGDP-MALIN-CTYGA</v>
      </c>
    </row>
    <row r="3053" spans="1:8">
      <c r="A3053" s="79">
        <v>37221</v>
      </c>
      <c r="B3053" s="78" t="s">
        <v>146</v>
      </c>
      <c r="C3053" s="78" t="s">
        <v>103</v>
      </c>
      <c r="D3053" s="84">
        <v>0</v>
      </c>
      <c r="E3053" s="84">
        <v>0</v>
      </c>
      <c r="F3053" s="208">
        <f t="shared" si="141"/>
        <v>1</v>
      </c>
      <c r="G3053" s="78" t="str">
        <f t="shared" si="142"/>
        <v>M</v>
      </c>
      <c r="H3053" s="78" t="str">
        <f t="shared" si="143"/>
        <v>1MGDP-PG&amp;E/CITIGA</v>
      </c>
    </row>
    <row r="3054" spans="1:8">
      <c r="A3054" s="79">
        <v>37222</v>
      </c>
      <c r="B3054" s="78" t="s">
        <v>146</v>
      </c>
      <c r="C3054" s="78" t="s">
        <v>106</v>
      </c>
      <c r="D3054" s="84">
        <v>30000</v>
      </c>
      <c r="E3054" s="84">
        <v>30000</v>
      </c>
      <c r="F3054" s="208">
        <f t="shared" si="141"/>
        <v>1</v>
      </c>
      <c r="G3054" s="78" t="str">
        <f t="shared" si="142"/>
        <v>M</v>
      </c>
      <c r="H3054" s="78" t="str">
        <f t="shared" si="143"/>
        <v>1MGDP-CAL BORDER</v>
      </c>
    </row>
    <row r="3055" spans="1:8">
      <c r="A3055" s="79">
        <v>37222</v>
      </c>
      <c r="B3055" s="78" t="s">
        <v>146</v>
      </c>
      <c r="C3055" s="78" t="s">
        <v>120</v>
      </c>
      <c r="D3055" s="84">
        <v>-110000</v>
      </c>
      <c r="E3055" s="84">
        <v>-110000</v>
      </c>
      <c r="F3055" s="208">
        <f t="shared" si="141"/>
        <v>1</v>
      </c>
      <c r="G3055" s="78" t="str">
        <f t="shared" si="142"/>
        <v>M</v>
      </c>
      <c r="H3055" s="78" t="str">
        <f t="shared" si="143"/>
        <v>1MGDP-ELPO/SANJUA</v>
      </c>
    </row>
    <row r="3056" spans="1:8">
      <c r="A3056" s="79">
        <v>37222</v>
      </c>
      <c r="B3056" s="78" t="s">
        <v>146</v>
      </c>
      <c r="C3056" s="78" t="s">
        <v>240</v>
      </c>
      <c r="D3056" s="84">
        <v>0</v>
      </c>
      <c r="E3056" s="84">
        <v>0</v>
      </c>
      <c r="F3056" s="208">
        <f t="shared" si="141"/>
        <v>1</v>
      </c>
      <c r="G3056" s="78" t="str">
        <f t="shared" si="142"/>
        <v>M</v>
      </c>
      <c r="H3056" s="78" t="str">
        <f t="shared" si="143"/>
        <v>1MGDP-HEHUB</v>
      </c>
    </row>
    <row r="3057" spans="1:8">
      <c r="A3057" s="79">
        <v>37222</v>
      </c>
      <c r="B3057" s="78" t="s">
        <v>146</v>
      </c>
      <c r="C3057" s="78" t="s">
        <v>110</v>
      </c>
      <c r="D3057" s="84">
        <v>0</v>
      </c>
      <c r="E3057" s="84">
        <v>0</v>
      </c>
      <c r="F3057" s="208">
        <f t="shared" si="141"/>
        <v>1</v>
      </c>
      <c r="G3057" s="78" t="str">
        <f t="shared" si="142"/>
        <v>M</v>
      </c>
      <c r="H3057" s="78" t="str">
        <f t="shared" si="143"/>
        <v>1MGDP-KERN/OPAL</v>
      </c>
    </row>
    <row r="3058" spans="1:8">
      <c r="A3058" s="79">
        <v>37222</v>
      </c>
      <c r="B3058" s="78" t="s">
        <v>146</v>
      </c>
      <c r="C3058" s="78" t="s">
        <v>104</v>
      </c>
      <c r="D3058" s="84">
        <v>-50000</v>
      </c>
      <c r="E3058" s="84">
        <v>-50000</v>
      </c>
      <c r="F3058" s="208">
        <f t="shared" si="141"/>
        <v>1</v>
      </c>
      <c r="G3058" s="78" t="str">
        <f t="shared" si="142"/>
        <v>M</v>
      </c>
      <c r="H3058" s="78" t="str">
        <f t="shared" si="143"/>
        <v>1MGDP-MALIN-CTYGA</v>
      </c>
    </row>
    <row r="3059" spans="1:8">
      <c r="A3059" s="79">
        <v>37222</v>
      </c>
      <c r="B3059" s="78" t="s">
        <v>146</v>
      </c>
      <c r="C3059" s="78" t="s">
        <v>103</v>
      </c>
      <c r="D3059" s="84">
        <v>0</v>
      </c>
      <c r="E3059" s="84">
        <v>0</v>
      </c>
      <c r="F3059" s="208">
        <f t="shared" si="141"/>
        <v>1</v>
      </c>
      <c r="G3059" s="78" t="str">
        <f t="shared" si="142"/>
        <v>M</v>
      </c>
      <c r="H3059" s="78" t="str">
        <f t="shared" si="143"/>
        <v>1MGDP-PG&amp;E/CITIGA</v>
      </c>
    </row>
    <row r="3060" spans="1:8">
      <c r="A3060" s="79">
        <v>37223</v>
      </c>
      <c r="B3060" s="78" t="s">
        <v>146</v>
      </c>
      <c r="C3060" s="78" t="s">
        <v>106</v>
      </c>
      <c r="D3060" s="84">
        <v>30000</v>
      </c>
      <c r="E3060" s="84">
        <v>30000</v>
      </c>
      <c r="F3060" s="208">
        <f t="shared" si="141"/>
        <v>1</v>
      </c>
      <c r="G3060" s="78" t="str">
        <f t="shared" si="142"/>
        <v>M</v>
      </c>
      <c r="H3060" s="78" t="str">
        <f t="shared" si="143"/>
        <v>1MGDP-CAL BORDER</v>
      </c>
    </row>
    <row r="3061" spans="1:8">
      <c r="A3061" s="79">
        <v>37223</v>
      </c>
      <c r="B3061" s="78" t="s">
        <v>146</v>
      </c>
      <c r="C3061" s="78" t="s">
        <v>120</v>
      </c>
      <c r="D3061" s="84">
        <v>-110000</v>
      </c>
      <c r="E3061" s="84">
        <v>-110000</v>
      </c>
      <c r="F3061" s="208">
        <f t="shared" si="141"/>
        <v>1</v>
      </c>
      <c r="G3061" s="78" t="str">
        <f t="shared" si="142"/>
        <v>M</v>
      </c>
      <c r="H3061" s="78" t="str">
        <f t="shared" si="143"/>
        <v>1MGDP-ELPO/SANJUA</v>
      </c>
    </row>
    <row r="3062" spans="1:8">
      <c r="A3062" s="79">
        <v>37223</v>
      </c>
      <c r="B3062" s="78" t="s">
        <v>146</v>
      </c>
      <c r="C3062" s="78" t="s">
        <v>240</v>
      </c>
      <c r="D3062" s="84">
        <v>0</v>
      </c>
      <c r="E3062" s="84">
        <v>0</v>
      </c>
      <c r="F3062" s="208">
        <f t="shared" si="141"/>
        <v>1</v>
      </c>
      <c r="G3062" s="78" t="str">
        <f t="shared" si="142"/>
        <v>M</v>
      </c>
      <c r="H3062" s="78" t="str">
        <f t="shared" si="143"/>
        <v>1MGDP-HEHUB</v>
      </c>
    </row>
    <row r="3063" spans="1:8">
      <c r="A3063" s="79">
        <v>37223</v>
      </c>
      <c r="B3063" s="78" t="s">
        <v>146</v>
      </c>
      <c r="C3063" s="78" t="s">
        <v>110</v>
      </c>
      <c r="D3063" s="84">
        <v>0</v>
      </c>
      <c r="E3063" s="84">
        <v>0</v>
      </c>
      <c r="F3063" s="208">
        <f t="shared" si="141"/>
        <v>1</v>
      </c>
      <c r="G3063" s="78" t="str">
        <f t="shared" si="142"/>
        <v>M</v>
      </c>
      <c r="H3063" s="78" t="str">
        <f t="shared" si="143"/>
        <v>1MGDP-KERN/OPAL</v>
      </c>
    </row>
    <row r="3064" spans="1:8">
      <c r="A3064" s="79">
        <v>37223</v>
      </c>
      <c r="B3064" s="78" t="s">
        <v>146</v>
      </c>
      <c r="C3064" s="78" t="s">
        <v>104</v>
      </c>
      <c r="D3064" s="84">
        <v>-50000</v>
      </c>
      <c r="E3064" s="84">
        <v>-50000</v>
      </c>
      <c r="F3064" s="208">
        <f t="shared" si="141"/>
        <v>1</v>
      </c>
      <c r="G3064" s="78" t="str">
        <f t="shared" si="142"/>
        <v>M</v>
      </c>
      <c r="H3064" s="78" t="str">
        <f t="shared" si="143"/>
        <v>1MGDP-MALIN-CTYGA</v>
      </c>
    </row>
    <row r="3065" spans="1:8">
      <c r="A3065" s="79">
        <v>37223</v>
      </c>
      <c r="B3065" s="78" t="s">
        <v>146</v>
      </c>
      <c r="C3065" s="78" t="s">
        <v>103</v>
      </c>
      <c r="D3065" s="84">
        <v>0</v>
      </c>
      <c r="E3065" s="84">
        <v>0</v>
      </c>
      <c r="F3065" s="208">
        <f t="shared" si="141"/>
        <v>1</v>
      </c>
      <c r="G3065" s="78" t="str">
        <f t="shared" si="142"/>
        <v>M</v>
      </c>
      <c r="H3065" s="78" t="str">
        <f t="shared" si="143"/>
        <v>1MGDP-PG&amp;E/CITIGA</v>
      </c>
    </row>
    <row r="3066" spans="1:8">
      <c r="A3066" s="79">
        <v>37224</v>
      </c>
      <c r="B3066" s="78" t="s">
        <v>146</v>
      </c>
      <c r="C3066" s="78" t="s">
        <v>106</v>
      </c>
      <c r="D3066" s="84">
        <v>30000</v>
      </c>
      <c r="E3066" s="84">
        <v>30000</v>
      </c>
      <c r="F3066" s="208">
        <f t="shared" si="141"/>
        <v>1</v>
      </c>
      <c r="G3066" s="78" t="str">
        <f t="shared" si="142"/>
        <v>M</v>
      </c>
      <c r="H3066" s="78" t="str">
        <f t="shared" si="143"/>
        <v>1MGDP-CAL BORDER</v>
      </c>
    </row>
    <row r="3067" spans="1:8">
      <c r="A3067" s="79">
        <v>37224</v>
      </c>
      <c r="B3067" s="78" t="s">
        <v>146</v>
      </c>
      <c r="C3067" s="78" t="s">
        <v>120</v>
      </c>
      <c r="D3067" s="84">
        <v>-110000</v>
      </c>
      <c r="E3067" s="84">
        <v>-110000</v>
      </c>
      <c r="F3067" s="208">
        <f t="shared" si="141"/>
        <v>1</v>
      </c>
      <c r="G3067" s="78" t="str">
        <f t="shared" si="142"/>
        <v>M</v>
      </c>
      <c r="H3067" s="78" t="str">
        <f t="shared" si="143"/>
        <v>1MGDP-ELPO/SANJUA</v>
      </c>
    </row>
    <row r="3068" spans="1:8">
      <c r="A3068" s="79">
        <v>37224</v>
      </c>
      <c r="B3068" s="78" t="s">
        <v>146</v>
      </c>
      <c r="C3068" s="78" t="s">
        <v>240</v>
      </c>
      <c r="D3068" s="84">
        <v>0</v>
      </c>
      <c r="E3068" s="84">
        <v>0</v>
      </c>
      <c r="F3068" s="208">
        <f t="shared" si="141"/>
        <v>1</v>
      </c>
      <c r="G3068" s="78" t="str">
        <f t="shared" si="142"/>
        <v>M</v>
      </c>
      <c r="H3068" s="78" t="str">
        <f t="shared" si="143"/>
        <v>1MGDP-HEHUB</v>
      </c>
    </row>
    <row r="3069" spans="1:8">
      <c r="A3069" s="79">
        <v>37224</v>
      </c>
      <c r="B3069" s="78" t="s">
        <v>146</v>
      </c>
      <c r="C3069" s="78" t="s">
        <v>110</v>
      </c>
      <c r="D3069" s="84">
        <v>0</v>
      </c>
      <c r="E3069" s="84">
        <v>0</v>
      </c>
      <c r="F3069" s="208">
        <f t="shared" si="141"/>
        <v>1</v>
      </c>
      <c r="G3069" s="78" t="str">
        <f t="shared" si="142"/>
        <v>M</v>
      </c>
      <c r="H3069" s="78" t="str">
        <f t="shared" si="143"/>
        <v>1MGDP-KERN/OPAL</v>
      </c>
    </row>
    <row r="3070" spans="1:8">
      <c r="A3070" s="79">
        <v>37224</v>
      </c>
      <c r="B3070" s="78" t="s">
        <v>146</v>
      </c>
      <c r="C3070" s="78" t="s">
        <v>104</v>
      </c>
      <c r="D3070" s="84">
        <v>-50000</v>
      </c>
      <c r="E3070" s="84">
        <v>-50000</v>
      </c>
      <c r="F3070" s="208">
        <f t="shared" si="141"/>
        <v>1</v>
      </c>
      <c r="G3070" s="78" t="str">
        <f t="shared" si="142"/>
        <v>M</v>
      </c>
      <c r="H3070" s="78" t="str">
        <f t="shared" si="143"/>
        <v>1MGDP-MALIN-CTYGA</v>
      </c>
    </row>
    <row r="3071" spans="1:8">
      <c r="A3071" s="79">
        <v>37224</v>
      </c>
      <c r="B3071" s="78" t="s">
        <v>146</v>
      </c>
      <c r="C3071" s="78" t="s">
        <v>103</v>
      </c>
      <c r="D3071" s="84">
        <v>0</v>
      </c>
      <c r="E3071" s="84">
        <v>0</v>
      </c>
      <c r="F3071" s="208">
        <f t="shared" si="141"/>
        <v>1</v>
      </c>
      <c r="G3071" s="78" t="str">
        <f t="shared" si="142"/>
        <v>M</v>
      </c>
      <c r="H3071" s="78" t="str">
        <f t="shared" si="143"/>
        <v>1MGDP-PG&amp;E/CITIGA</v>
      </c>
    </row>
    <row r="3072" spans="1:8">
      <c r="A3072" s="79">
        <v>37225</v>
      </c>
      <c r="B3072" s="78" t="s">
        <v>146</v>
      </c>
      <c r="C3072" s="78" t="s">
        <v>106</v>
      </c>
      <c r="D3072" s="84">
        <v>30000</v>
      </c>
      <c r="E3072" s="84">
        <v>30000</v>
      </c>
      <c r="F3072" s="208">
        <f t="shared" si="141"/>
        <v>1</v>
      </c>
      <c r="G3072" s="78" t="str">
        <f t="shared" si="142"/>
        <v>M</v>
      </c>
      <c r="H3072" s="78" t="str">
        <f t="shared" si="143"/>
        <v>1MGDP-CAL BORDER</v>
      </c>
    </row>
    <row r="3073" spans="1:8">
      <c r="A3073" s="79">
        <v>37225</v>
      </c>
      <c r="B3073" s="78" t="s">
        <v>146</v>
      </c>
      <c r="C3073" s="78" t="s">
        <v>120</v>
      </c>
      <c r="D3073" s="84">
        <v>-110000</v>
      </c>
      <c r="E3073" s="84">
        <v>-110000</v>
      </c>
      <c r="F3073" s="208">
        <f t="shared" si="141"/>
        <v>1</v>
      </c>
      <c r="G3073" s="78" t="str">
        <f t="shared" si="142"/>
        <v>M</v>
      </c>
      <c r="H3073" s="78" t="str">
        <f t="shared" si="143"/>
        <v>1MGDP-ELPO/SANJUA</v>
      </c>
    </row>
    <row r="3074" spans="1:8">
      <c r="A3074" s="79">
        <v>37225</v>
      </c>
      <c r="B3074" s="78" t="s">
        <v>146</v>
      </c>
      <c r="C3074" s="78" t="s">
        <v>240</v>
      </c>
      <c r="D3074" s="84">
        <v>0</v>
      </c>
      <c r="E3074" s="84">
        <v>0</v>
      </c>
      <c r="F3074" s="208">
        <f t="shared" si="141"/>
        <v>1</v>
      </c>
      <c r="G3074" s="78" t="str">
        <f t="shared" si="142"/>
        <v>M</v>
      </c>
      <c r="H3074" s="78" t="str">
        <f t="shared" si="143"/>
        <v>1MGDP-HEHUB</v>
      </c>
    </row>
    <row r="3075" spans="1:8">
      <c r="A3075" s="79">
        <v>37225</v>
      </c>
      <c r="B3075" s="78" t="s">
        <v>146</v>
      </c>
      <c r="C3075" s="78" t="s">
        <v>110</v>
      </c>
      <c r="D3075" s="84">
        <v>0</v>
      </c>
      <c r="E3075" s="84">
        <v>0</v>
      </c>
      <c r="F3075" s="208">
        <f t="shared" ref="F3075:F3138" si="144">IF(REF_DT&lt;=LastDay,INDEX(IntraMonth_Buckets,MATCH($A3075,IntraSumMonths,0),1),INDEX(BucketTable,MATCH($A3075,SumMonths,0),1))</f>
        <v>1</v>
      </c>
      <c r="G3075" s="78" t="str">
        <f t="shared" ref="G3075:G3138" si="145">INDEX(Book_Type,MATCH($B3075,Book,0),1)</f>
        <v>M</v>
      </c>
      <c r="H3075" s="78" t="str">
        <f t="shared" ref="H3075:H3138" si="146">$F3075&amp;$G3075&amp;$C3075</f>
        <v>1MGDP-KERN/OPAL</v>
      </c>
    </row>
    <row r="3076" spans="1:8">
      <c r="A3076" s="79">
        <v>37225</v>
      </c>
      <c r="B3076" s="78" t="s">
        <v>146</v>
      </c>
      <c r="C3076" s="78" t="s">
        <v>104</v>
      </c>
      <c r="D3076" s="84">
        <v>-50000</v>
      </c>
      <c r="E3076" s="84">
        <v>-50000</v>
      </c>
      <c r="F3076" s="208">
        <f t="shared" si="144"/>
        <v>1</v>
      </c>
      <c r="G3076" s="78" t="str">
        <f t="shared" si="145"/>
        <v>M</v>
      </c>
      <c r="H3076" s="78" t="str">
        <f t="shared" si="146"/>
        <v>1MGDP-MALIN-CTYGA</v>
      </c>
    </row>
    <row r="3077" spans="1:8">
      <c r="A3077" s="79">
        <v>37225</v>
      </c>
      <c r="B3077" s="78" t="s">
        <v>146</v>
      </c>
      <c r="C3077" s="78" t="s">
        <v>103</v>
      </c>
      <c r="D3077" s="84">
        <v>0</v>
      </c>
      <c r="E3077" s="84">
        <v>0</v>
      </c>
      <c r="F3077" s="208">
        <f t="shared" si="144"/>
        <v>1</v>
      </c>
      <c r="G3077" s="78" t="str">
        <f t="shared" si="145"/>
        <v>M</v>
      </c>
      <c r="H3077" s="78" t="str">
        <f t="shared" si="146"/>
        <v>1MGDP-PG&amp;E/CITIGA</v>
      </c>
    </row>
    <row r="3078" spans="1:8">
      <c r="A3078" s="79">
        <v>37196</v>
      </c>
      <c r="B3078" s="78" t="s">
        <v>194</v>
      </c>
      <c r="C3078" s="78" t="s">
        <v>67</v>
      </c>
      <c r="D3078" s="84">
        <v>0</v>
      </c>
      <c r="E3078" s="84">
        <v>0</v>
      </c>
      <c r="F3078" s="208">
        <f t="shared" si="144"/>
        <v>1</v>
      </c>
      <c r="G3078" s="78" t="str">
        <f t="shared" si="145"/>
        <v>I</v>
      </c>
      <c r="H3078" s="78" t="str">
        <f t="shared" si="146"/>
        <v>1IIF-NWPL_ROCKY_M</v>
      </c>
    </row>
    <row r="3079" spans="1:8">
      <c r="A3079" s="79">
        <v>37196</v>
      </c>
      <c r="B3079" s="78" t="s">
        <v>194</v>
      </c>
      <c r="C3079" s="78" t="s">
        <v>68</v>
      </c>
      <c r="D3079" s="84">
        <v>0</v>
      </c>
      <c r="E3079" s="84">
        <v>0</v>
      </c>
      <c r="F3079" s="208">
        <f t="shared" si="144"/>
        <v>1</v>
      </c>
      <c r="G3079" s="78" t="str">
        <f t="shared" si="145"/>
        <v>I</v>
      </c>
      <c r="H3079" s="78" t="str">
        <f t="shared" si="146"/>
        <v>1INGI-MALIN</v>
      </c>
    </row>
    <row r="3080" spans="1:8">
      <c r="A3080" s="79">
        <v>37226</v>
      </c>
      <c r="B3080" s="78" t="s">
        <v>194</v>
      </c>
      <c r="C3080" s="78" t="s">
        <v>67</v>
      </c>
      <c r="D3080" s="84">
        <v>0</v>
      </c>
      <c r="E3080" s="84">
        <v>0</v>
      </c>
      <c r="F3080" s="208">
        <f t="shared" si="144"/>
        <v>2</v>
      </c>
      <c r="G3080" s="78" t="str">
        <f t="shared" si="145"/>
        <v>I</v>
      </c>
      <c r="H3080" s="78" t="str">
        <f t="shared" si="146"/>
        <v>2IIF-NWPL_ROCKY_M</v>
      </c>
    </row>
    <row r="3081" spans="1:8">
      <c r="A3081" s="79">
        <v>37226</v>
      </c>
      <c r="B3081" s="78" t="s">
        <v>194</v>
      </c>
      <c r="C3081" s="78" t="s">
        <v>68</v>
      </c>
      <c r="D3081" s="84">
        <v>0</v>
      </c>
      <c r="E3081" s="84">
        <v>0</v>
      </c>
      <c r="F3081" s="208">
        <f t="shared" si="144"/>
        <v>2</v>
      </c>
      <c r="G3081" s="78" t="str">
        <f t="shared" si="145"/>
        <v>I</v>
      </c>
      <c r="H3081" s="78" t="str">
        <f t="shared" si="146"/>
        <v>2INGI-MALIN</v>
      </c>
    </row>
    <row r="3082" spans="1:8">
      <c r="A3082" s="79">
        <v>37257</v>
      </c>
      <c r="B3082" s="78" t="s">
        <v>194</v>
      </c>
      <c r="C3082" s="78" t="s">
        <v>67</v>
      </c>
      <c r="D3082" s="84">
        <v>0</v>
      </c>
      <c r="E3082" s="84">
        <v>0</v>
      </c>
      <c r="F3082" s="208">
        <f t="shared" si="144"/>
        <v>3</v>
      </c>
      <c r="G3082" s="78" t="str">
        <f t="shared" si="145"/>
        <v>I</v>
      </c>
      <c r="H3082" s="78" t="str">
        <f t="shared" si="146"/>
        <v>3IIF-NWPL_ROCKY_M</v>
      </c>
    </row>
    <row r="3083" spans="1:8">
      <c r="A3083" s="79">
        <v>37257</v>
      </c>
      <c r="B3083" s="78" t="s">
        <v>194</v>
      </c>
      <c r="C3083" s="78" t="s">
        <v>68</v>
      </c>
      <c r="D3083" s="84">
        <v>0</v>
      </c>
      <c r="E3083" s="84">
        <v>0</v>
      </c>
      <c r="F3083" s="208">
        <f t="shared" si="144"/>
        <v>3</v>
      </c>
      <c r="G3083" s="78" t="str">
        <f t="shared" si="145"/>
        <v>I</v>
      </c>
      <c r="H3083" s="78" t="str">
        <f t="shared" si="146"/>
        <v>3INGI-MALIN</v>
      </c>
    </row>
    <row r="3084" spans="1:8">
      <c r="A3084" s="79">
        <v>37288</v>
      </c>
      <c r="B3084" s="78" t="s">
        <v>194</v>
      </c>
      <c r="C3084" s="78" t="s">
        <v>67</v>
      </c>
      <c r="D3084" s="84">
        <v>0</v>
      </c>
      <c r="E3084" s="84">
        <v>0</v>
      </c>
      <c r="F3084" s="208">
        <f t="shared" si="144"/>
        <v>3</v>
      </c>
      <c r="G3084" s="78" t="str">
        <f t="shared" si="145"/>
        <v>I</v>
      </c>
      <c r="H3084" s="78" t="str">
        <f t="shared" si="146"/>
        <v>3IIF-NWPL_ROCKY_M</v>
      </c>
    </row>
    <row r="3085" spans="1:8">
      <c r="A3085" s="79">
        <v>37288</v>
      </c>
      <c r="B3085" s="78" t="s">
        <v>194</v>
      </c>
      <c r="C3085" s="78" t="s">
        <v>68</v>
      </c>
      <c r="D3085" s="84">
        <v>0</v>
      </c>
      <c r="E3085" s="84">
        <v>0</v>
      </c>
      <c r="F3085" s="208">
        <f t="shared" si="144"/>
        <v>3</v>
      </c>
      <c r="G3085" s="78" t="str">
        <f t="shared" si="145"/>
        <v>I</v>
      </c>
      <c r="H3085" s="78" t="str">
        <f t="shared" si="146"/>
        <v>3INGI-MALIN</v>
      </c>
    </row>
    <row r="3086" spans="1:8">
      <c r="A3086" s="79">
        <v>37316</v>
      </c>
      <c r="B3086" s="78" t="s">
        <v>194</v>
      </c>
      <c r="C3086" s="78" t="s">
        <v>67</v>
      </c>
      <c r="D3086" s="84">
        <v>0</v>
      </c>
      <c r="E3086" s="84">
        <v>0</v>
      </c>
      <c r="F3086" s="208">
        <f t="shared" si="144"/>
        <v>3</v>
      </c>
      <c r="G3086" s="78" t="str">
        <f t="shared" si="145"/>
        <v>I</v>
      </c>
      <c r="H3086" s="78" t="str">
        <f t="shared" si="146"/>
        <v>3IIF-NWPL_ROCKY_M</v>
      </c>
    </row>
    <row r="3087" spans="1:8">
      <c r="A3087" s="79">
        <v>37316</v>
      </c>
      <c r="B3087" s="78" t="s">
        <v>194</v>
      </c>
      <c r="C3087" s="78" t="s">
        <v>68</v>
      </c>
      <c r="D3087" s="84">
        <v>0</v>
      </c>
      <c r="E3087" s="84">
        <v>0</v>
      </c>
      <c r="F3087" s="208">
        <f t="shared" si="144"/>
        <v>3</v>
      </c>
      <c r="G3087" s="78" t="str">
        <f t="shared" si="145"/>
        <v>I</v>
      </c>
      <c r="H3087" s="78" t="str">
        <f t="shared" si="146"/>
        <v>3INGI-MALIN</v>
      </c>
    </row>
    <row r="3088" spans="1:8">
      <c r="A3088" s="79">
        <v>37347</v>
      </c>
      <c r="B3088" s="78" t="s">
        <v>194</v>
      </c>
      <c r="C3088" s="78" t="s">
        <v>68</v>
      </c>
      <c r="D3088" s="84">
        <v>0</v>
      </c>
      <c r="E3088" s="84">
        <v>0</v>
      </c>
      <c r="F3088" s="208">
        <f t="shared" si="144"/>
        <v>4</v>
      </c>
      <c r="G3088" s="78" t="str">
        <f t="shared" si="145"/>
        <v>I</v>
      </c>
      <c r="H3088" s="78" t="str">
        <f t="shared" si="146"/>
        <v>4INGI-MALIN</v>
      </c>
    </row>
    <row r="3089" spans="1:8">
      <c r="A3089" s="79">
        <v>37377</v>
      </c>
      <c r="B3089" s="78" t="s">
        <v>194</v>
      </c>
      <c r="C3089" s="78" t="s">
        <v>68</v>
      </c>
      <c r="D3089" s="84">
        <v>0</v>
      </c>
      <c r="E3089" s="84">
        <v>0</v>
      </c>
      <c r="F3089" s="208">
        <f t="shared" si="144"/>
        <v>4</v>
      </c>
      <c r="G3089" s="78" t="str">
        <f t="shared" si="145"/>
        <v>I</v>
      </c>
      <c r="H3089" s="78" t="str">
        <f t="shared" si="146"/>
        <v>4INGI-MALIN</v>
      </c>
    </row>
    <row r="3090" spans="1:8">
      <c r="A3090" s="79">
        <v>37408</v>
      </c>
      <c r="B3090" s="78" t="s">
        <v>194</v>
      </c>
      <c r="C3090" s="78" t="s">
        <v>68</v>
      </c>
      <c r="D3090" s="84">
        <v>0</v>
      </c>
      <c r="E3090" s="84">
        <v>0</v>
      </c>
      <c r="F3090" s="208">
        <f t="shared" si="144"/>
        <v>4</v>
      </c>
      <c r="G3090" s="78" t="str">
        <f t="shared" si="145"/>
        <v>I</v>
      </c>
      <c r="H3090" s="78" t="str">
        <f t="shared" si="146"/>
        <v>4INGI-MALIN</v>
      </c>
    </row>
    <row r="3091" spans="1:8">
      <c r="A3091" s="79">
        <v>37438</v>
      </c>
      <c r="B3091" s="78" t="s">
        <v>194</v>
      </c>
      <c r="C3091" s="78" t="s">
        <v>68</v>
      </c>
      <c r="D3091" s="84">
        <v>0</v>
      </c>
      <c r="E3091" s="84">
        <v>0</v>
      </c>
      <c r="F3091" s="208">
        <f t="shared" si="144"/>
        <v>4</v>
      </c>
      <c r="G3091" s="78" t="str">
        <f t="shared" si="145"/>
        <v>I</v>
      </c>
      <c r="H3091" s="78" t="str">
        <f t="shared" si="146"/>
        <v>4INGI-MALIN</v>
      </c>
    </row>
    <row r="3092" spans="1:8">
      <c r="A3092" s="79">
        <v>37469</v>
      </c>
      <c r="B3092" s="78" t="s">
        <v>194</v>
      </c>
      <c r="C3092" s="78" t="s">
        <v>68</v>
      </c>
      <c r="D3092" s="84">
        <v>0</v>
      </c>
      <c r="E3092" s="84">
        <v>0</v>
      </c>
      <c r="F3092" s="208">
        <f t="shared" si="144"/>
        <v>4</v>
      </c>
      <c r="G3092" s="78" t="str">
        <f t="shared" si="145"/>
        <v>I</v>
      </c>
      <c r="H3092" s="78" t="str">
        <f t="shared" si="146"/>
        <v>4INGI-MALIN</v>
      </c>
    </row>
    <row r="3093" spans="1:8">
      <c r="A3093" s="79">
        <v>37500</v>
      </c>
      <c r="B3093" s="78" t="s">
        <v>194</v>
      </c>
      <c r="C3093" s="78" t="s">
        <v>68</v>
      </c>
      <c r="D3093" s="84">
        <v>0</v>
      </c>
      <c r="E3093" s="84">
        <v>0</v>
      </c>
      <c r="F3093" s="208">
        <f t="shared" si="144"/>
        <v>4</v>
      </c>
      <c r="G3093" s="78" t="str">
        <f t="shared" si="145"/>
        <v>I</v>
      </c>
      <c r="H3093" s="78" t="str">
        <f t="shared" si="146"/>
        <v>4INGI-MALIN</v>
      </c>
    </row>
    <row r="3094" spans="1:8">
      <c r="A3094" s="79">
        <v>37530</v>
      </c>
      <c r="B3094" s="78" t="s">
        <v>194</v>
      </c>
      <c r="C3094" s="78" t="s">
        <v>68</v>
      </c>
      <c r="D3094" s="84">
        <v>0</v>
      </c>
      <c r="E3094" s="84">
        <v>0</v>
      </c>
      <c r="F3094" s="208">
        <f t="shared" si="144"/>
        <v>4</v>
      </c>
      <c r="G3094" s="78" t="str">
        <f t="shared" si="145"/>
        <v>I</v>
      </c>
      <c r="H3094" s="78" t="str">
        <f t="shared" si="146"/>
        <v>4INGI-MALIN</v>
      </c>
    </row>
    <row r="3095" spans="1:8">
      <c r="A3095" s="79">
        <v>37196</v>
      </c>
      <c r="B3095" s="78" t="s">
        <v>80</v>
      </c>
      <c r="C3095" s="78" t="s">
        <v>85</v>
      </c>
      <c r="D3095" s="84">
        <v>0</v>
      </c>
      <c r="E3095" s="84">
        <v>0</v>
      </c>
      <c r="F3095" s="208">
        <f t="shared" si="144"/>
        <v>1</v>
      </c>
      <c r="G3095" s="78" t="str">
        <f t="shared" si="145"/>
        <v>D</v>
      </c>
      <c r="H3095" s="78" t="str">
        <f t="shared" si="146"/>
        <v>1DCGPR-AECO/BASIS</v>
      </c>
    </row>
    <row r="3096" spans="1:8">
      <c r="A3096" s="79">
        <v>37196</v>
      </c>
      <c r="B3096" s="78" t="s">
        <v>80</v>
      </c>
      <c r="C3096" s="78" t="s">
        <v>86</v>
      </c>
      <c r="D3096" s="84">
        <v>0</v>
      </c>
      <c r="E3096" s="84">
        <v>0</v>
      </c>
      <c r="F3096" s="208">
        <f t="shared" si="144"/>
        <v>1</v>
      </c>
      <c r="G3096" s="78" t="str">
        <f t="shared" si="145"/>
        <v>D</v>
      </c>
      <c r="H3096" s="78" t="str">
        <f t="shared" si="146"/>
        <v>1DIF-CIG/RKYMTN</v>
      </c>
    </row>
    <row r="3097" spans="1:8">
      <c r="A3097" s="79">
        <v>37196</v>
      </c>
      <c r="B3097" s="78" t="s">
        <v>80</v>
      </c>
      <c r="C3097" s="78" t="s">
        <v>87</v>
      </c>
      <c r="D3097" s="84">
        <v>0</v>
      </c>
      <c r="E3097" s="84">
        <v>0</v>
      </c>
      <c r="F3097" s="208">
        <f t="shared" si="144"/>
        <v>1</v>
      </c>
      <c r="G3097" s="78" t="str">
        <f t="shared" si="145"/>
        <v>D</v>
      </c>
      <c r="H3097" s="78" t="str">
        <f t="shared" si="146"/>
        <v>1DIF-ELPO/PERMIAN</v>
      </c>
    </row>
    <row r="3098" spans="1:8">
      <c r="A3098" s="79">
        <v>37196</v>
      </c>
      <c r="B3098" s="78" t="s">
        <v>80</v>
      </c>
      <c r="C3098" s="78" t="s">
        <v>72</v>
      </c>
      <c r="D3098" s="84">
        <v>0</v>
      </c>
      <c r="E3098" s="84">
        <v>0</v>
      </c>
      <c r="F3098" s="208">
        <f t="shared" si="144"/>
        <v>1</v>
      </c>
      <c r="G3098" s="78" t="str">
        <f t="shared" si="145"/>
        <v>D</v>
      </c>
      <c r="H3098" s="78" t="str">
        <f t="shared" si="146"/>
        <v>1DIF-ELPO/SJ</v>
      </c>
    </row>
    <row r="3099" spans="1:8">
      <c r="A3099" s="79">
        <v>37196</v>
      </c>
      <c r="B3099" s="78" t="s">
        <v>80</v>
      </c>
      <c r="C3099" s="78" t="s">
        <v>233</v>
      </c>
      <c r="D3099" s="84">
        <v>0</v>
      </c>
      <c r="E3099" s="84">
        <v>0</v>
      </c>
      <c r="F3099" s="208">
        <f t="shared" si="144"/>
        <v>1</v>
      </c>
      <c r="G3099" s="78" t="str">
        <f t="shared" si="145"/>
        <v>D</v>
      </c>
      <c r="H3099" s="78" t="str">
        <f t="shared" si="146"/>
        <v>1DIF-HEHUB</v>
      </c>
    </row>
    <row r="3100" spans="1:8">
      <c r="A3100" s="79">
        <v>37196</v>
      </c>
      <c r="B3100" s="78" t="s">
        <v>80</v>
      </c>
      <c r="C3100" s="78" t="s">
        <v>88</v>
      </c>
      <c r="D3100" s="84">
        <v>0</v>
      </c>
      <c r="E3100" s="84">
        <v>0</v>
      </c>
      <c r="F3100" s="208">
        <f t="shared" si="144"/>
        <v>1</v>
      </c>
      <c r="G3100" s="78" t="str">
        <f t="shared" si="145"/>
        <v>D</v>
      </c>
      <c r="H3100" s="78" t="str">
        <f t="shared" si="146"/>
        <v>1DIF-NTHWST/CANBR</v>
      </c>
    </row>
    <row r="3101" spans="1:8">
      <c r="A3101" s="79">
        <v>37196</v>
      </c>
      <c r="B3101" s="78" t="s">
        <v>80</v>
      </c>
      <c r="C3101" s="78" t="s">
        <v>67</v>
      </c>
      <c r="D3101" s="84">
        <v>0</v>
      </c>
      <c r="E3101" s="84">
        <v>0</v>
      </c>
      <c r="F3101" s="208">
        <f t="shared" si="144"/>
        <v>1</v>
      </c>
      <c r="G3101" s="78" t="str">
        <f t="shared" si="145"/>
        <v>D</v>
      </c>
      <c r="H3101" s="78" t="str">
        <f t="shared" si="146"/>
        <v>1DIF-NWPL_ROCKY_M</v>
      </c>
    </row>
    <row r="3102" spans="1:8">
      <c r="A3102" s="79">
        <v>37196</v>
      </c>
      <c r="B3102" s="78" t="s">
        <v>80</v>
      </c>
      <c r="C3102" s="78" t="s">
        <v>68</v>
      </c>
      <c r="D3102" s="84">
        <v>0</v>
      </c>
      <c r="E3102" s="84">
        <v>0</v>
      </c>
      <c r="F3102" s="208">
        <f t="shared" si="144"/>
        <v>1</v>
      </c>
      <c r="G3102" s="78" t="str">
        <f t="shared" si="145"/>
        <v>D</v>
      </c>
      <c r="H3102" s="78" t="str">
        <f t="shared" si="146"/>
        <v>1DNGI-MALIN</v>
      </c>
    </row>
    <row r="3103" spans="1:8">
      <c r="A3103" s="79">
        <v>37196</v>
      </c>
      <c r="B3103" s="78" t="s">
        <v>80</v>
      </c>
      <c r="C3103" s="78" t="s">
        <v>74</v>
      </c>
      <c r="D3103" s="84">
        <v>0</v>
      </c>
      <c r="E3103" s="84">
        <v>0</v>
      </c>
      <c r="F3103" s="208">
        <f t="shared" si="144"/>
        <v>1</v>
      </c>
      <c r="G3103" s="78" t="str">
        <f t="shared" si="145"/>
        <v>D</v>
      </c>
      <c r="H3103" s="78" t="str">
        <f t="shared" si="146"/>
        <v>1DNGI-PGE/CG</v>
      </c>
    </row>
    <row r="3104" spans="1:8">
      <c r="A3104" s="79">
        <v>37196</v>
      </c>
      <c r="B3104" s="78" t="s">
        <v>80</v>
      </c>
      <c r="C3104" s="78" t="s">
        <v>46</v>
      </c>
      <c r="D3104" s="84">
        <v>0</v>
      </c>
      <c r="E3104" s="84">
        <v>0</v>
      </c>
      <c r="F3104" s="208">
        <f t="shared" si="144"/>
        <v>1</v>
      </c>
      <c r="G3104" s="78" t="str">
        <f t="shared" si="145"/>
        <v>D</v>
      </c>
      <c r="H3104" s="78" t="str">
        <f t="shared" si="146"/>
        <v>1DNGI-SOCAL</v>
      </c>
    </row>
    <row r="3105" spans="1:8">
      <c r="A3105" s="79">
        <v>37226</v>
      </c>
      <c r="B3105" s="78" t="s">
        <v>80</v>
      </c>
      <c r="C3105" s="78" t="s">
        <v>85</v>
      </c>
      <c r="D3105" s="84">
        <v>0</v>
      </c>
      <c r="E3105" s="84">
        <v>0</v>
      </c>
      <c r="F3105" s="208">
        <f t="shared" si="144"/>
        <v>2</v>
      </c>
      <c r="G3105" s="78" t="str">
        <f t="shared" si="145"/>
        <v>D</v>
      </c>
      <c r="H3105" s="78" t="str">
        <f t="shared" si="146"/>
        <v>2DCGPR-AECO/BASIS</v>
      </c>
    </row>
    <row r="3106" spans="1:8">
      <c r="A3106" s="79">
        <v>37226</v>
      </c>
      <c r="B3106" s="78" t="s">
        <v>80</v>
      </c>
      <c r="C3106" s="78" t="s">
        <v>86</v>
      </c>
      <c r="D3106" s="84">
        <v>-1083930.0129</v>
      </c>
      <c r="E3106" s="84">
        <v>10839.300128999999</v>
      </c>
      <c r="F3106" s="208">
        <f t="shared" si="144"/>
        <v>2</v>
      </c>
      <c r="G3106" s="78" t="str">
        <f t="shared" si="145"/>
        <v>D</v>
      </c>
      <c r="H3106" s="78" t="str">
        <f t="shared" si="146"/>
        <v>2DIF-CIG/RKYMTN</v>
      </c>
    </row>
    <row r="3107" spans="1:8">
      <c r="A3107" s="79">
        <v>37226</v>
      </c>
      <c r="B3107" s="78" t="s">
        <v>80</v>
      </c>
      <c r="C3107" s="78" t="s">
        <v>87</v>
      </c>
      <c r="D3107" s="84">
        <v>-2942095.7494000001</v>
      </c>
      <c r="E3107" s="84">
        <v>294209.57494000002</v>
      </c>
      <c r="F3107" s="208">
        <f t="shared" si="144"/>
        <v>2</v>
      </c>
      <c r="G3107" s="78" t="str">
        <f t="shared" si="145"/>
        <v>D</v>
      </c>
      <c r="H3107" s="78" t="str">
        <f t="shared" si="146"/>
        <v>2DIF-ELPO/PERMIAN</v>
      </c>
    </row>
    <row r="3108" spans="1:8">
      <c r="A3108" s="79">
        <v>37226</v>
      </c>
      <c r="B3108" s="78" t="s">
        <v>80</v>
      </c>
      <c r="C3108" s="78" t="s">
        <v>72</v>
      </c>
      <c r="D3108" s="84">
        <v>7227615.3556000004</v>
      </c>
      <c r="E3108" s="84">
        <v>-722761.53555999999</v>
      </c>
      <c r="F3108" s="208">
        <f t="shared" si="144"/>
        <v>2</v>
      </c>
      <c r="G3108" s="78" t="str">
        <f t="shared" si="145"/>
        <v>D</v>
      </c>
      <c r="H3108" s="78" t="str">
        <f t="shared" si="146"/>
        <v>2DIF-ELPO/SJ</v>
      </c>
    </row>
    <row r="3109" spans="1:8">
      <c r="A3109" s="79">
        <v>37226</v>
      </c>
      <c r="B3109" s="78" t="s">
        <v>80</v>
      </c>
      <c r="C3109" s="78" t="s">
        <v>67</v>
      </c>
      <c r="D3109" s="84">
        <v>-1396721.2452</v>
      </c>
      <c r="E3109" s="84">
        <v>139672.12452000001</v>
      </c>
      <c r="F3109" s="208">
        <f t="shared" si="144"/>
        <v>2</v>
      </c>
      <c r="G3109" s="78" t="str">
        <f t="shared" si="145"/>
        <v>D</v>
      </c>
      <c r="H3109" s="78" t="str">
        <f t="shared" si="146"/>
        <v>2DIF-NWPL_ROCKY_M</v>
      </c>
    </row>
    <row r="3110" spans="1:8">
      <c r="A3110" s="79">
        <v>37226</v>
      </c>
      <c r="B3110" s="78" t="s">
        <v>80</v>
      </c>
      <c r="C3110" s="78" t="s">
        <v>68</v>
      </c>
      <c r="D3110" s="84">
        <v>-1238777.1576</v>
      </c>
      <c r="E3110" s="84">
        <v>12387.771575999999</v>
      </c>
      <c r="F3110" s="208">
        <f t="shared" si="144"/>
        <v>2</v>
      </c>
      <c r="G3110" s="78" t="str">
        <f t="shared" si="145"/>
        <v>D</v>
      </c>
      <c r="H3110" s="78" t="str">
        <f t="shared" si="146"/>
        <v>2DNGI-MALIN</v>
      </c>
    </row>
    <row r="3111" spans="1:8">
      <c r="A3111" s="79">
        <v>37226</v>
      </c>
      <c r="B3111" s="78" t="s">
        <v>80</v>
      </c>
      <c r="C3111" s="78" t="s">
        <v>74</v>
      </c>
      <c r="D3111" s="84">
        <v>-1393624.3023000001</v>
      </c>
      <c r="E3111" s="84">
        <v>0</v>
      </c>
      <c r="F3111" s="208">
        <f t="shared" si="144"/>
        <v>2</v>
      </c>
      <c r="G3111" s="78" t="str">
        <f t="shared" si="145"/>
        <v>D</v>
      </c>
      <c r="H3111" s="78" t="str">
        <f t="shared" si="146"/>
        <v>2DNGI-PGE/CG</v>
      </c>
    </row>
    <row r="3112" spans="1:8">
      <c r="A3112" s="79">
        <v>37226</v>
      </c>
      <c r="B3112" s="78" t="s">
        <v>80</v>
      </c>
      <c r="C3112" s="78" t="s">
        <v>46</v>
      </c>
      <c r="D3112" s="84">
        <v>309694.2893</v>
      </c>
      <c r="E3112" s="84">
        <v>-30969.428929999998</v>
      </c>
      <c r="F3112" s="208">
        <f t="shared" si="144"/>
        <v>2</v>
      </c>
      <c r="G3112" s="78" t="str">
        <f t="shared" si="145"/>
        <v>D</v>
      </c>
      <c r="H3112" s="78" t="str">
        <f t="shared" si="146"/>
        <v>2DNGI-SOCAL</v>
      </c>
    </row>
    <row r="3113" spans="1:8">
      <c r="A3113" s="79">
        <v>37257</v>
      </c>
      <c r="B3113" s="78" t="s">
        <v>80</v>
      </c>
      <c r="C3113" s="78" t="s">
        <v>85</v>
      </c>
      <c r="D3113" s="84">
        <v>0</v>
      </c>
      <c r="E3113" s="84">
        <v>0</v>
      </c>
      <c r="F3113" s="208">
        <f t="shared" si="144"/>
        <v>3</v>
      </c>
      <c r="G3113" s="78" t="str">
        <f t="shared" si="145"/>
        <v>D</v>
      </c>
      <c r="H3113" s="78" t="str">
        <f t="shared" si="146"/>
        <v>3DCGPR-AECO/BASIS</v>
      </c>
    </row>
    <row r="3114" spans="1:8">
      <c r="A3114" s="79">
        <v>37257</v>
      </c>
      <c r="B3114" s="78" t="s">
        <v>80</v>
      </c>
      <c r="C3114" s="78" t="s">
        <v>86</v>
      </c>
      <c r="D3114" s="84">
        <v>-154572.69510000001</v>
      </c>
      <c r="E3114" s="84">
        <v>1545.7269510000001</v>
      </c>
      <c r="F3114" s="208">
        <f t="shared" si="144"/>
        <v>3</v>
      </c>
      <c r="G3114" s="78" t="str">
        <f t="shared" si="145"/>
        <v>D</v>
      </c>
      <c r="H3114" s="78" t="str">
        <f t="shared" si="146"/>
        <v>3DIF-CIG/RKYMTN</v>
      </c>
    </row>
    <row r="3115" spans="1:8">
      <c r="A3115" s="79">
        <v>37257</v>
      </c>
      <c r="B3115" s="78" t="s">
        <v>80</v>
      </c>
      <c r="C3115" s="78" t="s">
        <v>87</v>
      </c>
      <c r="D3115" s="84">
        <v>-1236581.5604000001</v>
      </c>
      <c r="E3115" s="84">
        <v>123658.15604</v>
      </c>
      <c r="F3115" s="208">
        <f t="shared" si="144"/>
        <v>3</v>
      </c>
      <c r="G3115" s="78" t="str">
        <f t="shared" si="145"/>
        <v>D</v>
      </c>
      <c r="H3115" s="78" t="str">
        <f t="shared" si="146"/>
        <v>3DIF-ELPO/PERMIAN</v>
      </c>
    </row>
    <row r="3116" spans="1:8">
      <c r="A3116" s="79">
        <v>37257</v>
      </c>
      <c r="B3116" s="78" t="s">
        <v>80</v>
      </c>
      <c r="C3116" s="78" t="s">
        <v>72</v>
      </c>
      <c r="D3116" s="84">
        <v>3699522.9383</v>
      </c>
      <c r="E3116" s="84">
        <v>-369952.29382999998</v>
      </c>
      <c r="F3116" s="208">
        <f t="shared" si="144"/>
        <v>3</v>
      </c>
      <c r="G3116" s="78" t="str">
        <f t="shared" si="145"/>
        <v>D</v>
      </c>
      <c r="H3116" s="78" t="str">
        <f t="shared" si="146"/>
        <v>3DIF-ELPO/SJ</v>
      </c>
    </row>
    <row r="3117" spans="1:8">
      <c r="A3117" s="79">
        <v>37257</v>
      </c>
      <c r="B3117" s="78" t="s">
        <v>80</v>
      </c>
      <c r="C3117" s="78" t="s">
        <v>67</v>
      </c>
      <c r="D3117" s="84">
        <v>-2321681.8802</v>
      </c>
      <c r="E3117" s="84">
        <v>232168.18802</v>
      </c>
      <c r="F3117" s="208">
        <f t="shared" si="144"/>
        <v>3</v>
      </c>
      <c r="G3117" s="78" t="str">
        <f t="shared" si="145"/>
        <v>D</v>
      </c>
      <c r="H3117" s="78" t="str">
        <f t="shared" si="146"/>
        <v>3DIF-NWPL_ROCKY_M</v>
      </c>
    </row>
    <row r="3118" spans="1:8">
      <c r="A3118" s="79">
        <v>37257</v>
      </c>
      <c r="B3118" s="78" t="s">
        <v>80</v>
      </c>
      <c r="C3118" s="78" t="s">
        <v>68</v>
      </c>
      <c r="D3118" s="84">
        <v>-309145.39020000002</v>
      </c>
      <c r="E3118" s="84">
        <v>3091.4539020000002</v>
      </c>
      <c r="F3118" s="208">
        <f t="shared" si="144"/>
        <v>3</v>
      </c>
      <c r="G3118" s="78" t="str">
        <f t="shared" si="145"/>
        <v>D</v>
      </c>
      <c r="H3118" s="78" t="str">
        <f t="shared" si="146"/>
        <v>3DNGI-MALIN</v>
      </c>
    </row>
    <row r="3119" spans="1:8">
      <c r="A3119" s="79">
        <v>37257</v>
      </c>
      <c r="B3119" s="78" t="s">
        <v>80</v>
      </c>
      <c r="C3119" s="78" t="s">
        <v>74</v>
      </c>
      <c r="D3119" s="84">
        <v>-309145.39020000002</v>
      </c>
      <c r="E3119" s="84">
        <v>0</v>
      </c>
      <c r="F3119" s="208">
        <f t="shared" si="144"/>
        <v>3</v>
      </c>
      <c r="G3119" s="78" t="str">
        <f t="shared" si="145"/>
        <v>D</v>
      </c>
      <c r="H3119" s="78" t="str">
        <f t="shared" si="146"/>
        <v>3DNGI-PGE/CG</v>
      </c>
    </row>
    <row r="3120" spans="1:8">
      <c r="A3120" s="79">
        <v>37257</v>
      </c>
      <c r="B3120" s="78" t="s">
        <v>80</v>
      </c>
      <c r="C3120" s="78" t="s">
        <v>46</v>
      </c>
      <c r="D3120" s="84">
        <v>-309145.39010000002</v>
      </c>
      <c r="E3120" s="84">
        <v>30914.53901</v>
      </c>
      <c r="F3120" s="208">
        <f t="shared" si="144"/>
        <v>3</v>
      </c>
      <c r="G3120" s="78" t="str">
        <f t="shared" si="145"/>
        <v>D</v>
      </c>
      <c r="H3120" s="78" t="str">
        <f t="shared" si="146"/>
        <v>3DNGI-SOCAL</v>
      </c>
    </row>
    <row r="3121" spans="1:8">
      <c r="A3121" s="79">
        <v>37288</v>
      </c>
      <c r="B3121" s="78" t="s">
        <v>80</v>
      </c>
      <c r="C3121" s="78" t="s">
        <v>85</v>
      </c>
      <c r="D3121" s="84">
        <v>0</v>
      </c>
      <c r="E3121" s="84">
        <v>0</v>
      </c>
      <c r="F3121" s="208">
        <f t="shared" si="144"/>
        <v>3</v>
      </c>
      <c r="G3121" s="78" t="str">
        <f t="shared" si="145"/>
        <v>D</v>
      </c>
      <c r="H3121" s="78" t="str">
        <f t="shared" si="146"/>
        <v>3DCGPR-AECO/BASIS</v>
      </c>
    </row>
    <row r="3122" spans="1:8">
      <c r="A3122" s="79">
        <v>37288</v>
      </c>
      <c r="B3122" s="78" t="s">
        <v>80</v>
      </c>
      <c r="C3122" s="78" t="s">
        <v>86</v>
      </c>
      <c r="D3122" s="84">
        <v>-139374.91690000001</v>
      </c>
      <c r="E3122" s="84">
        <v>1393.7491689999999</v>
      </c>
      <c r="F3122" s="208">
        <f t="shared" si="144"/>
        <v>3</v>
      </c>
      <c r="G3122" s="78" t="str">
        <f t="shared" si="145"/>
        <v>D</v>
      </c>
      <c r="H3122" s="78" t="str">
        <f t="shared" si="146"/>
        <v>3DIF-CIG/RKYMTN</v>
      </c>
    </row>
    <row r="3123" spans="1:8">
      <c r="A3123" s="79">
        <v>37288</v>
      </c>
      <c r="B3123" s="78" t="s">
        <v>80</v>
      </c>
      <c r="C3123" s="78" t="s">
        <v>87</v>
      </c>
      <c r="D3123" s="84">
        <v>-836249.50120000006</v>
      </c>
      <c r="E3123" s="84">
        <v>83624.950119999994</v>
      </c>
      <c r="F3123" s="208">
        <f t="shared" si="144"/>
        <v>3</v>
      </c>
      <c r="G3123" s="78" t="str">
        <f t="shared" si="145"/>
        <v>D</v>
      </c>
      <c r="H3123" s="78" t="str">
        <f t="shared" si="146"/>
        <v>3DIF-ELPO/PERMIAN</v>
      </c>
    </row>
    <row r="3124" spans="1:8">
      <c r="A3124" s="79">
        <v>37288</v>
      </c>
      <c r="B3124" s="78" t="s">
        <v>80</v>
      </c>
      <c r="C3124" s="78" t="s">
        <v>72</v>
      </c>
      <c r="D3124" s="84">
        <v>1536608.4580999999</v>
      </c>
      <c r="E3124" s="84">
        <v>-153660.84581</v>
      </c>
      <c r="F3124" s="208">
        <f t="shared" si="144"/>
        <v>3</v>
      </c>
      <c r="G3124" s="78" t="str">
        <f t="shared" si="145"/>
        <v>D</v>
      </c>
      <c r="H3124" s="78" t="str">
        <f t="shared" si="146"/>
        <v>3DIF-ELPO/SJ</v>
      </c>
    </row>
    <row r="3125" spans="1:8">
      <c r="A3125" s="79">
        <v>37288</v>
      </c>
      <c r="B3125" s="78" t="s">
        <v>80</v>
      </c>
      <c r="C3125" s="78" t="s">
        <v>67</v>
      </c>
      <c r="D3125" s="84">
        <v>-2232786.1686</v>
      </c>
      <c r="E3125" s="84">
        <v>223278.61686000001</v>
      </c>
      <c r="F3125" s="208">
        <f t="shared" si="144"/>
        <v>3</v>
      </c>
      <c r="G3125" s="78" t="str">
        <f t="shared" si="145"/>
        <v>D</v>
      </c>
      <c r="H3125" s="78" t="str">
        <f t="shared" si="146"/>
        <v>3DIF-NWPL_ROCKY_M</v>
      </c>
    </row>
    <row r="3126" spans="1:8">
      <c r="A3126" s="79">
        <v>37288</v>
      </c>
      <c r="B3126" s="78" t="s">
        <v>80</v>
      </c>
      <c r="C3126" s="78" t="s">
        <v>68</v>
      </c>
      <c r="D3126" s="84">
        <v>-278749.83380000002</v>
      </c>
      <c r="E3126" s="84">
        <v>2787.4983379999999</v>
      </c>
      <c r="F3126" s="208">
        <f t="shared" si="144"/>
        <v>3</v>
      </c>
      <c r="G3126" s="78" t="str">
        <f t="shared" si="145"/>
        <v>D</v>
      </c>
      <c r="H3126" s="78" t="str">
        <f t="shared" si="146"/>
        <v>3DNGI-MALIN</v>
      </c>
    </row>
    <row r="3127" spans="1:8">
      <c r="A3127" s="79">
        <v>37288</v>
      </c>
      <c r="B3127" s="78" t="s">
        <v>80</v>
      </c>
      <c r="C3127" s="78" t="s">
        <v>74</v>
      </c>
      <c r="D3127" s="84">
        <v>-139374.91690000001</v>
      </c>
      <c r="E3127" s="84">
        <v>0</v>
      </c>
      <c r="F3127" s="208">
        <f t="shared" si="144"/>
        <v>3</v>
      </c>
      <c r="G3127" s="78" t="str">
        <f t="shared" si="145"/>
        <v>D</v>
      </c>
      <c r="H3127" s="78" t="str">
        <f t="shared" si="146"/>
        <v>3DNGI-PGE/CG</v>
      </c>
    </row>
    <row r="3128" spans="1:8">
      <c r="A3128" s="79">
        <v>37288</v>
      </c>
      <c r="B3128" s="78" t="s">
        <v>80</v>
      </c>
      <c r="C3128" s="78" t="s">
        <v>46</v>
      </c>
      <c r="D3128" s="84">
        <v>-278749.83370000002</v>
      </c>
      <c r="E3128" s="84">
        <v>27874.983370000002</v>
      </c>
      <c r="F3128" s="208">
        <f t="shared" si="144"/>
        <v>3</v>
      </c>
      <c r="G3128" s="78" t="str">
        <f t="shared" si="145"/>
        <v>D</v>
      </c>
      <c r="H3128" s="78" t="str">
        <f t="shared" si="146"/>
        <v>3DNGI-SOCAL</v>
      </c>
    </row>
    <row r="3129" spans="1:8">
      <c r="A3129" s="79">
        <v>37316</v>
      </c>
      <c r="B3129" s="78" t="s">
        <v>80</v>
      </c>
      <c r="C3129" s="78" t="s">
        <v>85</v>
      </c>
      <c r="D3129" s="84">
        <v>0</v>
      </c>
      <c r="E3129" s="84">
        <v>0</v>
      </c>
      <c r="F3129" s="208">
        <f t="shared" si="144"/>
        <v>3</v>
      </c>
      <c r="G3129" s="78" t="str">
        <f t="shared" si="145"/>
        <v>D</v>
      </c>
      <c r="H3129" s="78" t="str">
        <f t="shared" si="146"/>
        <v>3DCGPR-AECO/BASIS</v>
      </c>
    </row>
    <row r="3130" spans="1:8">
      <c r="A3130" s="79">
        <v>37316</v>
      </c>
      <c r="B3130" s="78" t="s">
        <v>80</v>
      </c>
      <c r="C3130" s="78" t="s">
        <v>86</v>
      </c>
      <c r="D3130" s="84">
        <v>-154071.90830000001</v>
      </c>
      <c r="E3130" s="84">
        <v>1540.719083</v>
      </c>
      <c r="F3130" s="208">
        <f t="shared" si="144"/>
        <v>3</v>
      </c>
      <c r="G3130" s="78" t="str">
        <f t="shared" si="145"/>
        <v>D</v>
      </c>
      <c r="H3130" s="78" t="str">
        <f t="shared" si="146"/>
        <v>3DIF-CIG/RKYMTN</v>
      </c>
    </row>
    <row r="3131" spans="1:8">
      <c r="A3131" s="79">
        <v>37316</v>
      </c>
      <c r="B3131" s="78" t="s">
        <v>80</v>
      </c>
      <c r="C3131" s="78" t="s">
        <v>87</v>
      </c>
      <c r="D3131" s="84">
        <v>-616287.63300000003</v>
      </c>
      <c r="E3131" s="84">
        <v>61628.763299999999</v>
      </c>
      <c r="F3131" s="208">
        <f t="shared" si="144"/>
        <v>3</v>
      </c>
      <c r="G3131" s="78" t="str">
        <f t="shared" si="145"/>
        <v>D</v>
      </c>
      <c r="H3131" s="78" t="str">
        <f t="shared" si="146"/>
        <v>3DIF-ELPO/PERMIAN</v>
      </c>
    </row>
    <row r="3132" spans="1:8">
      <c r="A3132" s="79">
        <v>37316</v>
      </c>
      <c r="B3132" s="78" t="s">
        <v>80</v>
      </c>
      <c r="C3132" s="78" t="s">
        <v>72</v>
      </c>
      <c r="D3132" s="84">
        <v>920703.90319999994</v>
      </c>
      <c r="E3132" s="84">
        <v>-92070.390320000006</v>
      </c>
      <c r="F3132" s="208">
        <f t="shared" si="144"/>
        <v>3</v>
      </c>
      <c r="G3132" s="78" t="str">
        <f t="shared" si="145"/>
        <v>D</v>
      </c>
      <c r="H3132" s="78" t="str">
        <f t="shared" si="146"/>
        <v>3DIF-ELPO/SJ</v>
      </c>
    </row>
    <row r="3133" spans="1:8">
      <c r="A3133" s="79">
        <v>37316</v>
      </c>
      <c r="B3133" s="78" t="s">
        <v>80</v>
      </c>
      <c r="C3133" s="78" t="s">
        <v>67</v>
      </c>
      <c r="D3133" s="84">
        <v>-1694790.9911</v>
      </c>
      <c r="E3133" s="84">
        <v>169479.09911000001</v>
      </c>
      <c r="F3133" s="208">
        <f t="shared" si="144"/>
        <v>3</v>
      </c>
      <c r="G3133" s="78" t="str">
        <f t="shared" si="145"/>
        <v>D</v>
      </c>
      <c r="H3133" s="78" t="str">
        <f t="shared" si="146"/>
        <v>3DIF-NWPL_ROCKY_M</v>
      </c>
    </row>
    <row r="3134" spans="1:8">
      <c r="A3134" s="79">
        <v>37316</v>
      </c>
      <c r="B3134" s="78" t="s">
        <v>80</v>
      </c>
      <c r="C3134" s="78" t="s">
        <v>68</v>
      </c>
      <c r="D3134" s="84">
        <v>-308143.81660000002</v>
      </c>
      <c r="E3134" s="84">
        <v>3081.4381659999999</v>
      </c>
      <c r="F3134" s="208">
        <f t="shared" si="144"/>
        <v>3</v>
      </c>
      <c r="G3134" s="78" t="str">
        <f t="shared" si="145"/>
        <v>D</v>
      </c>
      <c r="H3134" s="78" t="str">
        <f t="shared" si="146"/>
        <v>3DNGI-MALIN</v>
      </c>
    </row>
    <row r="3135" spans="1:8">
      <c r="A3135" s="79">
        <v>37316</v>
      </c>
      <c r="B3135" s="78" t="s">
        <v>80</v>
      </c>
      <c r="C3135" s="78" t="s">
        <v>74</v>
      </c>
      <c r="D3135" s="84">
        <v>-154071.90830000001</v>
      </c>
      <c r="E3135" s="84">
        <v>0</v>
      </c>
      <c r="F3135" s="208">
        <f t="shared" si="144"/>
        <v>3</v>
      </c>
      <c r="G3135" s="78" t="str">
        <f t="shared" si="145"/>
        <v>D</v>
      </c>
      <c r="H3135" s="78" t="str">
        <f t="shared" si="146"/>
        <v>3DNGI-PGE/CG</v>
      </c>
    </row>
    <row r="3136" spans="1:8">
      <c r="A3136" s="79">
        <v>37316</v>
      </c>
      <c r="B3136" s="78" t="s">
        <v>80</v>
      </c>
      <c r="C3136" s="78" t="s">
        <v>46</v>
      </c>
      <c r="D3136" s="84">
        <v>-308143.81650000002</v>
      </c>
      <c r="E3136" s="84">
        <v>30814.381649999999</v>
      </c>
      <c r="F3136" s="208">
        <f t="shared" si="144"/>
        <v>3</v>
      </c>
      <c r="G3136" s="78" t="str">
        <f t="shared" si="145"/>
        <v>D</v>
      </c>
      <c r="H3136" s="78" t="str">
        <f t="shared" si="146"/>
        <v>3DNGI-SOCAL</v>
      </c>
    </row>
    <row r="3137" spans="1:8">
      <c r="A3137" s="79">
        <v>37347</v>
      </c>
      <c r="B3137" s="78" t="s">
        <v>80</v>
      </c>
      <c r="C3137" s="78" t="s">
        <v>85</v>
      </c>
      <c r="D3137" s="84">
        <v>-297676.6936</v>
      </c>
      <c r="E3137" s="84">
        <v>0</v>
      </c>
      <c r="F3137" s="208">
        <f t="shared" si="144"/>
        <v>4</v>
      </c>
      <c r="G3137" s="78" t="str">
        <f t="shared" si="145"/>
        <v>D</v>
      </c>
      <c r="H3137" s="78" t="str">
        <f t="shared" si="146"/>
        <v>4DCGPR-AECO/BASIS</v>
      </c>
    </row>
    <row r="3138" spans="1:8">
      <c r="A3138" s="79">
        <v>37347</v>
      </c>
      <c r="B3138" s="78" t="s">
        <v>80</v>
      </c>
      <c r="C3138" s="78" t="s">
        <v>72</v>
      </c>
      <c r="D3138" s="84">
        <v>2634438.7385999998</v>
      </c>
      <c r="E3138" s="84">
        <v>-263443.87385999999</v>
      </c>
      <c r="F3138" s="208">
        <f t="shared" si="144"/>
        <v>4</v>
      </c>
      <c r="G3138" s="78" t="str">
        <f t="shared" si="145"/>
        <v>D</v>
      </c>
      <c r="H3138" s="78" t="str">
        <f t="shared" si="146"/>
        <v>4DIF-ELPO/SJ</v>
      </c>
    </row>
    <row r="3139" spans="1:8">
      <c r="A3139" s="79">
        <v>37347</v>
      </c>
      <c r="B3139" s="78" t="s">
        <v>80</v>
      </c>
      <c r="C3139" s="78" t="s">
        <v>67</v>
      </c>
      <c r="D3139" s="84">
        <v>-2306994.3755000001</v>
      </c>
      <c r="E3139" s="84">
        <v>230699.43755</v>
      </c>
      <c r="F3139" s="208">
        <f t="shared" ref="F3139:F3202" si="147">IF(REF_DT&lt;=LastDay,INDEX(IntraMonth_Buckets,MATCH($A3139,IntraSumMonths,0),1),INDEX(BucketTable,MATCH($A3139,SumMonths,0),1))</f>
        <v>4</v>
      </c>
      <c r="G3139" s="78" t="str">
        <f t="shared" ref="G3139:G3202" si="148">INDEX(Book_Type,MATCH($B3139,Book,0),1)</f>
        <v>D</v>
      </c>
      <c r="H3139" s="78" t="str">
        <f t="shared" ref="H3139:H3202" si="149">$F3139&amp;$G3139&amp;$C3139</f>
        <v>4DIF-NWPL_ROCKY_M</v>
      </c>
    </row>
    <row r="3140" spans="1:8">
      <c r="A3140" s="79">
        <v>37347</v>
      </c>
      <c r="B3140" s="78" t="s">
        <v>80</v>
      </c>
      <c r="C3140" s="78" t="s">
        <v>74</v>
      </c>
      <c r="D3140" s="84">
        <v>-148838.3468</v>
      </c>
      <c r="E3140" s="84">
        <v>0</v>
      </c>
      <c r="F3140" s="208">
        <f t="shared" si="147"/>
        <v>4</v>
      </c>
      <c r="G3140" s="78" t="str">
        <f t="shared" si="148"/>
        <v>D</v>
      </c>
      <c r="H3140" s="78" t="str">
        <f t="shared" si="149"/>
        <v>4DNGI-PGE/CG</v>
      </c>
    </row>
    <row r="3141" spans="1:8">
      <c r="A3141" s="79">
        <v>37347</v>
      </c>
      <c r="B3141" s="78" t="s">
        <v>80</v>
      </c>
      <c r="C3141" s="78" t="s">
        <v>46</v>
      </c>
      <c r="D3141" s="84">
        <v>-148838.3468</v>
      </c>
      <c r="E3141" s="84">
        <v>14883.83468</v>
      </c>
      <c r="F3141" s="208">
        <f t="shared" si="147"/>
        <v>4</v>
      </c>
      <c r="G3141" s="78" t="str">
        <f t="shared" si="148"/>
        <v>D</v>
      </c>
      <c r="H3141" s="78" t="str">
        <f t="shared" si="149"/>
        <v>4DNGI-SOCAL</v>
      </c>
    </row>
    <row r="3142" spans="1:8">
      <c r="A3142" s="79">
        <v>37377</v>
      </c>
      <c r="B3142" s="78" t="s">
        <v>80</v>
      </c>
      <c r="C3142" s="78" t="s">
        <v>85</v>
      </c>
      <c r="D3142" s="84">
        <v>-307071.95049999998</v>
      </c>
      <c r="E3142" s="84">
        <v>0</v>
      </c>
      <c r="F3142" s="208">
        <f t="shared" si="147"/>
        <v>4</v>
      </c>
      <c r="G3142" s="78" t="str">
        <f t="shared" si="148"/>
        <v>D</v>
      </c>
      <c r="H3142" s="78" t="str">
        <f t="shared" si="149"/>
        <v>4DCGPR-AECO/BASIS</v>
      </c>
    </row>
    <row r="3143" spans="1:8">
      <c r="A3143" s="79">
        <v>37377</v>
      </c>
      <c r="B3143" s="78" t="s">
        <v>80</v>
      </c>
      <c r="C3143" s="78" t="s">
        <v>72</v>
      </c>
      <c r="D3143" s="84">
        <v>3021687.0491999998</v>
      </c>
      <c r="E3143" s="84">
        <v>-302168.70491999999</v>
      </c>
      <c r="F3143" s="208">
        <f t="shared" si="147"/>
        <v>4</v>
      </c>
      <c r="G3143" s="78" t="str">
        <f t="shared" si="148"/>
        <v>D</v>
      </c>
      <c r="H3143" s="78" t="str">
        <f t="shared" si="149"/>
        <v>4DIF-ELPO/SJ</v>
      </c>
    </row>
    <row r="3144" spans="1:8">
      <c r="A3144" s="79">
        <v>37377</v>
      </c>
      <c r="B3144" s="78" t="s">
        <v>80</v>
      </c>
      <c r="C3144" s="78" t="s">
        <v>67</v>
      </c>
      <c r="D3144" s="84">
        <v>-2379807.6170000001</v>
      </c>
      <c r="E3144" s="84">
        <v>237980.7617</v>
      </c>
      <c r="F3144" s="208">
        <f t="shared" si="147"/>
        <v>4</v>
      </c>
      <c r="G3144" s="78" t="str">
        <f t="shared" si="148"/>
        <v>D</v>
      </c>
      <c r="H3144" s="78" t="str">
        <f t="shared" si="149"/>
        <v>4DIF-NWPL_ROCKY_M</v>
      </c>
    </row>
    <row r="3145" spans="1:8">
      <c r="A3145" s="79">
        <v>37377</v>
      </c>
      <c r="B3145" s="78" t="s">
        <v>80</v>
      </c>
      <c r="C3145" s="78" t="s">
        <v>74</v>
      </c>
      <c r="D3145" s="84">
        <v>-153535.97529999999</v>
      </c>
      <c r="E3145" s="84">
        <v>0</v>
      </c>
      <c r="F3145" s="208">
        <f t="shared" si="147"/>
        <v>4</v>
      </c>
      <c r="G3145" s="78" t="str">
        <f t="shared" si="148"/>
        <v>D</v>
      </c>
      <c r="H3145" s="78" t="str">
        <f t="shared" si="149"/>
        <v>4DNGI-PGE/CG</v>
      </c>
    </row>
    <row r="3146" spans="1:8">
      <c r="A3146" s="79">
        <v>37377</v>
      </c>
      <c r="B3146" s="78" t="s">
        <v>80</v>
      </c>
      <c r="C3146" s="78" t="s">
        <v>46</v>
      </c>
      <c r="D3146" s="84">
        <v>-153535.97529999999</v>
      </c>
      <c r="E3146" s="84">
        <v>15353.597529999999</v>
      </c>
      <c r="F3146" s="208">
        <f t="shared" si="147"/>
        <v>4</v>
      </c>
      <c r="G3146" s="78" t="str">
        <f t="shared" si="148"/>
        <v>D</v>
      </c>
      <c r="H3146" s="78" t="str">
        <f t="shared" si="149"/>
        <v>4DNGI-SOCAL</v>
      </c>
    </row>
    <row r="3147" spans="1:8">
      <c r="A3147" s="79">
        <v>37408</v>
      </c>
      <c r="B3147" s="78" t="s">
        <v>80</v>
      </c>
      <c r="C3147" s="78" t="s">
        <v>85</v>
      </c>
      <c r="D3147" s="84">
        <v>-296637.17369999998</v>
      </c>
      <c r="E3147" s="84">
        <v>0</v>
      </c>
      <c r="F3147" s="208">
        <f t="shared" si="147"/>
        <v>4</v>
      </c>
      <c r="G3147" s="78" t="str">
        <f t="shared" si="148"/>
        <v>D</v>
      </c>
      <c r="H3147" s="78" t="str">
        <f t="shared" si="149"/>
        <v>4DCGPR-AECO/BASIS</v>
      </c>
    </row>
    <row r="3148" spans="1:8">
      <c r="A3148" s="79">
        <v>37408</v>
      </c>
      <c r="B3148" s="78" t="s">
        <v>80</v>
      </c>
      <c r="C3148" s="78" t="s">
        <v>72</v>
      </c>
      <c r="D3148" s="84">
        <v>2921876.1608000002</v>
      </c>
      <c r="E3148" s="84">
        <v>-292187.61608000001</v>
      </c>
      <c r="F3148" s="208">
        <f t="shared" si="147"/>
        <v>4</v>
      </c>
      <c r="G3148" s="78" t="str">
        <f t="shared" si="148"/>
        <v>D</v>
      </c>
      <c r="H3148" s="78" t="str">
        <f t="shared" si="149"/>
        <v>4DIF-ELPO/SJ</v>
      </c>
    </row>
    <row r="3149" spans="1:8">
      <c r="A3149" s="79">
        <v>37408</v>
      </c>
      <c r="B3149" s="78" t="s">
        <v>80</v>
      </c>
      <c r="C3149" s="78" t="s">
        <v>67</v>
      </c>
      <c r="D3149" s="84">
        <v>-2298938.0964000002</v>
      </c>
      <c r="E3149" s="84">
        <v>229893.80963999999</v>
      </c>
      <c r="F3149" s="208">
        <f t="shared" si="147"/>
        <v>4</v>
      </c>
      <c r="G3149" s="78" t="str">
        <f t="shared" si="148"/>
        <v>D</v>
      </c>
      <c r="H3149" s="78" t="str">
        <f t="shared" si="149"/>
        <v>4DIF-NWPL_ROCKY_M</v>
      </c>
    </row>
    <row r="3150" spans="1:8">
      <c r="A3150" s="79">
        <v>37408</v>
      </c>
      <c r="B3150" s="78" t="s">
        <v>80</v>
      </c>
      <c r="C3150" s="78" t="s">
        <v>74</v>
      </c>
      <c r="D3150" s="84">
        <v>-148318.58689999999</v>
      </c>
      <c r="E3150" s="84">
        <v>0</v>
      </c>
      <c r="F3150" s="208">
        <f t="shared" si="147"/>
        <v>4</v>
      </c>
      <c r="G3150" s="78" t="str">
        <f t="shared" si="148"/>
        <v>D</v>
      </c>
      <c r="H3150" s="78" t="str">
        <f t="shared" si="149"/>
        <v>4DNGI-PGE/CG</v>
      </c>
    </row>
    <row r="3151" spans="1:8">
      <c r="A3151" s="79">
        <v>37408</v>
      </c>
      <c r="B3151" s="78" t="s">
        <v>80</v>
      </c>
      <c r="C3151" s="78" t="s">
        <v>46</v>
      </c>
      <c r="D3151" s="84">
        <v>-148318.58689999999</v>
      </c>
      <c r="E3151" s="84">
        <v>14831.858689999999</v>
      </c>
      <c r="F3151" s="208">
        <f t="shared" si="147"/>
        <v>4</v>
      </c>
      <c r="G3151" s="78" t="str">
        <f t="shared" si="148"/>
        <v>D</v>
      </c>
      <c r="H3151" s="78" t="str">
        <f t="shared" si="149"/>
        <v>4DNGI-SOCAL</v>
      </c>
    </row>
    <row r="3152" spans="1:8">
      <c r="A3152" s="79">
        <v>37438</v>
      </c>
      <c r="B3152" s="78" t="s">
        <v>80</v>
      </c>
      <c r="C3152" s="78" t="s">
        <v>85</v>
      </c>
      <c r="D3152" s="84">
        <v>-305970.67719999998</v>
      </c>
      <c r="E3152" s="84">
        <v>0</v>
      </c>
      <c r="F3152" s="208">
        <f t="shared" si="147"/>
        <v>4</v>
      </c>
      <c r="G3152" s="78" t="str">
        <f t="shared" si="148"/>
        <v>D</v>
      </c>
      <c r="H3152" s="78" t="str">
        <f t="shared" si="149"/>
        <v>4DCGPR-AECO/BASIS</v>
      </c>
    </row>
    <row r="3153" spans="1:8">
      <c r="A3153" s="79">
        <v>37438</v>
      </c>
      <c r="B3153" s="78" t="s">
        <v>80</v>
      </c>
      <c r="C3153" s="78" t="s">
        <v>72</v>
      </c>
      <c r="D3153" s="84">
        <v>3469806.1795999999</v>
      </c>
      <c r="E3153" s="84">
        <v>-346980.61796</v>
      </c>
      <c r="F3153" s="208">
        <f t="shared" si="147"/>
        <v>4</v>
      </c>
      <c r="G3153" s="78" t="str">
        <f t="shared" si="148"/>
        <v>D</v>
      </c>
      <c r="H3153" s="78" t="str">
        <f t="shared" si="149"/>
        <v>4DIF-ELPO/SJ</v>
      </c>
    </row>
    <row r="3154" spans="1:8">
      <c r="A3154" s="79">
        <v>37438</v>
      </c>
      <c r="B3154" s="78" t="s">
        <v>80</v>
      </c>
      <c r="C3154" s="78" t="s">
        <v>67</v>
      </c>
      <c r="D3154" s="84">
        <v>-2371272.7483000001</v>
      </c>
      <c r="E3154" s="84">
        <v>237127.27483000001</v>
      </c>
      <c r="F3154" s="208">
        <f t="shared" si="147"/>
        <v>4</v>
      </c>
      <c r="G3154" s="78" t="str">
        <f t="shared" si="148"/>
        <v>D</v>
      </c>
      <c r="H3154" s="78" t="str">
        <f t="shared" si="149"/>
        <v>4DIF-NWPL_ROCKY_M</v>
      </c>
    </row>
    <row r="3155" spans="1:8">
      <c r="A3155" s="79">
        <v>37438</v>
      </c>
      <c r="B3155" s="78" t="s">
        <v>80</v>
      </c>
      <c r="C3155" s="78" t="s">
        <v>74</v>
      </c>
      <c r="D3155" s="84">
        <v>-152985.33859999999</v>
      </c>
      <c r="E3155" s="84">
        <v>0</v>
      </c>
      <c r="F3155" s="208">
        <f t="shared" si="147"/>
        <v>4</v>
      </c>
      <c r="G3155" s="78" t="str">
        <f t="shared" si="148"/>
        <v>D</v>
      </c>
      <c r="H3155" s="78" t="str">
        <f t="shared" si="149"/>
        <v>4DNGI-PGE/CG</v>
      </c>
    </row>
    <row r="3156" spans="1:8">
      <c r="A3156" s="79">
        <v>37438</v>
      </c>
      <c r="B3156" s="78" t="s">
        <v>80</v>
      </c>
      <c r="C3156" s="78" t="s">
        <v>46</v>
      </c>
      <c r="D3156" s="84">
        <v>-152985.33859999999</v>
      </c>
      <c r="E3156" s="84">
        <v>15298.53386</v>
      </c>
      <c r="F3156" s="208">
        <f t="shared" si="147"/>
        <v>4</v>
      </c>
      <c r="G3156" s="78" t="str">
        <f t="shared" si="148"/>
        <v>D</v>
      </c>
      <c r="H3156" s="78" t="str">
        <f t="shared" si="149"/>
        <v>4DNGI-SOCAL</v>
      </c>
    </row>
    <row r="3157" spans="1:8">
      <c r="A3157" s="79">
        <v>37469</v>
      </c>
      <c r="B3157" s="78" t="s">
        <v>80</v>
      </c>
      <c r="C3157" s="78" t="s">
        <v>85</v>
      </c>
      <c r="D3157" s="84">
        <v>-305347.02649999998</v>
      </c>
      <c r="E3157" s="84">
        <v>0</v>
      </c>
      <c r="F3157" s="208">
        <f t="shared" si="147"/>
        <v>4</v>
      </c>
      <c r="G3157" s="78" t="str">
        <f t="shared" si="148"/>
        <v>D</v>
      </c>
      <c r="H3157" s="78" t="str">
        <f t="shared" si="149"/>
        <v>4DCGPR-AECO/BASIS</v>
      </c>
    </row>
    <row r="3158" spans="1:8">
      <c r="A3158" s="79">
        <v>37469</v>
      </c>
      <c r="B3158" s="78" t="s">
        <v>80</v>
      </c>
      <c r="C3158" s="78" t="s">
        <v>72</v>
      </c>
      <c r="D3158" s="84">
        <v>3462733.7793000001</v>
      </c>
      <c r="E3158" s="84">
        <v>0</v>
      </c>
      <c r="F3158" s="208">
        <f t="shared" si="147"/>
        <v>4</v>
      </c>
      <c r="G3158" s="78" t="str">
        <f t="shared" si="148"/>
        <v>D</v>
      </c>
      <c r="H3158" s="78" t="str">
        <f t="shared" si="149"/>
        <v>4DIF-ELPO/SJ</v>
      </c>
    </row>
    <row r="3159" spans="1:8">
      <c r="A3159" s="79">
        <v>37469</v>
      </c>
      <c r="B3159" s="78" t="s">
        <v>80</v>
      </c>
      <c r="C3159" s="78" t="s">
        <v>67</v>
      </c>
      <c r="D3159" s="84">
        <v>-2366439.4555000002</v>
      </c>
      <c r="E3159" s="84">
        <v>236643.94555</v>
      </c>
      <c r="F3159" s="208">
        <f t="shared" si="147"/>
        <v>4</v>
      </c>
      <c r="G3159" s="78" t="str">
        <f t="shared" si="148"/>
        <v>D</v>
      </c>
      <c r="H3159" s="78" t="str">
        <f t="shared" si="149"/>
        <v>4DIF-NWPL_ROCKY_M</v>
      </c>
    </row>
    <row r="3160" spans="1:8">
      <c r="A3160" s="79">
        <v>37469</v>
      </c>
      <c r="B3160" s="78" t="s">
        <v>80</v>
      </c>
      <c r="C3160" s="78" t="s">
        <v>74</v>
      </c>
      <c r="D3160" s="84">
        <v>-152673.51329999999</v>
      </c>
      <c r="E3160" s="84">
        <v>0</v>
      </c>
      <c r="F3160" s="208">
        <f t="shared" si="147"/>
        <v>4</v>
      </c>
      <c r="G3160" s="78" t="str">
        <f t="shared" si="148"/>
        <v>D</v>
      </c>
      <c r="H3160" s="78" t="str">
        <f t="shared" si="149"/>
        <v>4DNGI-PGE/CG</v>
      </c>
    </row>
    <row r="3161" spans="1:8">
      <c r="A3161" s="79">
        <v>37469</v>
      </c>
      <c r="B3161" s="78" t="s">
        <v>80</v>
      </c>
      <c r="C3161" s="78" t="s">
        <v>46</v>
      </c>
      <c r="D3161" s="84">
        <v>-152673.51329999999</v>
      </c>
      <c r="E3161" s="84">
        <v>0</v>
      </c>
      <c r="F3161" s="208">
        <f t="shared" si="147"/>
        <v>4</v>
      </c>
      <c r="G3161" s="78" t="str">
        <f t="shared" si="148"/>
        <v>D</v>
      </c>
      <c r="H3161" s="78" t="str">
        <f t="shared" si="149"/>
        <v>4DNGI-SOCAL</v>
      </c>
    </row>
    <row r="3162" spans="1:8">
      <c r="A3162" s="79">
        <v>37500</v>
      </c>
      <c r="B3162" s="78" t="s">
        <v>80</v>
      </c>
      <c r="C3162" s="78" t="s">
        <v>85</v>
      </c>
      <c r="D3162" s="84">
        <v>-294875.9007</v>
      </c>
      <c r="E3162" s="84">
        <v>0</v>
      </c>
      <c r="F3162" s="208">
        <f t="shared" si="147"/>
        <v>4</v>
      </c>
      <c r="G3162" s="78" t="str">
        <f t="shared" si="148"/>
        <v>D</v>
      </c>
      <c r="H3162" s="78" t="str">
        <f t="shared" si="149"/>
        <v>4DCGPR-AECO/BASIS</v>
      </c>
    </row>
    <row r="3163" spans="1:8">
      <c r="A3163" s="79">
        <v>37500</v>
      </c>
      <c r="B3163" s="78" t="s">
        <v>80</v>
      </c>
      <c r="C3163" s="78" t="s">
        <v>72</v>
      </c>
      <c r="D3163" s="84">
        <v>3346841.4731000001</v>
      </c>
      <c r="E3163" s="84">
        <v>-334684.14730999997</v>
      </c>
      <c r="F3163" s="208">
        <f t="shared" si="147"/>
        <v>4</v>
      </c>
      <c r="G3163" s="78" t="str">
        <f t="shared" si="148"/>
        <v>D</v>
      </c>
      <c r="H3163" s="78" t="str">
        <f t="shared" si="149"/>
        <v>4DIF-ELPO/SJ</v>
      </c>
    </row>
    <row r="3164" spans="1:8">
      <c r="A3164" s="79">
        <v>37500</v>
      </c>
      <c r="B3164" s="78" t="s">
        <v>80</v>
      </c>
      <c r="C3164" s="78" t="s">
        <v>67</v>
      </c>
      <c r="D3164" s="84">
        <v>-2285288.2302000001</v>
      </c>
      <c r="E3164" s="84">
        <v>228528.82302000001</v>
      </c>
      <c r="F3164" s="208">
        <f t="shared" si="147"/>
        <v>4</v>
      </c>
      <c r="G3164" s="78" t="str">
        <f t="shared" si="148"/>
        <v>D</v>
      </c>
      <c r="H3164" s="78" t="str">
        <f t="shared" si="149"/>
        <v>4DIF-NWPL_ROCKY_M</v>
      </c>
    </row>
    <row r="3165" spans="1:8">
      <c r="A3165" s="79">
        <v>37500</v>
      </c>
      <c r="B3165" s="78" t="s">
        <v>80</v>
      </c>
      <c r="C3165" s="78" t="s">
        <v>74</v>
      </c>
      <c r="D3165" s="84">
        <v>-147437.9503</v>
      </c>
      <c r="E3165" s="84">
        <v>0</v>
      </c>
      <c r="F3165" s="208">
        <f t="shared" si="147"/>
        <v>4</v>
      </c>
      <c r="G3165" s="78" t="str">
        <f t="shared" si="148"/>
        <v>D</v>
      </c>
      <c r="H3165" s="78" t="str">
        <f t="shared" si="149"/>
        <v>4DNGI-PGE/CG</v>
      </c>
    </row>
    <row r="3166" spans="1:8">
      <c r="A3166" s="79">
        <v>37500</v>
      </c>
      <c r="B3166" s="78" t="s">
        <v>80</v>
      </c>
      <c r="C3166" s="78" t="s">
        <v>46</v>
      </c>
      <c r="D3166" s="84">
        <v>-147437.9503</v>
      </c>
      <c r="E3166" s="84">
        <v>14743.795029999999</v>
      </c>
      <c r="F3166" s="208">
        <f t="shared" si="147"/>
        <v>4</v>
      </c>
      <c r="G3166" s="78" t="str">
        <f t="shared" si="148"/>
        <v>D</v>
      </c>
      <c r="H3166" s="78" t="str">
        <f t="shared" si="149"/>
        <v>4DNGI-SOCAL</v>
      </c>
    </row>
    <row r="3167" spans="1:8">
      <c r="A3167" s="79">
        <v>37530</v>
      </c>
      <c r="B3167" s="78" t="s">
        <v>80</v>
      </c>
      <c r="C3167" s="78" t="s">
        <v>85</v>
      </c>
      <c r="D3167" s="84">
        <v>-304045.5968</v>
      </c>
      <c r="E3167" s="84">
        <v>0</v>
      </c>
      <c r="F3167" s="208">
        <f t="shared" si="147"/>
        <v>4</v>
      </c>
      <c r="G3167" s="78" t="str">
        <f t="shared" si="148"/>
        <v>D</v>
      </c>
      <c r="H3167" s="78" t="str">
        <f t="shared" si="149"/>
        <v>4DCGPR-AECO/BASIS</v>
      </c>
    </row>
    <row r="3168" spans="1:8">
      <c r="A3168" s="79">
        <v>37530</v>
      </c>
      <c r="B3168" s="78" t="s">
        <v>80</v>
      </c>
      <c r="C3168" s="78" t="s">
        <v>72</v>
      </c>
      <c r="D3168" s="84">
        <v>2624011.5806</v>
      </c>
      <c r="E3168" s="84">
        <v>0</v>
      </c>
      <c r="F3168" s="208">
        <f t="shared" si="147"/>
        <v>4</v>
      </c>
      <c r="G3168" s="78" t="str">
        <f t="shared" si="148"/>
        <v>D</v>
      </c>
      <c r="H3168" s="78" t="str">
        <f t="shared" si="149"/>
        <v>4DIF-ELPO/SJ</v>
      </c>
    </row>
    <row r="3169" spans="1:8">
      <c r="A3169" s="79">
        <v>37530</v>
      </c>
      <c r="B3169" s="78" t="s">
        <v>80</v>
      </c>
      <c r="C3169" s="78" t="s">
        <v>67</v>
      </c>
      <c r="D3169" s="84">
        <v>-2356353.3757000002</v>
      </c>
      <c r="E3169" s="84">
        <v>235635.33757</v>
      </c>
      <c r="F3169" s="208">
        <f t="shared" si="147"/>
        <v>4</v>
      </c>
      <c r="G3169" s="78" t="str">
        <f t="shared" si="148"/>
        <v>D</v>
      </c>
      <c r="H3169" s="78" t="str">
        <f t="shared" si="149"/>
        <v>4DIF-NWPL_ROCKY_M</v>
      </c>
    </row>
    <row r="3170" spans="1:8">
      <c r="A3170" s="79">
        <v>37530</v>
      </c>
      <c r="B3170" s="78" t="s">
        <v>80</v>
      </c>
      <c r="C3170" s="78" t="s">
        <v>74</v>
      </c>
      <c r="D3170" s="84">
        <v>-152022.7984</v>
      </c>
      <c r="E3170" s="84">
        <v>0</v>
      </c>
      <c r="F3170" s="208">
        <f t="shared" si="147"/>
        <v>4</v>
      </c>
      <c r="G3170" s="78" t="str">
        <f t="shared" si="148"/>
        <v>D</v>
      </c>
      <c r="H3170" s="78" t="str">
        <f t="shared" si="149"/>
        <v>4DNGI-PGE/CG</v>
      </c>
    </row>
    <row r="3171" spans="1:8">
      <c r="A3171" s="79">
        <v>37530</v>
      </c>
      <c r="B3171" s="78" t="s">
        <v>80</v>
      </c>
      <c r="C3171" s="78" t="s">
        <v>46</v>
      </c>
      <c r="D3171" s="84">
        <v>-152022.7984</v>
      </c>
      <c r="E3171" s="84">
        <v>0</v>
      </c>
      <c r="F3171" s="208">
        <f t="shared" si="147"/>
        <v>4</v>
      </c>
      <c r="G3171" s="78" t="str">
        <f t="shared" si="148"/>
        <v>D</v>
      </c>
      <c r="H3171" s="78" t="str">
        <f t="shared" si="149"/>
        <v>4DNGI-SOCAL</v>
      </c>
    </row>
    <row r="3172" spans="1:8">
      <c r="A3172" s="79">
        <v>37561</v>
      </c>
      <c r="B3172" s="78" t="s">
        <v>80</v>
      </c>
      <c r="C3172" s="78" t="s">
        <v>72</v>
      </c>
      <c r="D3172" s="84">
        <v>1405987.7516000001</v>
      </c>
      <c r="E3172" s="84">
        <v>-140598.77515999999</v>
      </c>
      <c r="F3172" s="208">
        <f t="shared" si="147"/>
        <v>5</v>
      </c>
      <c r="G3172" s="78" t="str">
        <f t="shared" si="148"/>
        <v>D</v>
      </c>
      <c r="H3172" s="78" t="str">
        <f t="shared" si="149"/>
        <v>5DIF-ELPO/SJ</v>
      </c>
    </row>
    <row r="3173" spans="1:8">
      <c r="A3173" s="79">
        <v>37561</v>
      </c>
      <c r="B3173" s="78" t="s">
        <v>80</v>
      </c>
      <c r="C3173" s="78" t="s">
        <v>67</v>
      </c>
      <c r="D3173" s="84">
        <v>-733814.06640000001</v>
      </c>
      <c r="E3173" s="84">
        <v>73381.406640000001</v>
      </c>
      <c r="F3173" s="208">
        <f t="shared" si="147"/>
        <v>5</v>
      </c>
      <c r="G3173" s="78" t="str">
        <f t="shared" si="148"/>
        <v>D</v>
      </c>
      <c r="H3173" s="78" t="str">
        <f t="shared" si="149"/>
        <v>5DIF-NWPL_ROCKY_M</v>
      </c>
    </row>
    <row r="3174" spans="1:8">
      <c r="A3174" s="79">
        <v>37591</v>
      </c>
      <c r="B3174" s="78" t="s">
        <v>80</v>
      </c>
      <c r="C3174" s="78" t="s">
        <v>72</v>
      </c>
      <c r="D3174" s="84">
        <v>1358546.5089</v>
      </c>
      <c r="E3174" s="84">
        <v>-135854.65088999999</v>
      </c>
      <c r="F3174" s="208">
        <f t="shared" si="147"/>
        <v>5</v>
      </c>
      <c r="G3174" s="78" t="str">
        <f t="shared" si="148"/>
        <v>D</v>
      </c>
      <c r="H3174" s="78" t="str">
        <f t="shared" si="149"/>
        <v>5DIF-ELPO/SJ</v>
      </c>
    </row>
    <row r="3175" spans="1:8">
      <c r="A3175" s="79">
        <v>37591</v>
      </c>
      <c r="B3175" s="78" t="s">
        <v>80</v>
      </c>
      <c r="C3175" s="78" t="s">
        <v>67</v>
      </c>
      <c r="D3175" s="84">
        <v>-756429.01379999996</v>
      </c>
      <c r="E3175" s="84">
        <v>75642.901379999996</v>
      </c>
      <c r="F3175" s="208">
        <f t="shared" si="147"/>
        <v>5</v>
      </c>
      <c r="G3175" s="78" t="str">
        <f t="shared" si="148"/>
        <v>D</v>
      </c>
      <c r="H3175" s="78" t="str">
        <f t="shared" si="149"/>
        <v>5DIF-NWPL_ROCKY_M</v>
      </c>
    </row>
    <row r="3176" spans="1:8">
      <c r="A3176" s="79">
        <v>37622</v>
      </c>
      <c r="B3176" s="78" t="s">
        <v>80</v>
      </c>
      <c r="C3176" s="78" t="s">
        <v>72</v>
      </c>
      <c r="D3176" s="84">
        <v>1354916.5911000001</v>
      </c>
      <c r="E3176" s="84">
        <v>-135491.65911000001</v>
      </c>
      <c r="F3176" s="208">
        <f t="shared" si="147"/>
        <v>5</v>
      </c>
      <c r="G3176" s="78" t="str">
        <f t="shared" si="148"/>
        <v>D</v>
      </c>
      <c r="H3176" s="78" t="str">
        <f t="shared" si="149"/>
        <v>5DIF-ELPO/SJ</v>
      </c>
    </row>
    <row r="3177" spans="1:8">
      <c r="A3177" s="79">
        <v>37622</v>
      </c>
      <c r="B3177" s="78" t="s">
        <v>80</v>
      </c>
      <c r="C3177" s="78" t="s">
        <v>67</v>
      </c>
      <c r="D3177" s="84">
        <v>-754407.90150000004</v>
      </c>
      <c r="E3177" s="84">
        <v>75440.790150000001</v>
      </c>
      <c r="F3177" s="208">
        <f t="shared" si="147"/>
        <v>5</v>
      </c>
      <c r="G3177" s="78" t="str">
        <f t="shared" si="148"/>
        <v>D</v>
      </c>
      <c r="H3177" s="78" t="str">
        <f t="shared" si="149"/>
        <v>5DIF-NWPL_ROCKY_M</v>
      </c>
    </row>
    <row r="3178" spans="1:8">
      <c r="A3178" s="79">
        <v>37653</v>
      </c>
      <c r="B3178" s="78" t="s">
        <v>80</v>
      </c>
      <c r="C3178" s="78" t="s">
        <v>72</v>
      </c>
      <c r="D3178" s="84">
        <v>1220297.1587</v>
      </c>
      <c r="E3178" s="84">
        <v>-122029.71587</v>
      </c>
      <c r="F3178" s="208">
        <f t="shared" si="147"/>
        <v>5</v>
      </c>
      <c r="G3178" s="78" t="str">
        <f t="shared" si="148"/>
        <v>D</v>
      </c>
      <c r="H3178" s="78" t="str">
        <f t="shared" si="149"/>
        <v>5DIF-ELPO/SJ</v>
      </c>
    </row>
    <row r="3179" spans="1:8">
      <c r="A3179" s="79">
        <v>37653</v>
      </c>
      <c r="B3179" s="78" t="s">
        <v>80</v>
      </c>
      <c r="C3179" s="78" t="s">
        <v>67</v>
      </c>
      <c r="D3179" s="84">
        <v>-679452.76100000006</v>
      </c>
      <c r="E3179" s="84">
        <v>67945.276100000003</v>
      </c>
      <c r="F3179" s="208">
        <f t="shared" si="147"/>
        <v>5</v>
      </c>
      <c r="G3179" s="78" t="str">
        <f t="shared" si="148"/>
        <v>D</v>
      </c>
      <c r="H3179" s="78" t="str">
        <f t="shared" si="149"/>
        <v>5DIF-NWPL_ROCKY_M</v>
      </c>
    </row>
    <row r="3180" spans="1:8">
      <c r="A3180" s="79">
        <v>37681</v>
      </c>
      <c r="B3180" s="78" t="s">
        <v>80</v>
      </c>
      <c r="C3180" s="78" t="s">
        <v>72</v>
      </c>
      <c r="D3180" s="84">
        <v>1347418.6026999999</v>
      </c>
      <c r="E3180" s="84">
        <v>-134741.86027</v>
      </c>
      <c r="F3180" s="208">
        <f t="shared" si="147"/>
        <v>5</v>
      </c>
      <c r="G3180" s="78" t="str">
        <f t="shared" si="148"/>
        <v>D</v>
      </c>
      <c r="H3180" s="78" t="str">
        <f t="shared" si="149"/>
        <v>5DIF-ELPO/SJ</v>
      </c>
    </row>
    <row r="3181" spans="1:8">
      <c r="A3181" s="79">
        <v>37681</v>
      </c>
      <c r="B3181" s="78" t="s">
        <v>80</v>
      </c>
      <c r="C3181" s="78" t="s">
        <v>67</v>
      </c>
      <c r="D3181" s="84">
        <v>-750233.07499999995</v>
      </c>
      <c r="E3181" s="84">
        <v>75023.307499999995</v>
      </c>
      <c r="F3181" s="208">
        <f t="shared" si="147"/>
        <v>5</v>
      </c>
      <c r="G3181" s="78" t="str">
        <f t="shared" si="148"/>
        <v>D</v>
      </c>
      <c r="H3181" s="78" t="str">
        <f t="shared" si="149"/>
        <v>5DIF-NWPL_ROCKY_M</v>
      </c>
    </row>
    <row r="3182" spans="1:8">
      <c r="A3182" s="79">
        <v>37712</v>
      </c>
      <c r="B3182" s="78" t="s">
        <v>80</v>
      </c>
      <c r="C3182" s="78" t="s">
        <v>72</v>
      </c>
      <c r="D3182" s="84">
        <v>289517.77279999998</v>
      </c>
      <c r="E3182" s="84">
        <v>-28951.777279999998</v>
      </c>
      <c r="F3182" s="208">
        <f t="shared" si="147"/>
        <v>6</v>
      </c>
      <c r="G3182" s="78" t="str">
        <f t="shared" si="148"/>
        <v>D</v>
      </c>
      <c r="H3182" s="78" t="str">
        <f t="shared" si="149"/>
        <v>6DIF-ELPO/SJ</v>
      </c>
    </row>
    <row r="3183" spans="1:8">
      <c r="A3183" s="79">
        <v>37712</v>
      </c>
      <c r="B3183" s="78" t="s">
        <v>80</v>
      </c>
      <c r="C3183" s="78" t="s">
        <v>67</v>
      </c>
      <c r="D3183" s="84">
        <v>-144758.88639999999</v>
      </c>
      <c r="E3183" s="84">
        <v>14475.888639999999</v>
      </c>
      <c r="F3183" s="208">
        <f t="shared" si="147"/>
        <v>6</v>
      </c>
      <c r="G3183" s="78" t="str">
        <f t="shared" si="148"/>
        <v>D</v>
      </c>
      <c r="H3183" s="78" t="str">
        <f t="shared" si="149"/>
        <v>6DIF-NWPL_ROCKY_M</v>
      </c>
    </row>
    <row r="3184" spans="1:8">
      <c r="A3184" s="79">
        <v>37742</v>
      </c>
      <c r="B3184" s="78" t="s">
        <v>80</v>
      </c>
      <c r="C3184" s="78" t="s">
        <v>72</v>
      </c>
      <c r="D3184" s="84">
        <v>298246.63459999999</v>
      </c>
      <c r="E3184" s="84">
        <v>-29824.66346</v>
      </c>
      <c r="F3184" s="208">
        <f t="shared" si="147"/>
        <v>6</v>
      </c>
      <c r="G3184" s="78" t="str">
        <f t="shared" si="148"/>
        <v>D</v>
      </c>
      <c r="H3184" s="78" t="str">
        <f t="shared" si="149"/>
        <v>6DIF-ELPO/SJ</v>
      </c>
    </row>
    <row r="3185" spans="1:8">
      <c r="A3185" s="79">
        <v>37742</v>
      </c>
      <c r="B3185" s="78" t="s">
        <v>80</v>
      </c>
      <c r="C3185" s="78" t="s">
        <v>67</v>
      </c>
      <c r="D3185" s="84">
        <v>-149123.3173</v>
      </c>
      <c r="E3185" s="84">
        <v>14912.33173</v>
      </c>
      <c r="F3185" s="208">
        <f t="shared" si="147"/>
        <v>6</v>
      </c>
      <c r="G3185" s="78" t="str">
        <f t="shared" si="148"/>
        <v>D</v>
      </c>
      <c r="H3185" s="78" t="str">
        <f t="shared" si="149"/>
        <v>6DIF-NWPL_ROCKY_M</v>
      </c>
    </row>
    <row r="3186" spans="1:8">
      <c r="A3186" s="79">
        <v>37773</v>
      </c>
      <c r="B3186" s="78" t="s">
        <v>80</v>
      </c>
      <c r="C3186" s="78" t="s">
        <v>72</v>
      </c>
      <c r="D3186" s="84">
        <v>287674.21840000001</v>
      </c>
      <c r="E3186" s="84">
        <v>-28767.421839999999</v>
      </c>
      <c r="F3186" s="208">
        <f t="shared" si="147"/>
        <v>6</v>
      </c>
      <c r="G3186" s="78" t="str">
        <f t="shared" si="148"/>
        <v>D</v>
      </c>
      <c r="H3186" s="78" t="str">
        <f t="shared" si="149"/>
        <v>6DIF-ELPO/SJ</v>
      </c>
    </row>
    <row r="3187" spans="1:8">
      <c r="A3187" s="79">
        <v>37773</v>
      </c>
      <c r="B3187" s="78" t="s">
        <v>80</v>
      </c>
      <c r="C3187" s="78" t="s">
        <v>67</v>
      </c>
      <c r="D3187" s="84">
        <v>-143837.10920000001</v>
      </c>
      <c r="E3187" s="84">
        <v>14383.71092</v>
      </c>
      <c r="F3187" s="208">
        <f t="shared" si="147"/>
        <v>6</v>
      </c>
      <c r="G3187" s="78" t="str">
        <f t="shared" si="148"/>
        <v>D</v>
      </c>
      <c r="H3187" s="78" t="str">
        <f t="shared" si="149"/>
        <v>6DIF-NWPL_ROCKY_M</v>
      </c>
    </row>
    <row r="3188" spans="1:8">
      <c r="A3188" s="79">
        <v>37803</v>
      </c>
      <c r="B3188" s="78" t="s">
        <v>80</v>
      </c>
      <c r="C3188" s="78" t="s">
        <v>72</v>
      </c>
      <c r="D3188" s="84">
        <v>296284.24060000002</v>
      </c>
      <c r="E3188" s="84">
        <v>-29628.424060000001</v>
      </c>
      <c r="F3188" s="208">
        <f t="shared" si="147"/>
        <v>6</v>
      </c>
      <c r="G3188" s="78" t="str">
        <f t="shared" si="148"/>
        <v>D</v>
      </c>
      <c r="H3188" s="78" t="str">
        <f t="shared" si="149"/>
        <v>6DIF-ELPO/SJ</v>
      </c>
    </row>
    <row r="3189" spans="1:8">
      <c r="A3189" s="79">
        <v>37803</v>
      </c>
      <c r="B3189" s="78" t="s">
        <v>80</v>
      </c>
      <c r="C3189" s="78" t="s">
        <v>67</v>
      </c>
      <c r="D3189" s="84">
        <v>-148142.12030000001</v>
      </c>
      <c r="E3189" s="84">
        <v>14814.212030000001</v>
      </c>
      <c r="F3189" s="208">
        <f t="shared" si="147"/>
        <v>6</v>
      </c>
      <c r="G3189" s="78" t="str">
        <f t="shared" si="148"/>
        <v>D</v>
      </c>
      <c r="H3189" s="78" t="str">
        <f t="shared" si="149"/>
        <v>6DIF-NWPL_ROCKY_M</v>
      </c>
    </row>
    <row r="3190" spans="1:8">
      <c r="A3190" s="79">
        <v>37834</v>
      </c>
      <c r="B3190" s="78" t="s">
        <v>80</v>
      </c>
      <c r="C3190" s="78" t="s">
        <v>72</v>
      </c>
      <c r="D3190" s="84">
        <v>295245.44059999997</v>
      </c>
      <c r="E3190" s="84">
        <v>-29524.54406</v>
      </c>
      <c r="F3190" s="208">
        <f t="shared" si="147"/>
        <v>6</v>
      </c>
      <c r="G3190" s="78" t="str">
        <f t="shared" si="148"/>
        <v>D</v>
      </c>
      <c r="H3190" s="78" t="str">
        <f t="shared" si="149"/>
        <v>6DIF-ELPO/SJ</v>
      </c>
    </row>
    <row r="3191" spans="1:8">
      <c r="A3191" s="79">
        <v>37834</v>
      </c>
      <c r="B3191" s="78" t="s">
        <v>80</v>
      </c>
      <c r="C3191" s="78" t="s">
        <v>67</v>
      </c>
      <c r="D3191" s="84">
        <v>-147622.72029999999</v>
      </c>
      <c r="E3191" s="84">
        <v>14762.27203</v>
      </c>
      <c r="F3191" s="208">
        <f t="shared" si="147"/>
        <v>6</v>
      </c>
      <c r="G3191" s="78" t="str">
        <f t="shared" si="148"/>
        <v>D</v>
      </c>
      <c r="H3191" s="78" t="str">
        <f t="shared" si="149"/>
        <v>6DIF-NWPL_ROCKY_M</v>
      </c>
    </row>
    <row r="3192" spans="1:8">
      <c r="A3192" s="79">
        <v>37865</v>
      </c>
      <c r="B3192" s="78" t="s">
        <v>80</v>
      </c>
      <c r="C3192" s="78" t="s">
        <v>72</v>
      </c>
      <c r="D3192" s="84">
        <v>284687.24900000001</v>
      </c>
      <c r="E3192" s="84">
        <v>-28468.724900000001</v>
      </c>
      <c r="F3192" s="208">
        <f t="shared" si="147"/>
        <v>6</v>
      </c>
      <c r="G3192" s="78" t="str">
        <f t="shared" si="148"/>
        <v>D</v>
      </c>
      <c r="H3192" s="78" t="str">
        <f t="shared" si="149"/>
        <v>6DIF-ELPO/SJ</v>
      </c>
    </row>
    <row r="3193" spans="1:8">
      <c r="A3193" s="79">
        <v>37865</v>
      </c>
      <c r="B3193" s="78" t="s">
        <v>80</v>
      </c>
      <c r="C3193" s="78" t="s">
        <v>67</v>
      </c>
      <c r="D3193" s="84">
        <v>-142343.62450000001</v>
      </c>
      <c r="E3193" s="84">
        <v>14234.362450000001</v>
      </c>
      <c r="F3193" s="208">
        <f t="shared" si="147"/>
        <v>6</v>
      </c>
      <c r="G3193" s="78" t="str">
        <f t="shared" si="148"/>
        <v>D</v>
      </c>
      <c r="H3193" s="78" t="str">
        <f t="shared" si="149"/>
        <v>6DIF-NWPL_ROCKY_M</v>
      </c>
    </row>
    <row r="3194" spans="1:8">
      <c r="A3194" s="79">
        <v>37895</v>
      </c>
      <c r="B3194" s="78" t="s">
        <v>80</v>
      </c>
      <c r="C3194" s="78" t="s">
        <v>72</v>
      </c>
      <c r="D3194" s="84">
        <v>293123.49339999998</v>
      </c>
      <c r="E3194" s="84">
        <v>-29312.349340000001</v>
      </c>
      <c r="F3194" s="208">
        <f t="shared" si="147"/>
        <v>6</v>
      </c>
      <c r="G3194" s="78" t="str">
        <f t="shared" si="148"/>
        <v>D</v>
      </c>
      <c r="H3194" s="78" t="str">
        <f t="shared" si="149"/>
        <v>6DIF-ELPO/SJ</v>
      </c>
    </row>
    <row r="3195" spans="1:8">
      <c r="A3195" s="79">
        <v>37895</v>
      </c>
      <c r="B3195" s="78" t="s">
        <v>80</v>
      </c>
      <c r="C3195" s="78" t="s">
        <v>67</v>
      </c>
      <c r="D3195" s="84">
        <v>-146561.74669999999</v>
      </c>
      <c r="E3195" s="84">
        <v>14656.17467</v>
      </c>
      <c r="F3195" s="208">
        <f t="shared" si="147"/>
        <v>6</v>
      </c>
      <c r="G3195" s="78" t="str">
        <f t="shared" si="148"/>
        <v>D</v>
      </c>
      <c r="H3195" s="78" t="str">
        <f t="shared" si="149"/>
        <v>6DIF-NWPL_ROCKY_M</v>
      </c>
    </row>
    <row r="3196" spans="1:8">
      <c r="A3196" s="79">
        <v>37226</v>
      </c>
      <c r="B3196" s="78" t="s">
        <v>201</v>
      </c>
      <c r="C3196" s="78" t="s">
        <v>72</v>
      </c>
      <c r="D3196" s="84">
        <v>929082.86829999997</v>
      </c>
      <c r="E3196" s="84">
        <v>-92908.286829999997</v>
      </c>
      <c r="F3196" s="208">
        <f t="shared" si="147"/>
        <v>2</v>
      </c>
      <c r="G3196" s="78" t="e">
        <f t="shared" si="148"/>
        <v>#N/A</v>
      </c>
      <c r="H3196" s="78" t="e">
        <f t="shared" si="149"/>
        <v>#N/A</v>
      </c>
    </row>
    <row r="3197" spans="1:8">
      <c r="A3197" s="79">
        <v>37210</v>
      </c>
      <c r="B3197" s="78" t="s">
        <v>144</v>
      </c>
      <c r="C3197" s="78" t="s">
        <v>154</v>
      </c>
      <c r="D3197" s="84">
        <v>0</v>
      </c>
      <c r="E3197" s="84">
        <v>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1MGDP-CIG/CHEYENN</v>
      </c>
    </row>
    <row r="3198" spans="1:8">
      <c r="A3198" s="79">
        <v>37210</v>
      </c>
      <c r="B3198" s="78" t="s">
        <v>144</v>
      </c>
      <c r="C3198" s="78" t="s">
        <v>113</v>
      </c>
      <c r="D3198" s="84">
        <v>0</v>
      </c>
      <c r="E3198" s="84">
        <v>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1MGDP-CIG/RKYMTN</v>
      </c>
    </row>
    <row r="3199" spans="1:8">
      <c r="A3199" s="79">
        <v>37210</v>
      </c>
      <c r="B3199" s="78" t="s">
        <v>144</v>
      </c>
      <c r="C3199" s="78" t="s">
        <v>116</v>
      </c>
      <c r="D3199" s="84">
        <v>0</v>
      </c>
      <c r="E3199" s="84">
        <v>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1MGDP-ELPO/PERM2</v>
      </c>
    </row>
    <row r="3200" spans="1:8">
      <c r="A3200" s="79">
        <v>37210</v>
      </c>
      <c r="B3200" s="78" t="s">
        <v>144</v>
      </c>
      <c r="C3200" s="78" t="s">
        <v>120</v>
      </c>
      <c r="D3200" s="84">
        <v>0</v>
      </c>
      <c r="E3200" s="84">
        <v>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1MGDP-ELPO/SANJUA</v>
      </c>
    </row>
    <row r="3201" spans="1:8">
      <c r="A3201" s="79">
        <v>37210</v>
      </c>
      <c r="B3201" s="78" t="s">
        <v>144</v>
      </c>
      <c r="C3201" s="78" t="s">
        <v>240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1MGDP-HEHUB</v>
      </c>
    </row>
    <row r="3202" spans="1:8">
      <c r="A3202" s="79">
        <v>37210</v>
      </c>
      <c r="B3202" s="78" t="s">
        <v>144</v>
      </c>
      <c r="C3202" s="78" t="s">
        <v>110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1MGDP-KERN/OPAL</v>
      </c>
    </row>
    <row r="3203" spans="1:8">
      <c r="A3203" s="79">
        <v>37210</v>
      </c>
      <c r="B3203" s="78" t="s">
        <v>144</v>
      </c>
      <c r="C3203" s="78" t="s">
        <v>104</v>
      </c>
      <c r="D3203" s="84">
        <v>0</v>
      </c>
      <c r="E3203" s="84">
        <v>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1MGDP-MALIN-CTYGA</v>
      </c>
    </row>
    <row r="3204" spans="1:8">
      <c r="A3204" s="79">
        <v>37210</v>
      </c>
      <c r="B3204" s="78" t="s">
        <v>144</v>
      </c>
      <c r="C3204" s="78" t="s">
        <v>103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1MGDP-PG&amp;E/CITIGA</v>
      </c>
    </row>
    <row r="3205" spans="1:8">
      <c r="A3205" s="79">
        <v>37211</v>
      </c>
      <c r="B3205" s="78" t="s">
        <v>144</v>
      </c>
      <c r="C3205" s="78" t="s">
        <v>154</v>
      </c>
      <c r="D3205" s="84">
        <v>0</v>
      </c>
      <c r="E3205" s="84">
        <v>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1MGDP-CIG/CHEYENN</v>
      </c>
    </row>
    <row r="3206" spans="1:8">
      <c r="A3206" s="79">
        <v>37211</v>
      </c>
      <c r="B3206" s="78" t="s">
        <v>144</v>
      </c>
      <c r="C3206" s="78" t="s">
        <v>113</v>
      </c>
      <c r="D3206" s="84">
        <v>0</v>
      </c>
      <c r="E3206" s="84">
        <v>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1MGDP-CIG/RKYMTN</v>
      </c>
    </row>
    <row r="3207" spans="1:8">
      <c r="A3207" s="79">
        <v>37211</v>
      </c>
      <c r="B3207" s="78" t="s">
        <v>144</v>
      </c>
      <c r="C3207" s="78" t="s">
        <v>116</v>
      </c>
      <c r="D3207" s="84">
        <v>20000</v>
      </c>
      <c r="E3207" s="84">
        <v>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1MGDP-ELPO/PERM2</v>
      </c>
    </row>
    <row r="3208" spans="1:8">
      <c r="A3208" s="79">
        <v>37211</v>
      </c>
      <c r="B3208" s="78" t="s">
        <v>144</v>
      </c>
      <c r="C3208" s="78" t="s">
        <v>120</v>
      </c>
      <c r="D3208" s="84">
        <v>20000</v>
      </c>
      <c r="E3208" s="84">
        <v>20000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1MGDP-ELPO/SANJUA</v>
      </c>
    </row>
    <row r="3209" spans="1:8">
      <c r="A3209" s="79">
        <v>37211</v>
      </c>
      <c r="B3209" s="78" t="s">
        <v>144</v>
      </c>
      <c r="C3209" s="78" t="s">
        <v>240</v>
      </c>
      <c r="D3209" s="84">
        <v>30000</v>
      </c>
      <c r="E3209" s="84">
        <v>30000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1MGDP-HEHUB</v>
      </c>
    </row>
    <row r="3210" spans="1:8">
      <c r="A3210" s="79">
        <v>37211</v>
      </c>
      <c r="B3210" s="78" t="s">
        <v>144</v>
      </c>
      <c r="C3210" s="78" t="s">
        <v>110</v>
      </c>
      <c r="D3210" s="84">
        <v>-25000</v>
      </c>
      <c r="E3210" s="84">
        <v>-25000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1MGDP-KERN/OPAL</v>
      </c>
    </row>
    <row r="3211" spans="1:8">
      <c r="A3211" s="79">
        <v>37211</v>
      </c>
      <c r="B3211" s="78" t="s">
        <v>144</v>
      </c>
      <c r="C3211" s="78" t="s">
        <v>104</v>
      </c>
      <c r="D3211" s="84">
        <v>-20000</v>
      </c>
      <c r="E3211" s="84">
        <v>-20000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1MGDP-MALIN-CTYGA</v>
      </c>
    </row>
    <row r="3212" spans="1:8">
      <c r="A3212" s="79">
        <v>37211</v>
      </c>
      <c r="B3212" s="78" t="s">
        <v>144</v>
      </c>
      <c r="C3212" s="78" t="s">
        <v>103</v>
      </c>
      <c r="D3212" s="84">
        <v>-30000</v>
      </c>
      <c r="E3212" s="84">
        <v>-30000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1MGDP-PG&amp;E/CITIGA</v>
      </c>
    </row>
    <row r="3213" spans="1:8">
      <c r="A3213" s="79">
        <v>37212</v>
      </c>
      <c r="B3213" s="78" t="s">
        <v>144</v>
      </c>
      <c r="C3213" s="78" t="s">
        <v>154</v>
      </c>
      <c r="D3213" s="84">
        <v>0</v>
      </c>
      <c r="E3213" s="84">
        <v>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1MGDP-CIG/CHEYENN</v>
      </c>
    </row>
    <row r="3214" spans="1:8">
      <c r="A3214" s="79">
        <v>37212</v>
      </c>
      <c r="B3214" s="78" t="s">
        <v>144</v>
      </c>
      <c r="C3214" s="78" t="s">
        <v>113</v>
      </c>
      <c r="D3214" s="84">
        <v>0</v>
      </c>
      <c r="E3214" s="84">
        <v>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1MGDP-CIG/RKYMTN</v>
      </c>
    </row>
    <row r="3215" spans="1:8">
      <c r="A3215" s="79">
        <v>37212</v>
      </c>
      <c r="B3215" s="78" t="s">
        <v>144</v>
      </c>
      <c r="C3215" s="78" t="s">
        <v>116</v>
      </c>
      <c r="D3215" s="84">
        <v>20000</v>
      </c>
      <c r="E3215" s="84">
        <v>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1MGDP-ELPO/PERM2</v>
      </c>
    </row>
    <row r="3216" spans="1:8">
      <c r="A3216" s="79">
        <v>37212</v>
      </c>
      <c r="B3216" s="78" t="s">
        <v>144</v>
      </c>
      <c r="C3216" s="78" t="s">
        <v>120</v>
      </c>
      <c r="D3216" s="84">
        <v>20000</v>
      </c>
      <c r="E3216" s="84">
        <v>20000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1MGDP-ELPO/SANJUA</v>
      </c>
    </row>
    <row r="3217" spans="1:8">
      <c r="A3217" s="79">
        <v>37212</v>
      </c>
      <c r="B3217" s="78" t="s">
        <v>144</v>
      </c>
      <c r="C3217" s="78" t="s">
        <v>240</v>
      </c>
      <c r="D3217" s="84">
        <v>30000</v>
      </c>
      <c r="E3217" s="84">
        <v>30000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1MGDP-HEHUB</v>
      </c>
    </row>
    <row r="3218" spans="1:8">
      <c r="A3218" s="79">
        <v>37212</v>
      </c>
      <c r="B3218" s="78" t="s">
        <v>144</v>
      </c>
      <c r="C3218" s="78" t="s">
        <v>110</v>
      </c>
      <c r="D3218" s="84">
        <v>-25000</v>
      </c>
      <c r="E3218" s="84">
        <v>-25000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1MGDP-KERN/OPAL</v>
      </c>
    </row>
    <row r="3219" spans="1:8">
      <c r="A3219" s="79">
        <v>37212</v>
      </c>
      <c r="B3219" s="78" t="s">
        <v>144</v>
      </c>
      <c r="C3219" s="78" t="s">
        <v>104</v>
      </c>
      <c r="D3219" s="84">
        <v>-20000</v>
      </c>
      <c r="E3219" s="84">
        <v>-20000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1MGDP-MALIN-CTYGA</v>
      </c>
    </row>
    <row r="3220" spans="1:8">
      <c r="A3220" s="79">
        <v>37212</v>
      </c>
      <c r="B3220" s="78" t="s">
        <v>144</v>
      </c>
      <c r="C3220" s="78" t="s">
        <v>103</v>
      </c>
      <c r="D3220" s="84">
        <v>-30000</v>
      </c>
      <c r="E3220" s="84">
        <v>-30000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1MGDP-PG&amp;E/CITIGA</v>
      </c>
    </row>
    <row r="3221" spans="1:8">
      <c r="A3221" s="79">
        <v>37213</v>
      </c>
      <c r="B3221" s="78" t="s">
        <v>144</v>
      </c>
      <c r="C3221" s="78" t="s">
        <v>154</v>
      </c>
      <c r="D3221" s="84">
        <v>0</v>
      </c>
      <c r="E3221" s="84">
        <v>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1MGDP-CIG/CHEYENN</v>
      </c>
    </row>
    <row r="3222" spans="1:8">
      <c r="A3222" s="79">
        <v>37213</v>
      </c>
      <c r="B3222" s="78" t="s">
        <v>144</v>
      </c>
      <c r="C3222" s="78" t="s">
        <v>113</v>
      </c>
      <c r="D3222" s="84">
        <v>0</v>
      </c>
      <c r="E3222" s="84">
        <v>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1MGDP-CIG/RKYMTN</v>
      </c>
    </row>
    <row r="3223" spans="1:8">
      <c r="A3223" s="79">
        <v>37213</v>
      </c>
      <c r="B3223" s="78" t="s">
        <v>144</v>
      </c>
      <c r="C3223" s="78" t="s">
        <v>116</v>
      </c>
      <c r="D3223" s="84">
        <v>20000</v>
      </c>
      <c r="E3223" s="84">
        <v>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1MGDP-ELPO/PERM2</v>
      </c>
    </row>
    <row r="3224" spans="1:8">
      <c r="A3224" s="79">
        <v>37213</v>
      </c>
      <c r="B3224" s="78" t="s">
        <v>144</v>
      </c>
      <c r="C3224" s="78" t="s">
        <v>120</v>
      </c>
      <c r="D3224" s="84">
        <v>20000</v>
      </c>
      <c r="E3224" s="84">
        <v>20000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1MGDP-ELPO/SANJUA</v>
      </c>
    </row>
    <row r="3225" spans="1:8">
      <c r="A3225" s="79">
        <v>37213</v>
      </c>
      <c r="B3225" s="78" t="s">
        <v>144</v>
      </c>
      <c r="C3225" s="78" t="s">
        <v>240</v>
      </c>
      <c r="D3225" s="84">
        <v>30000</v>
      </c>
      <c r="E3225" s="84">
        <v>30000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1MGDP-HEHUB</v>
      </c>
    </row>
    <row r="3226" spans="1:8">
      <c r="A3226" s="79">
        <v>37213</v>
      </c>
      <c r="B3226" s="78" t="s">
        <v>144</v>
      </c>
      <c r="C3226" s="78" t="s">
        <v>110</v>
      </c>
      <c r="D3226" s="84">
        <v>-25000</v>
      </c>
      <c r="E3226" s="84">
        <v>-25000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1MGDP-KERN/OPAL</v>
      </c>
    </row>
    <row r="3227" spans="1:8">
      <c r="A3227" s="79">
        <v>37213</v>
      </c>
      <c r="B3227" s="78" t="s">
        <v>144</v>
      </c>
      <c r="C3227" s="78" t="s">
        <v>104</v>
      </c>
      <c r="D3227" s="84">
        <v>-20000</v>
      </c>
      <c r="E3227" s="84">
        <v>-20000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1MGDP-MALIN-CTYGA</v>
      </c>
    </row>
    <row r="3228" spans="1:8">
      <c r="A3228" s="79">
        <v>37213</v>
      </c>
      <c r="B3228" s="78" t="s">
        <v>144</v>
      </c>
      <c r="C3228" s="78" t="s">
        <v>103</v>
      </c>
      <c r="D3228" s="84">
        <v>-30000</v>
      </c>
      <c r="E3228" s="84">
        <v>-30000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1MGDP-PG&amp;E/CITIGA</v>
      </c>
    </row>
    <row r="3229" spans="1:8">
      <c r="A3229" s="79">
        <v>37214</v>
      </c>
      <c r="B3229" s="78" t="s">
        <v>144</v>
      </c>
      <c r="C3229" s="78" t="s">
        <v>154</v>
      </c>
      <c r="D3229" s="84">
        <v>0</v>
      </c>
      <c r="E3229" s="84">
        <v>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1MGDP-CIG/CHEYENN</v>
      </c>
    </row>
    <row r="3230" spans="1:8">
      <c r="A3230" s="79">
        <v>37214</v>
      </c>
      <c r="B3230" s="78" t="s">
        <v>144</v>
      </c>
      <c r="C3230" s="78" t="s">
        <v>113</v>
      </c>
      <c r="D3230" s="84">
        <v>0</v>
      </c>
      <c r="E3230" s="84">
        <v>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1MGDP-CIG/RKYMTN</v>
      </c>
    </row>
    <row r="3231" spans="1:8">
      <c r="A3231" s="79">
        <v>37214</v>
      </c>
      <c r="B3231" s="78" t="s">
        <v>144</v>
      </c>
      <c r="C3231" s="78" t="s">
        <v>116</v>
      </c>
      <c r="D3231" s="84">
        <v>20000</v>
      </c>
      <c r="E3231" s="84">
        <v>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1MGDP-ELPO/PERM2</v>
      </c>
    </row>
    <row r="3232" spans="1:8">
      <c r="A3232" s="79">
        <v>37214</v>
      </c>
      <c r="B3232" s="78" t="s">
        <v>144</v>
      </c>
      <c r="C3232" s="78" t="s">
        <v>120</v>
      </c>
      <c r="D3232" s="84">
        <v>20000</v>
      </c>
      <c r="E3232" s="84">
        <v>20000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1MGDP-ELPO/SANJUA</v>
      </c>
    </row>
    <row r="3233" spans="1:8">
      <c r="A3233" s="79">
        <v>37214</v>
      </c>
      <c r="B3233" s="78" t="s">
        <v>144</v>
      </c>
      <c r="C3233" s="78" t="s">
        <v>240</v>
      </c>
      <c r="D3233" s="84">
        <v>30000</v>
      </c>
      <c r="E3233" s="84">
        <v>30000</v>
      </c>
      <c r="F3233" s="208">
        <f t="shared" si="150"/>
        <v>1</v>
      </c>
      <c r="G3233" s="78" t="str">
        <f t="shared" si="151"/>
        <v>M</v>
      </c>
      <c r="H3233" s="78" t="str">
        <f t="shared" si="152"/>
        <v>1MGDP-HEHUB</v>
      </c>
    </row>
    <row r="3234" spans="1:8">
      <c r="A3234" s="79">
        <v>37214</v>
      </c>
      <c r="B3234" s="78" t="s">
        <v>144</v>
      </c>
      <c r="C3234" s="78" t="s">
        <v>110</v>
      </c>
      <c r="D3234" s="84">
        <v>-25000</v>
      </c>
      <c r="E3234" s="84">
        <v>-25000</v>
      </c>
      <c r="F3234" s="208">
        <f t="shared" si="150"/>
        <v>1</v>
      </c>
      <c r="G3234" s="78" t="str">
        <f t="shared" si="151"/>
        <v>M</v>
      </c>
      <c r="H3234" s="78" t="str">
        <f t="shared" si="152"/>
        <v>1MGDP-KERN/OPAL</v>
      </c>
    </row>
    <row r="3235" spans="1:8">
      <c r="A3235" s="79">
        <v>37214</v>
      </c>
      <c r="B3235" s="78" t="s">
        <v>144</v>
      </c>
      <c r="C3235" s="78" t="s">
        <v>104</v>
      </c>
      <c r="D3235" s="84">
        <v>-20000</v>
      </c>
      <c r="E3235" s="84">
        <v>-20000</v>
      </c>
      <c r="F3235" s="208">
        <f t="shared" si="150"/>
        <v>1</v>
      </c>
      <c r="G3235" s="78" t="str">
        <f t="shared" si="151"/>
        <v>M</v>
      </c>
      <c r="H3235" s="78" t="str">
        <f t="shared" si="152"/>
        <v>1MGDP-MALIN-CTYGA</v>
      </c>
    </row>
    <row r="3236" spans="1:8">
      <c r="A3236" s="79">
        <v>37214</v>
      </c>
      <c r="B3236" s="78" t="s">
        <v>144</v>
      </c>
      <c r="C3236" s="78" t="s">
        <v>103</v>
      </c>
      <c r="D3236" s="84">
        <v>-30000</v>
      </c>
      <c r="E3236" s="84">
        <v>-30000</v>
      </c>
      <c r="F3236" s="208">
        <f t="shared" si="150"/>
        <v>1</v>
      </c>
      <c r="G3236" s="78" t="str">
        <f t="shared" si="151"/>
        <v>M</v>
      </c>
      <c r="H3236" s="78" t="str">
        <f t="shared" si="152"/>
        <v>1MGDP-PG&amp;E/CITIGA</v>
      </c>
    </row>
    <row r="3237" spans="1:8">
      <c r="A3237" s="79">
        <v>37215</v>
      </c>
      <c r="B3237" s="78" t="s">
        <v>144</v>
      </c>
      <c r="C3237" s="78" t="s">
        <v>154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M</v>
      </c>
      <c r="H3237" s="78" t="str">
        <f t="shared" si="152"/>
        <v>1MGDP-CIG/CHEYENN</v>
      </c>
    </row>
    <row r="3238" spans="1:8">
      <c r="A3238" s="79">
        <v>37215</v>
      </c>
      <c r="B3238" s="78" t="s">
        <v>144</v>
      </c>
      <c r="C3238" s="78" t="s">
        <v>113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M</v>
      </c>
      <c r="H3238" s="78" t="str">
        <f t="shared" si="152"/>
        <v>1MGDP-CIG/RKYMTN</v>
      </c>
    </row>
    <row r="3239" spans="1:8">
      <c r="A3239" s="79">
        <v>37215</v>
      </c>
      <c r="B3239" s="78" t="s">
        <v>144</v>
      </c>
      <c r="C3239" s="78" t="s">
        <v>116</v>
      </c>
      <c r="D3239" s="84">
        <v>20000</v>
      </c>
      <c r="E3239" s="84">
        <v>20000</v>
      </c>
      <c r="F3239" s="208">
        <f t="shared" si="150"/>
        <v>1</v>
      </c>
      <c r="G3239" s="78" t="str">
        <f t="shared" si="151"/>
        <v>M</v>
      </c>
      <c r="H3239" s="78" t="str">
        <f t="shared" si="152"/>
        <v>1MGDP-ELPO/PERM2</v>
      </c>
    </row>
    <row r="3240" spans="1:8">
      <c r="A3240" s="79">
        <v>37215</v>
      </c>
      <c r="B3240" s="78" t="s">
        <v>144</v>
      </c>
      <c r="C3240" s="78" t="s">
        <v>120</v>
      </c>
      <c r="D3240" s="84">
        <v>20000</v>
      </c>
      <c r="E3240" s="84">
        <v>20000</v>
      </c>
      <c r="F3240" s="208">
        <f t="shared" si="150"/>
        <v>1</v>
      </c>
      <c r="G3240" s="78" t="str">
        <f t="shared" si="151"/>
        <v>M</v>
      </c>
      <c r="H3240" s="78" t="str">
        <f t="shared" si="152"/>
        <v>1MGDP-ELPO/SANJUA</v>
      </c>
    </row>
    <row r="3241" spans="1:8">
      <c r="A3241" s="79">
        <v>37215</v>
      </c>
      <c r="B3241" s="78" t="s">
        <v>144</v>
      </c>
      <c r="C3241" s="78" t="s">
        <v>240</v>
      </c>
      <c r="D3241" s="84">
        <v>30000</v>
      </c>
      <c r="E3241" s="84">
        <v>30000</v>
      </c>
      <c r="F3241" s="208">
        <f t="shared" si="150"/>
        <v>1</v>
      </c>
      <c r="G3241" s="78" t="str">
        <f t="shared" si="151"/>
        <v>M</v>
      </c>
      <c r="H3241" s="78" t="str">
        <f t="shared" si="152"/>
        <v>1MGDP-HEHUB</v>
      </c>
    </row>
    <row r="3242" spans="1:8">
      <c r="A3242" s="79">
        <v>37215</v>
      </c>
      <c r="B3242" s="78" t="s">
        <v>144</v>
      </c>
      <c r="C3242" s="78" t="s">
        <v>110</v>
      </c>
      <c r="D3242" s="84">
        <v>-25000</v>
      </c>
      <c r="E3242" s="84">
        <v>-25000</v>
      </c>
      <c r="F3242" s="208">
        <f t="shared" si="150"/>
        <v>1</v>
      </c>
      <c r="G3242" s="78" t="str">
        <f t="shared" si="151"/>
        <v>M</v>
      </c>
      <c r="H3242" s="78" t="str">
        <f t="shared" si="152"/>
        <v>1MGDP-KERN/OPAL</v>
      </c>
    </row>
    <row r="3243" spans="1:8">
      <c r="A3243" s="79">
        <v>37215</v>
      </c>
      <c r="B3243" s="78" t="s">
        <v>144</v>
      </c>
      <c r="C3243" s="78" t="s">
        <v>104</v>
      </c>
      <c r="D3243" s="84">
        <v>-20000</v>
      </c>
      <c r="E3243" s="84">
        <v>-20000</v>
      </c>
      <c r="F3243" s="208">
        <f t="shared" si="150"/>
        <v>1</v>
      </c>
      <c r="G3243" s="78" t="str">
        <f t="shared" si="151"/>
        <v>M</v>
      </c>
      <c r="H3243" s="78" t="str">
        <f t="shared" si="152"/>
        <v>1MGDP-MALIN-CTYGA</v>
      </c>
    </row>
    <row r="3244" spans="1:8">
      <c r="A3244" s="79">
        <v>37215</v>
      </c>
      <c r="B3244" s="78" t="s">
        <v>144</v>
      </c>
      <c r="C3244" s="78" t="s">
        <v>103</v>
      </c>
      <c r="D3244" s="84">
        <v>-30000</v>
      </c>
      <c r="E3244" s="84">
        <v>-30000</v>
      </c>
      <c r="F3244" s="208">
        <f t="shared" si="150"/>
        <v>1</v>
      </c>
      <c r="G3244" s="78" t="str">
        <f t="shared" si="151"/>
        <v>M</v>
      </c>
      <c r="H3244" s="78" t="str">
        <f t="shared" si="152"/>
        <v>1MGDP-PG&amp;E/CITIGA</v>
      </c>
    </row>
    <row r="3245" spans="1:8">
      <c r="A3245" s="79">
        <v>37216</v>
      </c>
      <c r="B3245" s="78" t="s">
        <v>144</v>
      </c>
      <c r="C3245" s="78" t="s">
        <v>154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M</v>
      </c>
      <c r="H3245" s="78" t="str">
        <f t="shared" si="152"/>
        <v>1MGDP-CIG/CHEYENN</v>
      </c>
    </row>
    <row r="3246" spans="1:8">
      <c r="A3246" s="79">
        <v>37216</v>
      </c>
      <c r="B3246" s="78" t="s">
        <v>144</v>
      </c>
      <c r="C3246" s="78" t="s">
        <v>113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M</v>
      </c>
      <c r="H3246" s="78" t="str">
        <f t="shared" si="152"/>
        <v>1MGDP-CIG/RKYMTN</v>
      </c>
    </row>
    <row r="3247" spans="1:8">
      <c r="A3247" s="79">
        <v>37216</v>
      </c>
      <c r="B3247" s="78" t="s">
        <v>144</v>
      </c>
      <c r="C3247" s="78" t="s">
        <v>116</v>
      </c>
      <c r="D3247" s="84">
        <v>20000</v>
      </c>
      <c r="E3247" s="84">
        <v>20000</v>
      </c>
      <c r="F3247" s="208">
        <f t="shared" si="150"/>
        <v>1</v>
      </c>
      <c r="G3247" s="78" t="str">
        <f t="shared" si="151"/>
        <v>M</v>
      </c>
      <c r="H3247" s="78" t="str">
        <f t="shared" si="152"/>
        <v>1MGDP-ELPO/PERM2</v>
      </c>
    </row>
    <row r="3248" spans="1:8">
      <c r="A3248" s="79">
        <v>37216</v>
      </c>
      <c r="B3248" s="78" t="s">
        <v>144</v>
      </c>
      <c r="C3248" s="78" t="s">
        <v>120</v>
      </c>
      <c r="D3248" s="84">
        <v>20000</v>
      </c>
      <c r="E3248" s="84">
        <v>20000</v>
      </c>
      <c r="F3248" s="208">
        <f t="shared" si="150"/>
        <v>1</v>
      </c>
      <c r="G3248" s="78" t="str">
        <f t="shared" si="151"/>
        <v>M</v>
      </c>
      <c r="H3248" s="78" t="str">
        <f t="shared" si="152"/>
        <v>1MGDP-ELPO/SANJUA</v>
      </c>
    </row>
    <row r="3249" spans="1:8">
      <c r="A3249" s="79">
        <v>37216</v>
      </c>
      <c r="B3249" s="78" t="s">
        <v>144</v>
      </c>
      <c r="C3249" s="78" t="s">
        <v>240</v>
      </c>
      <c r="D3249" s="84">
        <v>30000</v>
      </c>
      <c r="E3249" s="84">
        <v>30000</v>
      </c>
      <c r="F3249" s="208">
        <f t="shared" si="150"/>
        <v>1</v>
      </c>
      <c r="G3249" s="78" t="str">
        <f t="shared" si="151"/>
        <v>M</v>
      </c>
      <c r="H3249" s="78" t="str">
        <f t="shared" si="152"/>
        <v>1MGDP-HEHUB</v>
      </c>
    </row>
    <row r="3250" spans="1:8">
      <c r="A3250" s="79">
        <v>37216</v>
      </c>
      <c r="B3250" s="78" t="s">
        <v>144</v>
      </c>
      <c r="C3250" s="78" t="s">
        <v>110</v>
      </c>
      <c r="D3250" s="84">
        <v>-25000</v>
      </c>
      <c r="E3250" s="84">
        <v>-25000</v>
      </c>
      <c r="F3250" s="208">
        <f t="shared" si="150"/>
        <v>1</v>
      </c>
      <c r="G3250" s="78" t="str">
        <f t="shared" si="151"/>
        <v>M</v>
      </c>
      <c r="H3250" s="78" t="str">
        <f t="shared" si="152"/>
        <v>1MGDP-KERN/OPAL</v>
      </c>
    </row>
    <row r="3251" spans="1:8">
      <c r="A3251" s="79">
        <v>37216</v>
      </c>
      <c r="B3251" s="78" t="s">
        <v>144</v>
      </c>
      <c r="C3251" s="78" t="s">
        <v>104</v>
      </c>
      <c r="D3251" s="84">
        <v>-20000</v>
      </c>
      <c r="E3251" s="84">
        <v>-20000</v>
      </c>
      <c r="F3251" s="208">
        <f t="shared" si="150"/>
        <v>1</v>
      </c>
      <c r="G3251" s="78" t="str">
        <f t="shared" si="151"/>
        <v>M</v>
      </c>
      <c r="H3251" s="78" t="str">
        <f t="shared" si="152"/>
        <v>1MGDP-MALIN-CTYGA</v>
      </c>
    </row>
    <row r="3252" spans="1:8">
      <c r="A3252" s="79">
        <v>37216</v>
      </c>
      <c r="B3252" s="78" t="s">
        <v>144</v>
      </c>
      <c r="C3252" s="78" t="s">
        <v>103</v>
      </c>
      <c r="D3252" s="84">
        <v>-30000</v>
      </c>
      <c r="E3252" s="84">
        <v>-30000</v>
      </c>
      <c r="F3252" s="208">
        <f t="shared" si="150"/>
        <v>1</v>
      </c>
      <c r="G3252" s="78" t="str">
        <f t="shared" si="151"/>
        <v>M</v>
      </c>
      <c r="H3252" s="78" t="str">
        <f t="shared" si="152"/>
        <v>1MGDP-PG&amp;E/CITIGA</v>
      </c>
    </row>
    <row r="3253" spans="1:8">
      <c r="A3253" s="79">
        <v>37217</v>
      </c>
      <c r="B3253" s="78" t="s">
        <v>144</v>
      </c>
      <c r="C3253" s="78" t="s">
        <v>154</v>
      </c>
      <c r="D3253" s="84">
        <v>0</v>
      </c>
      <c r="E3253" s="84">
        <v>0</v>
      </c>
      <c r="F3253" s="208">
        <f t="shared" si="150"/>
        <v>1</v>
      </c>
      <c r="G3253" s="78" t="str">
        <f t="shared" si="151"/>
        <v>M</v>
      </c>
      <c r="H3253" s="78" t="str">
        <f t="shared" si="152"/>
        <v>1MGDP-CIG/CHEYENN</v>
      </c>
    </row>
    <row r="3254" spans="1:8">
      <c r="A3254" s="79">
        <v>37217</v>
      </c>
      <c r="B3254" s="78" t="s">
        <v>144</v>
      </c>
      <c r="C3254" s="78" t="s">
        <v>113</v>
      </c>
      <c r="D3254" s="84">
        <v>0</v>
      </c>
      <c r="E3254" s="84">
        <v>0</v>
      </c>
      <c r="F3254" s="208">
        <f t="shared" si="150"/>
        <v>1</v>
      </c>
      <c r="G3254" s="78" t="str">
        <f t="shared" si="151"/>
        <v>M</v>
      </c>
      <c r="H3254" s="78" t="str">
        <f t="shared" si="152"/>
        <v>1MGDP-CIG/RKYMTN</v>
      </c>
    </row>
    <row r="3255" spans="1:8">
      <c r="A3255" s="79">
        <v>37217</v>
      </c>
      <c r="B3255" s="78" t="s">
        <v>144</v>
      </c>
      <c r="C3255" s="78" t="s">
        <v>116</v>
      </c>
      <c r="D3255" s="84">
        <v>20000</v>
      </c>
      <c r="E3255" s="84">
        <v>20000</v>
      </c>
      <c r="F3255" s="208">
        <f t="shared" si="150"/>
        <v>1</v>
      </c>
      <c r="G3255" s="78" t="str">
        <f t="shared" si="151"/>
        <v>M</v>
      </c>
      <c r="H3255" s="78" t="str">
        <f t="shared" si="152"/>
        <v>1MGDP-ELPO/PERM2</v>
      </c>
    </row>
    <row r="3256" spans="1:8">
      <c r="A3256" s="79">
        <v>37217</v>
      </c>
      <c r="B3256" s="78" t="s">
        <v>144</v>
      </c>
      <c r="C3256" s="78" t="s">
        <v>120</v>
      </c>
      <c r="D3256" s="84">
        <v>20000</v>
      </c>
      <c r="E3256" s="84">
        <v>20000</v>
      </c>
      <c r="F3256" s="208">
        <f t="shared" si="150"/>
        <v>1</v>
      </c>
      <c r="G3256" s="78" t="str">
        <f t="shared" si="151"/>
        <v>M</v>
      </c>
      <c r="H3256" s="78" t="str">
        <f t="shared" si="152"/>
        <v>1MGDP-ELPO/SANJUA</v>
      </c>
    </row>
    <row r="3257" spans="1:8">
      <c r="A3257" s="79">
        <v>37217</v>
      </c>
      <c r="B3257" s="78" t="s">
        <v>144</v>
      </c>
      <c r="C3257" s="78" t="s">
        <v>240</v>
      </c>
      <c r="D3257" s="84">
        <v>30000</v>
      </c>
      <c r="E3257" s="84">
        <v>30000</v>
      </c>
      <c r="F3257" s="208">
        <f t="shared" si="150"/>
        <v>1</v>
      </c>
      <c r="G3257" s="78" t="str">
        <f t="shared" si="151"/>
        <v>M</v>
      </c>
      <c r="H3257" s="78" t="str">
        <f t="shared" si="152"/>
        <v>1MGDP-HEHUB</v>
      </c>
    </row>
    <row r="3258" spans="1:8">
      <c r="A3258" s="79">
        <v>37217</v>
      </c>
      <c r="B3258" s="78" t="s">
        <v>144</v>
      </c>
      <c r="C3258" s="78" t="s">
        <v>110</v>
      </c>
      <c r="D3258" s="84">
        <v>-25000</v>
      </c>
      <c r="E3258" s="84">
        <v>-25000</v>
      </c>
      <c r="F3258" s="208">
        <f t="shared" si="150"/>
        <v>1</v>
      </c>
      <c r="G3258" s="78" t="str">
        <f t="shared" si="151"/>
        <v>M</v>
      </c>
      <c r="H3258" s="78" t="str">
        <f t="shared" si="152"/>
        <v>1MGDP-KERN/OPAL</v>
      </c>
    </row>
    <row r="3259" spans="1:8">
      <c r="A3259" s="79">
        <v>37217</v>
      </c>
      <c r="B3259" s="78" t="s">
        <v>144</v>
      </c>
      <c r="C3259" s="78" t="s">
        <v>104</v>
      </c>
      <c r="D3259" s="84">
        <v>-20000</v>
      </c>
      <c r="E3259" s="84">
        <v>-20000</v>
      </c>
      <c r="F3259" s="208">
        <f t="shared" si="150"/>
        <v>1</v>
      </c>
      <c r="G3259" s="78" t="str">
        <f t="shared" si="151"/>
        <v>M</v>
      </c>
      <c r="H3259" s="78" t="str">
        <f t="shared" si="152"/>
        <v>1MGDP-MALIN-CTYGA</v>
      </c>
    </row>
    <row r="3260" spans="1:8">
      <c r="A3260" s="79">
        <v>37217</v>
      </c>
      <c r="B3260" s="78" t="s">
        <v>144</v>
      </c>
      <c r="C3260" s="78" t="s">
        <v>103</v>
      </c>
      <c r="D3260" s="84">
        <v>-30000</v>
      </c>
      <c r="E3260" s="84">
        <v>-30000</v>
      </c>
      <c r="F3260" s="208">
        <f t="shared" si="150"/>
        <v>1</v>
      </c>
      <c r="G3260" s="78" t="str">
        <f t="shared" si="151"/>
        <v>M</v>
      </c>
      <c r="H3260" s="78" t="str">
        <f t="shared" si="152"/>
        <v>1MGDP-PG&amp;E/CITIGA</v>
      </c>
    </row>
    <row r="3261" spans="1:8">
      <c r="A3261" s="79">
        <v>37218</v>
      </c>
      <c r="B3261" s="78" t="s">
        <v>144</v>
      </c>
      <c r="C3261" s="78" t="s">
        <v>154</v>
      </c>
      <c r="D3261" s="84">
        <v>0</v>
      </c>
      <c r="E3261" s="84">
        <v>0</v>
      </c>
      <c r="F3261" s="208">
        <f t="shared" si="150"/>
        <v>1</v>
      </c>
      <c r="G3261" s="78" t="str">
        <f t="shared" si="151"/>
        <v>M</v>
      </c>
      <c r="H3261" s="78" t="str">
        <f t="shared" si="152"/>
        <v>1MGDP-CIG/CHEYENN</v>
      </c>
    </row>
    <row r="3262" spans="1:8">
      <c r="A3262" s="79">
        <v>37218</v>
      </c>
      <c r="B3262" s="78" t="s">
        <v>144</v>
      </c>
      <c r="C3262" s="78" t="s">
        <v>113</v>
      </c>
      <c r="D3262" s="84">
        <v>0</v>
      </c>
      <c r="E3262" s="84">
        <v>0</v>
      </c>
      <c r="F3262" s="208">
        <f t="shared" si="150"/>
        <v>1</v>
      </c>
      <c r="G3262" s="78" t="str">
        <f t="shared" si="151"/>
        <v>M</v>
      </c>
      <c r="H3262" s="78" t="str">
        <f t="shared" si="152"/>
        <v>1MGDP-CIG/RKYMTN</v>
      </c>
    </row>
    <row r="3263" spans="1:8">
      <c r="A3263" s="79">
        <v>37218</v>
      </c>
      <c r="B3263" s="78" t="s">
        <v>144</v>
      </c>
      <c r="C3263" s="78" t="s">
        <v>116</v>
      </c>
      <c r="D3263" s="84">
        <v>20000</v>
      </c>
      <c r="E3263" s="84">
        <v>20000</v>
      </c>
      <c r="F3263" s="208">
        <f t="shared" si="150"/>
        <v>1</v>
      </c>
      <c r="G3263" s="78" t="str">
        <f t="shared" si="151"/>
        <v>M</v>
      </c>
      <c r="H3263" s="78" t="str">
        <f t="shared" si="152"/>
        <v>1MGDP-ELPO/PERM2</v>
      </c>
    </row>
    <row r="3264" spans="1:8">
      <c r="A3264" s="79">
        <v>37218</v>
      </c>
      <c r="B3264" s="78" t="s">
        <v>144</v>
      </c>
      <c r="C3264" s="78" t="s">
        <v>120</v>
      </c>
      <c r="D3264" s="84">
        <v>20000</v>
      </c>
      <c r="E3264" s="84">
        <v>20000</v>
      </c>
      <c r="F3264" s="208">
        <f t="shared" si="150"/>
        <v>1</v>
      </c>
      <c r="G3264" s="78" t="str">
        <f t="shared" si="151"/>
        <v>M</v>
      </c>
      <c r="H3264" s="78" t="str">
        <f t="shared" si="152"/>
        <v>1MGDP-ELPO/SANJUA</v>
      </c>
    </row>
    <row r="3265" spans="1:8">
      <c r="A3265" s="79">
        <v>37218</v>
      </c>
      <c r="B3265" s="78" t="s">
        <v>144</v>
      </c>
      <c r="C3265" s="78" t="s">
        <v>240</v>
      </c>
      <c r="D3265" s="84">
        <v>30000</v>
      </c>
      <c r="E3265" s="84">
        <v>30000</v>
      </c>
      <c r="F3265" s="208">
        <f t="shared" si="150"/>
        <v>1</v>
      </c>
      <c r="G3265" s="78" t="str">
        <f t="shared" si="151"/>
        <v>M</v>
      </c>
      <c r="H3265" s="78" t="str">
        <f t="shared" si="152"/>
        <v>1MGDP-HEHUB</v>
      </c>
    </row>
    <row r="3266" spans="1:8">
      <c r="A3266" s="79">
        <v>37218</v>
      </c>
      <c r="B3266" s="78" t="s">
        <v>144</v>
      </c>
      <c r="C3266" s="78" t="s">
        <v>110</v>
      </c>
      <c r="D3266" s="84">
        <v>-25000</v>
      </c>
      <c r="E3266" s="84">
        <v>-25000</v>
      </c>
      <c r="F3266" s="208">
        <f t="shared" si="150"/>
        <v>1</v>
      </c>
      <c r="G3266" s="78" t="str">
        <f t="shared" si="151"/>
        <v>M</v>
      </c>
      <c r="H3266" s="78" t="str">
        <f t="shared" si="152"/>
        <v>1MGDP-KERN/OPAL</v>
      </c>
    </row>
    <row r="3267" spans="1:8">
      <c r="A3267" s="79">
        <v>37218</v>
      </c>
      <c r="B3267" s="78" t="s">
        <v>144</v>
      </c>
      <c r="C3267" s="78" t="s">
        <v>104</v>
      </c>
      <c r="D3267" s="84">
        <v>-20000</v>
      </c>
      <c r="E3267" s="84">
        <v>-20000</v>
      </c>
      <c r="F3267" s="208">
        <f t="shared" ref="F3267:F3330" si="153">IF(REF_DT&lt;=LastDay,INDEX(IntraMonth_Buckets,MATCH($A3267,IntraSumMonths,0),1),INDEX(BucketTable,MATCH($A3267,SumMonths,0),1))</f>
        <v>1</v>
      </c>
      <c r="G3267" s="78" t="str">
        <f t="shared" ref="G3267:G3330" si="154">INDEX(Book_Type,MATCH($B3267,Book,0),1)</f>
        <v>M</v>
      </c>
      <c r="H3267" s="78" t="str">
        <f t="shared" ref="H3267:H3330" si="155">$F3267&amp;$G3267&amp;$C3267</f>
        <v>1MGDP-MALIN-CTYGA</v>
      </c>
    </row>
    <row r="3268" spans="1:8">
      <c r="A3268" s="79">
        <v>37218</v>
      </c>
      <c r="B3268" s="78" t="s">
        <v>144</v>
      </c>
      <c r="C3268" s="78" t="s">
        <v>103</v>
      </c>
      <c r="D3268" s="84">
        <v>-30000</v>
      </c>
      <c r="E3268" s="84">
        <v>-30000</v>
      </c>
      <c r="F3268" s="208">
        <f t="shared" si="153"/>
        <v>1</v>
      </c>
      <c r="G3268" s="78" t="str">
        <f t="shared" si="154"/>
        <v>M</v>
      </c>
      <c r="H3268" s="78" t="str">
        <f t="shared" si="155"/>
        <v>1MGDP-PG&amp;E/CITIGA</v>
      </c>
    </row>
    <row r="3269" spans="1:8">
      <c r="A3269" s="79">
        <v>37219</v>
      </c>
      <c r="B3269" s="78" t="s">
        <v>144</v>
      </c>
      <c r="C3269" s="78" t="s">
        <v>154</v>
      </c>
      <c r="D3269" s="84">
        <v>0</v>
      </c>
      <c r="E3269" s="84">
        <v>0</v>
      </c>
      <c r="F3269" s="208">
        <f t="shared" si="153"/>
        <v>1</v>
      </c>
      <c r="G3269" s="78" t="str">
        <f t="shared" si="154"/>
        <v>M</v>
      </c>
      <c r="H3269" s="78" t="str">
        <f t="shared" si="155"/>
        <v>1MGDP-CIG/CHEYENN</v>
      </c>
    </row>
    <row r="3270" spans="1:8">
      <c r="A3270" s="79">
        <v>37219</v>
      </c>
      <c r="B3270" s="78" t="s">
        <v>144</v>
      </c>
      <c r="C3270" s="78" t="s">
        <v>113</v>
      </c>
      <c r="D3270" s="84">
        <v>0</v>
      </c>
      <c r="E3270" s="84">
        <v>0</v>
      </c>
      <c r="F3270" s="208">
        <f t="shared" si="153"/>
        <v>1</v>
      </c>
      <c r="G3270" s="78" t="str">
        <f t="shared" si="154"/>
        <v>M</v>
      </c>
      <c r="H3270" s="78" t="str">
        <f t="shared" si="155"/>
        <v>1MGDP-CIG/RKYMTN</v>
      </c>
    </row>
    <row r="3271" spans="1:8">
      <c r="A3271" s="79">
        <v>37219</v>
      </c>
      <c r="B3271" s="78" t="s">
        <v>144</v>
      </c>
      <c r="C3271" s="78" t="s">
        <v>116</v>
      </c>
      <c r="D3271" s="84">
        <v>20000</v>
      </c>
      <c r="E3271" s="84">
        <v>20000</v>
      </c>
      <c r="F3271" s="208">
        <f t="shared" si="153"/>
        <v>1</v>
      </c>
      <c r="G3271" s="78" t="str">
        <f t="shared" si="154"/>
        <v>M</v>
      </c>
      <c r="H3271" s="78" t="str">
        <f t="shared" si="155"/>
        <v>1MGDP-ELPO/PERM2</v>
      </c>
    </row>
    <row r="3272" spans="1:8">
      <c r="A3272" s="79">
        <v>37219</v>
      </c>
      <c r="B3272" s="78" t="s">
        <v>144</v>
      </c>
      <c r="C3272" s="78" t="s">
        <v>120</v>
      </c>
      <c r="D3272" s="84">
        <v>20000</v>
      </c>
      <c r="E3272" s="84">
        <v>20000</v>
      </c>
      <c r="F3272" s="208">
        <f t="shared" si="153"/>
        <v>1</v>
      </c>
      <c r="G3272" s="78" t="str">
        <f t="shared" si="154"/>
        <v>M</v>
      </c>
      <c r="H3272" s="78" t="str">
        <f t="shared" si="155"/>
        <v>1MGDP-ELPO/SANJUA</v>
      </c>
    </row>
    <row r="3273" spans="1:8">
      <c r="A3273" s="79">
        <v>37219</v>
      </c>
      <c r="B3273" s="78" t="s">
        <v>144</v>
      </c>
      <c r="C3273" s="78" t="s">
        <v>240</v>
      </c>
      <c r="D3273" s="84">
        <v>30000</v>
      </c>
      <c r="E3273" s="84">
        <v>30000</v>
      </c>
      <c r="F3273" s="208">
        <f t="shared" si="153"/>
        <v>1</v>
      </c>
      <c r="G3273" s="78" t="str">
        <f t="shared" si="154"/>
        <v>M</v>
      </c>
      <c r="H3273" s="78" t="str">
        <f t="shared" si="155"/>
        <v>1MGDP-HEHUB</v>
      </c>
    </row>
    <row r="3274" spans="1:8">
      <c r="A3274" s="79">
        <v>37219</v>
      </c>
      <c r="B3274" s="78" t="s">
        <v>144</v>
      </c>
      <c r="C3274" s="78" t="s">
        <v>110</v>
      </c>
      <c r="D3274" s="84">
        <v>-25000</v>
      </c>
      <c r="E3274" s="84">
        <v>-25000</v>
      </c>
      <c r="F3274" s="208">
        <f t="shared" si="153"/>
        <v>1</v>
      </c>
      <c r="G3274" s="78" t="str">
        <f t="shared" si="154"/>
        <v>M</v>
      </c>
      <c r="H3274" s="78" t="str">
        <f t="shared" si="155"/>
        <v>1MGDP-KERN/OPAL</v>
      </c>
    </row>
    <row r="3275" spans="1:8">
      <c r="A3275" s="79">
        <v>37219</v>
      </c>
      <c r="B3275" s="78" t="s">
        <v>144</v>
      </c>
      <c r="C3275" s="78" t="s">
        <v>104</v>
      </c>
      <c r="D3275" s="84">
        <v>-20000</v>
      </c>
      <c r="E3275" s="84">
        <v>-20000</v>
      </c>
      <c r="F3275" s="208">
        <f t="shared" si="153"/>
        <v>1</v>
      </c>
      <c r="G3275" s="78" t="str">
        <f t="shared" si="154"/>
        <v>M</v>
      </c>
      <c r="H3275" s="78" t="str">
        <f t="shared" si="155"/>
        <v>1MGDP-MALIN-CTYGA</v>
      </c>
    </row>
    <row r="3276" spans="1:8">
      <c r="A3276" s="79">
        <v>37219</v>
      </c>
      <c r="B3276" s="78" t="s">
        <v>144</v>
      </c>
      <c r="C3276" s="78" t="s">
        <v>103</v>
      </c>
      <c r="D3276" s="84">
        <v>-30000</v>
      </c>
      <c r="E3276" s="84">
        <v>-30000</v>
      </c>
      <c r="F3276" s="208">
        <f t="shared" si="153"/>
        <v>1</v>
      </c>
      <c r="G3276" s="78" t="str">
        <f t="shared" si="154"/>
        <v>M</v>
      </c>
      <c r="H3276" s="78" t="str">
        <f t="shared" si="155"/>
        <v>1MGDP-PG&amp;E/CITIGA</v>
      </c>
    </row>
    <row r="3277" spans="1:8">
      <c r="A3277" s="79">
        <v>37220</v>
      </c>
      <c r="B3277" s="78" t="s">
        <v>144</v>
      </c>
      <c r="C3277" s="78" t="s">
        <v>154</v>
      </c>
      <c r="D3277" s="84">
        <v>0</v>
      </c>
      <c r="E3277" s="84">
        <v>0</v>
      </c>
      <c r="F3277" s="208">
        <f t="shared" si="153"/>
        <v>1</v>
      </c>
      <c r="G3277" s="78" t="str">
        <f t="shared" si="154"/>
        <v>M</v>
      </c>
      <c r="H3277" s="78" t="str">
        <f t="shared" si="155"/>
        <v>1MGDP-CIG/CHEYENN</v>
      </c>
    </row>
    <row r="3278" spans="1:8">
      <c r="A3278" s="79">
        <v>37220</v>
      </c>
      <c r="B3278" s="78" t="s">
        <v>144</v>
      </c>
      <c r="C3278" s="78" t="s">
        <v>113</v>
      </c>
      <c r="D3278" s="84">
        <v>0</v>
      </c>
      <c r="E3278" s="84">
        <v>0</v>
      </c>
      <c r="F3278" s="208">
        <f t="shared" si="153"/>
        <v>1</v>
      </c>
      <c r="G3278" s="78" t="str">
        <f t="shared" si="154"/>
        <v>M</v>
      </c>
      <c r="H3278" s="78" t="str">
        <f t="shared" si="155"/>
        <v>1MGDP-CIG/RKYMTN</v>
      </c>
    </row>
    <row r="3279" spans="1:8">
      <c r="A3279" s="79">
        <v>37220</v>
      </c>
      <c r="B3279" s="78" t="s">
        <v>144</v>
      </c>
      <c r="C3279" s="78" t="s">
        <v>116</v>
      </c>
      <c r="D3279" s="84">
        <v>20000</v>
      </c>
      <c r="E3279" s="84">
        <v>20000</v>
      </c>
      <c r="F3279" s="208">
        <f t="shared" si="153"/>
        <v>1</v>
      </c>
      <c r="G3279" s="78" t="str">
        <f t="shared" si="154"/>
        <v>M</v>
      </c>
      <c r="H3279" s="78" t="str">
        <f t="shared" si="155"/>
        <v>1MGDP-ELPO/PERM2</v>
      </c>
    </row>
    <row r="3280" spans="1:8">
      <c r="A3280" s="79">
        <v>37220</v>
      </c>
      <c r="B3280" s="78" t="s">
        <v>144</v>
      </c>
      <c r="C3280" s="78" t="s">
        <v>120</v>
      </c>
      <c r="D3280" s="84">
        <v>20000</v>
      </c>
      <c r="E3280" s="84">
        <v>20000</v>
      </c>
      <c r="F3280" s="208">
        <f t="shared" si="153"/>
        <v>1</v>
      </c>
      <c r="G3280" s="78" t="str">
        <f t="shared" si="154"/>
        <v>M</v>
      </c>
      <c r="H3280" s="78" t="str">
        <f t="shared" si="155"/>
        <v>1MGDP-ELPO/SANJUA</v>
      </c>
    </row>
    <row r="3281" spans="1:8">
      <c r="A3281" s="79">
        <v>37220</v>
      </c>
      <c r="B3281" s="78" t="s">
        <v>144</v>
      </c>
      <c r="C3281" s="78" t="s">
        <v>240</v>
      </c>
      <c r="D3281" s="84">
        <v>30000</v>
      </c>
      <c r="E3281" s="84">
        <v>30000</v>
      </c>
      <c r="F3281" s="208">
        <f t="shared" si="153"/>
        <v>1</v>
      </c>
      <c r="G3281" s="78" t="str">
        <f t="shared" si="154"/>
        <v>M</v>
      </c>
      <c r="H3281" s="78" t="str">
        <f t="shared" si="155"/>
        <v>1MGDP-HEHUB</v>
      </c>
    </row>
    <row r="3282" spans="1:8">
      <c r="A3282" s="79">
        <v>37220</v>
      </c>
      <c r="B3282" s="78" t="s">
        <v>144</v>
      </c>
      <c r="C3282" s="78" t="s">
        <v>110</v>
      </c>
      <c r="D3282" s="84">
        <v>-25000</v>
      </c>
      <c r="E3282" s="84">
        <v>-25000</v>
      </c>
      <c r="F3282" s="208">
        <f t="shared" si="153"/>
        <v>1</v>
      </c>
      <c r="G3282" s="78" t="str">
        <f t="shared" si="154"/>
        <v>M</v>
      </c>
      <c r="H3282" s="78" t="str">
        <f t="shared" si="155"/>
        <v>1MGDP-KERN/OPAL</v>
      </c>
    </row>
    <row r="3283" spans="1:8">
      <c r="A3283" s="79">
        <v>37220</v>
      </c>
      <c r="B3283" s="78" t="s">
        <v>144</v>
      </c>
      <c r="C3283" s="78" t="s">
        <v>104</v>
      </c>
      <c r="D3283" s="84">
        <v>-20000</v>
      </c>
      <c r="E3283" s="84">
        <v>-20000</v>
      </c>
      <c r="F3283" s="208">
        <f t="shared" si="153"/>
        <v>1</v>
      </c>
      <c r="G3283" s="78" t="str">
        <f t="shared" si="154"/>
        <v>M</v>
      </c>
      <c r="H3283" s="78" t="str">
        <f t="shared" si="155"/>
        <v>1MGDP-MALIN-CTYGA</v>
      </c>
    </row>
    <row r="3284" spans="1:8">
      <c r="A3284" s="79">
        <v>37220</v>
      </c>
      <c r="B3284" s="78" t="s">
        <v>144</v>
      </c>
      <c r="C3284" s="78" t="s">
        <v>103</v>
      </c>
      <c r="D3284" s="84">
        <v>-30000</v>
      </c>
      <c r="E3284" s="84">
        <v>-30000</v>
      </c>
      <c r="F3284" s="208">
        <f t="shared" si="153"/>
        <v>1</v>
      </c>
      <c r="G3284" s="78" t="str">
        <f t="shared" si="154"/>
        <v>M</v>
      </c>
      <c r="H3284" s="78" t="str">
        <f t="shared" si="155"/>
        <v>1MGDP-PG&amp;E/CITIGA</v>
      </c>
    </row>
    <row r="3285" spans="1:8">
      <c r="A3285" s="79">
        <v>37221</v>
      </c>
      <c r="B3285" s="78" t="s">
        <v>144</v>
      </c>
      <c r="C3285" s="78" t="s">
        <v>154</v>
      </c>
      <c r="D3285" s="84">
        <v>0</v>
      </c>
      <c r="E3285" s="84">
        <v>0</v>
      </c>
      <c r="F3285" s="208">
        <f t="shared" si="153"/>
        <v>1</v>
      </c>
      <c r="G3285" s="78" t="str">
        <f t="shared" si="154"/>
        <v>M</v>
      </c>
      <c r="H3285" s="78" t="str">
        <f t="shared" si="155"/>
        <v>1MGDP-CIG/CHEYENN</v>
      </c>
    </row>
    <row r="3286" spans="1:8">
      <c r="A3286" s="79">
        <v>37221</v>
      </c>
      <c r="B3286" s="78" t="s">
        <v>144</v>
      </c>
      <c r="C3286" s="78" t="s">
        <v>113</v>
      </c>
      <c r="D3286" s="84">
        <v>0</v>
      </c>
      <c r="E3286" s="84">
        <v>0</v>
      </c>
      <c r="F3286" s="208">
        <f t="shared" si="153"/>
        <v>1</v>
      </c>
      <c r="G3286" s="78" t="str">
        <f t="shared" si="154"/>
        <v>M</v>
      </c>
      <c r="H3286" s="78" t="str">
        <f t="shared" si="155"/>
        <v>1MGDP-CIG/RKYMTN</v>
      </c>
    </row>
    <row r="3287" spans="1:8">
      <c r="A3287" s="79">
        <v>37221</v>
      </c>
      <c r="B3287" s="78" t="s">
        <v>144</v>
      </c>
      <c r="C3287" s="78" t="s">
        <v>116</v>
      </c>
      <c r="D3287" s="84">
        <v>20000</v>
      </c>
      <c r="E3287" s="84">
        <v>20000</v>
      </c>
      <c r="F3287" s="208">
        <f t="shared" si="153"/>
        <v>1</v>
      </c>
      <c r="G3287" s="78" t="str">
        <f t="shared" si="154"/>
        <v>M</v>
      </c>
      <c r="H3287" s="78" t="str">
        <f t="shared" si="155"/>
        <v>1MGDP-ELPO/PERM2</v>
      </c>
    </row>
    <row r="3288" spans="1:8">
      <c r="A3288" s="79">
        <v>37221</v>
      </c>
      <c r="B3288" s="78" t="s">
        <v>144</v>
      </c>
      <c r="C3288" s="78" t="s">
        <v>120</v>
      </c>
      <c r="D3288" s="84">
        <v>20000</v>
      </c>
      <c r="E3288" s="84">
        <v>20000</v>
      </c>
      <c r="F3288" s="208">
        <f t="shared" si="153"/>
        <v>1</v>
      </c>
      <c r="G3288" s="78" t="str">
        <f t="shared" si="154"/>
        <v>M</v>
      </c>
      <c r="H3288" s="78" t="str">
        <f t="shared" si="155"/>
        <v>1MGDP-ELPO/SANJUA</v>
      </c>
    </row>
    <row r="3289" spans="1:8">
      <c r="A3289" s="79">
        <v>37221</v>
      </c>
      <c r="B3289" s="78" t="s">
        <v>144</v>
      </c>
      <c r="C3289" s="78" t="s">
        <v>240</v>
      </c>
      <c r="D3289" s="84">
        <v>30000</v>
      </c>
      <c r="E3289" s="84">
        <v>30000</v>
      </c>
      <c r="F3289" s="208">
        <f t="shared" si="153"/>
        <v>1</v>
      </c>
      <c r="G3289" s="78" t="str">
        <f t="shared" si="154"/>
        <v>M</v>
      </c>
      <c r="H3289" s="78" t="str">
        <f t="shared" si="155"/>
        <v>1MGDP-HEHUB</v>
      </c>
    </row>
    <row r="3290" spans="1:8">
      <c r="A3290" s="79">
        <v>37221</v>
      </c>
      <c r="B3290" s="78" t="s">
        <v>144</v>
      </c>
      <c r="C3290" s="78" t="s">
        <v>110</v>
      </c>
      <c r="D3290" s="84">
        <v>-25000</v>
      </c>
      <c r="E3290" s="84">
        <v>-25000</v>
      </c>
      <c r="F3290" s="208">
        <f t="shared" si="153"/>
        <v>1</v>
      </c>
      <c r="G3290" s="78" t="str">
        <f t="shared" si="154"/>
        <v>M</v>
      </c>
      <c r="H3290" s="78" t="str">
        <f t="shared" si="155"/>
        <v>1MGDP-KERN/OPAL</v>
      </c>
    </row>
    <row r="3291" spans="1:8">
      <c r="A3291" s="79">
        <v>37221</v>
      </c>
      <c r="B3291" s="78" t="s">
        <v>144</v>
      </c>
      <c r="C3291" s="78" t="s">
        <v>104</v>
      </c>
      <c r="D3291" s="84">
        <v>-20000</v>
      </c>
      <c r="E3291" s="84">
        <v>-20000</v>
      </c>
      <c r="F3291" s="208">
        <f t="shared" si="153"/>
        <v>1</v>
      </c>
      <c r="G3291" s="78" t="str">
        <f t="shared" si="154"/>
        <v>M</v>
      </c>
      <c r="H3291" s="78" t="str">
        <f t="shared" si="155"/>
        <v>1MGDP-MALIN-CTYGA</v>
      </c>
    </row>
    <row r="3292" spans="1:8">
      <c r="A3292" s="79">
        <v>37221</v>
      </c>
      <c r="B3292" s="78" t="s">
        <v>144</v>
      </c>
      <c r="C3292" s="78" t="s">
        <v>103</v>
      </c>
      <c r="D3292" s="84">
        <v>-30000</v>
      </c>
      <c r="E3292" s="84">
        <v>-30000</v>
      </c>
      <c r="F3292" s="208">
        <f t="shared" si="153"/>
        <v>1</v>
      </c>
      <c r="G3292" s="78" t="str">
        <f t="shared" si="154"/>
        <v>M</v>
      </c>
      <c r="H3292" s="78" t="str">
        <f t="shared" si="155"/>
        <v>1MGDP-PG&amp;E/CITIGA</v>
      </c>
    </row>
    <row r="3293" spans="1:8">
      <c r="A3293" s="79">
        <v>37222</v>
      </c>
      <c r="B3293" s="78" t="s">
        <v>144</v>
      </c>
      <c r="C3293" s="78" t="s">
        <v>154</v>
      </c>
      <c r="D3293" s="84">
        <v>0</v>
      </c>
      <c r="E3293" s="84">
        <v>0</v>
      </c>
      <c r="F3293" s="208">
        <f t="shared" si="153"/>
        <v>1</v>
      </c>
      <c r="G3293" s="78" t="str">
        <f t="shared" si="154"/>
        <v>M</v>
      </c>
      <c r="H3293" s="78" t="str">
        <f t="shared" si="155"/>
        <v>1MGDP-CIG/CHEYENN</v>
      </c>
    </row>
    <row r="3294" spans="1:8">
      <c r="A3294" s="79">
        <v>37222</v>
      </c>
      <c r="B3294" s="78" t="s">
        <v>144</v>
      </c>
      <c r="C3294" s="78" t="s">
        <v>113</v>
      </c>
      <c r="D3294" s="84">
        <v>0</v>
      </c>
      <c r="E3294" s="84">
        <v>0</v>
      </c>
      <c r="F3294" s="208">
        <f t="shared" si="153"/>
        <v>1</v>
      </c>
      <c r="G3294" s="78" t="str">
        <f t="shared" si="154"/>
        <v>M</v>
      </c>
      <c r="H3294" s="78" t="str">
        <f t="shared" si="155"/>
        <v>1MGDP-CIG/RKYMTN</v>
      </c>
    </row>
    <row r="3295" spans="1:8">
      <c r="A3295" s="79">
        <v>37222</v>
      </c>
      <c r="B3295" s="78" t="s">
        <v>144</v>
      </c>
      <c r="C3295" s="78" t="s">
        <v>116</v>
      </c>
      <c r="D3295" s="84">
        <v>20000</v>
      </c>
      <c r="E3295" s="84">
        <v>20000</v>
      </c>
      <c r="F3295" s="208">
        <f t="shared" si="153"/>
        <v>1</v>
      </c>
      <c r="G3295" s="78" t="str">
        <f t="shared" si="154"/>
        <v>M</v>
      </c>
      <c r="H3295" s="78" t="str">
        <f t="shared" si="155"/>
        <v>1MGDP-ELPO/PERM2</v>
      </c>
    </row>
    <row r="3296" spans="1:8">
      <c r="A3296" s="79">
        <v>37222</v>
      </c>
      <c r="B3296" s="78" t="s">
        <v>144</v>
      </c>
      <c r="C3296" s="78" t="s">
        <v>120</v>
      </c>
      <c r="D3296" s="84">
        <v>20000</v>
      </c>
      <c r="E3296" s="84">
        <v>20000</v>
      </c>
      <c r="F3296" s="208">
        <f t="shared" si="153"/>
        <v>1</v>
      </c>
      <c r="G3296" s="78" t="str">
        <f t="shared" si="154"/>
        <v>M</v>
      </c>
      <c r="H3296" s="78" t="str">
        <f t="shared" si="155"/>
        <v>1MGDP-ELPO/SANJUA</v>
      </c>
    </row>
    <row r="3297" spans="1:8">
      <c r="A3297" s="79">
        <v>37222</v>
      </c>
      <c r="B3297" s="78" t="s">
        <v>144</v>
      </c>
      <c r="C3297" s="78" t="s">
        <v>240</v>
      </c>
      <c r="D3297" s="84">
        <v>30000</v>
      </c>
      <c r="E3297" s="84">
        <v>30000</v>
      </c>
      <c r="F3297" s="208">
        <f t="shared" si="153"/>
        <v>1</v>
      </c>
      <c r="G3297" s="78" t="str">
        <f t="shared" si="154"/>
        <v>M</v>
      </c>
      <c r="H3297" s="78" t="str">
        <f t="shared" si="155"/>
        <v>1MGDP-HEHUB</v>
      </c>
    </row>
    <row r="3298" spans="1:8">
      <c r="A3298" s="79">
        <v>37222</v>
      </c>
      <c r="B3298" s="78" t="s">
        <v>144</v>
      </c>
      <c r="C3298" s="78" t="s">
        <v>110</v>
      </c>
      <c r="D3298" s="84">
        <v>-25000</v>
      </c>
      <c r="E3298" s="84">
        <v>-25000</v>
      </c>
      <c r="F3298" s="208">
        <f t="shared" si="153"/>
        <v>1</v>
      </c>
      <c r="G3298" s="78" t="str">
        <f t="shared" si="154"/>
        <v>M</v>
      </c>
      <c r="H3298" s="78" t="str">
        <f t="shared" si="155"/>
        <v>1MGDP-KERN/OPAL</v>
      </c>
    </row>
    <row r="3299" spans="1:8">
      <c r="A3299" s="79">
        <v>37222</v>
      </c>
      <c r="B3299" s="78" t="s">
        <v>144</v>
      </c>
      <c r="C3299" s="78" t="s">
        <v>104</v>
      </c>
      <c r="D3299" s="84">
        <v>-20000</v>
      </c>
      <c r="E3299" s="84">
        <v>-20000</v>
      </c>
      <c r="F3299" s="208">
        <f t="shared" si="153"/>
        <v>1</v>
      </c>
      <c r="G3299" s="78" t="str">
        <f t="shared" si="154"/>
        <v>M</v>
      </c>
      <c r="H3299" s="78" t="str">
        <f t="shared" si="155"/>
        <v>1MGDP-MALIN-CTYGA</v>
      </c>
    </row>
    <row r="3300" spans="1:8">
      <c r="A3300" s="79">
        <v>37222</v>
      </c>
      <c r="B3300" s="78" t="s">
        <v>144</v>
      </c>
      <c r="C3300" s="78" t="s">
        <v>103</v>
      </c>
      <c r="D3300" s="84">
        <v>-30000</v>
      </c>
      <c r="E3300" s="84">
        <v>-30000</v>
      </c>
      <c r="F3300" s="208">
        <f t="shared" si="153"/>
        <v>1</v>
      </c>
      <c r="G3300" s="78" t="str">
        <f t="shared" si="154"/>
        <v>M</v>
      </c>
      <c r="H3300" s="78" t="str">
        <f t="shared" si="155"/>
        <v>1MGDP-PG&amp;E/CITIGA</v>
      </c>
    </row>
    <row r="3301" spans="1:8">
      <c r="A3301" s="79">
        <v>37223</v>
      </c>
      <c r="B3301" s="78" t="s">
        <v>144</v>
      </c>
      <c r="C3301" s="78" t="s">
        <v>154</v>
      </c>
      <c r="D3301" s="84">
        <v>0</v>
      </c>
      <c r="E3301" s="84">
        <v>0</v>
      </c>
      <c r="F3301" s="208">
        <f t="shared" si="153"/>
        <v>1</v>
      </c>
      <c r="G3301" s="78" t="str">
        <f t="shared" si="154"/>
        <v>M</v>
      </c>
      <c r="H3301" s="78" t="str">
        <f t="shared" si="155"/>
        <v>1MGDP-CIG/CHEYENN</v>
      </c>
    </row>
    <row r="3302" spans="1:8">
      <c r="A3302" s="79">
        <v>37223</v>
      </c>
      <c r="B3302" s="78" t="s">
        <v>144</v>
      </c>
      <c r="C3302" s="78" t="s">
        <v>113</v>
      </c>
      <c r="D3302" s="84">
        <v>0</v>
      </c>
      <c r="E3302" s="84">
        <v>0</v>
      </c>
      <c r="F3302" s="208">
        <f t="shared" si="153"/>
        <v>1</v>
      </c>
      <c r="G3302" s="78" t="str">
        <f t="shared" si="154"/>
        <v>M</v>
      </c>
      <c r="H3302" s="78" t="str">
        <f t="shared" si="155"/>
        <v>1MGDP-CIG/RKYMTN</v>
      </c>
    </row>
    <row r="3303" spans="1:8">
      <c r="A3303" s="79">
        <v>37223</v>
      </c>
      <c r="B3303" s="78" t="s">
        <v>144</v>
      </c>
      <c r="C3303" s="78" t="s">
        <v>116</v>
      </c>
      <c r="D3303" s="84">
        <v>20000</v>
      </c>
      <c r="E3303" s="84">
        <v>20000</v>
      </c>
      <c r="F3303" s="208">
        <f t="shared" si="153"/>
        <v>1</v>
      </c>
      <c r="G3303" s="78" t="str">
        <f t="shared" si="154"/>
        <v>M</v>
      </c>
      <c r="H3303" s="78" t="str">
        <f t="shared" si="155"/>
        <v>1MGDP-ELPO/PERM2</v>
      </c>
    </row>
    <row r="3304" spans="1:8">
      <c r="A3304" s="79">
        <v>37223</v>
      </c>
      <c r="B3304" s="78" t="s">
        <v>144</v>
      </c>
      <c r="C3304" s="78" t="s">
        <v>120</v>
      </c>
      <c r="D3304" s="84">
        <v>20000</v>
      </c>
      <c r="E3304" s="84">
        <v>20000</v>
      </c>
      <c r="F3304" s="208">
        <f t="shared" si="153"/>
        <v>1</v>
      </c>
      <c r="G3304" s="78" t="str">
        <f t="shared" si="154"/>
        <v>M</v>
      </c>
      <c r="H3304" s="78" t="str">
        <f t="shared" si="155"/>
        <v>1MGDP-ELPO/SANJUA</v>
      </c>
    </row>
    <row r="3305" spans="1:8">
      <c r="A3305" s="79">
        <v>37223</v>
      </c>
      <c r="B3305" s="78" t="s">
        <v>144</v>
      </c>
      <c r="C3305" s="78" t="s">
        <v>240</v>
      </c>
      <c r="D3305" s="84">
        <v>30000</v>
      </c>
      <c r="E3305" s="84">
        <v>30000</v>
      </c>
      <c r="F3305" s="208">
        <f t="shared" si="153"/>
        <v>1</v>
      </c>
      <c r="G3305" s="78" t="str">
        <f t="shared" si="154"/>
        <v>M</v>
      </c>
      <c r="H3305" s="78" t="str">
        <f t="shared" si="155"/>
        <v>1MGDP-HEHUB</v>
      </c>
    </row>
    <row r="3306" spans="1:8">
      <c r="A3306" s="79">
        <v>37223</v>
      </c>
      <c r="B3306" s="78" t="s">
        <v>144</v>
      </c>
      <c r="C3306" s="78" t="s">
        <v>110</v>
      </c>
      <c r="D3306" s="84">
        <v>-25000</v>
      </c>
      <c r="E3306" s="84">
        <v>-25000</v>
      </c>
      <c r="F3306" s="208">
        <f t="shared" si="153"/>
        <v>1</v>
      </c>
      <c r="G3306" s="78" t="str">
        <f t="shared" si="154"/>
        <v>M</v>
      </c>
      <c r="H3306" s="78" t="str">
        <f t="shared" si="155"/>
        <v>1MGDP-KERN/OPAL</v>
      </c>
    </row>
    <row r="3307" spans="1:8">
      <c r="A3307" s="79">
        <v>37223</v>
      </c>
      <c r="B3307" s="78" t="s">
        <v>144</v>
      </c>
      <c r="C3307" s="78" t="s">
        <v>104</v>
      </c>
      <c r="D3307" s="84">
        <v>-20000</v>
      </c>
      <c r="E3307" s="84">
        <v>-20000</v>
      </c>
      <c r="F3307" s="208">
        <f t="shared" si="153"/>
        <v>1</v>
      </c>
      <c r="G3307" s="78" t="str">
        <f t="shared" si="154"/>
        <v>M</v>
      </c>
      <c r="H3307" s="78" t="str">
        <f t="shared" si="155"/>
        <v>1MGDP-MALIN-CTYGA</v>
      </c>
    </row>
    <row r="3308" spans="1:8">
      <c r="A3308" s="79">
        <v>37223</v>
      </c>
      <c r="B3308" s="78" t="s">
        <v>144</v>
      </c>
      <c r="C3308" s="78" t="s">
        <v>103</v>
      </c>
      <c r="D3308" s="84">
        <v>-30000</v>
      </c>
      <c r="E3308" s="84">
        <v>-30000</v>
      </c>
      <c r="F3308" s="208">
        <f t="shared" si="153"/>
        <v>1</v>
      </c>
      <c r="G3308" s="78" t="str">
        <f t="shared" si="154"/>
        <v>M</v>
      </c>
      <c r="H3308" s="78" t="str">
        <f t="shared" si="155"/>
        <v>1MGDP-PG&amp;E/CITIGA</v>
      </c>
    </row>
    <row r="3309" spans="1:8">
      <c r="A3309" s="79">
        <v>37224</v>
      </c>
      <c r="B3309" s="78" t="s">
        <v>144</v>
      </c>
      <c r="C3309" s="78" t="s">
        <v>154</v>
      </c>
      <c r="D3309" s="84">
        <v>0</v>
      </c>
      <c r="E3309" s="84">
        <v>0</v>
      </c>
      <c r="F3309" s="208">
        <f t="shared" si="153"/>
        <v>1</v>
      </c>
      <c r="G3309" s="78" t="str">
        <f t="shared" si="154"/>
        <v>M</v>
      </c>
      <c r="H3309" s="78" t="str">
        <f t="shared" si="155"/>
        <v>1MGDP-CIG/CHEYENN</v>
      </c>
    </row>
    <row r="3310" spans="1:8">
      <c r="A3310" s="79">
        <v>37224</v>
      </c>
      <c r="B3310" s="78" t="s">
        <v>144</v>
      </c>
      <c r="C3310" s="78" t="s">
        <v>113</v>
      </c>
      <c r="D3310" s="84">
        <v>0</v>
      </c>
      <c r="E3310" s="84">
        <v>0</v>
      </c>
      <c r="F3310" s="208">
        <f t="shared" si="153"/>
        <v>1</v>
      </c>
      <c r="G3310" s="78" t="str">
        <f t="shared" si="154"/>
        <v>M</v>
      </c>
      <c r="H3310" s="78" t="str">
        <f t="shared" si="155"/>
        <v>1MGDP-CIG/RKYMTN</v>
      </c>
    </row>
    <row r="3311" spans="1:8">
      <c r="A3311" s="79">
        <v>37224</v>
      </c>
      <c r="B3311" s="78" t="s">
        <v>144</v>
      </c>
      <c r="C3311" s="78" t="s">
        <v>116</v>
      </c>
      <c r="D3311" s="84">
        <v>20000</v>
      </c>
      <c r="E3311" s="84">
        <v>20000</v>
      </c>
      <c r="F3311" s="208">
        <f t="shared" si="153"/>
        <v>1</v>
      </c>
      <c r="G3311" s="78" t="str">
        <f t="shared" si="154"/>
        <v>M</v>
      </c>
      <c r="H3311" s="78" t="str">
        <f t="shared" si="155"/>
        <v>1MGDP-ELPO/PERM2</v>
      </c>
    </row>
    <row r="3312" spans="1:8">
      <c r="A3312" s="79">
        <v>37224</v>
      </c>
      <c r="B3312" s="78" t="s">
        <v>144</v>
      </c>
      <c r="C3312" s="78" t="s">
        <v>120</v>
      </c>
      <c r="D3312" s="84">
        <v>20000</v>
      </c>
      <c r="E3312" s="84">
        <v>20000</v>
      </c>
      <c r="F3312" s="208">
        <f t="shared" si="153"/>
        <v>1</v>
      </c>
      <c r="G3312" s="78" t="str">
        <f t="shared" si="154"/>
        <v>M</v>
      </c>
      <c r="H3312" s="78" t="str">
        <f t="shared" si="155"/>
        <v>1MGDP-ELPO/SANJUA</v>
      </c>
    </row>
    <row r="3313" spans="1:8">
      <c r="A3313" s="79">
        <v>37224</v>
      </c>
      <c r="B3313" s="78" t="s">
        <v>144</v>
      </c>
      <c r="C3313" s="78" t="s">
        <v>240</v>
      </c>
      <c r="D3313" s="84">
        <v>30000</v>
      </c>
      <c r="E3313" s="84">
        <v>30000</v>
      </c>
      <c r="F3313" s="208">
        <f t="shared" si="153"/>
        <v>1</v>
      </c>
      <c r="G3313" s="78" t="str">
        <f t="shared" si="154"/>
        <v>M</v>
      </c>
      <c r="H3313" s="78" t="str">
        <f t="shared" si="155"/>
        <v>1MGDP-HEHUB</v>
      </c>
    </row>
    <row r="3314" spans="1:8">
      <c r="A3314" s="79">
        <v>37224</v>
      </c>
      <c r="B3314" s="78" t="s">
        <v>144</v>
      </c>
      <c r="C3314" s="78" t="s">
        <v>110</v>
      </c>
      <c r="D3314" s="84">
        <v>-25000</v>
      </c>
      <c r="E3314" s="84">
        <v>-25000</v>
      </c>
      <c r="F3314" s="208">
        <f t="shared" si="153"/>
        <v>1</v>
      </c>
      <c r="G3314" s="78" t="str">
        <f t="shared" si="154"/>
        <v>M</v>
      </c>
      <c r="H3314" s="78" t="str">
        <f t="shared" si="155"/>
        <v>1MGDP-KERN/OPAL</v>
      </c>
    </row>
    <row r="3315" spans="1:8">
      <c r="A3315" s="79">
        <v>37224</v>
      </c>
      <c r="B3315" s="78" t="s">
        <v>144</v>
      </c>
      <c r="C3315" s="78" t="s">
        <v>104</v>
      </c>
      <c r="D3315" s="84">
        <v>-20000</v>
      </c>
      <c r="E3315" s="84">
        <v>-20000</v>
      </c>
      <c r="F3315" s="208">
        <f t="shared" si="153"/>
        <v>1</v>
      </c>
      <c r="G3315" s="78" t="str">
        <f t="shared" si="154"/>
        <v>M</v>
      </c>
      <c r="H3315" s="78" t="str">
        <f t="shared" si="155"/>
        <v>1MGDP-MALIN-CTYGA</v>
      </c>
    </row>
    <row r="3316" spans="1:8">
      <c r="A3316" s="79">
        <v>37224</v>
      </c>
      <c r="B3316" s="78" t="s">
        <v>144</v>
      </c>
      <c r="C3316" s="78" t="s">
        <v>103</v>
      </c>
      <c r="D3316" s="84">
        <v>-30000</v>
      </c>
      <c r="E3316" s="84">
        <v>-30000</v>
      </c>
      <c r="F3316" s="208">
        <f t="shared" si="153"/>
        <v>1</v>
      </c>
      <c r="G3316" s="78" t="str">
        <f t="shared" si="154"/>
        <v>M</v>
      </c>
      <c r="H3316" s="78" t="str">
        <f t="shared" si="155"/>
        <v>1MGDP-PG&amp;E/CITIGA</v>
      </c>
    </row>
    <row r="3317" spans="1:8">
      <c r="A3317" s="79">
        <v>37225</v>
      </c>
      <c r="B3317" s="78" t="s">
        <v>144</v>
      </c>
      <c r="C3317" s="78" t="s">
        <v>154</v>
      </c>
      <c r="D3317" s="84">
        <v>0</v>
      </c>
      <c r="E3317" s="84">
        <v>0</v>
      </c>
      <c r="F3317" s="208">
        <f t="shared" si="153"/>
        <v>1</v>
      </c>
      <c r="G3317" s="78" t="str">
        <f t="shared" si="154"/>
        <v>M</v>
      </c>
      <c r="H3317" s="78" t="str">
        <f t="shared" si="155"/>
        <v>1MGDP-CIG/CHEYENN</v>
      </c>
    </row>
    <row r="3318" spans="1:8">
      <c r="A3318" s="79">
        <v>37225</v>
      </c>
      <c r="B3318" s="78" t="s">
        <v>144</v>
      </c>
      <c r="C3318" s="78" t="s">
        <v>113</v>
      </c>
      <c r="D3318" s="84">
        <v>0</v>
      </c>
      <c r="E3318" s="84">
        <v>0</v>
      </c>
      <c r="F3318" s="208">
        <f t="shared" si="153"/>
        <v>1</v>
      </c>
      <c r="G3318" s="78" t="str">
        <f t="shared" si="154"/>
        <v>M</v>
      </c>
      <c r="H3318" s="78" t="str">
        <f t="shared" si="155"/>
        <v>1MGDP-CIG/RKYMTN</v>
      </c>
    </row>
    <row r="3319" spans="1:8">
      <c r="A3319" s="79">
        <v>37225</v>
      </c>
      <c r="B3319" s="78" t="s">
        <v>144</v>
      </c>
      <c r="C3319" s="78" t="s">
        <v>116</v>
      </c>
      <c r="D3319" s="84">
        <v>20000</v>
      </c>
      <c r="E3319" s="84">
        <v>20000</v>
      </c>
      <c r="F3319" s="208">
        <f t="shared" si="153"/>
        <v>1</v>
      </c>
      <c r="G3319" s="78" t="str">
        <f t="shared" si="154"/>
        <v>M</v>
      </c>
      <c r="H3319" s="78" t="str">
        <f t="shared" si="155"/>
        <v>1MGDP-ELPO/PERM2</v>
      </c>
    </row>
    <row r="3320" spans="1:8">
      <c r="A3320" s="79">
        <v>37225</v>
      </c>
      <c r="B3320" s="78" t="s">
        <v>144</v>
      </c>
      <c r="C3320" s="78" t="s">
        <v>120</v>
      </c>
      <c r="D3320" s="84">
        <v>20000</v>
      </c>
      <c r="E3320" s="84">
        <v>20000</v>
      </c>
      <c r="F3320" s="208">
        <f t="shared" si="153"/>
        <v>1</v>
      </c>
      <c r="G3320" s="78" t="str">
        <f t="shared" si="154"/>
        <v>M</v>
      </c>
      <c r="H3320" s="78" t="str">
        <f t="shared" si="155"/>
        <v>1MGDP-ELPO/SANJUA</v>
      </c>
    </row>
    <row r="3321" spans="1:8">
      <c r="A3321" s="79">
        <v>37225</v>
      </c>
      <c r="B3321" s="78" t="s">
        <v>144</v>
      </c>
      <c r="C3321" s="78" t="s">
        <v>240</v>
      </c>
      <c r="D3321" s="84">
        <v>30000</v>
      </c>
      <c r="E3321" s="84">
        <v>30000</v>
      </c>
      <c r="F3321" s="208">
        <f t="shared" si="153"/>
        <v>1</v>
      </c>
      <c r="G3321" s="78" t="str">
        <f t="shared" si="154"/>
        <v>M</v>
      </c>
      <c r="H3321" s="78" t="str">
        <f t="shared" si="155"/>
        <v>1MGDP-HEHUB</v>
      </c>
    </row>
    <row r="3322" spans="1:8">
      <c r="A3322" s="79">
        <v>37225</v>
      </c>
      <c r="B3322" s="78" t="s">
        <v>144</v>
      </c>
      <c r="C3322" s="78" t="s">
        <v>110</v>
      </c>
      <c r="D3322" s="84">
        <v>-25000</v>
      </c>
      <c r="E3322" s="84">
        <v>-25000</v>
      </c>
      <c r="F3322" s="208">
        <f t="shared" si="153"/>
        <v>1</v>
      </c>
      <c r="G3322" s="78" t="str">
        <f t="shared" si="154"/>
        <v>M</v>
      </c>
      <c r="H3322" s="78" t="str">
        <f t="shared" si="155"/>
        <v>1MGDP-KERN/OPAL</v>
      </c>
    </row>
    <row r="3323" spans="1:8">
      <c r="A3323" s="79">
        <v>37225</v>
      </c>
      <c r="B3323" s="78" t="s">
        <v>144</v>
      </c>
      <c r="C3323" s="78" t="s">
        <v>104</v>
      </c>
      <c r="D3323" s="84">
        <v>-20000</v>
      </c>
      <c r="E3323" s="84">
        <v>-20000</v>
      </c>
      <c r="F3323" s="208">
        <f t="shared" si="153"/>
        <v>1</v>
      </c>
      <c r="G3323" s="78" t="str">
        <f t="shared" si="154"/>
        <v>M</v>
      </c>
      <c r="H3323" s="78" t="str">
        <f t="shared" si="155"/>
        <v>1MGDP-MALIN-CTYGA</v>
      </c>
    </row>
    <row r="3324" spans="1:8">
      <c r="A3324" s="79">
        <v>37225</v>
      </c>
      <c r="B3324" s="78" t="s">
        <v>144</v>
      </c>
      <c r="C3324" s="78" t="s">
        <v>103</v>
      </c>
      <c r="D3324" s="84">
        <v>-30000</v>
      </c>
      <c r="E3324" s="84">
        <v>-30000</v>
      </c>
      <c r="F3324" s="208">
        <f t="shared" si="153"/>
        <v>1</v>
      </c>
      <c r="G3324" s="78" t="str">
        <f t="shared" si="154"/>
        <v>M</v>
      </c>
      <c r="H3324" s="78" t="str">
        <f t="shared" si="155"/>
        <v>1MGDP-PG&amp;E/CITIGA</v>
      </c>
    </row>
    <row r="3325" spans="1:8">
      <c r="A3325" s="79">
        <v>37196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1</v>
      </c>
      <c r="G3325" s="78" t="str">
        <f t="shared" si="154"/>
        <v>D</v>
      </c>
      <c r="H3325" s="78" t="str">
        <f t="shared" si="155"/>
        <v>1DDJ/BASIN/CIG</v>
      </c>
    </row>
    <row r="3326" spans="1:8">
      <c r="A3326" s="79">
        <v>37196</v>
      </c>
      <c r="B3326" s="78" t="s">
        <v>84</v>
      </c>
      <c r="C3326" s="78" t="s">
        <v>86</v>
      </c>
      <c r="D3326" s="84">
        <v>0</v>
      </c>
      <c r="E3326" s="84">
        <v>0</v>
      </c>
      <c r="F3326" s="208">
        <f t="shared" si="153"/>
        <v>1</v>
      </c>
      <c r="G3326" s="78" t="str">
        <f t="shared" si="154"/>
        <v>D</v>
      </c>
      <c r="H3326" s="78" t="str">
        <f t="shared" si="155"/>
        <v>1DIF-CIG/RKYMTN</v>
      </c>
    </row>
    <row r="3327" spans="1:8">
      <c r="A3327" s="79">
        <v>37196</v>
      </c>
      <c r="B3327" s="78" t="s">
        <v>84</v>
      </c>
      <c r="C3327" s="78" t="s">
        <v>91</v>
      </c>
      <c r="D3327" s="84">
        <v>0</v>
      </c>
      <c r="E3327" s="84">
        <v>0</v>
      </c>
      <c r="F3327" s="208">
        <f t="shared" si="153"/>
        <v>1</v>
      </c>
      <c r="G3327" s="78" t="str">
        <f t="shared" si="154"/>
        <v>D</v>
      </c>
      <c r="H3327" s="78" t="str">
        <f t="shared" si="155"/>
        <v>1DIF-CIG/WIC</v>
      </c>
    </row>
    <row r="3328" spans="1:8">
      <c r="A3328" s="79">
        <v>37196</v>
      </c>
      <c r="B3328" s="78" t="s">
        <v>84</v>
      </c>
      <c r="C3328" s="78" t="s">
        <v>87</v>
      </c>
      <c r="D3328" s="84">
        <v>0</v>
      </c>
      <c r="E3328" s="84">
        <v>0</v>
      </c>
      <c r="F3328" s="208">
        <f t="shared" si="153"/>
        <v>1</v>
      </c>
      <c r="G3328" s="78" t="str">
        <f t="shared" si="154"/>
        <v>D</v>
      </c>
      <c r="H3328" s="78" t="str">
        <f t="shared" si="155"/>
        <v>1DIF-ELPO/PERMIAN</v>
      </c>
    </row>
    <row r="3329" spans="1:8">
      <c r="A3329" s="79">
        <v>37196</v>
      </c>
      <c r="B3329" s="78" t="s">
        <v>84</v>
      </c>
      <c r="C3329" s="78" t="s">
        <v>72</v>
      </c>
      <c r="D3329" s="84">
        <v>0</v>
      </c>
      <c r="E3329" s="84">
        <v>0</v>
      </c>
      <c r="F3329" s="208">
        <f t="shared" si="153"/>
        <v>1</v>
      </c>
      <c r="G3329" s="78" t="str">
        <f t="shared" si="154"/>
        <v>D</v>
      </c>
      <c r="H3329" s="78" t="str">
        <f t="shared" si="155"/>
        <v>1DIF-ELPO/SJ</v>
      </c>
    </row>
    <row r="3330" spans="1:8">
      <c r="A3330" s="79">
        <v>37196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1</v>
      </c>
      <c r="G3330" s="78" t="str">
        <f t="shared" si="154"/>
        <v>D</v>
      </c>
      <c r="H3330" s="78" t="str">
        <f t="shared" si="155"/>
        <v>1DIF-HEHUB</v>
      </c>
    </row>
    <row r="3331" spans="1:8">
      <c r="A3331" s="79">
        <v>37196</v>
      </c>
      <c r="B3331" s="78" t="s">
        <v>84</v>
      </c>
      <c r="C3331" s="78" t="s">
        <v>247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1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1DIF-KERN/RIVER</v>
      </c>
    </row>
    <row r="3332" spans="1:8">
      <c r="A3332" s="79">
        <v>37196</v>
      </c>
      <c r="B3332" s="78" t="s">
        <v>84</v>
      </c>
      <c r="C3332" s="78" t="s">
        <v>88</v>
      </c>
      <c r="D3332" s="84">
        <v>0</v>
      </c>
      <c r="E3332" s="84">
        <v>0</v>
      </c>
      <c r="F3332" s="208">
        <f t="shared" si="156"/>
        <v>1</v>
      </c>
      <c r="G3332" s="78" t="str">
        <f t="shared" si="157"/>
        <v>D</v>
      </c>
      <c r="H3332" s="78" t="str">
        <f t="shared" si="158"/>
        <v>1DIF-NTHWST/CANBR</v>
      </c>
    </row>
    <row r="3333" spans="1:8">
      <c r="A3333" s="79">
        <v>37196</v>
      </c>
      <c r="B3333" s="78" t="s">
        <v>84</v>
      </c>
      <c r="C3333" s="78" t="s">
        <v>67</v>
      </c>
      <c r="D3333" s="84">
        <v>0</v>
      </c>
      <c r="E3333" s="84">
        <v>0</v>
      </c>
      <c r="F3333" s="208">
        <f t="shared" si="156"/>
        <v>1</v>
      </c>
      <c r="G3333" s="78" t="str">
        <f t="shared" si="157"/>
        <v>D</v>
      </c>
      <c r="H3333" s="78" t="str">
        <f t="shared" si="158"/>
        <v>1DIF-NWPL_ROCKY_M</v>
      </c>
    </row>
    <row r="3334" spans="1:8">
      <c r="A3334" s="79">
        <v>37196</v>
      </c>
      <c r="B3334" s="78" t="s">
        <v>84</v>
      </c>
      <c r="C3334" s="78" t="s">
        <v>245</v>
      </c>
      <c r="D3334" s="84">
        <v>0</v>
      </c>
      <c r="E3334" s="84">
        <v>0</v>
      </c>
      <c r="F3334" s="208">
        <f t="shared" si="156"/>
        <v>1</v>
      </c>
      <c r="G3334" s="78" t="str">
        <f t="shared" si="157"/>
        <v>D</v>
      </c>
      <c r="H3334" s="78" t="str">
        <f t="shared" si="158"/>
        <v>1DIF-PAN/TX/OK</v>
      </c>
    </row>
    <row r="3335" spans="1:8">
      <c r="A3335" s="79">
        <v>37196</v>
      </c>
      <c r="B3335" s="78" t="s">
        <v>84</v>
      </c>
      <c r="C3335" s="78" t="s">
        <v>248</v>
      </c>
      <c r="D3335" s="84">
        <v>0</v>
      </c>
      <c r="E3335" s="84">
        <v>0</v>
      </c>
      <c r="F3335" s="208">
        <f t="shared" si="156"/>
        <v>1</v>
      </c>
      <c r="G3335" s="78" t="str">
        <f t="shared" si="157"/>
        <v>D</v>
      </c>
      <c r="H3335" s="78" t="str">
        <f t="shared" si="158"/>
        <v>1DIF-TRANSCO/Z6</v>
      </c>
    </row>
    <row r="3336" spans="1:8">
      <c r="A3336" s="79">
        <v>37196</v>
      </c>
      <c r="B3336" s="78" t="s">
        <v>84</v>
      </c>
      <c r="C3336" s="78" t="s">
        <v>73</v>
      </c>
      <c r="D3336" s="84">
        <v>0</v>
      </c>
      <c r="E3336" s="84">
        <v>0</v>
      </c>
      <c r="F3336" s="208">
        <f t="shared" si="156"/>
        <v>1</v>
      </c>
      <c r="G3336" s="78" t="str">
        <f t="shared" si="157"/>
        <v>D</v>
      </c>
      <c r="H3336" s="78" t="str">
        <f t="shared" si="158"/>
        <v>1DIF-WAHA-TX</v>
      </c>
    </row>
    <row r="3337" spans="1:8">
      <c r="A3337" s="79">
        <v>37196</v>
      </c>
      <c r="B3337" s="78" t="s">
        <v>84</v>
      </c>
      <c r="C3337" s="78" t="s">
        <v>68</v>
      </c>
      <c r="D3337" s="84">
        <v>0</v>
      </c>
      <c r="E3337" s="84">
        <v>0</v>
      </c>
      <c r="F3337" s="208">
        <f t="shared" si="156"/>
        <v>1</v>
      </c>
      <c r="G3337" s="78" t="str">
        <f t="shared" si="157"/>
        <v>D</v>
      </c>
      <c r="H3337" s="78" t="str">
        <f t="shared" si="158"/>
        <v>1DNGI-MALIN</v>
      </c>
    </row>
    <row r="3338" spans="1:8">
      <c r="A3338" s="79">
        <v>37196</v>
      </c>
      <c r="B3338" s="78" t="s">
        <v>84</v>
      </c>
      <c r="C3338" s="78" t="s">
        <v>74</v>
      </c>
      <c r="D3338" s="84">
        <v>0</v>
      </c>
      <c r="E3338" s="84">
        <v>0</v>
      </c>
      <c r="F3338" s="208">
        <f t="shared" si="156"/>
        <v>1</v>
      </c>
      <c r="G3338" s="78" t="str">
        <f t="shared" si="157"/>
        <v>D</v>
      </c>
      <c r="H3338" s="78" t="str">
        <f t="shared" si="158"/>
        <v>1DNGI-PGE/CG</v>
      </c>
    </row>
    <row r="3339" spans="1:8">
      <c r="A3339" s="79">
        <v>37196</v>
      </c>
      <c r="B3339" s="78" t="s">
        <v>84</v>
      </c>
      <c r="C3339" s="78" t="s">
        <v>46</v>
      </c>
      <c r="D3339" s="84">
        <v>0</v>
      </c>
      <c r="E3339" s="84">
        <v>0</v>
      </c>
      <c r="F3339" s="208">
        <f t="shared" si="156"/>
        <v>1</v>
      </c>
      <c r="G3339" s="78" t="str">
        <f t="shared" si="157"/>
        <v>D</v>
      </c>
      <c r="H3339" s="78" t="str">
        <f t="shared" si="158"/>
        <v>1DNGI-SOCAL</v>
      </c>
    </row>
    <row r="3340" spans="1:8">
      <c r="A3340" s="79">
        <v>37196</v>
      </c>
      <c r="B3340" s="78" t="s">
        <v>84</v>
      </c>
      <c r="C3340" s="78" t="s">
        <v>249</v>
      </c>
      <c r="D3340" s="84">
        <v>0</v>
      </c>
      <c r="E3340" s="84">
        <v>0</v>
      </c>
      <c r="F3340" s="208">
        <f t="shared" si="156"/>
        <v>1</v>
      </c>
      <c r="G3340" s="78" t="str">
        <f t="shared" si="157"/>
        <v>D</v>
      </c>
      <c r="H3340" s="78" t="str">
        <f t="shared" si="158"/>
        <v>1DNGW/OPAL</v>
      </c>
    </row>
    <row r="3341" spans="1:8">
      <c r="A3341" s="79">
        <v>37226</v>
      </c>
      <c r="B3341" s="78" t="s">
        <v>84</v>
      </c>
      <c r="C3341" s="78" t="s">
        <v>241</v>
      </c>
      <c r="D3341" s="84">
        <v>0</v>
      </c>
      <c r="E3341" s="84">
        <v>0</v>
      </c>
      <c r="F3341" s="208">
        <f t="shared" si="156"/>
        <v>2</v>
      </c>
      <c r="G3341" s="78" t="str">
        <f t="shared" si="157"/>
        <v>D</v>
      </c>
      <c r="H3341" s="78" t="str">
        <f t="shared" si="158"/>
        <v>2DDJ/BASIN/CIG</v>
      </c>
    </row>
    <row r="3342" spans="1:8">
      <c r="A3342" s="79">
        <v>37226</v>
      </c>
      <c r="B3342" s="78" t="s">
        <v>84</v>
      </c>
      <c r="C3342" s="78" t="s">
        <v>86</v>
      </c>
      <c r="D3342" s="84">
        <v>462043.89980000001</v>
      </c>
      <c r="E3342" s="84">
        <v>-4620.4389979999996</v>
      </c>
      <c r="F3342" s="208">
        <f t="shared" si="156"/>
        <v>2</v>
      </c>
      <c r="G3342" s="78" t="str">
        <f t="shared" si="157"/>
        <v>D</v>
      </c>
      <c r="H3342" s="78" t="str">
        <f t="shared" si="158"/>
        <v>2DIF-CIG/RKYMTN</v>
      </c>
    </row>
    <row r="3343" spans="1:8">
      <c r="A3343" s="79">
        <v>37226</v>
      </c>
      <c r="B3343" s="78" t="s">
        <v>84</v>
      </c>
      <c r="C3343" s="78" t="s">
        <v>91</v>
      </c>
      <c r="D3343" s="84">
        <v>-464541.43410000001</v>
      </c>
      <c r="E3343" s="84">
        <v>4645.4143409999997</v>
      </c>
      <c r="F3343" s="208">
        <f t="shared" si="156"/>
        <v>2</v>
      </c>
      <c r="G3343" s="78" t="str">
        <f t="shared" si="157"/>
        <v>D</v>
      </c>
      <c r="H3343" s="78" t="str">
        <f t="shared" si="158"/>
        <v>2DIF-CIG/WIC</v>
      </c>
    </row>
    <row r="3344" spans="1:8">
      <c r="A3344" s="79">
        <v>37226</v>
      </c>
      <c r="B3344" s="78" t="s">
        <v>84</v>
      </c>
      <c r="C3344" s="78" t="s">
        <v>87</v>
      </c>
      <c r="D3344" s="84">
        <v>-1852430.3981000001</v>
      </c>
      <c r="E3344" s="84">
        <v>185243.03980999999</v>
      </c>
      <c r="F3344" s="208">
        <f t="shared" si="156"/>
        <v>2</v>
      </c>
      <c r="G3344" s="78" t="str">
        <f t="shared" si="157"/>
        <v>D</v>
      </c>
      <c r="H3344" s="78" t="str">
        <f t="shared" si="158"/>
        <v>2DIF-ELPO/PERMIAN</v>
      </c>
    </row>
    <row r="3345" spans="1:8">
      <c r="A3345" s="79">
        <v>37226</v>
      </c>
      <c r="B3345" s="78" t="s">
        <v>84</v>
      </c>
      <c r="C3345" s="78" t="s">
        <v>72</v>
      </c>
      <c r="D3345" s="84">
        <v>-1344.6727000000001</v>
      </c>
      <c r="E3345" s="84">
        <v>134.46726999999998</v>
      </c>
      <c r="F3345" s="208">
        <f t="shared" si="156"/>
        <v>2</v>
      </c>
      <c r="G3345" s="78" t="str">
        <f t="shared" si="157"/>
        <v>D</v>
      </c>
      <c r="H3345" s="78" t="str">
        <f t="shared" si="158"/>
        <v>2DIF-ELPO/SJ</v>
      </c>
    </row>
    <row r="3346" spans="1:8">
      <c r="A3346" s="79">
        <v>37226</v>
      </c>
      <c r="B3346" s="78" t="s">
        <v>84</v>
      </c>
      <c r="C3346" s="78" t="s">
        <v>233</v>
      </c>
      <c r="D3346" s="84">
        <v>0</v>
      </c>
      <c r="E3346" s="84">
        <v>0</v>
      </c>
      <c r="F3346" s="208">
        <f t="shared" si="156"/>
        <v>2</v>
      </c>
      <c r="G3346" s="78" t="str">
        <f t="shared" si="157"/>
        <v>D</v>
      </c>
      <c r="H3346" s="78" t="str">
        <f t="shared" si="158"/>
        <v>2DIF-HEHUB</v>
      </c>
    </row>
    <row r="3347" spans="1:8">
      <c r="A3347" s="79">
        <v>37226</v>
      </c>
      <c r="B3347" s="78" t="s">
        <v>84</v>
      </c>
      <c r="C3347" s="78" t="s">
        <v>247</v>
      </c>
      <c r="D3347" s="84">
        <v>154847.1447</v>
      </c>
      <c r="E3347" s="84">
        <v>-1548.4714469999999</v>
      </c>
      <c r="F3347" s="208">
        <f t="shared" si="156"/>
        <v>2</v>
      </c>
      <c r="G3347" s="78" t="str">
        <f t="shared" si="157"/>
        <v>D</v>
      </c>
      <c r="H3347" s="78" t="str">
        <f t="shared" si="158"/>
        <v>2DIF-KERN/RIVER</v>
      </c>
    </row>
    <row r="3348" spans="1:8">
      <c r="A3348" s="79">
        <v>37226</v>
      </c>
      <c r="B3348" s="78" t="s">
        <v>84</v>
      </c>
      <c r="C3348" s="78" t="s">
        <v>88</v>
      </c>
      <c r="D3348" s="84">
        <v>-1E-4</v>
      </c>
      <c r="E3348" s="84">
        <v>9.9999999999999991E-6</v>
      </c>
      <c r="F3348" s="208">
        <f t="shared" si="156"/>
        <v>2</v>
      </c>
      <c r="G3348" s="78" t="str">
        <f t="shared" si="157"/>
        <v>D</v>
      </c>
      <c r="H3348" s="78" t="str">
        <f t="shared" si="158"/>
        <v>2DIF-NTHWST/CANBR</v>
      </c>
    </row>
    <row r="3349" spans="1:8">
      <c r="A3349" s="79">
        <v>37226</v>
      </c>
      <c r="B3349" s="78" t="s">
        <v>84</v>
      </c>
      <c r="C3349" s="78" t="s">
        <v>67</v>
      </c>
      <c r="D3349" s="84">
        <v>-15484.714400000001</v>
      </c>
      <c r="E3349" s="84">
        <v>1548.47144</v>
      </c>
      <c r="F3349" s="208">
        <f t="shared" si="156"/>
        <v>2</v>
      </c>
      <c r="G3349" s="78" t="str">
        <f t="shared" si="157"/>
        <v>D</v>
      </c>
      <c r="H3349" s="78" t="str">
        <f t="shared" si="158"/>
        <v>2DIF-NWPL_ROCKY_M</v>
      </c>
    </row>
    <row r="3350" spans="1:8">
      <c r="A3350" s="79">
        <v>37226</v>
      </c>
      <c r="B3350" s="78" t="s">
        <v>84</v>
      </c>
      <c r="C3350" s="78" t="s">
        <v>245</v>
      </c>
      <c r="D3350" s="84">
        <v>0</v>
      </c>
      <c r="E3350" s="84">
        <v>0</v>
      </c>
      <c r="F3350" s="208">
        <f t="shared" si="156"/>
        <v>2</v>
      </c>
      <c r="G3350" s="78" t="str">
        <f t="shared" si="157"/>
        <v>D</v>
      </c>
      <c r="H3350" s="78" t="str">
        <f t="shared" si="158"/>
        <v>2DIF-PAN/TX/OK</v>
      </c>
    </row>
    <row r="3351" spans="1:8">
      <c r="A3351" s="79">
        <v>37226</v>
      </c>
      <c r="B3351" s="78" t="s">
        <v>84</v>
      </c>
      <c r="C3351" s="78" t="s">
        <v>248</v>
      </c>
      <c r="D3351" s="84">
        <v>0</v>
      </c>
      <c r="E3351" s="84">
        <v>0</v>
      </c>
      <c r="F3351" s="208">
        <f t="shared" si="156"/>
        <v>2</v>
      </c>
      <c r="G3351" s="78" t="str">
        <f t="shared" si="157"/>
        <v>D</v>
      </c>
      <c r="H3351" s="78" t="str">
        <f t="shared" si="158"/>
        <v>2DIF-TRANSCO/Z6</v>
      </c>
    </row>
    <row r="3352" spans="1:8">
      <c r="A3352" s="79">
        <v>37226</v>
      </c>
      <c r="B3352" s="78" t="s">
        <v>84</v>
      </c>
      <c r="C3352" s="78" t="s">
        <v>73</v>
      </c>
      <c r="D3352" s="84">
        <v>-1250765.3234999999</v>
      </c>
      <c r="E3352" s="84">
        <v>250153.06469999999</v>
      </c>
      <c r="F3352" s="208">
        <f t="shared" si="156"/>
        <v>2</v>
      </c>
      <c r="G3352" s="78" t="str">
        <f t="shared" si="157"/>
        <v>D</v>
      </c>
      <c r="H3352" s="78" t="str">
        <f t="shared" si="158"/>
        <v>2DIF-WAHA-TX</v>
      </c>
    </row>
    <row r="3353" spans="1:8">
      <c r="A3353" s="79">
        <v>37226</v>
      </c>
      <c r="B3353" s="78" t="s">
        <v>84</v>
      </c>
      <c r="C3353" s="78" t="s">
        <v>68</v>
      </c>
      <c r="D3353" s="84">
        <v>-341840.55660000001</v>
      </c>
      <c r="E3353" s="84">
        <v>3418.4055659999999</v>
      </c>
      <c r="F3353" s="208">
        <f t="shared" si="156"/>
        <v>2</v>
      </c>
      <c r="G3353" s="78" t="str">
        <f t="shared" si="157"/>
        <v>D</v>
      </c>
      <c r="H3353" s="78" t="str">
        <f t="shared" si="158"/>
        <v>2DNGI-MALIN</v>
      </c>
    </row>
    <row r="3354" spans="1:8">
      <c r="A3354" s="79">
        <v>37226</v>
      </c>
      <c r="B3354" s="78" t="s">
        <v>84</v>
      </c>
      <c r="C3354" s="78" t="s">
        <v>74</v>
      </c>
      <c r="D3354" s="84">
        <v>6611.4738000000007</v>
      </c>
      <c r="E3354" s="84">
        <v>0</v>
      </c>
      <c r="F3354" s="208">
        <f t="shared" si="156"/>
        <v>2</v>
      </c>
      <c r="G3354" s="78" t="str">
        <f t="shared" si="157"/>
        <v>D</v>
      </c>
      <c r="H3354" s="78" t="str">
        <f t="shared" si="158"/>
        <v>2DNGI-PGE/CG</v>
      </c>
    </row>
    <row r="3355" spans="1:8">
      <c r="A3355" s="79">
        <v>37226</v>
      </c>
      <c r="B3355" s="78" t="s">
        <v>84</v>
      </c>
      <c r="C3355" s="78" t="s">
        <v>46</v>
      </c>
      <c r="D3355" s="84">
        <v>2905479.8947000001</v>
      </c>
      <c r="E3355" s="84">
        <v>-290547.98946999997</v>
      </c>
      <c r="F3355" s="208">
        <f t="shared" si="156"/>
        <v>2</v>
      </c>
      <c r="G3355" s="78" t="str">
        <f t="shared" si="157"/>
        <v>D</v>
      </c>
      <c r="H3355" s="78" t="str">
        <f t="shared" si="158"/>
        <v>2DNGI-SOCAL</v>
      </c>
    </row>
    <row r="3356" spans="1:8">
      <c r="A3356" s="79">
        <v>37226</v>
      </c>
      <c r="B3356" s="78" t="s">
        <v>84</v>
      </c>
      <c r="C3356" s="78" t="s">
        <v>249</v>
      </c>
      <c r="D3356" s="84">
        <v>-154847.14480000001</v>
      </c>
      <c r="E3356" s="84">
        <v>0</v>
      </c>
      <c r="F3356" s="208">
        <f t="shared" si="156"/>
        <v>2</v>
      </c>
      <c r="G3356" s="78" t="str">
        <f t="shared" si="157"/>
        <v>D</v>
      </c>
      <c r="H3356" s="78" t="str">
        <f t="shared" si="158"/>
        <v>2DNGW/OPAL</v>
      </c>
    </row>
    <row r="3357" spans="1:8">
      <c r="A3357" s="79">
        <v>37257</v>
      </c>
      <c r="B3357" s="78" t="s">
        <v>84</v>
      </c>
      <c r="C3357" s="78" t="s">
        <v>241</v>
      </c>
      <c r="D3357" s="84">
        <v>0</v>
      </c>
      <c r="E3357" s="84">
        <v>0</v>
      </c>
      <c r="F3357" s="208">
        <f t="shared" si="156"/>
        <v>3</v>
      </c>
      <c r="G3357" s="78" t="str">
        <f t="shared" si="157"/>
        <v>D</v>
      </c>
      <c r="H3357" s="78" t="str">
        <f t="shared" si="158"/>
        <v>3DDJ/BASIN/CIG</v>
      </c>
    </row>
    <row r="3358" spans="1:8">
      <c r="A3358" s="79">
        <v>37257</v>
      </c>
      <c r="B3358" s="78" t="s">
        <v>84</v>
      </c>
      <c r="C3358" s="78" t="s">
        <v>86</v>
      </c>
      <c r="D3358" s="84">
        <v>463718.08510000003</v>
      </c>
      <c r="E3358" s="84">
        <v>-4637.1808510000001</v>
      </c>
      <c r="F3358" s="208">
        <f t="shared" si="156"/>
        <v>3</v>
      </c>
      <c r="G3358" s="78" t="str">
        <f t="shared" si="157"/>
        <v>D</v>
      </c>
      <c r="H3358" s="78" t="str">
        <f t="shared" si="158"/>
        <v>3DIF-CIG/RKYMTN</v>
      </c>
    </row>
    <row r="3359" spans="1:8">
      <c r="A3359" s="79">
        <v>37257</v>
      </c>
      <c r="B3359" s="78" t="s">
        <v>84</v>
      </c>
      <c r="C3359" s="78" t="s">
        <v>91</v>
      </c>
      <c r="D3359" s="84">
        <v>-463718.08519999997</v>
      </c>
      <c r="E3359" s="84">
        <v>4637.1808520000004</v>
      </c>
      <c r="F3359" s="208">
        <f t="shared" si="156"/>
        <v>3</v>
      </c>
      <c r="G3359" s="78" t="str">
        <f t="shared" si="157"/>
        <v>D</v>
      </c>
      <c r="H3359" s="78" t="str">
        <f t="shared" si="158"/>
        <v>3DIF-CIG/WIC</v>
      </c>
    </row>
    <row r="3360" spans="1:8">
      <c r="A3360" s="79">
        <v>37257</v>
      </c>
      <c r="B3360" s="78" t="s">
        <v>84</v>
      </c>
      <c r="C3360" s="78" t="s">
        <v>87</v>
      </c>
      <c r="D3360" s="84">
        <v>-1238777.4898000001</v>
      </c>
      <c r="E3360" s="84">
        <v>123877.74898</v>
      </c>
      <c r="F3360" s="208">
        <f t="shared" si="156"/>
        <v>3</v>
      </c>
      <c r="G3360" s="78" t="str">
        <f t="shared" si="157"/>
        <v>D</v>
      </c>
      <c r="H3360" s="78" t="str">
        <f t="shared" si="158"/>
        <v>3DIF-ELPO/PERMIAN</v>
      </c>
    </row>
    <row r="3361" spans="1:8">
      <c r="A3361" s="79">
        <v>37257</v>
      </c>
      <c r="B3361" s="78" t="s">
        <v>84</v>
      </c>
      <c r="C3361" s="78" t="s">
        <v>72</v>
      </c>
      <c r="D3361" s="84">
        <v>-39475.871700000003</v>
      </c>
      <c r="E3361" s="84">
        <v>3947.5871699999998</v>
      </c>
      <c r="F3361" s="208">
        <f t="shared" si="156"/>
        <v>3</v>
      </c>
      <c r="G3361" s="78" t="str">
        <f t="shared" si="157"/>
        <v>D</v>
      </c>
      <c r="H3361" s="78" t="str">
        <f t="shared" si="158"/>
        <v>3DIF-ELPO/SJ</v>
      </c>
    </row>
    <row r="3362" spans="1:8">
      <c r="A3362" s="79">
        <v>37257</v>
      </c>
      <c r="B3362" s="78" t="s">
        <v>84</v>
      </c>
      <c r="C3362" s="78" t="s">
        <v>233</v>
      </c>
      <c r="D3362" s="84">
        <v>0</v>
      </c>
      <c r="E3362" s="84">
        <v>0</v>
      </c>
      <c r="F3362" s="208">
        <f t="shared" si="156"/>
        <v>3</v>
      </c>
      <c r="G3362" s="78" t="str">
        <f t="shared" si="157"/>
        <v>D</v>
      </c>
      <c r="H3362" s="78" t="str">
        <f t="shared" si="158"/>
        <v>3DIF-HEHUB</v>
      </c>
    </row>
    <row r="3363" spans="1:8">
      <c r="A3363" s="79">
        <v>37257</v>
      </c>
      <c r="B3363" s="78" t="s">
        <v>84</v>
      </c>
      <c r="C3363" s="78" t="s">
        <v>88</v>
      </c>
      <c r="D3363" s="84">
        <v>-1700299.6459999999</v>
      </c>
      <c r="E3363" s="84">
        <v>170029.96460000001</v>
      </c>
      <c r="F3363" s="208">
        <f t="shared" si="156"/>
        <v>3</v>
      </c>
      <c r="G3363" s="78" t="str">
        <f t="shared" si="157"/>
        <v>D</v>
      </c>
      <c r="H3363" s="78" t="str">
        <f t="shared" si="158"/>
        <v>3DIF-NTHWST/CANBR</v>
      </c>
    </row>
    <row r="3364" spans="1:8">
      <c r="A3364" s="79">
        <v>37257</v>
      </c>
      <c r="B3364" s="78" t="s">
        <v>84</v>
      </c>
      <c r="C3364" s="78" t="s">
        <v>67</v>
      </c>
      <c r="D3364" s="84">
        <v>154572.69500000001</v>
      </c>
      <c r="E3364" s="84">
        <v>-15457.2695</v>
      </c>
      <c r="F3364" s="208">
        <f t="shared" si="156"/>
        <v>3</v>
      </c>
      <c r="G3364" s="78" t="str">
        <f t="shared" si="157"/>
        <v>D</v>
      </c>
      <c r="H3364" s="78" t="str">
        <f t="shared" si="158"/>
        <v>3DIF-NWPL_ROCKY_M</v>
      </c>
    </row>
    <row r="3365" spans="1:8">
      <c r="A3365" s="79">
        <v>37257</v>
      </c>
      <c r="B3365" s="78" t="s">
        <v>84</v>
      </c>
      <c r="C3365" s="78" t="s">
        <v>245</v>
      </c>
      <c r="D3365" s="84">
        <v>0</v>
      </c>
      <c r="E3365" s="84">
        <v>0</v>
      </c>
      <c r="F3365" s="208">
        <f t="shared" si="156"/>
        <v>3</v>
      </c>
      <c r="G3365" s="78" t="str">
        <f t="shared" si="157"/>
        <v>D</v>
      </c>
      <c r="H3365" s="78" t="str">
        <f t="shared" si="158"/>
        <v>3DIF-PAN/TX/OK</v>
      </c>
    </row>
    <row r="3366" spans="1:8">
      <c r="A3366" s="79">
        <v>37257</v>
      </c>
      <c r="B3366" s="78" t="s">
        <v>84</v>
      </c>
      <c r="C3366" s="78" t="s">
        <v>248</v>
      </c>
      <c r="D3366" s="84">
        <v>0</v>
      </c>
      <c r="E3366" s="84">
        <v>0</v>
      </c>
      <c r="F3366" s="208">
        <f t="shared" si="156"/>
        <v>3</v>
      </c>
      <c r="G3366" s="78" t="str">
        <f t="shared" si="157"/>
        <v>D</v>
      </c>
      <c r="H3366" s="78" t="str">
        <f t="shared" si="158"/>
        <v>3DIF-TRANSCO/Z6</v>
      </c>
    </row>
    <row r="3367" spans="1:8">
      <c r="A3367" s="79">
        <v>37257</v>
      </c>
      <c r="B3367" s="78" t="s">
        <v>84</v>
      </c>
      <c r="C3367" s="78" t="s">
        <v>73</v>
      </c>
      <c r="D3367" s="84">
        <v>-644917.17350000003</v>
      </c>
      <c r="E3367" s="84">
        <v>128983.4347</v>
      </c>
      <c r="F3367" s="208">
        <f t="shared" si="156"/>
        <v>3</v>
      </c>
      <c r="G3367" s="78" t="str">
        <f t="shared" si="157"/>
        <v>D</v>
      </c>
      <c r="H3367" s="78" t="str">
        <f t="shared" si="158"/>
        <v>3DIF-WAHA-TX</v>
      </c>
    </row>
    <row r="3368" spans="1:8">
      <c r="A3368" s="79">
        <v>37257</v>
      </c>
      <c r="B3368" s="78" t="s">
        <v>84</v>
      </c>
      <c r="C3368" s="78" t="s">
        <v>68</v>
      </c>
      <c r="D3368" s="84">
        <v>-340770.96380000003</v>
      </c>
      <c r="E3368" s="84">
        <v>3407.7096379999998</v>
      </c>
      <c r="F3368" s="208">
        <f t="shared" si="156"/>
        <v>3</v>
      </c>
      <c r="G3368" s="78" t="str">
        <f t="shared" si="157"/>
        <v>D</v>
      </c>
      <c r="H3368" s="78" t="str">
        <f t="shared" si="158"/>
        <v>3DNGI-MALIN</v>
      </c>
    </row>
    <row r="3369" spans="1:8">
      <c r="A3369" s="79">
        <v>37257</v>
      </c>
      <c r="B3369" s="78" t="s">
        <v>84</v>
      </c>
      <c r="C3369" s="78" t="s">
        <v>74</v>
      </c>
      <c r="D3369" s="84">
        <v>-160024.62390000001</v>
      </c>
      <c r="E3369" s="84">
        <v>0</v>
      </c>
      <c r="F3369" s="208">
        <f t="shared" si="156"/>
        <v>3</v>
      </c>
      <c r="G3369" s="78" t="str">
        <f t="shared" si="157"/>
        <v>D</v>
      </c>
      <c r="H3369" s="78" t="str">
        <f t="shared" si="158"/>
        <v>3DNGI-PGE/CG</v>
      </c>
    </row>
    <row r="3370" spans="1:8">
      <c r="A3370" s="79">
        <v>37257</v>
      </c>
      <c r="B3370" s="78" t="s">
        <v>84</v>
      </c>
      <c r="C3370" s="78" t="s">
        <v>46</v>
      </c>
      <c r="D3370" s="84">
        <v>3002174.7075999998</v>
      </c>
      <c r="E3370" s="84">
        <v>-300217.47076</v>
      </c>
      <c r="F3370" s="208">
        <f t="shared" si="156"/>
        <v>3</v>
      </c>
      <c r="G3370" s="78" t="str">
        <f t="shared" si="157"/>
        <v>D</v>
      </c>
      <c r="H3370" s="78" t="str">
        <f t="shared" si="158"/>
        <v>3DNGI-SOCAL</v>
      </c>
    </row>
    <row r="3371" spans="1:8">
      <c r="A3371" s="79">
        <v>37257</v>
      </c>
      <c r="B3371" s="78" t="s">
        <v>84</v>
      </c>
      <c r="C3371" s="78" t="s">
        <v>249</v>
      </c>
      <c r="D3371" s="84">
        <v>-154572.69500000001</v>
      </c>
      <c r="E3371" s="84">
        <v>0</v>
      </c>
      <c r="F3371" s="208">
        <f t="shared" si="156"/>
        <v>3</v>
      </c>
      <c r="G3371" s="78" t="str">
        <f t="shared" si="157"/>
        <v>D</v>
      </c>
      <c r="H3371" s="78" t="str">
        <f t="shared" si="158"/>
        <v>3DNGW/OPAL</v>
      </c>
    </row>
    <row r="3372" spans="1:8">
      <c r="A3372" s="79">
        <v>37288</v>
      </c>
      <c r="B3372" s="78" t="s">
        <v>84</v>
      </c>
      <c r="C3372" s="78" t="s">
        <v>241</v>
      </c>
      <c r="D3372" s="84">
        <v>0</v>
      </c>
      <c r="E3372" s="84">
        <v>0</v>
      </c>
      <c r="F3372" s="208">
        <f t="shared" si="156"/>
        <v>3</v>
      </c>
      <c r="G3372" s="78" t="str">
        <f t="shared" si="157"/>
        <v>D</v>
      </c>
      <c r="H3372" s="78" t="str">
        <f t="shared" si="158"/>
        <v>3DDJ/BASIN/CIG</v>
      </c>
    </row>
    <row r="3373" spans="1:8">
      <c r="A3373" s="79">
        <v>37288</v>
      </c>
      <c r="B3373" s="78" t="s">
        <v>84</v>
      </c>
      <c r="C3373" s="78" t="s">
        <v>86</v>
      </c>
      <c r="D3373" s="84">
        <v>411072.3798</v>
      </c>
      <c r="E3373" s="84">
        <v>-4110.723798</v>
      </c>
      <c r="F3373" s="208">
        <f t="shared" si="156"/>
        <v>3</v>
      </c>
      <c r="G3373" s="78" t="str">
        <f t="shared" si="157"/>
        <v>D</v>
      </c>
      <c r="H3373" s="78" t="str">
        <f t="shared" si="158"/>
        <v>3DIF-CIG/RKYMTN</v>
      </c>
    </row>
    <row r="3374" spans="1:8">
      <c r="A3374" s="79">
        <v>37288</v>
      </c>
      <c r="B3374" s="78" t="s">
        <v>84</v>
      </c>
      <c r="C3374" s="78" t="s">
        <v>91</v>
      </c>
      <c r="D3374" s="84">
        <v>-418124.75060000003</v>
      </c>
      <c r="E3374" s="84">
        <v>4181.2475059999997</v>
      </c>
      <c r="F3374" s="208">
        <f t="shared" si="156"/>
        <v>3</v>
      </c>
      <c r="G3374" s="78" t="str">
        <f t="shared" si="157"/>
        <v>D</v>
      </c>
      <c r="H3374" s="78" t="str">
        <f t="shared" si="158"/>
        <v>3DIF-CIG/WIC</v>
      </c>
    </row>
    <row r="3375" spans="1:8">
      <c r="A3375" s="79">
        <v>37288</v>
      </c>
      <c r="B3375" s="78" t="s">
        <v>84</v>
      </c>
      <c r="C3375" s="78" t="s">
        <v>87</v>
      </c>
      <c r="D3375" s="84">
        <v>-544616.44750000001</v>
      </c>
      <c r="E3375" s="84">
        <v>54461.644749999999</v>
      </c>
      <c r="F3375" s="208">
        <f t="shared" si="156"/>
        <v>3</v>
      </c>
      <c r="G3375" s="78" t="str">
        <f t="shared" si="157"/>
        <v>D</v>
      </c>
      <c r="H3375" s="78" t="str">
        <f t="shared" si="158"/>
        <v>3DIF-ELPO/PERMIAN</v>
      </c>
    </row>
    <row r="3376" spans="1:8">
      <c r="A3376" s="79">
        <v>37288</v>
      </c>
      <c r="B3376" s="78" t="s">
        <v>84</v>
      </c>
      <c r="C3376" s="78" t="s">
        <v>72</v>
      </c>
      <c r="D3376" s="84">
        <v>-26203.479800000001</v>
      </c>
      <c r="E3376" s="84">
        <v>2620.34798</v>
      </c>
      <c r="F3376" s="208">
        <f t="shared" si="156"/>
        <v>3</v>
      </c>
      <c r="G3376" s="78" t="str">
        <f t="shared" si="157"/>
        <v>D</v>
      </c>
      <c r="H3376" s="78" t="str">
        <f t="shared" si="158"/>
        <v>3DIF-ELPO/SJ</v>
      </c>
    </row>
    <row r="3377" spans="1:8">
      <c r="A3377" s="79">
        <v>37288</v>
      </c>
      <c r="B3377" s="78" t="s">
        <v>84</v>
      </c>
      <c r="C3377" s="78" t="s">
        <v>233</v>
      </c>
      <c r="D3377" s="84">
        <v>0</v>
      </c>
      <c r="E3377" s="84">
        <v>0</v>
      </c>
      <c r="F3377" s="208">
        <f t="shared" si="156"/>
        <v>3</v>
      </c>
      <c r="G3377" s="78" t="str">
        <f t="shared" si="157"/>
        <v>D</v>
      </c>
      <c r="H3377" s="78" t="str">
        <f t="shared" si="158"/>
        <v>3DIF-HEHUB</v>
      </c>
    </row>
    <row r="3378" spans="1:8">
      <c r="A3378" s="79">
        <v>37288</v>
      </c>
      <c r="B3378" s="78" t="s">
        <v>84</v>
      </c>
      <c r="C3378" s="78" t="s">
        <v>88</v>
      </c>
      <c r="D3378" s="84">
        <v>139374.91690000001</v>
      </c>
      <c r="E3378" s="84">
        <v>-13937.491690000001</v>
      </c>
      <c r="F3378" s="208">
        <f t="shared" si="156"/>
        <v>3</v>
      </c>
      <c r="G3378" s="78" t="str">
        <f t="shared" si="157"/>
        <v>D</v>
      </c>
      <c r="H3378" s="78" t="str">
        <f t="shared" si="158"/>
        <v>3DIF-NTHWST/CANBR</v>
      </c>
    </row>
    <row r="3379" spans="1:8">
      <c r="A3379" s="79">
        <v>37288</v>
      </c>
      <c r="B3379" s="78" t="s">
        <v>84</v>
      </c>
      <c r="C3379" s="78" t="s">
        <v>67</v>
      </c>
      <c r="D3379" s="84">
        <v>139374.91680000001</v>
      </c>
      <c r="E3379" s="84">
        <v>-13937.491679999999</v>
      </c>
      <c r="F3379" s="208">
        <f t="shared" si="156"/>
        <v>3</v>
      </c>
      <c r="G3379" s="78" t="str">
        <f t="shared" si="157"/>
        <v>D</v>
      </c>
      <c r="H3379" s="78" t="str">
        <f t="shared" si="158"/>
        <v>3DIF-NWPL_ROCKY_M</v>
      </c>
    </row>
    <row r="3380" spans="1:8">
      <c r="A3380" s="79">
        <v>37288</v>
      </c>
      <c r="B3380" s="78" t="s">
        <v>84</v>
      </c>
      <c r="C3380" s="78" t="s">
        <v>245</v>
      </c>
      <c r="D3380" s="84">
        <v>0</v>
      </c>
      <c r="E3380" s="84">
        <v>0</v>
      </c>
      <c r="F3380" s="208">
        <f t="shared" si="156"/>
        <v>3</v>
      </c>
      <c r="G3380" s="78" t="str">
        <f t="shared" si="157"/>
        <v>D</v>
      </c>
      <c r="H3380" s="78" t="str">
        <f t="shared" si="158"/>
        <v>3DIF-PAN/TX/OK</v>
      </c>
    </row>
    <row r="3381" spans="1:8">
      <c r="A3381" s="79">
        <v>37288</v>
      </c>
      <c r="B3381" s="78" t="s">
        <v>84</v>
      </c>
      <c r="C3381" s="78" t="s">
        <v>248</v>
      </c>
      <c r="D3381" s="84">
        <v>0</v>
      </c>
      <c r="E3381" s="84">
        <v>0</v>
      </c>
      <c r="F3381" s="208">
        <f t="shared" si="156"/>
        <v>3</v>
      </c>
      <c r="G3381" s="78" t="str">
        <f t="shared" si="157"/>
        <v>D</v>
      </c>
      <c r="H3381" s="78" t="str">
        <f t="shared" si="158"/>
        <v>3DIF-TRANSCO/Z6</v>
      </c>
    </row>
    <row r="3382" spans="1:8">
      <c r="A3382" s="79">
        <v>37288</v>
      </c>
      <c r="B3382" s="78" t="s">
        <v>84</v>
      </c>
      <c r="C3382" s="78" t="s">
        <v>73</v>
      </c>
      <c r="D3382" s="84">
        <v>-25585.252400000001</v>
      </c>
      <c r="E3382" s="84">
        <v>5117.0504799999999</v>
      </c>
      <c r="F3382" s="208">
        <f t="shared" si="156"/>
        <v>3</v>
      </c>
      <c r="G3382" s="78" t="str">
        <f t="shared" si="157"/>
        <v>D</v>
      </c>
      <c r="H3382" s="78" t="str">
        <f t="shared" si="158"/>
        <v>3DIF-WAHA-TX</v>
      </c>
    </row>
    <row r="3383" spans="1:8">
      <c r="A3383" s="79">
        <v>37288</v>
      </c>
      <c r="B3383" s="78" t="s">
        <v>84</v>
      </c>
      <c r="C3383" s="78" t="s">
        <v>68</v>
      </c>
      <c r="D3383" s="84">
        <v>-13658.741900000001</v>
      </c>
      <c r="E3383" s="84">
        <v>136.58741900000001</v>
      </c>
      <c r="F3383" s="208">
        <f t="shared" si="156"/>
        <v>3</v>
      </c>
      <c r="G3383" s="78" t="str">
        <f t="shared" si="157"/>
        <v>D</v>
      </c>
      <c r="H3383" s="78" t="str">
        <f t="shared" si="158"/>
        <v>3DNGI-MALIN</v>
      </c>
    </row>
    <row r="3384" spans="1:8">
      <c r="A3384" s="79">
        <v>37288</v>
      </c>
      <c r="B3384" s="78" t="s">
        <v>84</v>
      </c>
      <c r="C3384" s="78" t="s">
        <v>74</v>
      </c>
      <c r="D3384" s="84">
        <v>12918.0635</v>
      </c>
      <c r="E3384" s="84">
        <v>0</v>
      </c>
      <c r="F3384" s="208">
        <f t="shared" si="156"/>
        <v>3</v>
      </c>
      <c r="G3384" s="78" t="str">
        <f t="shared" si="157"/>
        <v>D</v>
      </c>
      <c r="H3384" s="78" t="str">
        <f t="shared" si="158"/>
        <v>3DNGI-PGE/CG</v>
      </c>
    </row>
    <row r="3385" spans="1:8">
      <c r="A3385" s="79">
        <v>37288</v>
      </c>
      <c r="B3385" s="78" t="s">
        <v>84</v>
      </c>
      <c r="C3385" s="78" t="s">
        <v>46</v>
      </c>
      <c r="D3385" s="84">
        <v>-249037.09239999999</v>
      </c>
      <c r="E3385" s="84">
        <v>24903.70924</v>
      </c>
      <c r="F3385" s="208">
        <f t="shared" si="156"/>
        <v>3</v>
      </c>
      <c r="G3385" s="78" t="str">
        <f t="shared" si="157"/>
        <v>D</v>
      </c>
      <c r="H3385" s="78" t="str">
        <f t="shared" si="158"/>
        <v>3DNGI-SOCAL</v>
      </c>
    </row>
    <row r="3386" spans="1:8">
      <c r="A3386" s="79">
        <v>37288</v>
      </c>
      <c r="B3386" s="78" t="s">
        <v>84</v>
      </c>
      <c r="C3386" s="78" t="s">
        <v>249</v>
      </c>
      <c r="D3386" s="84">
        <v>-139374.91680000001</v>
      </c>
      <c r="E3386" s="84">
        <v>0</v>
      </c>
      <c r="F3386" s="208">
        <f t="shared" si="156"/>
        <v>3</v>
      </c>
      <c r="G3386" s="78" t="str">
        <f t="shared" si="157"/>
        <v>D</v>
      </c>
      <c r="H3386" s="78" t="str">
        <f t="shared" si="158"/>
        <v>3DNGW/OPAL</v>
      </c>
    </row>
    <row r="3387" spans="1:8">
      <c r="A3387" s="79">
        <v>37316</v>
      </c>
      <c r="B3387" s="78" t="s">
        <v>84</v>
      </c>
      <c r="C3387" s="78" t="s">
        <v>241</v>
      </c>
      <c r="D3387" s="84">
        <v>0</v>
      </c>
      <c r="E3387" s="84">
        <v>0</v>
      </c>
      <c r="F3387" s="208">
        <f t="shared" si="156"/>
        <v>3</v>
      </c>
      <c r="G3387" s="78" t="str">
        <f t="shared" si="157"/>
        <v>D</v>
      </c>
      <c r="H3387" s="78" t="str">
        <f t="shared" si="158"/>
        <v>3DDJ/BASIN/CIG</v>
      </c>
    </row>
    <row r="3388" spans="1:8">
      <c r="A3388" s="79">
        <v>37316</v>
      </c>
      <c r="B3388" s="78" t="s">
        <v>84</v>
      </c>
      <c r="C3388" s="78" t="s">
        <v>86</v>
      </c>
      <c r="D3388" s="84">
        <v>454419.68609999999</v>
      </c>
      <c r="E3388" s="84">
        <v>-4544.1968610000004</v>
      </c>
      <c r="F3388" s="208">
        <f t="shared" si="156"/>
        <v>3</v>
      </c>
      <c r="G3388" s="78" t="str">
        <f t="shared" si="157"/>
        <v>D</v>
      </c>
      <c r="H3388" s="78" t="str">
        <f t="shared" si="158"/>
        <v>3DIF-CIG/RKYMTN</v>
      </c>
    </row>
    <row r="3389" spans="1:8">
      <c r="A3389" s="79">
        <v>37316</v>
      </c>
      <c r="B3389" s="78" t="s">
        <v>84</v>
      </c>
      <c r="C3389" s="78" t="s">
        <v>91</v>
      </c>
      <c r="D3389" s="84">
        <v>-462215.72480000003</v>
      </c>
      <c r="E3389" s="84">
        <v>4622.1572480000004</v>
      </c>
      <c r="F3389" s="208">
        <f t="shared" si="156"/>
        <v>3</v>
      </c>
      <c r="G3389" s="78" t="str">
        <f t="shared" si="157"/>
        <v>D</v>
      </c>
      <c r="H3389" s="78" t="str">
        <f t="shared" si="158"/>
        <v>3DIF-CIG/WIC</v>
      </c>
    </row>
    <row r="3390" spans="1:8">
      <c r="A3390" s="79">
        <v>37316</v>
      </c>
      <c r="B3390" s="78" t="s">
        <v>84</v>
      </c>
      <c r="C3390" s="78" t="s">
        <v>87</v>
      </c>
      <c r="D3390" s="84">
        <v>-617042.08829999994</v>
      </c>
      <c r="E3390" s="84">
        <v>61704.208830000003</v>
      </c>
      <c r="F3390" s="208">
        <f t="shared" si="156"/>
        <v>3</v>
      </c>
      <c r="G3390" s="78" t="str">
        <f t="shared" si="157"/>
        <v>D</v>
      </c>
      <c r="H3390" s="78" t="str">
        <f t="shared" si="158"/>
        <v>3DIF-ELPO/PERMIAN</v>
      </c>
    </row>
    <row r="3391" spans="1:8">
      <c r="A3391" s="79">
        <v>37316</v>
      </c>
      <c r="B3391" s="78" t="s">
        <v>84</v>
      </c>
      <c r="C3391" s="78" t="s">
        <v>72</v>
      </c>
      <c r="D3391" s="84">
        <v>25166.403900000001</v>
      </c>
      <c r="E3391" s="84">
        <v>-2516.64039</v>
      </c>
      <c r="F3391" s="208">
        <f t="shared" si="156"/>
        <v>3</v>
      </c>
      <c r="G3391" s="78" t="str">
        <f t="shared" si="157"/>
        <v>D</v>
      </c>
      <c r="H3391" s="78" t="str">
        <f t="shared" si="158"/>
        <v>3DIF-ELPO/SJ</v>
      </c>
    </row>
    <row r="3392" spans="1:8">
      <c r="A3392" s="79">
        <v>37316</v>
      </c>
      <c r="B3392" s="78" t="s">
        <v>84</v>
      </c>
      <c r="C3392" s="78" t="s">
        <v>233</v>
      </c>
      <c r="D3392" s="84">
        <v>0</v>
      </c>
      <c r="E3392" s="84">
        <v>0</v>
      </c>
      <c r="F3392" s="208">
        <f t="shared" si="156"/>
        <v>3</v>
      </c>
      <c r="G3392" s="78" t="str">
        <f t="shared" si="157"/>
        <v>D</v>
      </c>
      <c r="H3392" s="78" t="str">
        <f t="shared" si="158"/>
        <v>3DIF-HEHUB</v>
      </c>
    </row>
    <row r="3393" spans="1:8">
      <c r="A3393" s="79">
        <v>37316</v>
      </c>
      <c r="B3393" s="78" t="s">
        <v>84</v>
      </c>
      <c r="C3393" s="78" t="s">
        <v>88</v>
      </c>
      <c r="D3393" s="84">
        <v>308143.81660000002</v>
      </c>
      <c r="E3393" s="84">
        <v>-30814.381659999999</v>
      </c>
      <c r="F3393" s="208">
        <f t="shared" si="156"/>
        <v>3</v>
      </c>
      <c r="G3393" s="78" t="str">
        <f t="shared" si="157"/>
        <v>D</v>
      </c>
      <c r="H3393" s="78" t="str">
        <f t="shared" si="158"/>
        <v>3DIF-NTHWST/CANBR</v>
      </c>
    </row>
    <row r="3394" spans="1:8">
      <c r="A3394" s="79">
        <v>37316</v>
      </c>
      <c r="B3394" s="78" t="s">
        <v>84</v>
      </c>
      <c r="C3394" s="78" t="s">
        <v>67</v>
      </c>
      <c r="D3394" s="84">
        <v>154071.9081</v>
      </c>
      <c r="E3394" s="84">
        <v>-15407.19081</v>
      </c>
      <c r="F3394" s="208">
        <f t="shared" si="156"/>
        <v>3</v>
      </c>
      <c r="G3394" s="78" t="str">
        <f t="shared" si="157"/>
        <v>D</v>
      </c>
      <c r="H3394" s="78" t="str">
        <f t="shared" si="158"/>
        <v>3DIF-NWPL_ROCKY_M</v>
      </c>
    </row>
    <row r="3395" spans="1:8">
      <c r="A3395" s="79">
        <v>37316</v>
      </c>
      <c r="B3395" s="78" t="s">
        <v>84</v>
      </c>
      <c r="C3395" s="78" t="s">
        <v>245</v>
      </c>
      <c r="D3395" s="84">
        <v>0</v>
      </c>
      <c r="E3395" s="84">
        <v>0</v>
      </c>
      <c r="F3395" s="208">
        <f t="shared" ref="F3395:F3458" si="159">IF(REF_DT&lt;=LastDay,INDEX(IntraMonth_Buckets,MATCH($A3395,IntraSumMonths,0),1),INDEX(BucketTable,MATCH($A3395,SumMonths,0),1))</f>
        <v>3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3DIF-PAN/TX/OK</v>
      </c>
    </row>
    <row r="3396" spans="1:8">
      <c r="A3396" s="79">
        <v>37316</v>
      </c>
      <c r="B3396" s="78" t="s">
        <v>84</v>
      </c>
      <c r="C3396" s="78" t="s">
        <v>248</v>
      </c>
      <c r="D3396" s="84">
        <v>0</v>
      </c>
      <c r="E3396" s="84">
        <v>0</v>
      </c>
      <c r="F3396" s="208">
        <f t="shared" si="159"/>
        <v>3</v>
      </c>
      <c r="G3396" s="78" t="str">
        <f t="shared" si="160"/>
        <v>D</v>
      </c>
      <c r="H3396" s="78" t="str">
        <f t="shared" si="161"/>
        <v>3DIF-TRANSCO/Z6</v>
      </c>
    </row>
    <row r="3397" spans="1:8">
      <c r="A3397" s="79">
        <v>37316</v>
      </c>
      <c r="B3397" s="78" t="s">
        <v>84</v>
      </c>
      <c r="C3397" s="78" t="s">
        <v>73</v>
      </c>
      <c r="D3397" s="84">
        <v>-36281.449200000003</v>
      </c>
      <c r="E3397" s="84">
        <v>7256.2898400000004</v>
      </c>
      <c r="F3397" s="208">
        <f t="shared" si="159"/>
        <v>3</v>
      </c>
      <c r="G3397" s="78" t="str">
        <f t="shared" si="160"/>
        <v>D</v>
      </c>
      <c r="H3397" s="78" t="str">
        <f t="shared" si="161"/>
        <v>3DIF-WAHA-TX</v>
      </c>
    </row>
    <row r="3398" spans="1:8">
      <c r="A3398" s="79">
        <v>37316</v>
      </c>
      <c r="B3398" s="78" t="s">
        <v>84</v>
      </c>
      <c r="C3398" s="78" t="s">
        <v>68</v>
      </c>
      <c r="D3398" s="84">
        <v>-15099.047200000001</v>
      </c>
      <c r="E3398" s="84">
        <v>150.99047200000001</v>
      </c>
      <c r="F3398" s="208">
        <f t="shared" si="159"/>
        <v>3</v>
      </c>
      <c r="G3398" s="78" t="str">
        <f t="shared" si="160"/>
        <v>D</v>
      </c>
      <c r="H3398" s="78" t="str">
        <f t="shared" si="161"/>
        <v>3DNGI-MALIN</v>
      </c>
    </row>
    <row r="3399" spans="1:8">
      <c r="A3399" s="79">
        <v>37316</v>
      </c>
      <c r="B3399" s="78" t="s">
        <v>84</v>
      </c>
      <c r="C3399" s="78" t="s">
        <v>74</v>
      </c>
      <c r="D3399" s="84">
        <v>50478.926899999999</v>
      </c>
      <c r="E3399" s="84">
        <v>0</v>
      </c>
      <c r="F3399" s="208">
        <f t="shared" si="159"/>
        <v>3</v>
      </c>
      <c r="G3399" s="78" t="str">
        <f t="shared" si="160"/>
        <v>D</v>
      </c>
      <c r="H3399" s="78" t="str">
        <f t="shared" si="161"/>
        <v>3DNGI-PGE/CG</v>
      </c>
    </row>
    <row r="3400" spans="1:8">
      <c r="A3400" s="79">
        <v>37316</v>
      </c>
      <c r="B3400" s="78" t="s">
        <v>84</v>
      </c>
      <c r="C3400" s="78" t="s">
        <v>46</v>
      </c>
      <c r="D3400" s="84">
        <v>-815709.3652</v>
      </c>
      <c r="E3400" s="84">
        <v>81570.936520000003</v>
      </c>
      <c r="F3400" s="208">
        <f t="shared" si="159"/>
        <v>3</v>
      </c>
      <c r="G3400" s="78" t="str">
        <f t="shared" si="160"/>
        <v>D</v>
      </c>
      <c r="H3400" s="78" t="str">
        <f t="shared" si="161"/>
        <v>3DNGI-SOCAL</v>
      </c>
    </row>
    <row r="3401" spans="1:8">
      <c r="A3401" s="79">
        <v>37316</v>
      </c>
      <c r="B3401" s="78" t="s">
        <v>84</v>
      </c>
      <c r="C3401" s="78" t="s">
        <v>249</v>
      </c>
      <c r="D3401" s="84">
        <v>-154071.90820000001</v>
      </c>
      <c r="E3401" s="84">
        <v>0</v>
      </c>
      <c r="F3401" s="208">
        <f t="shared" si="159"/>
        <v>3</v>
      </c>
      <c r="G3401" s="78" t="str">
        <f t="shared" si="160"/>
        <v>D</v>
      </c>
      <c r="H3401" s="78" t="str">
        <f t="shared" si="161"/>
        <v>3DNGW/OPAL</v>
      </c>
    </row>
    <row r="3402" spans="1:8">
      <c r="A3402" s="79">
        <v>37347</v>
      </c>
      <c r="B3402" s="78" t="s">
        <v>84</v>
      </c>
      <c r="C3402" s="78" t="s">
        <v>241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4DDJ/BASIN/CIG</v>
      </c>
    </row>
    <row r="3403" spans="1:8">
      <c r="A3403" s="79">
        <v>37347</v>
      </c>
      <c r="B3403" s="78" t="s">
        <v>84</v>
      </c>
      <c r="C3403" s="78" t="s">
        <v>86</v>
      </c>
      <c r="D3403" s="84">
        <v>438983.82010000001</v>
      </c>
      <c r="E3403" s="84">
        <v>-4389.8382009999996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4DIF-CIG/RKYMTN</v>
      </c>
    </row>
    <row r="3404" spans="1:8">
      <c r="A3404" s="79">
        <v>37347</v>
      </c>
      <c r="B3404" s="78" t="s">
        <v>84</v>
      </c>
      <c r="C3404" s="78" t="s">
        <v>91</v>
      </c>
      <c r="D3404" s="84">
        <v>-446515.0404</v>
      </c>
      <c r="E3404" s="84">
        <v>4465.150404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4DIF-CIG/WIC</v>
      </c>
    </row>
    <row r="3405" spans="1:8">
      <c r="A3405" s="79">
        <v>37347</v>
      </c>
      <c r="B3405" s="78" t="s">
        <v>84</v>
      </c>
      <c r="C3405" s="78" t="s">
        <v>87</v>
      </c>
      <c r="D3405" s="84">
        <v>-298658.03450000001</v>
      </c>
      <c r="E3405" s="84">
        <v>29865.803449999999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4DIF-ELPO/PERMIAN</v>
      </c>
    </row>
    <row r="3406" spans="1:8">
      <c r="A3406" s="79">
        <v>37347</v>
      </c>
      <c r="B3406" s="78" t="s">
        <v>84</v>
      </c>
      <c r="C3406" s="78" t="s">
        <v>72</v>
      </c>
      <c r="D3406" s="84">
        <v>36630.109499999999</v>
      </c>
      <c r="E3406" s="84">
        <v>-3663.0109499999999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4DIF-ELPO/SJ</v>
      </c>
    </row>
    <row r="3407" spans="1:8">
      <c r="A3407" s="79">
        <v>37347</v>
      </c>
      <c r="B3407" s="78" t="s">
        <v>84</v>
      </c>
      <c r="C3407" s="78" t="s">
        <v>233</v>
      </c>
      <c r="D3407" s="84">
        <v>0</v>
      </c>
      <c r="E3407" s="84">
        <v>0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4DIF-HEHUB</v>
      </c>
    </row>
    <row r="3408" spans="1:8">
      <c r="A3408" s="79">
        <v>37347</v>
      </c>
      <c r="B3408" s="78" t="s">
        <v>84</v>
      </c>
      <c r="C3408" s="78" t="s">
        <v>88</v>
      </c>
      <c r="D3408" s="84">
        <v>0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4DIF-NTHWST/CANBR</v>
      </c>
    </row>
    <row r="3409" spans="1:8">
      <c r="A3409" s="79">
        <v>37347</v>
      </c>
      <c r="B3409" s="78" t="s">
        <v>84</v>
      </c>
      <c r="C3409" s="78" t="s">
        <v>67</v>
      </c>
      <c r="D3409" s="84">
        <v>148838.3468</v>
      </c>
      <c r="E3409" s="84">
        <v>-14883.83468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4DIF-NWPL_ROCKY_M</v>
      </c>
    </row>
    <row r="3410" spans="1:8">
      <c r="A3410" s="79">
        <v>37347</v>
      </c>
      <c r="B3410" s="78" t="s">
        <v>84</v>
      </c>
      <c r="C3410" s="78" t="s">
        <v>245</v>
      </c>
      <c r="D3410" s="84">
        <v>0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4DIF-PAN/TX/OK</v>
      </c>
    </row>
    <row r="3411" spans="1:8">
      <c r="A3411" s="79">
        <v>37347</v>
      </c>
      <c r="B3411" s="78" t="s">
        <v>84</v>
      </c>
      <c r="C3411" s="78" t="s">
        <v>248</v>
      </c>
      <c r="D3411" s="84">
        <v>0</v>
      </c>
      <c r="E3411" s="84">
        <v>0</v>
      </c>
      <c r="F3411" s="208">
        <f t="shared" si="159"/>
        <v>4</v>
      </c>
      <c r="G3411" s="78" t="str">
        <f t="shared" si="160"/>
        <v>D</v>
      </c>
      <c r="H3411" s="78" t="str">
        <f t="shared" si="161"/>
        <v>4DIF-TRANSCO/Z6</v>
      </c>
    </row>
    <row r="3412" spans="1:8">
      <c r="A3412" s="79">
        <v>37347</v>
      </c>
      <c r="B3412" s="78" t="s">
        <v>84</v>
      </c>
      <c r="C3412" s="78" t="s">
        <v>73</v>
      </c>
      <c r="D3412" s="84">
        <v>-322879.98700000002</v>
      </c>
      <c r="E3412" s="84">
        <v>64575.9974</v>
      </c>
      <c r="F3412" s="208">
        <f t="shared" si="159"/>
        <v>4</v>
      </c>
      <c r="G3412" s="78" t="str">
        <f t="shared" si="160"/>
        <v>D</v>
      </c>
      <c r="H3412" s="78" t="str">
        <f t="shared" si="161"/>
        <v>4DIF-WAHA-TX</v>
      </c>
    </row>
    <row r="3413" spans="1:8">
      <c r="A3413" s="79">
        <v>37347</v>
      </c>
      <c r="B3413" s="78" t="s">
        <v>84</v>
      </c>
      <c r="C3413" s="78" t="s">
        <v>68</v>
      </c>
      <c r="D3413" s="84">
        <v>297.67670000000004</v>
      </c>
      <c r="E3413" s="84">
        <v>-2.9767669999999997</v>
      </c>
      <c r="F3413" s="208">
        <f t="shared" si="159"/>
        <v>4</v>
      </c>
      <c r="G3413" s="78" t="str">
        <f t="shared" si="160"/>
        <v>D</v>
      </c>
      <c r="H3413" s="78" t="str">
        <f t="shared" si="161"/>
        <v>4DNGI-MALIN</v>
      </c>
    </row>
    <row r="3414" spans="1:8">
      <c r="A3414" s="79">
        <v>37347</v>
      </c>
      <c r="B3414" s="78" t="s">
        <v>84</v>
      </c>
      <c r="C3414" s="78" t="s">
        <v>74</v>
      </c>
      <c r="D3414" s="84">
        <v>-59472.8266</v>
      </c>
      <c r="E3414" s="84">
        <v>0</v>
      </c>
      <c r="F3414" s="208">
        <f t="shared" si="159"/>
        <v>4</v>
      </c>
      <c r="G3414" s="78" t="str">
        <f t="shared" si="160"/>
        <v>D</v>
      </c>
      <c r="H3414" s="78" t="str">
        <f t="shared" si="161"/>
        <v>4DNGI-PGE/CG</v>
      </c>
    </row>
    <row r="3415" spans="1:8">
      <c r="A3415" s="79">
        <v>37347</v>
      </c>
      <c r="B3415" s="78" t="s">
        <v>84</v>
      </c>
      <c r="C3415" s="78" t="s">
        <v>46</v>
      </c>
      <c r="D3415" s="84">
        <v>1500487.9948</v>
      </c>
      <c r="E3415" s="84">
        <v>-150048.79947999999</v>
      </c>
      <c r="F3415" s="208">
        <f t="shared" si="159"/>
        <v>4</v>
      </c>
      <c r="G3415" s="78" t="str">
        <f t="shared" si="160"/>
        <v>D</v>
      </c>
      <c r="H3415" s="78" t="str">
        <f t="shared" si="161"/>
        <v>4DNGI-SOCAL</v>
      </c>
    </row>
    <row r="3416" spans="1:8">
      <c r="A3416" s="79">
        <v>37347</v>
      </c>
      <c r="B3416" s="78" t="s">
        <v>84</v>
      </c>
      <c r="C3416" s="78" t="s">
        <v>249</v>
      </c>
      <c r="D3416" s="84">
        <v>-148838.3468</v>
      </c>
      <c r="E3416" s="84">
        <v>0</v>
      </c>
      <c r="F3416" s="208">
        <f t="shared" si="159"/>
        <v>4</v>
      </c>
      <c r="G3416" s="78" t="str">
        <f t="shared" si="160"/>
        <v>D</v>
      </c>
      <c r="H3416" s="78" t="str">
        <f t="shared" si="161"/>
        <v>4DNGW/OPAL</v>
      </c>
    </row>
    <row r="3417" spans="1:8">
      <c r="A3417" s="79">
        <v>37377</v>
      </c>
      <c r="B3417" s="78" t="s">
        <v>84</v>
      </c>
      <c r="C3417" s="78" t="s">
        <v>241</v>
      </c>
      <c r="D3417" s="84">
        <v>0</v>
      </c>
      <c r="E3417" s="84">
        <v>0</v>
      </c>
      <c r="F3417" s="208">
        <f t="shared" si="159"/>
        <v>4</v>
      </c>
      <c r="G3417" s="78" t="str">
        <f t="shared" si="160"/>
        <v>D</v>
      </c>
      <c r="H3417" s="78" t="str">
        <f t="shared" si="161"/>
        <v>4DDJ/BASIN/CIG</v>
      </c>
    </row>
    <row r="3418" spans="1:8">
      <c r="A3418" s="79">
        <v>37377</v>
      </c>
      <c r="B3418" s="78" t="s">
        <v>84</v>
      </c>
      <c r="C3418" s="78" t="s">
        <v>86</v>
      </c>
      <c r="D3418" s="84">
        <v>452839.00530000002</v>
      </c>
      <c r="E3418" s="84">
        <v>-4528.3900530000001</v>
      </c>
      <c r="F3418" s="208">
        <f t="shared" si="159"/>
        <v>4</v>
      </c>
      <c r="G3418" s="78" t="str">
        <f t="shared" si="160"/>
        <v>D</v>
      </c>
      <c r="H3418" s="78" t="str">
        <f t="shared" si="161"/>
        <v>4DIF-CIG/RKYMTN</v>
      </c>
    </row>
    <row r="3419" spans="1:8">
      <c r="A3419" s="79">
        <v>37377</v>
      </c>
      <c r="B3419" s="78" t="s">
        <v>84</v>
      </c>
      <c r="C3419" s="78" t="s">
        <v>91</v>
      </c>
      <c r="D3419" s="84">
        <v>-460607.92589999997</v>
      </c>
      <c r="E3419" s="84">
        <v>4606.0792590000001</v>
      </c>
      <c r="F3419" s="208">
        <f t="shared" si="159"/>
        <v>4</v>
      </c>
      <c r="G3419" s="78" t="str">
        <f t="shared" si="160"/>
        <v>D</v>
      </c>
      <c r="H3419" s="78" t="str">
        <f t="shared" si="161"/>
        <v>4DIF-CIG/WIC</v>
      </c>
    </row>
    <row r="3420" spans="1:8">
      <c r="A3420" s="79">
        <v>37377</v>
      </c>
      <c r="B3420" s="78" t="s">
        <v>84</v>
      </c>
      <c r="C3420" s="78" t="s">
        <v>87</v>
      </c>
      <c r="D3420" s="84">
        <v>-310894.5012</v>
      </c>
      <c r="E3420" s="84">
        <v>31089.450120000001</v>
      </c>
      <c r="F3420" s="208">
        <f t="shared" si="159"/>
        <v>4</v>
      </c>
      <c r="G3420" s="78" t="str">
        <f t="shared" si="160"/>
        <v>D</v>
      </c>
      <c r="H3420" s="78" t="str">
        <f t="shared" si="161"/>
        <v>4DIF-ELPO/PERMIAN</v>
      </c>
    </row>
    <row r="3421" spans="1:8">
      <c r="A3421" s="79">
        <v>37377</v>
      </c>
      <c r="B3421" s="78" t="s">
        <v>84</v>
      </c>
      <c r="C3421" s="78" t="s">
        <v>72</v>
      </c>
      <c r="D3421" s="84">
        <v>-14704.7842</v>
      </c>
      <c r="E3421" s="84">
        <v>1470.4784199999999</v>
      </c>
      <c r="F3421" s="208">
        <f t="shared" si="159"/>
        <v>4</v>
      </c>
      <c r="G3421" s="78" t="str">
        <f t="shared" si="160"/>
        <v>D</v>
      </c>
      <c r="H3421" s="78" t="str">
        <f t="shared" si="161"/>
        <v>4DIF-ELPO/SJ</v>
      </c>
    </row>
    <row r="3422" spans="1:8">
      <c r="A3422" s="79">
        <v>37377</v>
      </c>
      <c r="B3422" s="78" t="s">
        <v>84</v>
      </c>
      <c r="C3422" s="78" t="s">
        <v>233</v>
      </c>
      <c r="D3422" s="84">
        <v>0</v>
      </c>
      <c r="E3422" s="84">
        <v>0</v>
      </c>
      <c r="F3422" s="208">
        <f t="shared" si="159"/>
        <v>4</v>
      </c>
      <c r="G3422" s="78" t="str">
        <f t="shared" si="160"/>
        <v>D</v>
      </c>
      <c r="H3422" s="78" t="str">
        <f t="shared" si="161"/>
        <v>4DIF-HEHUB</v>
      </c>
    </row>
    <row r="3423" spans="1:8">
      <c r="A3423" s="79">
        <v>37377</v>
      </c>
      <c r="B3423" s="78" t="s">
        <v>84</v>
      </c>
      <c r="C3423" s="78" t="s">
        <v>88</v>
      </c>
      <c r="D3423" s="84">
        <v>0</v>
      </c>
      <c r="E3423" s="84">
        <v>0</v>
      </c>
      <c r="F3423" s="208">
        <f t="shared" si="159"/>
        <v>4</v>
      </c>
      <c r="G3423" s="78" t="str">
        <f t="shared" si="160"/>
        <v>D</v>
      </c>
      <c r="H3423" s="78" t="str">
        <f t="shared" si="161"/>
        <v>4DIF-NTHWST/CANBR</v>
      </c>
    </row>
    <row r="3424" spans="1:8">
      <c r="A3424" s="79">
        <v>37377</v>
      </c>
      <c r="B3424" s="78" t="s">
        <v>84</v>
      </c>
      <c r="C3424" s="78" t="s">
        <v>67</v>
      </c>
      <c r="D3424" s="84">
        <v>153535.97529999999</v>
      </c>
      <c r="E3424" s="84">
        <v>-15353.597529999999</v>
      </c>
      <c r="F3424" s="208">
        <f t="shared" si="159"/>
        <v>4</v>
      </c>
      <c r="G3424" s="78" t="str">
        <f t="shared" si="160"/>
        <v>D</v>
      </c>
      <c r="H3424" s="78" t="str">
        <f t="shared" si="161"/>
        <v>4DIF-NWPL_ROCKY_M</v>
      </c>
    </row>
    <row r="3425" spans="1:8">
      <c r="A3425" s="79">
        <v>37377</v>
      </c>
      <c r="B3425" s="78" t="s">
        <v>84</v>
      </c>
      <c r="C3425" s="78" t="s">
        <v>245</v>
      </c>
      <c r="D3425" s="84">
        <v>0</v>
      </c>
      <c r="E3425" s="84">
        <v>0</v>
      </c>
      <c r="F3425" s="208">
        <f t="shared" si="159"/>
        <v>4</v>
      </c>
      <c r="G3425" s="78" t="str">
        <f t="shared" si="160"/>
        <v>D</v>
      </c>
      <c r="H3425" s="78" t="str">
        <f t="shared" si="161"/>
        <v>4DIF-PAN/TX/OK</v>
      </c>
    </row>
    <row r="3426" spans="1:8">
      <c r="A3426" s="79">
        <v>37377</v>
      </c>
      <c r="B3426" s="78" t="s">
        <v>84</v>
      </c>
      <c r="C3426" s="78" t="s">
        <v>248</v>
      </c>
      <c r="D3426" s="84">
        <v>0</v>
      </c>
      <c r="E3426" s="84">
        <v>0</v>
      </c>
      <c r="F3426" s="208">
        <f t="shared" si="159"/>
        <v>4</v>
      </c>
      <c r="G3426" s="78" t="str">
        <f t="shared" si="160"/>
        <v>D</v>
      </c>
      <c r="H3426" s="78" t="str">
        <f t="shared" si="161"/>
        <v>4DIF-TRANSCO/Z6</v>
      </c>
    </row>
    <row r="3427" spans="1:8">
      <c r="A3427" s="79">
        <v>37377</v>
      </c>
      <c r="B3427" s="78" t="s">
        <v>84</v>
      </c>
      <c r="C3427" s="78" t="s">
        <v>73</v>
      </c>
      <c r="D3427" s="84">
        <v>-289142.91100000002</v>
      </c>
      <c r="E3427" s="84">
        <v>57828.582200000004</v>
      </c>
      <c r="F3427" s="208">
        <f t="shared" si="159"/>
        <v>4</v>
      </c>
      <c r="G3427" s="78" t="str">
        <f t="shared" si="160"/>
        <v>D</v>
      </c>
      <c r="H3427" s="78" t="str">
        <f t="shared" si="161"/>
        <v>4DIF-WAHA-TX</v>
      </c>
    </row>
    <row r="3428" spans="1:8">
      <c r="A3428" s="79">
        <v>37377</v>
      </c>
      <c r="B3428" s="78" t="s">
        <v>84</v>
      </c>
      <c r="C3428" s="78" t="s">
        <v>68</v>
      </c>
      <c r="D3428" s="84">
        <v>307.07190000000003</v>
      </c>
      <c r="E3428" s="84">
        <v>-3.070719</v>
      </c>
      <c r="F3428" s="208">
        <f t="shared" si="159"/>
        <v>4</v>
      </c>
      <c r="G3428" s="78" t="str">
        <f t="shared" si="160"/>
        <v>D</v>
      </c>
      <c r="H3428" s="78" t="str">
        <f t="shared" si="161"/>
        <v>4DNGI-MALIN</v>
      </c>
    </row>
    <row r="3429" spans="1:8">
      <c r="A3429" s="79">
        <v>37377</v>
      </c>
      <c r="B3429" s="78" t="s">
        <v>84</v>
      </c>
      <c r="C3429" s="78" t="s">
        <v>74</v>
      </c>
      <c r="D3429" s="84">
        <v>-28792.452700000002</v>
      </c>
      <c r="E3429" s="84">
        <v>0</v>
      </c>
      <c r="F3429" s="208">
        <f t="shared" si="159"/>
        <v>4</v>
      </c>
      <c r="G3429" s="78" t="str">
        <f t="shared" si="160"/>
        <v>D</v>
      </c>
      <c r="H3429" s="78" t="str">
        <f t="shared" si="161"/>
        <v>4DNGI-PGE/CG</v>
      </c>
    </row>
    <row r="3430" spans="1:8">
      <c r="A3430" s="79">
        <v>37377</v>
      </c>
      <c r="B3430" s="78" t="s">
        <v>84</v>
      </c>
      <c r="C3430" s="78" t="s">
        <v>46</v>
      </c>
      <c r="D3430" s="84">
        <v>1319143.4591999999</v>
      </c>
      <c r="E3430" s="84">
        <v>-131914.34591999999</v>
      </c>
      <c r="F3430" s="208">
        <f t="shared" si="159"/>
        <v>4</v>
      </c>
      <c r="G3430" s="78" t="str">
        <f t="shared" si="160"/>
        <v>D</v>
      </c>
      <c r="H3430" s="78" t="str">
        <f t="shared" si="161"/>
        <v>4DNGI-SOCAL</v>
      </c>
    </row>
    <row r="3431" spans="1:8">
      <c r="A3431" s="79">
        <v>37377</v>
      </c>
      <c r="B3431" s="78" t="s">
        <v>84</v>
      </c>
      <c r="C3431" s="78" t="s">
        <v>249</v>
      </c>
      <c r="D3431" s="84">
        <v>-153535.97519999999</v>
      </c>
      <c r="E3431" s="84">
        <v>0</v>
      </c>
      <c r="F3431" s="208">
        <f t="shared" si="159"/>
        <v>4</v>
      </c>
      <c r="G3431" s="78" t="str">
        <f t="shared" si="160"/>
        <v>D</v>
      </c>
      <c r="H3431" s="78" t="str">
        <f t="shared" si="161"/>
        <v>4DNGW/OPAL</v>
      </c>
    </row>
    <row r="3432" spans="1:8">
      <c r="A3432" s="79">
        <v>37408</v>
      </c>
      <c r="B3432" s="78" t="s">
        <v>84</v>
      </c>
      <c r="C3432" s="78" t="s">
        <v>241</v>
      </c>
      <c r="D3432" s="84">
        <v>0</v>
      </c>
      <c r="E3432" s="84">
        <v>0</v>
      </c>
      <c r="F3432" s="208">
        <f t="shared" si="159"/>
        <v>4</v>
      </c>
      <c r="G3432" s="78" t="str">
        <f t="shared" si="160"/>
        <v>D</v>
      </c>
      <c r="H3432" s="78" t="str">
        <f t="shared" si="161"/>
        <v>4DDJ/BASIN/CIG</v>
      </c>
    </row>
    <row r="3433" spans="1:8">
      <c r="A3433" s="79">
        <v>37408</v>
      </c>
      <c r="B3433" s="78" t="s">
        <v>84</v>
      </c>
      <c r="C3433" s="78" t="s">
        <v>86</v>
      </c>
      <c r="D3433" s="84">
        <v>437450.84009999997</v>
      </c>
      <c r="E3433" s="84">
        <v>-4374.508401</v>
      </c>
      <c r="F3433" s="208">
        <f t="shared" si="159"/>
        <v>4</v>
      </c>
      <c r="G3433" s="78" t="str">
        <f t="shared" si="160"/>
        <v>D</v>
      </c>
      <c r="H3433" s="78" t="str">
        <f t="shared" si="161"/>
        <v>4DIF-CIG/RKYMTN</v>
      </c>
    </row>
    <row r="3434" spans="1:8">
      <c r="A3434" s="79">
        <v>37408</v>
      </c>
      <c r="B3434" s="78" t="s">
        <v>84</v>
      </c>
      <c r="C3434" s="78" t="s">
        <v>91</v>
      </c>
      <c r="D3434" s="84">
        <v>-444955.76059999998</v>
      </c>
      <c r="E3434" s="84">
        <v>4449.5576060000003</v>
      </c>
      <c r="F3434" s="208">
        <f t="shared" si="159"/>
        <v>4</v>
      </c>
      <c r="G3434" s="78" t="str">
        <f t="shared" si="160"/>
        <v>D</v>
      </c>
      <c r="H3434" s="78" t="str">
        <f t="shared" si="161"/>
        <v>4DIF-CIG/WIC</v>
      </c>
    </row>
    <row r="3435" spans="1:8">
      <c r="A3435" s="79">
        <v>37408</v>
      </c>
      <c r="B3435" s="78" t="s">
        <v>84</v>
      </c>
      <c r="C3435" s="78" t="s">
        <v>87</v>
      </c>
      <c r="D3435" s="84">
        <v>-297726.8211</v>
      </c>
      <c r="E3435" s="84">
        <v>29772.682110000002</v>
      </c>
      <c r="F3435" s="208">
        <f t="shared" si="159"/>
        <v>4</v>
      </c>
      <c r="G3435" s="78" t="str">
        <f t="shared" si="160"/>
        <v>D</v>
      </c>
      <c r="H3435" s="78" t="str">
        <f t="shared" si="161"/>
        <v>4DIF-ELPO/PERMIAN</v>
      </c>
    </row>
    <row r="3436" spans="1:8">
      <c r="A3436" s="79">
        <v>37408</v>
      </c>
      <c r="B3436" s="78" t="s">
        <v>84</v>
      </c>
      <c r="C3436" s="78" t="s">
        <v>72</v>
      </c>
      <c r="D3436" s="84">
        <v>62921.688399999999</v>
      </c>
      <c r="E3436" s="84">
        <v>-6292.1688400000003</v>
      </c>
      <c r="F3436" s="208">
        <f t="shared" si="159"/>
        <v>4</v>
      </c>
      <c r="G3436" s="78" t="str">
        <f t="shared" si="160"/>
        <v>D</v>
      </c>
      <c r="H3436" s="78" t="str">
        <f t="shared" si="161"/>
        <v>4DIF-ELPO/SJ</v>
      </c>
    </row>
    <row r="3437" spans="1:8">
      <c r="A3437" s="79">
        <v>37408</v>
      </c>
      <c r="B3437" s="78" t="s">
        <v>84</v>
      </c>
      <c r="C3437" s="78" t="s">
        <v>233</v>
      </c>
      <c r="D3437" s="84">
        <v>0</v>
      </c>
      <c r="E3437" s="84">
        <v>0</v>
      </c>
      <c r="F3437" s="208">
        <f t="shared" si="159"/>
        <v>4</v>
      </c>
      <c r="G3437" s="78" t="str">
        <f t="shared" si="160"/>
        <v>D</v>
      </c>
      <c r="H3437" s="78" t="str">
        <f t="shared" si="161"/>
        <v>4DIF-HEHUB</v>
      </c>
    </row>
    <row r="3438" spans="1:8">
      <c r="A3438" s="79">
        <v>37408</v>
      </c>
      <c r="B3438" s="78" t="s">
        <v>84</v>
      </c>
      <c r="C3438" s="78" t="s">
        <v>88</v>
      </c>
      <c r="D3438" s="84">
        <v>0</v>
      </c>
      <c r="E3438" s="84">
        <v>0</v>
      </c>
      <c r="F3438" s="208">
        <f t="shared" si="159"/>
        <v>4</v>
      </c>
      <c r="G3438" s="78" t="str">
        <f t="shared" si="160"/>
        <v>D</v>
      </c>
      <c r="H3438" s="78" t="str">
        <f t="shared" si="161"/>
        <v>4DIF-NTHWST/CANBR</v>
      </c>
    </row>
    <row r="3439" spans="1:8">
      <c r="A3439" s="79">
        <v>37408</v>
      </c>
      <c r="B3439" s="78" t="s">
        <v>84</v>
      </c>
      <c r="C3439" s="78" t="s">
        <v>67</v>
      </c>
      <c r="D3439" s="84">
        <v>148318.587</v>
      </c>
      <c r="E3439" s="84">
        <v>-14831.858700000001</v>
      </c>
      <c r="F3439" s="208">
        <f t="shared" si="159"/>
        <v>4</v>
      </c>
      <c r="G3439" s="78" t="str">
        <f t="shared" si="160"/>
        <v>D</v>
      </c>
      <c r="H3439" s="78" t="str">
        <f t="shared" si="161"/>
        <v>4DIF-NWPL_ROCKY_M</v>
      </c>
    </row>
    <row r="3440" spans="1:8">
      <c r="A3440" s="79">
        <v>37408</v>
      </c>
      <c r="B3440" s="78" t="s">
        <v>84</v>
      </c>
      <c r="C3440" s="78" t="s">
        <v>245</v>
      </c>
      <c r="D3440" s="84">
        <v>0</v>
      </c>
      <c r="E3440" s="84">
        <v>0</v>
      </c>
      <c r="F3440" s="208">
        <f t="shared" si="159"/>
        <v>4</v>
      </c>
      <c r="G3440" s="78" t="str">
        <f t="shared" si="160"/>
        <v>D</v>
      </c>
      <c r="H3440" s="78" t="str">
        <f t="shared" si="161"/>
        <v>4DIF-PAN/TX/OK</v>
      </c>
    </row>
    <row r="3441" spans="1:8">
      <c r="A3441" s="79">
        <v>37408</v>
      </c>
      <c r="B3441" s="78" t="s">
        <v>84</v>
      </c>
      <c r="C3441" s="78" t="s">
        <v>248</v>
      </c>
      <c r="D3441" s="84">
        <v>0</v>
      </c>
      <c r="E3441" s="84">
        <v>0</v>
      </c>
      <c r="F3441" s="208">
        <f t="shared" si="159"/>
        <v>4</v>
      </c>
      <c r="G3441" s="78" t="str">
        <f t="shared" si="160"/>
        <v>D</v>
      </c>
      <c r="H3441" s="78" t="str">
        <f t="shared" si="161"/>
        <v>4DIF-TRANSCO/Z6</v>
      </c>
    </row>
    <row r="3442" spans="1:8">
      <c r="A3442" s="79">
        <v>37408</v>
      </c>
      <c r="B3442" s="78" t="s">
        <v>84</v>
      </c>
      <c r="C3442" s="78" t="s">
        <v>73</v>
      </c>
      <c r="D3442" s="84">
        <v>-277949.03169999999</v>
      </c>
      <c r="E3442" s="84">
        <v>55589.806340000003</v>
      </c>
      <c r="F3442" s="208">
        <f t="shared" si="159"/>
        <v>4</v>
      </c>
      <c r="G3442" s="78" t="str">
        <f t="shared" si="160"/>
        <v>D</v>
      </c>
      <c r="H3442" s="78" t="str">
        <f t="shared" si="161"/>
        <v>4DIF-WAHA-TX</v>
      </c>
    </row>
    <row r="3443" spans="1:8">
      <c r="A3443" s="79">
        <v>37408</v>
      </c>
      <c r="B3443" s="78" t="s">
        <v>84</v>
      </c>
      <c r="C3443" s="78" t="s">
        <v>68</v>
      </c>
      <c r="D3443" s="84">
        <v>296.63710000000003</v>
      </c>
      <c r="E3443" s="84">
        <v>-2.9663709999999996</v>
      </c>
      <c r="F3443" s="208">
        <f t="shared" si="159"/>
        <v>4</v>
      </c>
      <c r="G3443" s="78" t="str">
        <f t="shared" si="160"/>
        <v>D</v>
      </c>
      <c r="H3443" s="78" t="str">
        <f t="shared" si="161"/>
        <v>4DNGI-MALIN</v>
      </c>
    </row>
    <row r="3444" spans="1:8">
      <c r="A3444" s="79">
        <v>37408</v>
      </c>
      <c r="B3444" s="78" t="s">
        <v>84</v>
      </c>
      <c r="C3444" s="78" t="s">
        <v>74</v>
      </c>
      <c r="D3444" s="84">
        <v>-7618.6314000000002</v>
      </c>
      <c r="E3444" s="84">
        <v>0</v>
      </c>
      <c r="F3444" s="208">
        <f t="shared" si="159"/>
        <v>4</v>
      </c>
      <c r="G3444" s="78" t="str">
        <f t="shared" si="160"/>
        <v>D</v>
      </c>
      <c r="H3444" s="78" t="str">
        <f t="shared" si="161"/>
        <v>4DNGI-PGE/CG</v>
      </c>
    </row>
    <row r="3445" spans="1:8">
      <c r="A3445" s="79">
        <v>37408</v>
      </c>
      <c r="B3445" s="78" t="s">
        <v>84</v>
      </c>
      <c r="C3445" s="78" t="s">
        <v>46</v>
      </c>
      <c r="D3445" s="84">
        <v>1752862.6793</v>
      </c>
      <c r="E3445" s="84">
        <v>-175286.26793</v>
      </c>
      <c r="F3445" s="208">
        <f t="shared" si="159"/>
        <v>4</v>
      </c>
      <c r="G3445" s="78" t="str">
        <f t="shared" si="160"/>
        <v>D</v>
      </c>
      <c r="H3445" s="78" t="str">
        <f t="shared" si="161"/>
        <v>4DNGI-SOCAL</v>
      </c>
    </row>
    <row r="3446" spans="1:8">
      <c r="A3446" s="79">
        <v>37408</v>
      </c>
      <c r="B3446" s="78" t="s">
        <v>84</v>
      </c>
      <c r="C3446" s="78" t="s">
        <v>249</v>
      </c>
      <c r="D3446" s="84">
        <v>-148318.58679999999</v>
      </c>
      <c r="E3446" s="84">
        <v>0</v>
      </c>
      <c r="F3446" s="208">
        <f t="shared" si="159"/>
        <v>4</v>
      </c>
      <c r="G3446" s="78" t="str">
        <f t="shared" si="160"/>
        <v>D</v>
      </c>
      <c r="H3446" s="78" t="str">
        <f t="shared" si="161"/>
        <v>4DNGW/OPAL</v>
      </c>
    </row>
    <row r="3447" spans="1:8">
      <c r="A3447" s="79">
        <v>37438</v>
      </c>
      <c r="B3447" s="78" t="s">
        <v>84</v>
      </c>
      <c r="C3447" s="78" t="s">
        <v>86</v>
      </c>
      <c r="D3447" s="84">
        <v>451214.95770000003</v>
      </c>
      <c r="E3447" s="84">
        <v>-4512.1495770000001</v>
      </c>
      <c r="F3447" s="208">
        <f t="shared" si="159"/>
        <v>4</v>
      </c>
      <c r="G3447" s="78" t="str">
        <f t="shared" si="160"/>
        <v>D</v>
      </c>
      <c r="H3447" s="78" t="str">
        <f t="shared" si="161"/>
        <v>4DIF-CIG/RKYMTN</v>
      </c>
    </row>
    <row r="3448" spans="1:8">
      <c r="A3448" s="79">
        <v>37438</v>
      </c>
      <c r="B3448" s="78" t="s">
        <v>84</v>
      </c>
      <c r="C3448" s="78" t="s">
        <v>91</v>
      </c>
      <c r="D3448" s="84">
        <v>-458956.01579999999</v>
      </c>
      <c r="E3448" s="84">
        <v>4589.5601580000002</v>
      </c>
      <c r="F3448" s="208">
        <f t="shared" si="159"/>
        <v>4</v>
      </c>
      <c r="G3448" s="78" t="str">
        <f t="shared" si="160"/>
        <v>D</v>
      </c>
      <c r="H3448" s="78" t="str">
        <f t="shared" si="161"/>
        <v>4DIF-CIG/WIC</v>
      </c>
    </row>
    <row r="3449" spans="1:8">
      <c r="A3449" s="79">
        <v>37438</v>
      </c>
      <c r="B3449" s="78" t="s">
        <v>84</v>
      </c>
      <c r="C3449" s="78" t="s">
        <v>87</v>
      </c>
      <c r="D3449" s="84">
        <v>-309779.51870000002</v>
      </c>
      <c r="E3449" s="84">
        <v>30977.951870000001</v>
      </c>
      <c r="F3449" s="208">
        <f t="shared" si="159"/>
        <v>4</v>
      </c>
      <c r="G3449" s="78" t="str">
        <f t="shared" si="160"/>
        <v>D</v>
      </c>
      <c r="H3449" s="78" t="str">
        <f t="shared" si="161"/>
        <v>4DIF-ELPO/PERMIAN</v>
      </c>
    </row>
    <row r="3450" spans="1:8">
      <c r="A3450" s="79">
        <v>37438</v>
      </c>
      <c r="B3450" s="78" t="s">
        <v>84</v>
      </c>
      <c r="C3450" s="78" t="s">
        <v>72</v>
      </c>
      <c r="D3450" s="84">
        <v>45184.959999999999</v>
      </c>
      <c r="E3450" s="84">
        <v>-4518.4960000000001</v>
      </c>
      <c r="F3450" s="208">
        <f t="shared" si="159"/>
        <v>4</v>
      </c>
      <c r="G3450" s="78" t="str">
        <f t="shared" si="160"/>
        <v>D</v>
      </c>
      <c r="H3450" s="78" t="str">
        <f t="shared" si="161"/>
        <v>4DIF-ELPO/SJ</v>
      </c>
    </row>
    <row r="3451" spans="1:8">
      <c r="A3451" s="79">
        <v>37438</v>
      </c>
      <c r="B3451" s="78" t="s">
        <v>84</v>
      </c>
      <c r="C3451" s="78" t="s">
        <v>233</v>
      </c>
      <c r="D3451" s="84">
        <v>0</v>
      </c>
      <c r="E3451" s="84">
        <v>0</v>
      </c>
      <c r="F3451" s="208">
        <f t="shared" si="159"/>
        <v>4</v>
      </c>
      <c r="G3451" s="78" t="str">
        <f t="shared" si="160"/>
        <v>D</v>
      </c>
      <c r="H3451" s="78" t="str">
        <f t="shared" si="161"/>
        <v>4DIF-HEHUB</v>
      </c>
    </row>
    <row r="3452" spans="1:8">
      <c r="A3452" s="79">
        <v>37438</v>
      </c>
      <c r="B3452" s="78" t="s">
        <v>84</v>
      </c>
      <c r="C3452" s="78" t="s">
        <v>88</v>
      </c>
      <c r="D3452" s="84">
        <v>0</v>
      </c>
      <c r="E3452" s="84">
        <v>0</v>
      </c>
      <c r="F3452" s="208">
        <f t="shared" si="159"/>
        <v>4</v>
      </c>
      <c r="G3452" s="78" t="str">
        <f t="shared" si="160"/>
        <v>D</v>
      </c>
      <c r="H3452" s="78" t="str">
        <f t="shared" si="161"/>
        <v>4DIF-NTHWST/CANBR</v>
      </c>
    </row>
    <row r="3453" spans="1:8">
      <c r="A3453" s="79">
        <v>37438</v>
      </c>
      <c r="B3453" s="78" t="s">
        <v>84</v>
      </c>
      <c r="C3453" s="78" t="s">
        <v>67</v>
      </c>
      <c r="D3453" s="84">
        <v>152985.33859999999</v>
      </c>
      <c r="E3453" s="84">
        <v>-15298.53386</v>
      </c>
      <c r="F3453" s="208">
        <f t="shared" si="159"/>
        <v>4</v>
      </c>
      <c r="G3453" s="78" t="str">
        <f t="shared" si="160"/>
        <v>D</v>
      </c>
      <c r="H3453" s="78" t="str">
        <f t="shared" si="161"/>
        <v>4DIF-NWPL_ROCKY_M</v>
      </c>
    </row>
    <row r="3454" spans="1:8">
      <c r="A3454" s="79">
        <v>37438</v>
      </c>
      <c r="B3454" s="78" t="s">
        <v>84</v>
      </c>
      <c r="C3454" s="78" t="s">
        <v>245</v>
      </c>
      <c r="D3454" s="84">
        <v>0</v>
      </c>
      <c r="E3454" s="84">
        <v>0</v>
      </c>
      <c r="F3454" s="208">
        <f t="shared" si="159"/>
        <v>4</v>
      </c>
      <c r="G3454" s="78" t="str">
        <f t="shared" si="160"/>
        <v>D</v>
      </c>
      <c r="H3454" s="78" t="str">
        <f t="shared" si="161"/>
        <v>4DIF-PAN/TX/OK</v>
      </c>
    </row>
    <row r="3455" spans="1:8">
      <c r="A3455" s="79">
        <v>37438</v>
      </c>
      <c r="B3455" s="78" t="s">
        <v>84</v>
      </c>
      <c r="C3455" s="78" t="s">
        <v>248</v>
      </c>
      <c r="D3455" s="84">
        <v>0</v>
      </c>
      <c r="E3455" s="84">
        <v>0</v>
      </c>
      <c r="F3455" s="208">
        <f t="shared" si="159"/>
        <v>4</v>
      </c>
      <c r="G3455" s="78" t="str">
        <f t="shared" si="160"/>
        <v>D</v>
      </c>
      <c r="H3455" s="78" t="str">
        <f t="shared" si="161"/>
        <v>4DIF-TRANSCO/Z6</v>
      </c>
    </row>
    <row r="3456" spans="1:8">
      <c r="A3456" s="79">
        <v>37438</v>
      </c>
      <c r="B3456" s="78" t="s">
        <v>84</v>
      </c>
      <c r="C3456" s="78" t="s">
        <v>73</v>
      </c>
      <c r="D3456" s="84">
        <v>-60700.634299999998</v>
      </c>
      <c r="E3456" s="84">
        <v>12140.12686</v>
      </c>
      <c r="F3456" s="208">
        <f t="shared" si="159"/>
        <v>4</v>
      </c>
      <c r="G3456" s="78" t="str">
        <f t="shared" si="160"/>
        <v>D</v>
      </c>
      <c r="H3456" s="78" t="str">
        <f t="shared" si="161"/>
        <v>4DIF-WAHA-TX</v>
      </c>
    </row>
    <row r="3457" spans="1:8">
      <c r="A3457" s="79">
        <v>37438</v>
      </c>
      <c r="B3457" s="78" t="s">
        <v>84</v>
      </c>
      <c r="C3457" s="78" t="s">
        <v>68</v>
      </c>
      <c r="D3457" s="84">
        <v>-36410.510600000001</v>
      </c>
      <c r="E3457" s="84">
        <v>364.10510599999998</v>
      </c>
      <c r="F3457" s="208">
        <f t="shared" si="159"/>
        <v>4</v>
      </c>
      <c r="G3457" s="78" t="str">
        <f t="shared" si="160"/>
        <v>D</v>
      </c>
      <c r="H3457" s="78" t="str">
        <f t="shared" si="161"/>
        <v>4DNGI-MALIN</v>
      </c>
    </row>
    <row r="3458" spans="1:8">
      <c r="A3458" s="79">
        <v>37438</v>
      </c>
      <c r="B3458" s="78" t="s">
        <v>84</v>
      </c>
      <c r="C3458" s="78" t="s">
        <v>74</v>
      </c>
      <c r="D3458" s="84">
        <v>798.48480000000006</v>
      </c>
      <c r="E3458" s="84">
        <v>0</v>
      </c>
      <c r="F3458" s="208">
        <f t="shared" si="159"/>
        <v>4</v>
      </c>
      <c r="G3458" s="78" t="str">
        <f t="shared" si="160"/>
        <v>D</v>
      </c>
      <c r="H3458" s="78" t="str">
        <f t="shared" si="161"/>
        <v>4DNGI-PGE/CG</v>
      </c>
    </row>
    <row r="3459" spans="1:8">
      <c r="A3459" s="79">
        <v>37438</v>
      </c>
      <c r="B3459" s="78" t="s">
        <v>84</v>
      </c>
      <c r="C3459" s="78" t="s">
        <v>46</v>
      </c>
      <c r="D3459" s="84">
        <v>1534526.8417</v>
      </c>
      <c r="E3459" s="84">
        <v>-153452.68416999999</v>
      </c>
      <c r="F3459" s="208">
        <f t="shared" ref="F3459:F3522" si="162">IF(REF_DT&lt;=LastDay,INDEX(IntraMonth_Buckets,MATCH($A3459,IntraSumMonths,0),1),INDEX(BucketTable,MATCH($A3459,SumMonths,0),1))</f>
        <v>4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4DNGI-SOCAL</v>
      </c>
    </row>
    <row r="3460" spans="1:8">
      <c r="A3460" s="79">
        <v>37438</v>
      </c>
      <c r="B3460" s="78" t="s">
        <v>84</v>
      </c>
      <c r="C3460" s="78" t="s">
        <v>249</v>
      </c>
      <c r="D3460" s="84">
        <v>-152985.33859999999</v>
      </c>
      <c r="E3460" s="84">
        <v>0</v>
      </c>
      <c r="F3460" s="208">
        <f t="shared" si="162"/>
        <v>4</v>
      </c>
      <c r="G3460" s="78" t="str">
        <f t="shared" si="163"/>
        <v>D</v>
      </c>
      <c r="H3460" s="78" t="str">
        <f t="shared" si="164"/>
        <v>4DNGW/OPAL</v>
      </c>
    </row>
    <row r="3461" spans="1:8">
      <c r="A3461" s="79">
        <v>37469</v>
      </c>
      <c r="B3461" s="78" t="s">
        <v>84</v>
      </c>
      <c r="C3461" s="78" t="s">
        <v>86</v>
      </c>
      <c r="D3461" s="84">
        <v>450295.2598</v>
      </c>
      <c r="E3461" s="84">
        <v>-4502.9525979999999</v>
      </c>
      <c r="F3461" s="208">
        <f t="shared" si="162"/>
        <v>4</v>
      </c>
      <c r="G3461" s="78" t="str">
        <f t="shared" si="163"/>
        <v>D</v>
      </c>
      <c r="H3461" s="78" t="str">
        <f t="shared" si="164"/>
        <v>4DIF-CIG/RKYMTN</v>
      </c>
    </row>
    <row r="3462" spans="1:8">
      <c r="A3462" s="79">
        <v>37469</v>
      </c>
      <c r="B3462" s="78" t="s">
        <v>84</v>
      </c>
      <c r="C3462" s="78" t="s">
        <v>91</v>
      </c>
      <c r="D3462" s="84">
        <v>-458020.53980000003</v>
      </c>
      <c r="E3462" s="84">
        <v>4580.2053980000001</v>
      </c>
      <c r="F3462" s="208">
        <f t="shared" si="162"/>
        <v>4</v>
      </c>
      <c r="G3462" s="78" t="str">
        <f t="shared" si="163"/>
        <v>D</v>
      </c>
      <c r="H3462" s="78" t="str">
        <f t="shared" si="164"/>
        <v>4DIF-CIG/WIC</v>
      </c>
    </row>
    <row r="3463" spans="1:8">
      <c r="A3463" s="79">
        <v>37469</v>
      </c>
      <c r="B3463" s="78" t="s">
        <v>84</v>
      </c>
      <c r="C3463" s="78" t="s">
        <v>87</v>
      </c>
      <c r="D3463" s="84">
        <v>-310569.44589999999</v>
      </c>
      <c r="E3463" s="84">
        <v>0</v>
      </c>
      <c r="F3463" s="208">
        <f t="shared" si="162"/>
        <v>4</v>
      </c>
      <c r="G3463" s="78" t="str">
        <f t="shared" si="163"/>
        <v>D</v>
      </c>
      <c r="H3463" s="78" t="str">
        <f t="shared" si="164"/>
        <v>4DIF-ELPO/PERMIAN</v>
      </c>
    </row>
    <row r="3464" spans="1:8">
      <c r="A3464" s="79">
        <v>37469</v>
      </c>
      <c r="B3464" s="78" t="s">
        <v>84</v>
      </c>
      <c r="C3464" s="78" t="s">
        <v>72</v>
      </c>
      <c r="D3464" s="84">
        <v>275199.42479999998</v>
      </c>
      <c r="E3464" s="84">
        <v>0</v>
      </c>
      <c r="F3464" s="208">
        <f t="shared" si="162"/>
        <v>4</v>
      </c>
      <c r="G3464" s="78" t="str">
        <f t="shared" si="163"/>
        <v>D</v>
      </c>
      <c r="H3464" s="78" t="str">
        <f t="shared" si="164"/>
        <v>4DIF-ELPO/SJ</v>
      </c>
    </row>
    <row r="3465" spans="1:8">
      <c r="A3465" s="79">
        <v>37469</v>
      </c>
      <c r="B3465" s="78" t="s">
        <v>84</v>
      </c>
      <c r="C3465" s="78" t="s">
        <v>233</v>
      </c>
      <c r="D3465" s="84">
        <v>0</v>
      </c>
      <c r="E3465" s="84">
        <v>0</v>
      </c>
      <c r="F3465" s="208">
        <f t="shared" si="162"/>
        <v>4</v>
      </c>
      <c r="G3465" s="78" t="str">
        <f t="shared" si="163"/>
        <v>D</v>
      </c>
      <c r="H3465" s="78" t="str">
        <f t="shared" si="164"/>
        <v>4DIF-HEHUB</v>
      </c>
    </row>
    <row r="3466" spans="1:8">
      <c r="A3466" s="79">
        <v>37469</v>
      </c>
      <c r="B3466" s="78" t="s">
        <v>84</v>
      </c>
      <c r="C3466" s="78" t="s">
        <v>88</v>
      </c>
      <c r="D3466" s="84">
        <v>0</v>
      </c>
      <c r="E3466" s="84">
        <v>0</v>
      </c>
      <c r="F3466" s="208">
        <f t="shared" si="162"/>
        <v>4</v>
      </c>
      <c r="G3466" s="78" t="str">
        <f t="shared" si="163"/>
        <v>D</v>
      </c>
      <c r="H3466" s="78" t="str">
        <f t="shared" si="164"/>
        <v>4DIF-NTHWST/CANBR</v>
      </c>
    </row>
    <row r="3467" spans="1:8">
      <c r="A3467" s="79">
        <v>37469</v>
      </c>
      <c r="B3467" s="78" t="s">
        <v>84</v>
      </c>
      <c r="C3467" s="78" t="s">
        <v>67</v>
      </c>
      <c r="D3467" s="84">
        <v>152673.5135</v>
      </c>
      <c r="E3467" s="84">
        <v>-15267.351350000001</v>
      </c>
      <c r="F3467" s="208">
        <f t="shared" si="162"/>
        <v>4</v>
      </c>
      <c r="G3467" s="78" t="str">
        <f t="shared" si="163"/>
        <v>D</v>
      </c>
      <c r="H3467" s="78" t="str">
        <f t="shared" si="164"/>
        <v>4DIF-NWPL_ROCKY_M</v>
      </c>
    </row>
    <row r="3468" spans="1:8">
      <c r="A3468" s="79">
        <v>37469</v>
      </c>
      <c r="B3468" s="78" t="s">
        <v>84</v>
      </c>
      <c r="C3468" s="78" t="s">
        <v>245</v>
      </c>
      <c r="D3468" s="84">
        <v>0</v>
      </c>
      <c r="E3468" s="84">
        <v>0</v>
      </c>
      <c r="F3468" s="208">
        <f t="shared" si="162"/>
        <v>4</v>
      </c>
      <c r="G3468" s="78" t="str">
        <f t="shared" si="163"/>
        <v>D</v>
      </c>
      <c r="H3468" s="78" t="str">
        <f t="shared" si="164"/>
        <v>4DIF-PAN/TX/OK</v>
      </c>
    </row>
    <row r="3469" spans="1:8">
      <c r="A3469" s="79">
        <v>37469</v>
      </c>
      <c r="B3469" s="78" t="s">
        <v>84</v>
      </c>
      <c r="C3469" s="78" t="s">
        <v>248</v>
      </c>
      <c r="D3469" s="84">
        <v>0</v>
      </c>
      <c r="E3469" s="84">
        <v>0</v>
      </c>
      <c r="F3469" s="208">
        <f t="shared" si="162"/>
        <v>4</v>
      </c>
      <c r="G3469" s="78" t="str">
        <f t="shared" si="163"/>
        <v>D</v>
      </c>
      <c r="H3469" s="78" t="str">
        <f t="shared" si="164"/>
        <v>4DIF-TRANSCO/Z6</v>
      </c>
    </row>
    <row r="3470" spans="1:8">
      <c r="A3470" s="79">
        <v>37469</v>
      </c>
      <c r="B3470" s="78" t="s">
        <v>84</v>
      </c>
      <c r="C3470" s="78" t="s">
        <v>73</v>
      </c>
      <c r="D3470" s="84">
        <v>-305347.02659999998</v>
      </c>
      <c r="E3470" s="84">
        <v>61069.405319999998</v>
      </c>
      <c r="F3470" s="208">
        <f t="shared" si="162"/>
        <v>4</v>
      </c>
      <c r="G3470" s="78" t="str">
        <f t="shared" si="163"/>
        <v>D</v>
      </c>
      <c r="H3470" s="78" t="str">
        <f t="shared" si="164"/>
        <v>4DIF-WAHA-TX</v>
      </c>
    </row>
    <row r="3471" spans="1:8">
      <c r="A3471" s="79">
        <v>37469</v>
      </c>
      <c r="B3471" s="78" t="s">
        <v>84</v>
      </c>
      <c r="C3471" s="78" t="s">
        <v>68</v>
      </c>
      <c r="D3471" s="84">
        <v>-36336.296300000002</v>
      </c>
      <c r="E3471" s="84">
        <v>363.36296299999998</v>
      </c>
      <c r="F3471" s="208">
        <f t="shared" si="162"/>
        <v>4</v>
      </c>
      <c r="G3471" s="78" t="str">
        <f t="shared" si="163"/>
        <v>D</v>
      </c>
      <c r="H3471" s="78" t="str">
        <f t="shared" si="164"/>
        <v>4DNGI-MALIN</v>
      </c>
    </row>
    <row r="3472" spans="1:8">
      <c r="A3472" s="79">
        <v>37469</v>
      </c>
      <c r="B3472" s="78" t="s">
        <v>84</v>
      </c>
      <c r="C3472" s="78" t="s">
        <v>74</v>
      </c>
      <c r="D3472" s="84">
        <v>14697.041799999999</v>
      </c>
      <c r="E3472" s="84">
        <v>0</v>
      </c>
      <c r="F3472" s="208">
        <f t="shared" si="162"/>
        <v>4</v>
      </c>
      <c r="G3472" s="78" t="str">
        <f t="shared" si="163"/>
        <v>D</v>
      </c>
      <c r="H3472" s="78" t="str">
        <f t="shared" si="164"/>
        <v>4DNGI-PGE/CG</v>
      </c>
    </row>
    <row r="3473" spans="1:8">
      <c r="A3473" s="79">
        <v>37469</v>
      </c>
      <c r="B3473" s="78" t="s">
        <v>84</v>
      </c>
      <c r="C3473" s="78" t="s">
        <v>46</v>
      </c>
      <c r="D3473" s="84">
        <v>1502540.8141000001</v>
      </c>
      <c r="E3473" s="84">
        <v>0</v>
      </c>
      <c r="F3473" s="208">
        <f t="shared" si="162"/>
        <v>4</v>
      </c>
      <c r="G3473" s="78" t="str">
        <f t="shared" si="163"/>
        <v>D</v>
      </c>
      <c r="H3473" s="78" t="str">
        <f t="shared" si="164"/>
        <v>4DNGI-SOCAL</v>
      </c>
    </row>
    <row r="3474" spans="1:8">
      <c r="A3474" s="79">
        <v>37469</v>
      </c>
      <c r="B3474" s="78" t="s">
        <v>84</v>
      </c>
      <c r="C3474" s="78" t="s">
        <v>249</v>
      </c>
      <c r="D3474" s="84">
        <v>-152673.51319999999</v>
      </c>
      <c r="E3474" s="84">
        <v>0</v>
      </c>
      <c r="F3474" s="208">
        <f t="shared" si="162"/>
        <v>4</v>
      </c>
      <c r="G3474" s="78" t="str">
        <f t="shared" si="163"/>
        <v>D</v>
      </c>
      <c r="H3474" s="78" t="str">
        <f t="shared" si="164"/>
        <v>4DNGW/OPAL</v>
      </c>
    </row>
    <row r="3475" spans="1:8">
      <c r="A3475" s="79">
        <v>37500</v>
      </c>
      <c r="B3475" s="78" t="s">
        <v>84</v>
      </c>
      <c r="C3475" s="78" t="s">
        <v>86</v>
      </c>
      <c r="D3475" s="84">
        <v>434853.49080000003</v>
      </c>
      <c r="E3475" s="84">
        <v>-4348.5349079999996</v>
      </c>
      <c r="F3475" s="208">
        <f t="shared" si="162"/>
        <v>4</v>
      </c>
      <c r="G3475" s="78" t="str">
        <f t="shared" si="163"/>
        <v>D</v>
      </c>
      <c r="H3475" s="78" t="str">
        <f t="shared" si="164"/>
        <v>4DIF-CIG/RKYMTN</v>
      </c>
    </row>
    <row r="3476" spans="1:8">
      <c r="A3476" s="79">
        <v>37500</v>
      </c>
      <c r="B3476" s="78" t="s">
        <v>84</v>
      </c>
      <c r="C3476" s="78" t="s">
        <v>91</v>
      </c>
      <c r="D3476" s="84">
        <v>-442313.85100000002</v>
      </c>
      <c r="E3476" s="84">
        <v>4423.1385099999998</v>
      </c>
      <c r="F3476" s="208">
        <f t="shared" si="162"/>
        <v>4</v>
      </c>
      <c r="G3476" s="78" t="str">
        <f t="shared" si="163"/>
        <v>D</v>
      </c>
      <c r="H3476" s="78" t="str">
        <f t="shared" si="164"/>
        <v>4DIF-CIG/WIC</v>
      </c>
    </row>
    <row r="3477" spans="1:8">
      <c r="A3477" s="79">
        <v>37500</v>
      </c>
      <c r="B3477" s="78" t="s">
        <v>84</v>
      </c>
      <c r="C3477" s="78" t="s">
        <v>87</v>
      </c>
      <c r="D3477" s="84">
        <v>-294540.72499999998</v>
      </c>
      <c r="E3477" s="84">
        <v>29454.072500000002</v>
      </c>
      <c r="F3477" s="208">
        <f t="shared" si="162"/>
        <v>4</v>
      </c>
      <c r="G3477" s="78" t="str">
        <f t="shared" si="163"/>
        <v>D</v>
      </c>
      <c r="H3477" s="78" t="str">
        <f t="shared" si="164"/>
        <v>4DIF-ELPO/PERMIAN</v>
      </c>
    </row>
    <row r="3478" spans="1:8">
      <c r="A3478" s="79">
        <v>37500</v>
      </c>
      <c r="B3478" s="78" t="s">
        <v>84</v>
      </c>
      <c r="C3478" s="78" t="s">
        <v>72</v>
      </c>
      <c r="D3478" s="84">
        <v>-13423.7336</v>
      </c>
      <c r="E3478" s="84">
        <v>1342.37336</v>
      </c>
      <c r="F3478" s="208">
        <f t="shared" si="162"/>
        <v>4</v>
      </c>
      <c r="G3478" s="78" t="str">
        <f t="shared" si="163"/>
        <v>D</v>
      </c>
      <c r="H3478" s="78" t="str">
        <f t="shared" si="164"/>
        <v>4DIF-ELPO/SJ</v>
      </c>
    </row>
    <row r="3479" spans="1:8">
      <c r="A3479" s="79">
        <v>37500</v>
      </c>
      <c r="B3479" s="78" t="s">
        <v>84</v>
      </c>
      <c r="C3479" s="78" t="s">
        <v>233</v>
      </c>
      <c r="D3479" s="84">
        <v>0</v>
      </c>
      <c r="E3479" s="84">
        <v>0</v>
      </c>
      <c r="F3479" s="208">
        <f t="shared" si="162"/>
        <v>4</v>
      </c>
      <c r="G3479" s="78" t="str">
        <f t="shared" si="163"/>
        <v>D</v>
      </c>
      <c r="H3479" s="78" t="str">
        <f t="shared" si="164"/>
        <v>4DIF-HEHUB</v>
      </c>
    </row>
    <row r="3480" spans="1:8">
      <c r="A3480" s="79">
        <v>37500</v>
      </c>
      <c r="B3480" s="78" t="s">
        <v>84</v>
      </c>
      <c r="C3480" s="78" t="s">
        <v>88</v>
      </c>
      <c r="D3480" s="84">
        <v>0</v>
      </c>
      <c r="E3480" s="84">
        <v>0</v>
      </c>
      <c r="F3480" s="208">
        <f t="shared" si="162"/>
        <v>4</v>
      </c>
      <c r="G3480" s="78" t="str">
        <f t="shared" si="163"/>
        <v>D</v>
      </c>
      <c r="H3480" s="78" t="str">
        <f t="shared" si="164"/>
        <v>4DIF-NTHWST/CANBR</v>
      </c>
    </row>
    <row r="3481" spans="1:8">
      <c r="A3481" s="79">
        <v>37500</v>
      </c>
      <c r="B3481" s="78" t="s">
        <v>84</v>
      </c>
      <c r="C3481" s="78" t="s">
        <v>67</v>
      </c>
      <c r="D3481" s="84">
        <v>147437.95019999999</v>
      </c>
      <c r="E3481" s="84">
        <v>-14743.79502</v>
      </c>
      <c r="F3481" s="208">
        <f t="shared" si="162"/>
        <v>4</v>
      </c>
      <c r="G3481" s="78" t="str">
        <f t="shared" si="163"/>
        <v>D</v>
      </c>
      <c r="H3481" s="78" t="str">
        <f t="shared" si="164"/>
        <v>4DIF-NWPL_ROCKY_M</v>
      </c>
    </row>
    <row r="3482" spans="1:8">
      <c r="A3482" s="79">
        <v>37500</v>
      </c>
      <c r="B3482" s="78" t="s">
        <v>84</v>
      </c>
      <c r="C3482" s="78" t="s">
        <v>245</v>
      </c>
      <c r="D3482" s="84">
        <v>0</v>
      </c>
      <c r="E3482" s="84">
        <v>0</v>
      </c>
      <c r="F3482" s="208">
        <f t="shared" si="162"/>
        <v>4</v>
      </c>
      <c r="G3482" s="78" t="str">
        <f t="shared" si="163"/>
        <v>D</v>
      </c>
      <c r="H3482" s="78" t="str">
        <f t="shared" si="164"/>
        <v>4DIF-PAN/TX/OK</v>
      </c>
    </row>
    <row r="3483" spans="1:8">
      <c r="A3483" s="79">
        <v>37500</v>
      </c>
      <c r="B3483" s="78" t="s">
        <v>84</v>
      </c>
      <c r="C3483" s="78" t="s">
        <v>248</v>
      </c>
      <c r="D3483" s="84">
        <v>0</v>
      </c>
      <c r="E3483" s="84">
        <v>0</v>
      </c>
      <c r="F3483" s="208">
        <f t="shared" si="162"/>
        <v>4</v>
      </c>
      <c r="G3483" s="78" t="str">
        <f t="shared" si="163"/>
        <v>D</v>
      </c>
      <c r="H3483" s="78" t="str">
        <f t="shared" si="164"/>
        <v>4DIF-TRANSCO/Z6</v>
      </c>
    </row>
    <row r="3484" spans="1:8">
      <c r="A3484" s="79">
        <v>37500</v>
      </c>
      <c r="B3484" s="78" t="s">
        <v>84</v>
      </c>
      <c r="C3484" s="78" t="s">
        <v>73</v>
      </c>
      <c r="D3484" s="84">
        <v>-294875.90059999999</v>
      </c>
      <c r="E3484" s="84">
        <v>58975.180119999997</v>
      </c>
      <c r="F3484" s="208">
        <f t="shared" si="162"/>
        <v>4</v>
      </c>
      <c r="G3484" s="78" t="str">
        <f t="shared" si="163"/>
        <v>D</v>
      </c>
      <c r="H3484" s="78" t="str">
        <f t="shared" si="164"/>
        <v>4DIF-WAHA-TX</v>
      </c>
    </row>
    <row r="3485" spans="1:8">
      <c r="A3485" s="79">
        <v>37500</v>
      </c>
      <c r="B3485" s="78" t="s">
        <v>84</v>
      </c>
      <c r="C3485" s="78" t="s">
        <v>68</v>
      </c>
      <c r="D3485" s="84">
        <v>-35090.232100000001</v>
      </c>
      <c r="E3485" s="84">
        <v>350.90232100000003</v>
      </c>
      <c r="F3485" s="208">
        <f t="shared" si="162"/>
        <v>4</v>
      </c>
      <c r="G3485" s="78" t="str">
        <f t="shared" si="163"/>
        <v>D</v>
      </c>
      <c r="H3485" s="78" t="str">
        <f t="shared" si="164"/>
        <v>4DNGI-MALIN</v>
      </c>
    </row>
    <row r="3486" spans="1:8">
      <c r="A3486" s="79">
        <v>37500</v>
      </c>
      <c r="B3486" s="78" t="s">
        <v>84</v>
      </c>
      <c r="C3486" s="78" t="s">
        <v>74</v>
      </c>
      <c r="D3486" s="84">
        <v>9733.8535000000011</v>
      </c>
      <c r="E3486" s="84">
        <v>0</v>
      </c>
      <c r="F3486" s="208">
        <f t="shared" si="162"/>
        <v>4</v>
      </c>
      <c r="G3486" s="78" t="str">
        <f t="shared" si="163"/>
        <v>D</v>
      </c>
      <c r="H3486" s="78" t="str">
        <f t="shared" si="164"/>
        <v>4DNGI-PGE/CG</v>
      </c>
    </row>
    <row r="3487" spans="1:8">
      <c r="A3487" s="79">
        <v>37500</v>
      </c>
      <c r="B3487" s="78" t="s">
        <v>84</v>
      </c>
      <c r="C3487" s="78" t="s">
        <v>46</v>
      </c>
      <c r="D3487" s="84">
        <v>1583481.6206</v>
      </c>
      <c r="E3487" s="84">
        <v>-158348.16206</v>
      </c>
      <c r="F3487" s="208">
        <f t="shared" si="162"/>
        <v>4</v>
      </c>
      <c r="G3487" s="78" t="str">
        <f t="shared" si="163"/>
        <v>D</v>
      </c>
      <c r="H3487" s="78" t="str">
        <f t="shared" si="164"/>
        <v>4DNGI-SOCAL</v>
      </c>
    </row>
    <row r="3488" spans="1:8">
      <c r="A3488" s="79">
        <v>37500</v>
      </c>
      <c r="B3488" s="78" t="s">
        <v>84</v>
      </c>
      <c r="C3488" s="78" t="s">
        <v>249</v>
      </c>
      <c r="D3488" s="84">
        <v>-147437.9504</v>
      </c>
      <c r="E3488" s="84">
        <v>0</v>
      </c>
      <c r="F3488" s="208">
        <f t="shared" si="162"/>
        <v>4</v>
      </c>
      <c r="G3488" s="78" t="str">
        <f t="shared" si="163"/>
        <v>D</v>
      </c>
      <c r="H3488" s="78" t="str">
        <f t="shared" si="164"/>
        <v>4DNGW/OPAL</v>
      </c>
    </row>
    <row r="3489" spans="1:8">
      <c r="A3489" s="79">
        <v>37530</v>
      </c>
      <c r="B3489" s="78" t="s">
        <v>84</v>
      </c>
      <c r="C3489" s="78" t="s">
        <v>86</v>
      </c>
      <c r="D3489" s="84">
        <v>448376.04190000001</v>
      </c>
      <c r="E3489" s="84">
        <v>-4483.7604190000002</v>
      </c>
      <c r="F3489" s="208">
        <f t="shared" si="162"/>
        <v>4</v>
      </c>
      <c r="G3489" s="78" t="str">
        <f t="shared" si="163"/>
        <v>D</v>
      </c>
      <c r="H3489" s="78" t="str">
        <f t="shared" si="164"/>
        <v>4DIF-CIG/RKYMTN</v>
      </c>
    </row>
    <row r="3490" spans="1:8">
      <c r="A3490" s="79">
        <v>37530</v>
      </c>
      <c r="B3490" s="78" t="s">
        <v>84</v>
      </c>
      <c r="C3490" s="78" t="s">
        <v>91</v>
      </c>
      <c r="D3490" s="84">
        <v>-456068.39529999997</v>
      </c>
      <c r="E3490" s="84">
        <v>4560.6839529999997</v>
      </c>
      <c r="F3490" s="208">
        <f t="shared" si="162"/>
        <v>4</v>
      </c>
      <c r="G3490" s="78" t="str">
        <f t="shared" si="163"/>
        <v>D</v>
      </c>
      <c r="H3490" s="78" t="str">
        <f t="shared" si="164"/>
        <v>4DIF-CIG/WIC</v>
      </c>
    </row>
    <row r="3491" spans="1:8">
      <c r="A3491" s="79">
        <v>37530</v>
      </c>
      <c r="B3491" s="78" t="s">
        <v>84</v>
      </c>
      <c r="C3491" s="78" t="s">
        <v>87</v>
      </c>
      <c r="D3491" s="84">
        <v>-307830.47399999999</v>
      </c>
      <c r="E3491" s="84">
        <v>0</v>
      </c>
      <c r="F3491" s="208">
        <f t="shared" si="162"/>
        <v>4</v>
      </c>
      <c r="G3491" s="78" t="str">
        <f t="shared" si="163"/>
        <v>D</v>
      </c>
      <c r="H3491" s="78" t="str">
        <f t="shared" si="164"/>
        <v>4DIF-ELPO/PERMIAN</v>
      </c>
    </row>
    <row r="3492" spans="1:8">
      <c r="A3492" s="79">
        <v>37530</v>
      </c>
      <c r="B3492" s="78" t="s">
        <v>84</v>
      </c>
      <c r="C3492" s="78" t="s">
        <v>72</v>
      </c>
      <c r="D3492" s="84">
        <v>-529998.55310000002</v>
      </c>
      <c r="E3492" s="84">
        <v>0</v>
      </c>
      <c r="F3492" s="208">
        <f t="shared" si="162"/>
        <v>4</v>
      </c>
      <c r="G3492" s="78" t="str">
        <f t="shared" si="163"/>
        <v>D</v>
      </c>
      <c r="H3492" s="78" t="str">
        <f t="shared" si="164"/>
        <v>4DIF-ELPO/SJ</v>
      </c>
    </row>
    <row r="3493" spans="1:8">
      <c r="A3493" s="79">
        <v>37530</v>
      </c>
      <c r="B3493" s="78" t="s">
        <v>84</v>
      </c>
      <c r="C3493" s="78" t="s">
        <v>233</v>
      </c>
      <c r="D3493" s="84">
        <v>0</v>
      </c>
      <c r="E3493" s="84">
        <v>0</v>
      </c>
      <c r="F3493" s="208">
        <f t="shared" si="162"/>
        <v>4</v>
      </c>
      <c r="G3493" s="78" t="str">
        <f t="shared" si="163"/>
        <v>D</v>
      </c>
      <c r="H3493" s="78" t="str">
        <f t="shared" si="164"/>
        <v>4DIF-HEHUB</v>
      </c>
    </row>
    <row r="3494" spans="1:8">
      <c r="A3494" s="79">
        <v>37530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4</v>
      </c>
      <c r="G3494" s="78" t="str">
        <f t="shared" si="163"/>
        <v>D</v>
      </c>
      <c r="H3494" s="78" t="str">
        <f t="shared" si="164"/>
        <v>4DIF-NTHWST/CANBR</v>
      </c>
    </row>
    <row r="3495" spans="1:8">
      <c r="A3495" s="79">
        <v>37530</v>
      </c>
      <c r="B3495" s="78" t="s">
        <v>84</v>
      </c>
      <c r="C3495" s="78" t="s">
        <v>67</v>
      </c>
      <c r="D3495" s="84">
        <v>152022.79819999999</v>
      </c>
      <c r="E3495" s="84">
        <v>-15202.27982</v>
      </c>
      <c r="F3495" s="208">
        <f t="shared" si="162"/>
        <v>4</v>
      </c>
      <c r="G3495" s="78" t="str">
        <f t="shared" si="163"/>
        <v>D</v>
      </c>
      <c r="H3495" s="78" t="str">
        <f t="shared" si="164"/>
        <v>4DIF-NWPL_ROCKY_M</v>
      </c>
    </row>
    <row r="3496" spans="1:8">
      <c r="A3496" s="79">
        <v>37530</v>
      </c>
      <c r="B3496" s="78" t="s">
        <v>84</v>
      </c>
      <c r="C3496" s="78" t="s">
        <v>245</v>
      </c>
      <c r="D3496" s="84">
        <v>0</v>
      </c>
      <c r="E3496" s="84">
        <v>0</v>
      </c>
      <c r="F3496" s="208">
        <f t="shared" si="162"/>
        <v>4</v>
      </c>
      <c r="G3496" s="78" t="str">
        <f t="shared" si="163"/>
        <v>D</v>
      </c>
      <c r="H3496" s="78" t="str">
        <f t="shared" si="164"/>
        <v>4DIF-PAN/TX/OK</v>
      </c>
    </row>
    <row r="3497" spans="1:8">
      <c r="A3497" s="79">
        <v>37530</v>
      </c>
      <c r="B3497" s="78" t="s">
        <v>84</v>
      </c>
      <c r="C3497" s="78" t="s">
        <v>248</v>
      </c>
      <c r="D3497" s="84">
        <v>0</v>
      </c>
      <c r="E3497" s="84">
        <v>0</v>
      </c>
      <c r="F3497" s="208">
        <f t="shared" si="162"/>
        <v>4</v>
      </c>
      <c r="G3497" s="78" t="str">
        <f t="shared" si="163"/>
        <v>D</v>
      </c>
      <c r="H3497" s="78" t="str">
        <f t="shared" si="164"/>
        <v>4DIF-TRANSCO/Z6</v>
      </c>
    </row>
    <row r="3498" spans="1:8">
      <c r="A3498" s="79">
        <v>37530</v>
      </c>
      <c r="B3498" s="78" t="s">
        <v>84</v>
      </c>
      <c r="C3498" s="78" t="s">
        <v>73</v>
      </c>
      <c r="D3498" s="84">
        <v>-304045.5968</v>
      </c>
      <c r="E3498" s="84">
        <v>60809.119359999997</v>
      </c>
      <c r="F3498" s="208">
        <f t="shared" si="162"/>
        <v>4</v>
      </c>
      <c r="G3498" s="78" t="str">
        <f t="shared" si="163"/>
        <v>D</v>
      </c>
      <c r="H3498" s="78" t="str">
        <f t="shared" si="164"/>
        <v>4DIF-WAHA-TX</v>
      </c>
    </row>
    <row r="3499" spans="1:8">
      <c r="A3499" s="79">
        <v>37530</v>
      </c>
      <c r="B3499" s="78" t="s">
        <v>84</v>
      </c>
      <c r="C3499" s="78" t="s">
        <v>68</v>
      </c>
      <c r="D3499" s="84">
        <v>-36181.425900000002</v>
      </c>
      <c r="E3499" s="84">
        <v>361.81425899999999</v>
      </c>
      <c r="F3499" s="208">
        <f t="shared" si="162"/>
        <v>4</v>
      </c>
      <c r="G3499" s="78" t="str">
        <f t="shared" si="163"/>
        <v>D</v>
      </c>
      <c r="H3499" s="78" t="str">
        <f t="shared" si="164"/>
        <v>4DNGI-MALIN</v>
      </c>
    </row>
    <row r="3500" spans="1:8">
      <c r="A3500" s="79">
        <v>37530</v>
      </c>
      <c r="B3500" s="78" t="s">
        <v>84</v>
      </c>
      <c r="C3500" s="78" t="s">
        <v>74</v>
      </c>
      <c r="D3500" s="84">
        <v>-7030.3187000000007</v>
      </c>
      <c r="E3500" s="84">
        <v>0</v>
      </c>
      <c r="F3500" s="208">
        <f t="shared" si="162"/>
        <v>4</v>
      </c>
      <c r="G3500" s="78" t="str">
        <f t="shared" si="163"/>
        <v>D</v>
      </c>
      <c r="H3500" s="78" t="str">
        <f t="shared" si="164"/>
        <v>4DNGI-PGE/CG</v>
      </c>
    </row>
    <row r="3501" spans="1:8">
      <c r="A3501" s="79">
        <v>37530</v>
      </c>
      <c r="B3501" s="78" t="s">
        <v>84</v>
      </c>
      <c r="C3501" s="78" t="s">
        <v>46</v>
      </c>
      <c r="D3501" s="84">
        <v>1100231.1655999999</v>
      </c>
      <c r="E3501" s="84">
        <v>0</v>
      </c>
      <c r="F3501" s="208">
        <f t="shared" si="162"/>
        <v>4</v>
      </c>
      <c r="G3501" s="78" t="str">
        <f t="shared" si="163"/>
        <v>D</v>
      </c>
      <c r="H3501" s="78" t="str">
        <f t="shared" si="164"/>
        <v>4DNGI-SOCAL</v>
      </c>
    </row>
    <row r="3502" spans="1:8">
      <c r="A3502" s="79">
        <v>37530</v>
      </c>
      <c r="B3502" s="78" t="s">
        <v>84</v>
      </c>
      <c r="C3502" s="78" t="s">
        <v>249</v>
      </c>
      <c r="D3502" s="84">
        <v>-152022.7984</v>
      </c>
      <c r="E3502" s="84">
        <v>0</v>
      </c>
      <c r="F3502" s="208">
        <f t="shared" si="162"/>
        <v>4</v>
      </c>
      <c r="G3502" s="78" t="str">
        <f t="shared" si="163"/>
        <v>D</v>
      </c>
      <c r="H3502" s="78" t="str">
        <f t="shared" si="164"/>
        <v>4DNGW/OPAL</v>
      </c>
    </row>
    <row r="3503" spans="1:8">
      <c r="A3503" s="79">
        <v>37561</v>
      </c>
      <c r="B3503" s="78" t="s">
        <v>84</v>
      </c>
      <c r="C3503" s="78" t="s">
        <v>86</v>
      </c>
      <c r="D3503" s="84">
        <v>359480.8346</v>
      </c>
      <c r="E3503" s="84">
        <v>-3594.8083459999998</v>
      </c>
      <c r="F3503" s="208">
        <f t="shared" si="162"/>
        <v>5</v>
      </c>
      <c r="G3503" s="78" t="str">
        <f t="shared" si="163"/>
        <v>D</v>
      </c>
      <c r="H3503" s="78" t="str">
        <f t="shared" si="164"/>
        <v>5DIF-CIG/RKYMTN</v>
      </c>
    </row>
    <row r="3504" spans="1:8">
      <c r="A3504" s="79">
        <v>37561</v>
      </c>
      <c r="B3504" s="78" t="s">
        <v>84</v>
      </c>
      <c r="C3504" s="78" t="s">
        <v>91</v>
      </c>
      <c r="D3504" s="84">
        <v>-440288.4399</v>
      </c>
      <c r="E3504" s="84">
        <v>4402.8843989999996</v>
      </c>
      <c r="F3504" s="208">
        <f t="shared" si="162"/>
        <v>5</v>
      </c>
      <c r="G3504" s="78" t="str">
        <f t="shared" si="163"/>
        <v>D</v>
      </c>
      <c r="H3504" s="78" t="str">
        <f t="shared" si="164"/>
        <v>5DIF-CIG/WIC</v>
      </c>
    </row>
    <row r="3505" spans="1:8">
      <c r="A3505" s="79">
        <v>37561</v>
      </c>
      <c r="B3505" s="78" t="s">
        <v>84</v>
      </c>
      <c r="C3505" s="78" t="s">
        <v>87</v>
      </c>
      <c r="D3505" s="84">
        <v>-24560.267599999999</v>
      </c>
      <c r="E3505" s="84">
        <v>2456.0267600000002</v>
      </c>
      <c r="F3505" s="208">
        <f t="shared" si="162"/>
        <v>5</v>
      </c>
      <c r="G3505" s="78" t="str">
        <f t="shared" si="163"/>
        <v>D</v>
      </c>
      <c r="H3505" s="78" t="str">
        <f t="shared" si="164"/>
        <v>5DIF-ELPO/PERMIAN</v>
      </c>
    </row>
    <row r="3506" spans="1:8">
      <c r="A3506" s="79">
        <v>37561</v>
      </c>
      <c r="B3506" s="78" t="s">
        <v>84</v>
      </c>
      <c r="C3506" s="78" t="s">
        <v>72</v>
      </c>
      <c r="D3506" s="84">
        <v>-46431.840499999998</v>
      </c>
      <c r="E3506" s="84">
        <v>4643.1840499999998</v>
      </c>
      <c r="F3506" s="208">
        <f t="shared" si="162"/>
        <v>5</v>
      </c>
      <c r="G3506" s="78" t="str">
        <f t="shared" si="163"/>
        <v>D</v>
      </c>
      <c r="H3506" s="78" t="str">
        <f t="shared" si="164"/>
        <v>5DIF-ELPO/SJ</v>
      </c>
    </row>
    <row r="3507" spans="1:8">
      <c r="A3507" s="79">
        <v>37561</v>
      </c>
      <c r="B3507" s="78" t="s">
        <v>84</v>
      </c>
      <c r="C3507" s="78" t="s">
        <v>88</v>
      </c>
      <c r="D3507" s="84">
        <v>293525.62660000002</v>
      </c>
      <c r="E3507" s="84">
        <v>-29352.56266</v>
      </c>
      <c r="F3507" s="208">
        <f t="shared" si="162"/>
        <v>5</v>
      </c>
      <c r="G3507" s="78" t="str">
        <f t="shared" si="163"/>
        <v>D</v>
      </c>
      <c r="H3507" s="78" t="str">
        <f t="shared" si="164"/>
        <v>5DIF-NTHWST/CANBR</v>
      </c>
    </row>
    <row r="3508" spans="1:8">
      <c r="A3508" s="79">
        <v>37561</v>
      </c>
      <c r="B3508" s="78" t="s">
        <v>84</v>
      </c>
      <c r="C3508" s="78" t="s">
        <v>67</v>
      </c>
      <c r="D3508" s="84">
        <v>-293525.62660000002</v>
      </c>
      <c r="E3508" s="84">
        <v>29352.56266</v>
      </c>
      <c r="F3508" s="208">
        <f t="shared" si="162"/>
        <v>5</v>
      </c>
      <c r="G3508" s="78" t="str">
        <f t="shared" si="163"/>
        <v>D</v>
      </c>
      <c r="H3508" s="78" t="str">
        <f t="shared" si="164"/>
        <v>5DIF-NWPL_ROCKY_M</v>
      </c>
    </row>
    <row r="3509" spans="1:8">
      <c r="A3509" s="79">
        <v>37561</v>
      </c>
      <c r="B3509" s="78" t="s">
        <v>84</v>
      </c>
      <c r="C3509" s="78" t="s">
        <v>245</v>
      </c>
      <c r="D3509" s="84">
        <v>0</v>
      </c>
      <c r="E3509" s="84">
        <v>0</v>
      </c>
      <c r="F3509" s="208">
        <f t="shared" si="162"/>
        <v>5</v>
      </c>
      <c r="G3509" s="78" t="str">
        <f t="shared" si="163"/>
        <v>D</v>
      </c>
      <c r="H3509" s="78" t="str">
        <f t="shared" si="164"/>
        <v>5DIF-PAN/TX/OK</v>
      </c>
    </row>
    <row r="3510" spans="1:8">
      <c r="A3510" s="79">
        <v>37561</v>
      </c>
      <c r="B3510" s="78" t="s">
        <v>84</v>
      </c>
      <c r="C3510" s="78" t="s">
        <v>73</v>
      </c>
      <c r="D3510" s="84">
        <v>14676.281300000001</v>
      </c>
      <c r="E3510" s="84">
        <v>-2935.2562600000001</v>
      </c>
      <c r="F3510" s="208">
        <f t="shared" si="162"/>
        <v>5</v>
      </c>
      <c r="G3510" s="78" t="str">
        <f t="shared" si="163"/>
        <v>D</v>
      </c>
      <c r="H3510" s="78" t="str">
        <f t="shared" si="164"/>
        <v>5DIF-WAHA-TX</v>
      </c>
    </row>
    <row r="3511" spans="1:8">
      <c r="A3511" s="79">
        <v>37561</v>
      </c>
      <c r="B3511" s="78" t="s">
        <v>84</v>
      </c>
      <c r="C3511" s="78" t="s">
        <v>68</v>
      </c>
      <c r="D3511" s="84">
        <v>-1E-4</v>
      </c>
      <c r="E3511" s="84">
        <v>9.9999999999999995E-7</v>
      </c>
      <c r="F3511" s="208">
        <f t="shared" si="162"/>
        <v>5</v>
      </c>
      <c r="G3511" s="78" t="str">
        <f t="shared" si="163"/>
        <v>D</v>
      </c>
      <c r="H3511" s="78" t="str">
        <f t="shared" si="164"/>
        <v>5DNGI-MALIN</v>
      </c>
    </row>
    <row r="3512" spans="1:8">
      <c r="A3512" s="79">
        <v>37561</v>
      </c>
      <c r="B3512" s="78" t="s">
        <v>84</v>
      </c>
      <c r="C3512" s="78" t="s">
        <v>74</v>
      </c>
      <c r="D3512" s="84">
        <v>-24127.806499999999</v>
      </c>
      <c r="E3512" s="84">
        <v>0</v>
      </c>
      <c r="F3512" s="208">
        <f t="shared" si="162"/>
        <v>5</v>
      </c>
      <c r="G3512" s="78" t="str">
        <f t="shared" si="163"/>
        <v>D</v>
      </c>
      <c r="H3512" s="78" t="str">
        <f t="shared" si="164"/>
        <v>5DNGI-PGE/CG</v>
      </c>
    </row>
    <row r="3513" spans="1:8">
      <c r="A3513" s="79">
        <v>37561</v>
      </c>
      <c r="B3513" s="78" t="s">
        <v>84</v>
      </c>
      <c r="C3513" s="78" t="s">
        <v>46</v>
      </c>
      <c r="D3513" s="84">
        <v>-1792295.8498</v>
      </c>
      <c r="E3513" s="84">
        <v>179229.58498000001</v>
      </c>
      <c r="F3513" s="208">
        <f t="shared" si="162"/>
        <v>5</v>
      </c>
      <c r="G3513" s="78" t="str">
        <f t="shared" si="163"/>
        <v>D</v>
      </c>
      <c r="H3513" s="78" t="str">
        <f t="shared" si="164"/>
        <v>5DNGI-SOCAL</v>
      </c>
    </row>
    <row r="3514" spans="1:8">
      <c r="A3514" s="79">
        <v>37561</v>
      </c>
      <c r="B3514" s="78" t="s">
        <v>84</v>
      </c>
      <c r="C3514" s="78" t="s">
        <v>249</v>
      </c>
      <c r="D3514" s="84">
        <v>-146762.8132</v>
      </c>
      <c r="E3514" s="84">
        <v>0</v>
      </c>
      <c r="F3514" s="208">
        <f t="shared" si="162"/>
        <v>5</v>
      </c>
      <c r="G3514" s="78" t="str">
        <f t="shared" si="163"/>
        <v>D</v>
      </c>
      <c r="H3514" s="78" t="str">
        <f t="shared" si="164"/>
        <v>5DNGW/OPAL</v>
      </c>
    </row>
    <row r="3515" spans="1:8">
      <c r="A3515" s="79">
        <v>37591</v>
      </c>
      <c r="B3515" s="78" t="s">
        <v>84</v>
      </c>
      <c r="C3515" s="78" t="s">
        <v>86</v>
      </c>
      <c r="D3515" s="84">
        <v>378214.50670000003</v>
      </c>
      <c r="E3515" s="84">
        <v>-3782.1450669999999</v>
      </c>
      <c r="F3515" s="208">
        <f t="shared" si="162"/>
        <v>5</v>
      </c>
      <c r="G3515" s="78" t="str">
        <f t="shared" si="163"/>
        <v>D</v>
      </c>
      <c r="H3515" s="78" t="str">
        <f t="shared" si="164"/>
        <v>5DIF-CIG/RKYMTN</v>
      </c>
    </row>
    <row r="3516" spans="1:8">
      <c r="A3516" s="79">
        <v>37591</v>
      </c>
      <c r="B3516" s="78" t="s">
        <v>84</v>
      </c>
      <c r="C3516" s="78" t="s">
        <v>91</v>
      </c>
      <c r="D3516" s="84">
        <v>-453857.40830000001</v>
      </c>
      <c r="E3516" s="84">
        <v>4538.5740830000004</v>
      </c>
      <c r="F3516" s="208">
        <f t="shared" si="162"/>
        <v>5</v>
      </c>
      <c r="G3516" s="78" t="str">
        <f t="shared" si="163"/>
        <v>D</v>
      </c>
      <c r="H3516" s="78" t="str">
        <f t="shared" si="164"/>
        <v>5DIF-CIG/WIC</v>
      </c>
    </row>
    <row r="3517" spans="1:8">
      <c r="A3517" s="79">
        <v>37591</v>
      </c>
      <c r="B3517" s="78" t="s">
        <v>84</v>
      </c>
      <c r="C3517" s="78" t="s">
        <v>87</v>
      </c>
      <c r="D3517" s="84">
        <v>-27972.2569</v>
      </c>
      <c r="E3517" s="84">
        <v>2797.2256900000002</v>
      </c>
      <c r="F3517" s="208">
        <f t="shared" si="162"/>
        <v>5</v>
      </c>
      <c r="G3517" s="78" t="str">
        <f t="shared" si="163"/>
        <v>D</v>
      </c>
      <c r="H3517" s="78" t="str">
        <f t="shared" si="164"/>
        <v>5DIF-ELPO/PERMIAN</v>
      </c>
    </row>
    <row r="3518" spans="1:8">
      <c r="A3518" s="79">
        <v>37591</v>
      </c>
      <c r="B3518" s="78" t="s">
        <v>84</v>
      </c>
      <c r="C3518" s="78" t="s">
        <v>72</v>
      </c>
      <c r="D3518" s="84">
        <v>-50967.699099999998</v>
      </c>
      <c r="E3518" s="84">
        <v>5096.76991</v>
      </c>
      <c r="F3518" s="208">
        <f t="shared" si="162"/>
        <v>5</v>
      </c>
      <c r="G3518" s="78" t="str">
        <f t="shared" si="163"/>
        <v>D</v>
      </c>
      <c r="H3518" s="78" t="str">
        <f t="shared" si="164"/>
        <v>5DIF-ELPO/SJ</v>
      </c>
    </row>
    <row r="3519" spans="1:8">
      <c r="A3519" s="79">
        <v>37591</v>
      </c>
      <c r="B3519" s="78" t="s">
        <v>84</v>
      </c>
      <c r="C3519" s="78" t="s">
        <v>88</v>
      </c>
      <c r="D3519" s="84">
        <v>302571.60560000001</v>
      </c>
      <c r="E3519" s="84">
        <v>-30257.16056</v>
      </c>
      <c r="F3519" s="208">
        <f t="shared" si="162"/>
        <v>5</v>
      </c>
      <c r="G3519" s="78" t="str">
        <f t="shared" si="163"/>
        <v>D</v>
      </c>
      <c r="H3519" s="78" t="str">
        <f t="shared" si="164"/>
        <v>5DIF-NTHWST/CANBR</v>
      </c>
    </row>
    <row r="3520" spans="1:8">
      <c r="A3520" s="79">
        <v>37591</v>
      </c>
      <c r="B3520" s="78" t="s">
        <v>84</v>
      </c>
      <c r="C3520" s="78" t="s">
        <v>67</v>
      </c>
      <c r="D3520" s="84">
        <v>-302571.60550000001</v>
      </c>
      <c r="E3520" s="84">
        <v>30257.160550000001</v>
      </c>
      <c r="F3520" s="208">
        <f t="shared" si="162"/>
        <v>5</v>
      </c>
      <c r="G3520" s="78" t="str">
        <f t="shared" si="163"/>
        <v>D</v>
      </c>
      <c r="H3520" s="78" t="str">
        <f t="shared" si="164"/>
        <v>5DIF-NWPL_ROCKY_M</v>
      </c>
    </row>
    <row r="3521" spans="1:8">
      <c r="A3521" s="79">
        <v>37591</v>
      </c>
      <c r="B3521" s="78" t="s">
        <v>84</v>
      </c>
      <c r="C3521" s="78" t="s">
        <v>245</v>
      </c>
      <c r="D3521" s="84">
        <v>0</v>
      </c>
      <c r="E3521" s="84">
        <v>0</v>
      </c>
      <c r="F3521" s="208">
        <f t="shared" si="162"/>
        <v>5</v>
      </c>
      <c r="G3521" s="78" t="str">
        <f t="shared" si="163"/>
        <v>D</v>
      </c>
      <c r="H3521" s="78" t="str">
        <f t="shared" si="164"/>
        <v>5DIF-PAN/TX/OK</v>
      </c>
    </row>
    <row r="3522" spans="1:8">
      <c r="A3522" s="79">
        <v>37591</v>
      </c>
      <c r="B3522" s="78" t="s">
        <v>84</v>
      </c>
      <c r="C3522" s="78" t="s">
        <v>73</v>
      </c>
      <c r="D3522" s="84">
        <v>15128.580300000001</v>
      </c>
      <c r="E3522" s="84">
        <v>-3025.7160600000002</v>
      </c>
      <c r="F3522" s="208">
        <f t="shared" si="162"/>
        <v>5</v>
      </c>
      <c r="G3522" s="78" t="str">
        <f t="shared" si="163"/>
        <v>D</v>
      </c>
      <c r="H3522" s="78" t="str">
        <f t="shared" si="164"/>
        <v>5DIF-WAHA-TX</v>
      </c>
    </row>
    <row r="3523" spans="1:8">
      <c r="A3523" s="79">
        <v>37591</v>
      </c>
      <c r="B3523" s="78" t="s">
        <v>84</v>
      </c>
      <c r="C3523" s="78" t="s">
        <v>68</v>
      </c>
      <c r="D3523" s="84">
        <v>-3282.4139</v>
      </c>
      <c r="E3523" s="84">
        <v>32.824138999999995</v>
      </c>
      <c r="F3523" s="208">
        <f t="shared" ref="F3523:F3586" si="165">IF(REF_DT&lt;=LastDay,INDEX(IntraMonth_Buckets,MATCH($A3523,IntraSumMonths,0),1),INDEX(BucketTable,MATCH($A3523,SumMonths,0),1))</f>
        <v>5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5DNGI-MALIN</v>
      </c>
    </row>
    <row r="3524" spans="1:8">
      <c r="A3524" s="79">
        <v>37591</v>
      </c>
      <c r="B3524" s="78" t="s">
        <v>84</v>
      </c>
      <c r="C3524" s="78" t="s">
        <v>74</v>
      </c>
      <c r="D3524" s="84">
        <v>-77274.835999999996</v>
      </c>
      <c r="E3524" s="84">
        <v>0</v>
      </c>
      <c r="F3524" s="208">
        <f t="shared" si="165"/>
        <v>5</v>
      </c>
      <c r="G3524" s="78" t="str">
        <f t="shared" si="166"/>
        <v>D</v>
      </c>
      <c r="H3524" s="78" t="str">
        <f t="shared" si="167"/>
        <v>5DNGI-PGE/CG</v>
      </c>
    </row>
    <row r="3525" spans="1:8">
      <c r="A3525" s="79">
        <v>37591</v>
      </c>
      <c r="B3525" s="78" t="s">
        <v>84</v>
      </c>
      <c r="C3525" s="78" t="s">
        <v>46</v>
      </c>
      <c r="D3525" s="84">
        <v>-1851470.7908000001</v>
      </c>
      <c r="E3525" s="84">
        <v>185147.07908</v>
      </c>
      <c r="F3525" s="208">
        <f t="shared" si="165"/>
        <v>5</v>
      </c>
      <c r="G3525" s="78" t="str">
        <f t="shared" si="166"/>
        <v>D</v>
      </c>
      <c r="H3525" s="78" t="str">
        <f t="shared" si="167"/>
        <v>5DNGI-SOCAL</v>
      </c>
    </row>
    <row r="3526" spans="1:8">
      <c r="A3526" s="79">
        <v>37591</v>
      </c>
      <c r="B3526" s="78" t="s">
        <v>84</v>
      </c>
      <c r="C3526" s="78" t="s">
        <v>249</v>
      </c>
      <c r="D3526" s="84">
        <v>-151285.8028</v>
      </c>
      <c r="E3526" s="84">
        <v>0</v>
      </c>
      <c r="F3526" s="208">
        <f t="shared" si="165"/>
        <v>5</v>
      </c>
      <c r="G3526" s="78" t="str">
        <f t="shared" si="166"/>
        <v>D</v>
      </c>
      <c r="H3526" s="78" t="str">
        <f t="shared" si="167"/>
        <v>5DNGW/OPAL</v>
      </c>
    </row>
    <row r="3527" spans="1:8">
      <c r="A3527" s="79">
        <v>37622</v>
      </c>
      <c r="B3527" s="78" t="s">
        <v>84</v>
      </c>
      <c r="C3527" s="78" t="s">
        <v>86</v>
      </c>
      <c r="D3527" s="84">
        <v>1131611.8522000001</v>
      </c>
      <c r="E3527" s="84">
        <v>-11316.118522000001</v>
      </c>
      <c r="F3527" s="208">
        <f t="shared" si="165"/>
        <v>5</v>
      </c>
      <c r="G3527" s="78" t="str">
        <f t="shared" si="166"/>
        <v>D</v>
      </c>
      <c r="H3527" s="78" t="str">
        <f t="shared" si="167"/>
        <v>5DIF-CIG/RKYMTN</v>
      </c>
    </row>
    <row r="3528" spans="1:8">
      <c r="A3528" s="79">
        <v>37622</v>
      </c>
      <c r="B3528" s="78" t="s">
        <v>84</v>
      </c>
      <c r="C3528" s="78" t="s">
        <v>91</v>
      </c>
      <c r="D3528" s="84">
        <v>-452644.74089999998</v>
      </c>
      <c r="E3528" s="84">
        <v>4526.4474090000003</v>
      </c>
      <c r="F3528" s="208">
        <f t="shared" si="165"/>
        <v>5</v>
      </c>
      <c r="G3528" s="78" t="str">
        <f t="shared" si="166"/>
        <v>D</v>
      </c>
      <c r="H3528" s="78" t="str">
        <f t="shared" si="167"/>
        <v>5DIF-CIG/WIC</v>
      </c>
    </row>
    <row r="3529" spans="1:8">
      <c r="A3529" s="79">
        <v>37622</v>
      </c>
      <c r="B3529" s="78" t="s">
        <v>84</v>
      </c>
      <c r="C3529" s="78" t="s">
        <v>87</v>
      </c>
      <c r="D3529" s="84">
        <v>-29302.176299999999</v>
      </c>
      <c r="E3529" s="84">
        <v>2930.2176300000001</v>
      </c>
      <c r="F3529" s="208">
        <f t="shared" si="165"/>
        <v>5</v>
      </c>
      <c r="G3529" s="78" t="str">
        <f t="shared" si="166"/>
        <v>D</v>
      </c>
      <c r="H3529" s="78" t="str">
        <f t="shared" si="167"/>
        <v>5DIF-ELPO/PERMIAN</v>
      </c>
    </row>
    <row r="3530" spans="1:8">
      <c r="A3530" s="79">
        <v>37622</v>
      </c>
      <c r="B3530" s="78" t="s">
        <v>84</v>
      </c>
      <c r="C3530" s="78" t="s">
        <v>72</v>
      </c>
      <c r="D3530" s="84">
        <v>35991.5841</v>
      </c>
      <c r="E3530" s="84">
        <v>-3599.15841</v>
      </c>
      <c r="F3530" s="208">
        <f t="shared" si="165"/>
        <v>5</v>
      </c>
      <c r="G3530" s="78" t="str">
        <f t="shared" si="166"/>
        <v>D</v>
      </c>
      <c r="H3530" s="78" t="str">
        <f t="shared" si="167"/>
        <v>5DIF-ELPO/SJ</v>
      </c>
    </row>
    <row r="3531" spans="1:8">
      <c r="A3531" s="79">
        <v>37622</v>
      </c>
      <c r="B3531" s="78" t="s">
        <v>84</v>
      </c>
      <c r="C3531" s="78" t="s">
        <v>88</v>
      </c>
      <c r="D3531" s="84">
        <v>301763.1606</v>
      </c>
      <c r="E3531" s="84">
        <v>-30176.316060000001</v>
      </c>
      <c r="F3531" s="208">
        <f t="shared" si="165"/>
        <v>5</v>
      </c>
      <c r="G3531" s="78" t="str">
        <f t="shared" si="166"/>
        <v>D</v>
      </c>
      <c r="H3531" s="78" t="str">
        <f t="shared" si="167"/>
        <v>5DIF-NTHWST/CANBR</v>
      </c>
    </row>
    <row r="3532" spans="1:8">
      <c r="A3532" s="79">
        <v>37622</v>
      </c>
      <c r="B3532" s="78" t="s">
        <v>84</v>
      </c>
      <c r="C3532" s="78" t="s">
        <v>67</v>
      </c>
      <c r="D3532" s="84">
        <v>301763.1606</v>
      </c>
      <c r="E3532" s="84">
        <v>-30176.316060000001</v>
      </c>
      <c r="F3532" s="208">
        <f t="shared" si="165"/>
        <v>5</v>
      </c>
      <c r="G3532" s="78" t="str">
        <f t="shared" si="166"/>
        <v>D</v>
      </c>
      <c r="H3532" s="78" t="str">
        <f t="shared" si="167"/>
        <v>5DIF-NWPL_ROCKY_M</v>
      </c>
    </row>
    <row r="3533" spans="1:8">
      <c r="A3533" s="79">
        <v>37622</v>
      </c>
      <c r="B3533" s="78" t="s">
        <v>84</v>
      </c>
      <c r="C3533" s="78" t="s">
        <v>73</v>
      </c>
      <c r="D3533" s="84">
        <v>15088.157999999999</v>
      </c>
      <c r="E3533" s="84">
        <v>-3017.6316000000002</v>
      </c>
      <c r="F3533" s="208">
        <f t="shared" si="165"/>
        <v>5</v>
      </c>
      <c r="G3533" s="78" t="str">
        <f t="shared" si="166"/>
        <v>D</v>
      </c>
      <c r="H3533" s="78" t="str">
        <f t="shared" si="167"/>
        <v>5DIF-WAHA-TX</v>
      </c>
    </row>
    <row r="3534" spans="1:8">
      <c r="A3534" s="79">
        <v>37622</v>
      </c>
      <c r="B3534" s="78" t="s">
        <v>84</v>
      </c>
      <c r="C3534" s="78" t="s">
        <v>68</v>
      </c>
      <c r="D3534" s="84">
        <v>1593.5041000000001</v>
      </c>
      <c r="E3534" s="84">
        <v>-15.935041</v>
      </c>
      <c r="F3534" s="208">
        <f t="shared" si="165"/>
        <v>5</v>
      </c>
      <c r="G3534" s="78" t="str">
        <f t="shared" si="166"/>
        <v>D</v>
      </c>
      <c r="H3534" s="78" t="str">
        <f t="shared" si="167"/>
        <v>5DNGI-MALIN</v>
      </c>
    </row>
    <row r="3535" spans="1:8">
      <c r="A3535" s="79">
        <v>37622</v>
      </c>
      <c r="B3535" s="78" t="s">
        <v>84</v>
      </c>
      <c r="C3535" s="78" t="s">
        <v>74</v>
      </c>
      <c r="D3535" s="84">
        <v>-38987.8004</v>
      </c>
      <c r="E3535" s="84">
        <v>0</v>
      </c>
      <c r="F3535" s="208">
        <f t="shared" si="165"/>
        <v>5</v>
      </c>
      <c r="G3535" s="78" t="str">
        <f t="shared" si="166"/>
        <v>D</v>
      </c>
      <c r="H3535" s="78" t="str">
        <f t="shared" si="167"/>
        <v>5DNGI-PGE/CG</v>
      </c>
    </row>
    <row r="3536" spans="1:8">
      <c r="A3536" s="79">
        <v>37622</v>
      </c>
      <c r="B3536" s="78" t="s">
        <v>84</v>
      </c>
      <c r="C3536" s="78" t="s">
        <v>46</v>
      </c>
      <c r="D3536" s="84">
        <v>-171934.91440000001</v>
      </c>
      <c r="E3536" s="84">
        <v>17193.491440000002</v>
      </c>
      <c r="F3536" s="208">
        <f t="shared" si="165"/>
        <v>5</v>
      </c>
      <c r="G3536" s="78" t="str">
        <f t="shared" si="166"/>
        <v>D</v>
      </c>
      <c r="H3536" s="78" t="str">
        <f t="shared" si="167"/>
        <v>5DNGI-SOCAL</v>
      </c>
    </row>
    <row r="3537" spans="1:8">
      <c r="A3537" s="79">
        <v>37622</v>
      </c>
      <c r="B3537" s="78" t="s">
        <v>84</v>
      </c>
      <c r="C3537" s="78" t="s">
        <v>249</v>
      </c>
      <c r="D3537" s="84">
        <v>-150881.5802</v>
      </c>
      <c r="E3537" s="84">
        <v>0</v>
      </c>
      <c r="F3537" s="208">
        <f t="shared" si="165"/>
        <v>5</v>
      </c>
      <c r="G3537" s="78" t="str">
        <f t="shared" si="166"/>
        <v>D</v>
      </c>
      <c r="H3537" s="78" t="str">
        <f t="shared" si="167"/>
        <v>5DNGW/OPAL</v>
      </c>
    </row>
    <row r="3538" spans="1:8">
      <c r="A3538" s="79">
        <v>37653</v>
      </c>
      <c r="B3538" s="78" t="s">
        <v>84</v>
      </c>
      <c r="C3538" s="78" t="s">
        <v>86</v>
      </c>
      <c r="D3538" s="84">
        <v>1012303.0796000001</v>
      </c>
      <c r="E3538" s="84">
        <v>-10123.030795999999</v>
      </c>
      <c r="F3538" s="208">
        <f t="shared" si="165"/>
        <v>5</v>
      </c>
      <c r="G3538" s="78" t="str">
        <f t="shared" si="166"/>
        <v>D</v>
      </c>
      <c r="H3538" s="78" t="str">
        <f t="shared" si="167"/>
        <v>5DIF-CIG/RKYMTN</v>
      </c>
    </row>
    <row r="3539" spans="1:8">
      <c r="A3539" s="79">
        <v>37653</v>
      </c>
      <c r="B3539" s="78" t="s">
        <v>84</v>
      </c>
      <c r="C3539" s="78" t="s">
        <v>91</v>
      </c>
      <c r="D3539" s="84">
        <v>-407671.65659999999</v>
      </c>
      <c r="E3539" s="84">
        <v>4076.7165660000001</v>
      </c>
      <c r="F3539" s="208">
        <f t="shared" si="165"/>
        <v>5</v>
      </c>
      <c r="G3539" s="78" t="str">
        <f t="shared" si="166"/>
        <v>D</v>
      </c>
      <c r="H3539" s="78" t="str">
        <f t="shared" si="167"/>
        <v>5DIF-CIG/WIC</v>
      </c>
    </row>
    <row r="3540" spans="1:8">
      <c r="A3540" s="79">
        <v>37653</v>
      </c>
      <c r="B3540" s="78" t="s">
        <v>84</v>
      </c>
      <c r="C3540" s="78" t="s">
        <v>87</v>
      </c>
      <c r="D3540" s="84">
        <v>-13258.064700000001</v>
      </c>
      <c r="E3540" s="84">
        <v>1325.80647</v>
      </c>
      <c r="F3540" s="208">
        <f t="shared" si="165"/>
        <v>5</v>
      </c>
      <c r="G3540" s="78" t="str">
        <f t="shared" si="166"/>
        <v>D</v>
      </c>
      <c r="H3540" s="78" t="str">
        <f t="shared" si="167"/>
        <v>5DIF-ELPO/PERMIAN</v>
      </c>
    </row>
    <row r="3541" spans="1:8">
      <c r="A3541" s="79">
        <v>37653</v>
      </c>
      <c r="B3541" s="78" t="s">
        <v>84</v>
      </c>
      <c r="C3541" s="78" t="s">
        <v>72</v>
      </c>
      <c r="D3541" s="84">
        <v>36257.5406</v>
      </c>
      <c r="E3541" s="84">
        <v>-3625.7540600000002</v>
      </c>
      <c r="F3541" s="208">
        <f t="shared" si="165"/>
        <v>5</v>
      </c>
      <c r="G3541" s="78" t="str">
        <f t="shared" si="166"/>
        <v>D</v>
      </c>
      <c r="H3541" s="78" t="str">
        <f t="shared" si="167"/>
        <v>5DIF-ELPO/SJ</v>
      </c>
    </row>
    <row r="3542" spans="1:8">
      <c r="A3542" s="79">
        <v>37653</v>
      </c>
      <c r="B3542" s="78" t="s">
        <v>84</v>
      </c>
      <c r="C3542" s="78" t="s">
        <v>88</v>
      </c>
      <c r="D3542" s="84">
        <v>271781.10440000001</v>
      </c>
      <c r="E3542" s="84">
        <v>-27178.11044</v>
      </c>
      <c r="F3542" s="208">
        <f t="shared" si="165"/>
        <v>5</v>
      </c>
      <c r="G3542" s="78" t="str">
        <f t="shared" si="166"/>
        <v>D</v>
      </c>
      <c r="H3542" s="78" t="str">
        <f t="shared" si="167"/>
        <v>5DIF-NTHWST/CANBR</v>
      </c>
    </row>
    <row r="3543" spans="1:8">
      <c r="A3543" s="79">
        <v>37653</v>
      </c>
      <c r="B3543" s="78" t="s">
        <v>84</v>
      </c>
      <c r="C3543" s="78" t="s">
        <v>67</v>
      </c>
      <c r="D3543" s="84">
        <v>271781.10440000001</v>
      </c>
      <c r="E3543" s="84">
        <v>-27178.11044</v>
      </c>
      <c r="F3543" s="208">
        <f t="shared" si="165"/>
        <v>5</v>
      </c>
      <c r="G3543" s="78" t="str">
        <f t="shared" si="166"/>
        <v>D</v>
      </c>
      <c r="H3543" s="78" t="str">
        <f t="shared" si="167"/>
        <v>5DIF-NWPL_ROCKY_M</v>
      </c>
    </row>
    <row r="3544" spans="1:8">
      <c r="A3544" s="79">
        <v>37653</v>
      </c>
      <c r="B3544" s="78" t="s">
        <v>84</v>
      </c>
      <c r="C3544" s="78" t="s">
        <v>73</v>
      </c>
      <c r="D3544" s="84">
        <v>13589.0553</v>
      </c>
      <c r="E3544" s="84">
        <v>-2717.81106</v>
      </c>
      <c r="F3544" s="208">
        <f t="shared" si="165"/>
        <v>5</v>
      </c>
      <c r="G3544" s="78" t="str">
        <f t="shared" si="166"/>
        <v>D</v>
      </c>
      <c r="H3544" s="78" t="str">
        <f t="shared" si="167"/>
        <v>5DIF-WAHA-TX</v>
      </c>
    </row>
    <row r="3545" spans="1:8">
      <c r="A3545" s="79">
        <v>37653</v>
      </c>
      <c r="B3545" s="78" t="s">
        <v>84</v>
      </c>
      <c r="C3545" s="78" t="s">
        <v>68</v>
      </c>
      <c r="D3545" s="84">
        <v>-27178.110400000001</v>
      </c>
      <c r="E3545" s="84">
        <v>271.78110400000003</v>
      </c>
      <c r="F3545" s="208">
        <f t="shared" si="165"/>
        <v>5</v>
      </c>
      <c r="G3545" s="78" t="str">
        <f t="shared" si="166"/>
        <v>D</v>
      </c>
      <c r="H3545" s="78" t="str">
        <f t="shared" si="167"/>
        <v>5DNGI-MALIN</v>
      </c>
    </row>
    <row r="3546" spans="1:8">
      <c r="A3546" s="79">
        <v>37653</v>
      </c>
      <c r="B3546" s="78" t="s">
        <v>84</v>
      </c>
      <c r="C3546" s="78" t="s">
        <v>74</v>
      </c>
      <c r="D3546" s="84">
        <v>-19478.939999999999</v>
      </c>
      <c r="E3546" s="84">
        <v>0</v>
      </c>
      <c r="F3546" s="208">
        <f t="shared" si="165"/>
        <v>5</v>
      </c>
      <c r="G3546" s="78" t="str">
        <f t="shared" si="166"/>
        <v>D</v>
      </c>
      <c r="H3546" s="78" t="str">
        <f t="shared" si="167"/>
        <v>5DNGI-PGE/CG</v>
      </c>
    </row>
    <row r="3547" spans="1:8">
      <c r="A3547" s="79">
        <v>37653</v>
      </c>
      <c r="B3547" s="78" t="s">
        <v>84</v>
      </c>
      <c r="C3547" s="78" t="s">
        <v>46</v>
      </c>
      <c r="D3547" s="84">
        <v>-121232.8149</v>
      </c>
      <c r="E3547" s="84">
        <v>12123.281489999999</v>
      </c>
      <c r="F3547" s="208">
        <f t="shared" si="165"/>
        <v>5</v>
      </c>
      <c r="G3547" s="78" t="str">
        <f t="shared" si="166"/>
        <v>D</v>
      </c>
      <c r="H3547" s="78" t="str">
        <f t="shared" si="167"/>
        <v>5DNGI-SOCAL</v>
      </c>
    </row>
    <row r="3548" spans="1:8">
      <c r="A3548" s="79">
        <v>37653</v>
      </c>
      <c r="B3548" s="78" t="s">
        <v>84</v>
      </c>
      <c r="C3548" s="78" t="s">
        <v>249</v>
      </c>
      <c r="D3548" s="84">
        <v>-135890.55220000001</v>
      </c>
      <c r="E3548" s="84">
        <v>0</v>
      </c>
      <c r="F3548" s="208">
        <f t="shared" si="165"/>
        <v>5</v>
      </c>
      <c r="G3548" s="78" t="str">
        <f t="shared" si="166"/>
        <v>D</v>
      </c>
      <c r="H3548" s="78" t="str">
        <f t="shared" si="167"/>
        <v>5DNGW/OPAL</v>
      </c>
    </row>
    <row r="3549" spans="1:8">
      <c r="A3549" s="79">
        <v>37681</v>
      </c>
      <c r="B3549" s="78" t="s">
        <v>84</v>
      </c>
      <c r="C3549" s="78" t="s">
        <v>86</v>
      </c>
      <c r="D3549" s="84">
        <v>442547.48629999999</v>
      </c>
      <c r="E3549" s="84">
        <v>-4425.4748630000004</v>
      </c>
      <c r="F3549" s="208">
        <f t="shared" si="165"/>
        <v>5</v>
      </c>
      <c r="G3549" s="78" t="str">
        <f t="shared" si="166"/>
        <v>D</v>
      </c>
      <c r="H3549" s="78" t="str">
        <f t="shared" si="167"/>
        <v>5DIF-CIG/RKYMTN</v>
      </c>
    </row>
    <row r="3550" spans="1:8">
      <c r="A3550" s="79">
        <v>37681</v>
      </c>
      <c r="B3550" s="78" t="s">
        <v>84</v>
      </c>
      <c r="C3550" s="78" t="s">
        <v>91</v>
      </c>
      <c r="D3550" s="84">
        <v>-450139.84499999997</v>
      </c>
      <c r="E3550" s="84">
        <v>4501.3984499999997</v>
      </c>
      <c r="F3550" s="208">
        <f t="shared" si="165"/>
        <v>5</v>
      </c>
      <c r="G3550" s="78" t="str">
        <f t="shared" si="166"/>
        <v>D</v>
      </c>
      <c r="H3550" s="78" t="str">
        <f t="shared" si="167"/>
        <v>5DIF-CIG/WIC</v>
      </c>
    </row>
    <row r="3551" spans="1:8">
      <c r="A3551" s="79">
        <v>37681</v>
      </c>
      <c r="B3551" s="78" t="s">
        <v>84</v>
      </c>
      <c r="C3551" s="78" t="s">
        <v>87</v>
      </c>
      <c r="D3551" s="84">
        <v>-27743.1351</v>
      </c>
      <c r="E3551" s="84">
        <v>2774.31351</v>
      </c>
      <c r="F3551" s="208">
        <f t="shared" si="165"/>
        <v>5</v>
      </c>
      <c r="G3551" s="78" t="str">
        <f t="shared" si="166"/>
        <v>D</v>
      </c>
      <c r="H3551" s="78" t="str">
        <f t="shared" si="167"/>
        <v>5DIF-ELPO/PERMIAN</v>
      </c>
    </row>
    <row r="3552" spans="1:8">
      <c r="A3552" s="79">
        <v>37681</v>
      </c>
      <c r="B3552" s="78" t="s">
        <v>84</v>
      </c>
      <c r="C3552" s="78" t="s">
        <v>72</v>
      </c>
      <c r="D3552" s="84">
        <v>43846.525099999999</v>
      </c>
      <c r="E3552" s="84">
        <v>-4384.6525099999999</v>
      </c>
      <c r="F3552" s="208">
        <f t="shared" si="165"/>
        <v>5</v>
      </c>
      <c r="G3552" s="78" t="str">
        <f t="shared" si="166"/>
        <v>D</v>
      </c>
      <c r="H3552" s="78" t="str">
        <f t="shared" si="167"/>
        <v>5DIF-ELPO/SJ</v>
      </c>
    </row>
    <row r="3553" spans="1:8">
      <c r="A3553" s="79">
        <v>37681</v>
      </c>
      <c r="B3553" s="78" t="s">
        <v>84</v>
      </c>
      <c r="C3553" s="78" t="s">
        <v>88</v>
      </c>
      <c r="D3553" s="84">
        <v>300093.23</v>
      </c>
      <c r="E3553" s="84">
        <v>-30009.323</v>
      </c>
      <c r="F3553" s="208">
        <f t="shared" si="165"/>
        <v>5</v>
      </c>
      <c r="G3553" s="78" t="str">
        <f t="shared" si="166"/>
        <v>D</v>
      </c>
      <c r="H3553" s="78" t="str">
        <f t="shared" si="167"/>
        <v>5DIF-NTHWST/CANBR</v>
      </c>
    </row>
    <row r="3554" spans="1:8">
      <c r="A3554" s="79">
        <v>37681</v>
      </c>
      <c r="B3554" s="78" t="s">
        <v>84</v>
      </c>
      <c r="C3554" s="78" t="s">
        <v>67</v>
      </c>
      <c r="D3554" s="84">
        <v>0</v>
      </c>
      <c r="E3554" s="84">
        <v>0</v>
      </c>
      <c r="F3554" s="208">
        <f t="shared" si="165"/>
        <v>5</v>
      </c>
      <c r="G3554" s="78" t="str">
        <f t="shared" si="166"/>
        <v>D</v>
      </c>
      <c r="H3554" s="78" t="str">
        <f t="shared" si="167"/>
        <v>5DIF-NWPL_ROCKY_M</v>
      </c>
    </row>
    <row r="3555" spans="1:8">
      <c r="A3555" s="79">
        <v>37681</v>
      </c>
      <c r="B3555" s="78" t="s">
        <v>84</v>
      </c>
      <c r="C3555" s="78" t="s">
        <v>73</v>
      </c>
      <c r="D3555" s="84">
        <v>15004.6615</v>
      </c>
      <c r="E3555" s="84">
        <v>-3000.9322999999999</v>
      </c>
      <c r="F3555" s="208">
        <f t="shared" si="165"/>
        <v>5</v>
      </c>
      <c r="G3555" s="78" t="str">
        <f t="shared" si="166"/>
        <v>D</v>
      </c>
      <c r="H3555" s="78" t="str">
        <f t="shared" si="167"/>
        <v>5DIF-WAHA-TX</v>
      </c>
    </row>
    <row r="3556" spans="1:8">
      <c r="A3556" s="79">
        <v>37681</v>
      </c>
      <c r="B3556" s="78" t="s">
        <v>84</v>
      </c>
      <c r="C3556" s="78" t="s">
        <v>68</v>
      </c>
      <c r="D3556" s="84">
        <v>-30009.323</v>
      </c>
      <c r="E3556" s="84">
        <v>300.09323000000001</v>
      </c>
      <c r="F3556" s="208">
        <f t="shared" si="165"/>
        <v>5</v>
      </c>
      <c r="G3556" s="78" t="str">
        <f t="shared" si="166"/>
        <v>D</v>
      </c>
      <c r="H3556" s="78" t="str">
        <f t="shared" si="167"/>
        <v>5DNGI-MALIN</v>
      </c>
    </row>
    <row r="3557" spans="1:8">
      <c r="A3557" s="79">
        <v>37681</v>
      </c>
      <c r="B3557" s="78" t="s">
        <v>84</v>
      </c>
      <c r="C3557" s="78" t="s">
        <v>74</v>
      </c>
      <c r="D3557" s="84">
        <v>8225.458700000001</v>
      </c>
      <c r="E3557" s="84">
        <v>0</v>
      </c>
      <c r="F3557" s="208">
        <f t="shared" si="165"/>
        <v>5</v>
      </c>
      <c r="G3557" s="78" t="str">
        <f t="shared" si="166"/>
        <v>D</v>
      </c>
      <c r="H3557" s="78" t="str">
        <f t="shared" si="167"/>
        <v>5DNGI-PGE/CG</v>
      </c>
    </row>
    <row r="3558" spans="1:8">
      <c r="A3558" s="79">
        <v>37681</v>
      </c>
      <c r="B3558" s="78" t="s">
        <v>84</v>
      </c>
      <c r="C3558" s="78" t="s">
        <v>46</v>
      </c>
      <c r="D3558" s="84">
        <v>-50201.725200000001</v>
      </c>
      <c r="E3558" s="84">
        <v>5020.1725200000001</v>
      </c>
      <c r="F3558" s="208">
        <f t="shared" si="165"/>
        <v>5</v>
      </c>
      <c r="G3558" s="78" t="str">
        <f t="shared" si="166"/>
        <v>D</v>
      </c>
      <c r="H3558" s="78" t="str">
        <f t="shared" si="167"/>
        <v>5DNGI-SOCAL</v>
      </c>
    </row>
    <row r="3559" spans="1:8">
      <c r="A3559" s="79">
        <v>37681</v>
      </c>
      <c r="B3559" s="78" t="s">
        <v>84</v>
      </c>
      <c r="C3559" s="78" t="s">
        <v>249</v>
      </c>
      <c r="D3559" s="84">
        <v>-150046.61499999999</v>
      </c>
      <c r="E3559" s="84">
        <v>0</v>
      </c>
      <c r="F3559" s="208">
        <f t="shared" si="165"/>
        <v>5</v>
      </c>
      <c r="G3559" s="78" t="str">
        <f t="shared" si="166"/>
        <v>D</v>
      </c>
      <c r="H3559" s="78" t="str">
        <f t="shared" si="167"/>
        <v>5DNGW/OPAL</v>
      </c>
    </row>
    <row r="3560" spans="1:8">
      <c r="A3560" s="79">
        <v>37712</v>
      </c>
      <c r="B3560" s="78" t="s">
        <v>84</v>
      </c>
      <c r="C3560" s="78" t="s">
        <v>86</v>
      </c>
      <c r="D3560" s="84">
        <v>426951.85979999998</v>
      </c>
      <c r="E3560" s="84">
        <v>-4269.5185979999997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6DIF-CIG/RKYMTN</v>
      </c>
    </row>
    <row r="3561" spans="1:8">
      <c r="A3561" s="79">
        <v>37712</v>
      </c>
      <c r="B3561" s="78" t="s">
        <v>84</v>
      </c>
      <c r="C3561" s="78" t="s">
        <v>91</v>
      </c>
      <c r="D3561" s="84">
        <v>-434276.6593</v>
      </c>
      <c r="E3561" s="84">
        <v>4342.7665930000003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6DIF-CIG/WIC</v>
      </c>
    </row>
    <row r="3562" spans="1:8">
      <c r="A3562" s="79">
        <v>37712</v>
      </c>
      <c r="B3562" s="78" t="s">
        <v>84</v>
      </c>
      <c r="C3562" s="78" t="s">
        <v>87</v>
      </c>
      <c r="D3562" s="84">
        <v>-27011.0432</v>
      </c>
      <c r="E3562" s="84">
        <v>2701.1043199999999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6DIF-ELPO/PERMIAN</v>
      </c>
    </row>
    <row r="3563" spans="1:8">
      <c r="A3563" s="79">
        <v>37712</v>
      </c>
      <c r="B3563" s="78" t="s">
        <v>84</v>
      </c>
      <c r="C3563" s="78" t="s">
        <v>72</v>
      </c>
      <c r="D3563" s="84">
        <v>-10888.763500000001</v>
      </c>
      <c r="E3563" s="84">
        <v>1088.87635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6DIF-ELPO/SJ</v>
      </c>
    </row>
    <row r="3564" spans="1:8">
      <c r="A3564" s="79">
        <v>37712</v>
      </c>
      <c r="B3564" s="78" t="s">
        <v>84</v>
      </c>
      <c r="C3564" s="78" t="s">
        <v>88</v>
      </c>
      <c r="D3564" s="84">
        <v>0</v>
      </c>
      <c r="E3564" s="84">
        <v>0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6DIF-NTHWST/CANBR</v>
      </c>
    </row>
    <row r="3565" spans="1:8">
      <c r="A3565" s="79">
        <v>37712</v>
      </c>
      <c r="B3565" s="78" t="s">
        <v>84</v>
      </c>
      <c r="C3565" s="78" t="s">
        <v>67</v>
      </c>
      <c r="D3565" s="84">
        <v>144758.88649999999</v>
      </c>
      <c r="E3565" s="84">
        <v>-14475.888650000001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6DIF-NWPL_ROCKY_M</v>
      </c>
    </row>
    <row r="3566" spans="1:8">
      <c r="A3566" s="79">
        <v>37712</v>
      </c>
      <c r="B3566" s="78" t="s">
        <v>84</v>
      </c>
      <c r="C3566" s="78" t="s">
        <v>73</v>
      </c>
      <c r="D3566" s="84">
        <v>14475.8887</v>
      </c>
      <c r="E3566" s="84">
        <v>-2895.1777400000001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6DIF-WAHA-TX</v>
      </c>
    </row>
    <row r="3567" spans="1:8">
      <c r="A3567" s="79">
        <v>37712</v>
      </c>
      <c r="B3567" s="78" t="s">
        <v>84</v>
      </c>
      <c r="C3567" s="78" t="s">
        <v>68</v>
      </c>
      <c r="D3567" s="84">
        <v>-28951.777300000002</v>
      </c>
      <c r="E3567" s="84">
        <v>289.51777299999998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6DNGI-MALIN</v>
      </c>
    </row>
    <row r="3568" spans="1:8">
      <c r="A3568" s="79">
        <v>37712</v>
      </c>
      <c r="B3568" s="78" t="s">
        <v>84</v>
      </c>
      <c r="C3568" s="78" t="s">
        <v>74</v>
      </c>
      <c r="D3568" s="84">
        <v>-103077.9777</v>
      </c>
      <c r="E3568" s="84">
        <v>0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6DNGI-PGE/CG</v>
      </c>
    </row>
    <row r="3569" spans="1:8">
      <c r="A3569" s="79">
        <v>37712</v>
      </c>
      <c r="B3569" s="78" t="s">
        <v>84</v>
      </c>
      <c r="C3569" s="78" t="s">
        <v>46</v>
      </c>
      <c r="D3569" s="84">
        <v>-306842.51669999998</v>
      </c>
      <c r="E3569" s="84">
        <v>30684.251670000001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6DNGI-SOCAL</v>
      </c>
    </row>
    <row r="3570" spans="1:8">
      <c r="A3570" s="79">
        <v>37712</v>
      </c>
      <c r="B3570" s="78" t="s">
        <v>84</v>
      </c>
      <c r="C3570" s="78" t="s">
        <v>249</v>
      </c>
      <c r="D3570" s="84">
        <v>-144758.88639999999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6DNGW/OPAL</v>
      </c>
    </row>
    <row r="3571" spans="1:8">
      <c r="A3571" s="79">
        <v>37742</v>
      </c>
      <c r="B3571" s="78" t="s">
        <v>84</v>
      </c>
      <c r="C3571" s="78" t="s">
        <v>86</v>
      </c>
      <c r="D3571" s="84">
        <v>439824.31219999999</v>
      </c>
      <c r="E3571" s="84">
        <v>-4398.2431219999999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6DIF-CIG/RKYMTN</v>
      </c>
    </row>
    <row r="3572" spans="1:8">
      <c r="A3572" s="79">
        <v>37742</v>
      </c>
      <c r="B3572" s="78" t="s">
        <v>84</v>
      </c>
      <c r="C3572" s="78" t="s">
        <v>91</v>
      </c>
      <c r="D3572" s="84">
        <v>-447369.95199999999</v>
      </c>
      <c r="E3572" s="84">
        <v>4473.6995200000001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6DIF-CIG/WIC</v>
      </c>
    </row>
    <row r="3573" spans="1:8">
      <c r="A3573" s="79">
        <v>37742</v>
      </c>
      <c r="B3573" s="78" t="s">
        <v>84</v>
      </c>
      <c r="C3573" s="78" t="s">
        <v>87</v>
      </c>
      <c r="D3573" s="84">
        <v>-27572.420399999999</v>
      </c>
      <c r="E3573" s="84">
        <v>2757.2420400000001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6DIF-ELPO/PERMIAN</v>
      </c>
    </row>
    <row r="3574" spans="1:8">
      <c r="A3574" s="79">
        <v>37742</v>
      </c>
      <c r="B3574" s="78" t="s">
        <v>84</v>
      </c>
      <c r="C3574" s="78" t="s">
        <v>72</v>
      </c>
      <c r="D3574" s="84">
        <v>-9233.1386000000002</v>
      </c>
      <c r="E3574" s="84">
        <v>923.31385999999998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6DIF-ELPO/SJ</v>
      </c>
    </row>
    <row r="3575" spans="1:8">
      <c r="A3575" s="79">
        <v>37742</v>
      </c>
      <c r="B3575" s="78" t="s">
        <v>84</v>
      </c>
      <c r="C3575" s="78" t="s">
        <v>88</v>
      </c>
      <c r="D3575" s="84">
        <v>0</v>
      </c>
      <c r="E3575" s="84">
        <v>0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6DIF-NTHWST/CANBR</v>
      </c>
    </row>
    <row r="3576" spans="1:8">
      <c r="A3576" s="79">
        <v>37742</v>
      </c>
      <c r="B3576" s="78" t="s">
        <v>84</v>
      </c>
      <c r="C3576" s="78" t="s">
        <v>67</v>
      </c>
      <c r="D3576" s="84">
        <v>149123.3174</v>
      </c>
      <c r="E3576" s="84">
        <v>-14912.33174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6DIF-NWPL_ROCKY_M</v>
      </c>
    </row>
    <row r="3577" spans="1:8">
      <c r="A3577" s="79">
        <v>37742</v>
      </c>
      <c r="B3577" s="78" t="s">
        <v>84</v>
      </c>
      <c r="C3577" s="78" t="s">
        <v>73</v>
      </c>
      <c r="D3577" s="84">
        <v>14912.3318</v>
      </c>
      <c r="E3577" s="84">
        <v>-2982.4663599999999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6DIF-WAHA-TX</v>
      </c>
    </row>
    <row r="3578" spans="1:8">
      <c r="A3578" s="79">
        <v>37742</v>
      </c>
      <c r="B3578" s="78" t="s">
        <v>84</v>
      </c>
      <c r="C3578" s="78" t="s">
        <v>68</v>
      </c>
      <c r="D3578" s="84">
        <v>-29824.663500000002</v>
      </c>
      <c r="E3578" s="84">
        <v>298.24663499999997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6DNGI-MALIN</v>
      </c>
    </row>
    <row r="3579" spans="1:8">
      <c r="A3579" s="79">
        <v>37742</v>
      </c>
      <c r="B3579" s="78" t="s">
        <v>84</v>
      </c>
      <c r="C3579" s="78" t="s">
        <v>74</v>
      </c>
      <c r="D3579" s="84">
        <v>-79838.699900000007</v>
      </c>
      <c r="E3579" s="84">
        <v>0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6DNGI-PGE/CG</v>
      </c>
    </row>
    <row r="3580" spans="1:8">
      <c r="A3580" s="79">
        <v>37742</v>
      </c>
      <c r="B3580" s="78" t="s">
        <v>84</v>
      </c>
      <c r="C3580" s="78" t="s">
        <v>46</v>
      </c>
      <c r="D3580" s="84">
        <v>-398055.35230000003</v>
      </c>
      <c r="E3580" s="84">
        <v>39805.535230000001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6DNGI-SOCAL</v>
      </c>
    </row>
    <row r="3581" spans="1:8">
      <c r="A3581" s="79">
        <v>37742</v>
      </c>
      <c r="B3581" s="78" t="s">
        <v>84</v>
      </c>
      <c r="C3581" s="78" t="s">
        <v>249</v>
      </c>
      <c r="D3581" s="84">
        <v>-149123.3174</v>
      </c>
      <c r="E3581" s="84">
        <v>0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6DNGW/OPAL</v>
      </c>
    </row>
    <row r="3582" spans="1:8">
      <c r="A3582" s="79">
        <v>37773</v>
      </c>
      <c r="B3582" s="78" t="s">
        <v>84</v>
      </c>
      <c r="C3582" s="78" t="s">
        <v>86</v>
      </c>
      <c r="D3582" s="84">
        <v>424233.16989999998</v>
      </c>
      <c r="E3582" s="84">
        <v>-4242.3316990000003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6DIF-CIG/RKYMTN</v>
      </c>
    </row>
    <row r="3583" spans="1:8">
      <c r="A3583" s="79">
        <v>37773</v>
      </c>
      <c r="B3583" s="78" t="s">
        <v>84</v>
      </c>
      <c r="C3583" s="78" t="s">
        <v>91</v>
      </c>
      <c r="D3583" s="84">
        <v>-431511.32760000002</v>
      </c>
      <c r="E3583" s="84">
        <v>4315.113276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6DIF-CIG/WIC</v>
      </c>
    </row>
    <row r="3584" spans="1:8">
      <c r="A3584" s="79">
        <v>37773</v>
      </c>
      <c r="B3584" s="78" t="s">
        <v>84</v>
      </c>
      <c r="C3584" s="78" t="s">
        <v>87</v>
      </c>
      <c r="D3584" s="84">
        <v>-24070.660800000001</v>
      </c>
      <c r="E3584" s="84">
        <v>2407.0660800000001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6DIF-ELPO/PERMIAN</v>
      </c>
    </row>
    <row r="3585" spans="1:8">
      <c r="A3585" s="79">
        <v>37773</v>
      </c>
      <c r="B3585" s="78" t="s">
        <v>84</v>
      </c>
      <c r="C3585" s="78" t="s">
        <v>72</v>
      </c>
      <c r="D3585" s="84">
        <v>-9246.8083999999999</v>
      </c>
      <c r="E3585" s="84">
        <v>924.68083999999999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6DIF-ELPO/SJ</v>
      </c>
    </row>
    <row r="3586" spans="1:8">
      <c r="A3586" s="79">
        <v>37773</v>
      </c>
      <c r="B3586" s="78" t="s">
        <v>84</v>
      </c>
      <c r="C3586" s="78" t="s">
        <v>88</v>
      </c>
      <c r="D3586" s="84">
        <v>0</v>
      </c>
      <c r="E3586" s="84">
        <v>0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6DIF-NTHWST/CANBR</v>
      </c>
    </row>
    <row r="3587" spans="1:8">
      <c r="A3587" s="79">
        <v>37773</v>
      </c>
      <c r="B3587" s="78" t="s">
        <v>84</v>
      </c>
      <c r="C3587" s="78" t="s">
        <v>67</v>
      </c>
      <c r="D3587" s="84">
        <v>143837.10920000001</v>
      </c>
      <c r="E3587" s="84">
        <v>-14383.71092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6DIF-NWPL_ROCKY_M</v>
      </c>
    </row>
    <row r="3588" spans="1:8">
      <c r="A3588" s="79">
        <v>37773</v>
      </c>
      <c r="B3588" s="78" t="s">
        <v>84</v>
      </c>
      <c r="C3588" s="78" t="s">
        <v>73</v>
      </c>
      <c r="D3588" s="84">
        <v>14383.710999999999</v>
      </c>
      <c r="E3588" s="84">
        <v>-2876.7422000000001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6DIF-WAHA-TX</v>
      </c>
    </row>
    <row r="3589" spans="1:8">
      <c r="A3589" s="79">
        <v>37773</v>
      </c>
      <c r="B3589" s="78" t="s">
        <v>84</v>
      </c>
      <c r="C3589" s="78" t="s">
        <v>68</v>
      </c>
      <c r="D3589" s="84">
        <v>0</v>
      </c>
      <c r="E3589" s="84">
        <v>0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6DNGI-MALIN</v>
      </c>
    </row>
    <row r="3590" spans="1:8">
      <c r="A3590" s="79">
        <v>37773</v>
      </c>
      <c r="B3590" s="78" t="s">
        <v>84</v>
      </c>
      <c r="C3590" s="78" t="s">
        <v>74</v>
      </c>
      <c r="D3590" s="84">
        <v>-60378.0239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6DNGI-PGE/CG</v>
      </c>
    </row>
    <row r="3591" spans="1:8">
      <c r="A3591" s="79">
        <v>37773</v>
      </c>
      <c r="B3591" s="78" t="s">
        <v>84</v>
      </c>
      <c r="C3591" s="78" t="s">
        <v>46</v>
      </c>
      <c r="D3591" s="84">
        <v>-330182.87890000001</v>
      </c>
      <c r="E3591" s="84">
        <v>33018.28789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37773</v>
      </c>
      <c r="B3592" s="78" t="s">
        <v>84</v>
      </c>
      <c r="C3592" s="78" t="s">
        <v>249</v>
      </c>
      <c r="D3592" s="84">
        <v>-143837.10920000001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37803</v>
      </c>
      <c r="B3593" s="78" t="s">
        <v>84</v>
      </c>
      <c r="C3593" s="78" t="s">
        <v>86</v>
      </c>
      <c r="D3593" s="84">
        <v>436930.36950000003</v>
      </c>
      <c r="E3593" s="84">
        <v>-4369.3036949999996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37803</v>
      </c>
      <c r="B3594" s="78" t="s">
        <v>84</v>
      </c>
      <c r="C3594" s="78" t="s">
        <v>91</v>
      </c>
      <c r="D3594" s="84">
        <v>-444426.36080000002</v>
      </c>
      <c r="E3594" s="84">
        <v>4444.2636080000002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37803</v>
      </c>
      <c r="B3595" s="78" t="s">
        <v>84</v>
      </c>
      <c r="C3595" s="78" t="s">
        <v>87</v>
      </c>
      <c r="D3595" s="84">
        <v>-27391</v>
      </c>
      <c r="E3595" s="84">
        <v>2739.1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37803</v>
      </c>
      <c r="B3596" s="78" t="s">
        <v>84</v>
      </c>
      <c r="C3596" s="78" t="s">
        <v>72</v>
      </c>
      <c r="D3596" s="84">
        <v>-10234.231</v>
      </c>
      <c r="E3596" s="84">
        <v>1023.4231000000001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37803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37803</v>
      </c>
      <c r="B3598" s="78" t="s">
        <v>84</v>
      </c>
      <c r="C3598" s="78" t="s">
        <v>67</v>
      </c>
      <c r="D3598" s="84">
        <v>148142.1202</v>
      </c>
      <c r="E3598" s="84">
        <v>-14814.212020000001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37803</v>
      </c>
      <c r="B3599" s="78" t="s">
        <v>84</v>
      </c>
      <c r="C3599" s="78" t="s">
        <v>73</v>
      </c>
      <c r="D3599" s="84">
        <v>14814.212</v>
      </c>
      <c r="E3599" s="84">
        <v>-2962.8424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37803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37803</v>
      </c>
      <c r="B3601" s="78" t="s">
        <v>84</v>
      </c>
      <c r="C3601" s="78" t="s">
        <v>74</v>
      </c>
      <c r="D3601" s="84">
        <v>-33664.58</v>
      </c>
      <c r="E3601" s="84">
        <v>0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6DNGI-PGE/CG</v>
      </c>
    </row>
    <row r="3602" spans="1:8">
      <c r="A3602" s="79">
        <v>37803</v>
      </c>
      <c r="B3602" s="78" t="s">
        <v>84</v>
      </c>
      <c r="C3602" s="78" t="s">
        <v>46</v>
      </c>
      <c r="D3602" s="84">
        <v>-436160.98590000003</v>
      </c>
      <c r="E3602" s="84">
        <v>43616.098590000001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6DNGI-SOCAL</v>
      </c>
    </row>
    <row r="3603" spans="1:8">
      <c r="A3603" s="79">
        <v>37803</v>
      </c>
      <c r="B3603" s="78" t="s">
        <v>84</v>
      </c>
      <c r="C3603" s="78" t="s">
        <v>249</v>
      </c>
      <c r="D3603" s="84">
        <v>-148142.1202</v>
      </c>
      <c r="E3603" s="84">
        <v>0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6DNGW/OPAL</v>
      </c>
    </row>
    <row r="3604" spans="1:8">
      <c r="A3604" s="79">
        <v>37834</v>
      </c>
      <c r="B3604" s="78" t="s">
        <v>84</v>
      </c>
      <c r="C3604" s="78" t="s">
        <v>86</v>
      </c>
      <c r="D3604" s="84">
        <v>435398.45120000001</v>
      </c>
      <c r="E3604" s="84">
        <v>-4353.984512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6DIF-CIG/RKYMTN</v>
      </c>
    </row>
    <row r="3605" spans="1:8">
      <c r="A3605" s="79">
        <v>37834</v>
      </c>
      <c r="B3605" s="78" t="s">
        <v>84</v>
      </c>
      <c r="C3605" s="78" t="s">
        <v>91</v>
      </c>
      <c r="D3605" s="84">
        <v>-442868.16090000002</v>
      </c>
      <c r="E3605" s="84">
        <v>4428.6816090000002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6DIF-CIG/WIC</v>
      </c>
    </row>
    <row r="3606" spans="1:8">
      <c r="A3606" s="79">
        <v>37834</v>
      </c>
      <c r="B3606" s="78" t="s">
        <v>84</v>
      </c>
      <c r="C3606" s="78" t="s">
        <v>87</v>
      </c>
      <c r="D3606" s="84">
        <v>-28669.2847</v>
      </c>
      <c r="E3606" s="84">
        <v>2866.9284699999998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6DIF-ELPO/PERMIAN</v>
      </c>
    </row>
    <row r="3607" spans="1:8">
      <c r="A3607" s="79">
        <v>37834</v>
      </c>
      <c r="B3607" s="78" t="s">
        <v>84</v>
      </c>
      <c r="C3607" s="78" t="s">
        <v>72</v>
      </c>
      <c r="D3607" s="84">
        <v>-10068.822</v>
      </c>
      <c r="E3607" s="84">
        <v>1006.8822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6DIF-ELPO/SJ</v>
      </c>
    </row>
    <row r="3608" spans="1:8">
      <c r="A3608" s="79">
        <v>37834</v>
      </c>
      <c r="B3608" s="78" t="s">
        <v>84</v>
      </c>
      <c r="C3608" s="78" t="s">
        <v>88</v>
      </c>
      <c r="D3608" s="84">
        <v>0</v>
      </c>
      <c r="E3608" s="84">
        <v>0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6DIF-NTHWST/CANBR</v>
      </c>
    </row>
    <row r="3609" spans="1:8">
      <c r="A3609" s="79">
        <v>37834</v>
      </c>
      <c r="B3609" s="78" t="s">
        <v>84</v>
      </c>
      <c r="C3609" s="78" t="s">
        <v>67</v>
      </c>
      <c r="D3609" s="84">
        <v>147622.72029999999</v>
      </c>
      <c r="E3609" s="84">
        <v>-14762.27203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6DIF-NWPL_ROCKY_M</v>
      </c>
    </row>
    <row r="3610" spans="1:8">
      <c r="A3610" s="79">
        <v>37834</v>
      </c>
      <c r="B3610" s="78" t="s">
        <v>84</v>
      </c>
      <c r="C3610" s="78" t="s">
        <v>73</v>
      </c>
      <c r="D3610" s="84">
        <v>14762.272000000001</v>
      </c>
      <c r="E3610" s="84">
        <v>-2952.4544000000001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6DIF-WAHA-TX</v>
      </c>
    </row>
    <row r="3611" spans="1:8">
      <c r="A3611" s="79">
        <v>37834</v>
      </c>
      <c r="B3611" s="78" t="s">
        <v>84</v>
      </c>
      <c r="C3611" s="78" t="s">
        <v>68</v>
      </c>
      <c r="D3611" s="84">
        <v>0</v>
      </c>
      <c r="E3611" s="84">
        <v>0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6DNGI-MALIN</v>
      </c>
    </row>
    <row r="3612" spans="1:8">
      <c r="A3612" s="79">
        <v>37834</v>
      </c>
      <c r="B3612" s="78" t="s">
        <v>84</v>
      </c>
      <c r="C3612" s="78" t="s">
        <v>74</v>
      </c>
      <c r="D3612" s="84">
        <v>-7535.4256000000005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6DNGI-PGE/CG</v>
      </c>
    </row>
    <row r="3613" spans="1:8">
      <c r="A3613" s="79">
        <v>37834</v>
      </c>
      <c r="B3613" s="78" t="s">
        <v>84</v>
      </c>
      <c r="C3613" s="78" t="s">
        <v>46</v>
      </c>
      <c r="D3613" s="84">
        <v>-467844.02010000002</v>
      </c>
      <c r="E3613" s="84">
        <v>46784.402009999998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6DNGI-SOCAL</v>
      </c>
    </row>
    <row r="3614" spans="1:8">
      <c r="A3614" s="79">
        <v>37834</v>
      </c>
      <c r="B3614" s="78" t="s">
        <v>84</v>
      </c>
      <c r="C3614" s="78" t="s">
        <v>249</v>
      </c>
      <c r="D3614" s="84">
        <v>-147622.72020000001</v>
      </c>
      <c r="E3614" s="84">
        <v>0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6DNGW/OPAL</v>
      </c>
    </row>
    <row r="3615" spans="1:8">
      <c r="A3615" s="79">
        <v>37865</v>
      </c>
      <c r="B3615" s="78" t="s">
        <v>84</v>
      </c>
      <c r="C3615" s="78" t="s">
        <v>86</v>
      </c>
      <c r="D3615" s="84">
        <v>419828.28619999997</v>
      </c>
      <c r="E3615" s="84">
        <v>-4198.282862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6DIF-CIG/RKYMTN</v>
      </c>
    </row>
    <row r="3616" spans="1:8">
      <c r="A3616" s="79">
        <v>37865</v>
      </c>
      <c r="B3616" s="78" t="s">
        <v>84</v>
      </c>
      <c r="C3616" s="78" t="s">
        <v>91</v>
      </c>
      <c r="D3616" s="84">
        <v>-427030.87359999999</v>
      </c>
      <c r="E3616" s="84">
        <v>4270.308736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6DIF-CIG/WIC</v>
      </c>
    </row>
    <row r="3617" spans="1:8">
      <c r="A3617" s="79">
        <v>37865</v>
      </c>
      <c r="B3617" s="78" t="s">
        <v>84</v>
      </c>
      <c r="C3617" s="78" t="s">
        <v>87</v>
      </c>
      <c r="D3617" s="84">
        <v>-22451.3855</v>
      </c>
      <c r="E3617" s="84">
        <v>2245.1385500000001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6DIF-ELPO/PERMIAN</v>
      </c>
    </row>
    <row r="3618" spans="1:8">
      <c r="A3618" s="79">
        <v>37865</v>
      </c>
      <c r="B3618" s="78" t="s">
        <v>84</v>
      </c>
      <c r="C3618" s="78" t="s">
        <v>72</v>
      </c>
      <c r="D3618" s="84">
        <v>-10100.703600000001</v>
      </c>
      <c r="E3618" s="84">
        <v>1010.0703600000001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6DIF-ELPO/SJ</v>
      </c>
    </row>
    <row r="3619" spans="1:8">
      <c r="A3619" s="79">
        <v>37865</v>
      </c>
      <c r="B3619" s="78" t="s">
        <v>84</v>
      </c>
      <c r="C3619" s="78" t="s">
        <v>88</v>
      </c>
      <c r="D3619" s="84">
        <v>0</v>
      </c>
      <c r="E3619" s="84">
        <v>0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6DIF-NTHWST/CANBR</v>
      </c>
    </row>
    <row r="3620" spans="1:8">
      <c r="A3620" s="79">
        <v>37865</v>
      </c>
      <c r="B3620" s="78" t="s">
        <v>84</v>
      </c>
      <c r="C3620" s="78" t="s">
        <v>67</v>
      </c>
      <c r="D3620" s="84">
        <v>142343.62460000001</v>
      </c>
      <c r="E3620" s="84">
        <v>-14234.36246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6DIF-NWPL_ROCKY_M</v>
      </c>
    </row>
    <row r="3621" spans="1:8">
      <c r="A3621" s="79">
        <v>37865</v>
      </c>
      <c r="B3621" s="78" t="s">
        <v>84</v>
      </c>
      <c r="C3621" s="78" t="s">
        <v>73</v>
      </c>
      <c r="D3621" s="84">
        <v>14234.3624</v>
      </c>
      <c r="E3621" s="84">
        <v>-2846.87248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6DIF-WAHA-TX</v>
      </c>
    </row>
    <row r="3622" spans="1:8">
      <c r="A3622" s="79">
        <v>37865</v>
      </c>
      <c r="B3622" s="78" t="s">
        <v>84</v>
      </c>
      <c r="C3622" s="78" t="s">
        <v>68</v>
      </c>
      <c r="D3622" s="84">
        <v>0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6DNGI-MALIN</v>
      </c>
    </row>
    <row r="3623" spans="1:8">
      <c r="A3623" s="79">
        <v>37865</v>
      </c>
      <c r="B3623" s="78" t="s">
        <v>84</v>
      </c>
      <c r="C3623" s="78" t="s">
        <v>46</v>
      </c>
      <c r="D3623" s="84">
        <v>-404125.88650000002</v>
      </c>
      <c r="E3623" s="84">
        <v>40412.588649999998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6DNGI-SOCAL</v>
      </c>
    </row>
    <row r="3624" spans="1:8">
      <c r="A3624" s="79">
        <v>37865</v>
      </c>
      <c r="B3624" s="78" t="s">
        <v>84</v>
      </c>
      <c r="C3624" s="78" t="s">
        <v>249</v>
      </c>
      <c r="D3624" s="84">
        <v>-142343.62460000001</v>
      </c>
      <c r="E3624" s="84">
        <v>0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6DNGW/OPAL</v>
      </c>
    </row>
    <row r="3625" spans="1:8">
      <c r="A3625" s="79">
        <v>37895</v>
      </c>
      <c r="B3625" s="78" t="s">
        <v>84</v>
      </c>
      <c r="C3625" s="78" t="s">
        <v>86</v>
      </c>
      <c r="D3625" s="84">
        <v>432269.21580000001</v>
      </c>
      <c r="E3625" s="84">
        <v>-4322.6921579999998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6DIF-CIG/RKYMTN</v>
      </c>
    </row>
    <row r="3626" spans="1:8">
      <c r="A3626" s="79">
        <v>37895</v>
      </c>
      <c r="B3626" s="78" t="s">
        <v>84</v>
      </c>
      <c r="C3626" s="78" t="s">
        <v>91</v>
      </c>
      <c r="D3626" s="84">
        <v>-439685.2401</v>
      </c>
      <c r="E3626" s="84">
        <v>4396.8524010000001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6DIF-CIG/WIC</v>
      </c>
    </row>
    <row r="3627" spans="1:8">
      <c r="A3627" s="79">
        <v>37895</v>
      </c>
      <c r="B3627" s="78" t="s">
        <v>84</v>
      </c>
      <c r="C3627" s="78" t="s">
        <v>87</v>
      </c>
      <c r="D3627" s="84">
        <v>-27098.7942</v>
      </c>
      <c r="E3627" s="84">
        <v>2709.8794200000002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6DIF-ELPO/PERMIAN</v>
      </c>
    </row>
    <row r="3628" spans="1:8">
      <c r="A3628" s="79">
        <v>37895</v>
      </c>
      <c r="B3628" s="78" t="s">
        <v>84</v>
      </c>
      <c r="C3628" s="78" t="s">
        <v>72</v>
      </c>
      <c r="D3628" s="84">
        <v>-11076.285900000001</v>
      </c>
      <c r="E3628" s="84">
        <v>1107.62859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6DIF-ELPO/SJ</v>
      </c>
    </row>
    <row r="3629" spans="1:8">
      <c r="A3629" s="79">
        <v>37895</v>
      </c>
      <c r="B3629" s="78" t="s">
        <v>84</v>
      </c>
      <c r="C3629" s="78" t="s">
        <v>88</v>
      </c>
      <c r="D3629" s="84">
        <v>0</v>
      </c>
      <c r="E3629" s="84">
        <v>0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6DIF-NTHWST/CANBR</v>
      </c>
    </row>
    <row r="3630" spans="1:8">
      <c r="A3630" s="79">
        <v>37895</v>
      </c>
      <c r="B3630" s="78" t="s">
        <v>84</v>
      </c>
      <c r="C3630" s="78" t="s">
        <v>67</v>
      </c>
      <c r="D3630" s="84">
        <v>146561.74669999999</v>
      </c>
      <c r="E3630" s="84">
        <v>-14656.17467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6DIF-NWPL_ROCKY_M</v>
      </c>
    </row>
    <row r="3631" spans="1:8">
      <c r="A3631" s="79">
        <v>37895</v>
      </c>
      <c r="B3631" s="78" t="s">
        <v>84</v>
      </c>
      <c r="C3631" s="78" t="s">
        <v>73</v>
      </c>
      <c r="D3631" s="84">
        <v>14656.1747</v>
      </c>
      <c r="E3631" s="84">
        <v>-2931.2349399999998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6DIF-WAHA-TX</v>
      </c>
    </row>
    <row r="3632" spans="1:8">
      <c r="A3632" s="79">
        <v>37895</v>
      </c>
      <c r="B3632" s="78" t="s">
        <v>84</v>
      </c>
      <c r="C3632" s="78" t="s">
        <v>68</v>
      </c>
      <c r="D3632" s="84">
        <v>0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6DNGI-MALIN</v>
      </c>
    </row>
    <row r="3633" spans="1:8">
      <c r="A3633" s="79">
        <v>37895</v>
      </c>
      <c r="B3633" s="78" t="s">
        <v>84</v>
      </c>
      <c r="C3633" s="78" t="s">
        <v>46</v>
      </c>
      <c r="D3633" s="84">
        <v>-448315.36330000003</v>
      </c>
      <c r="E3633" s="84">
        <v>44831.536330000003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6DNGI-SOCAL</v>
      </c>
    </row>
    <row r="3634" spans="1:8">
      <c r="A3634" s="79">
        <v>37895</v>
      </c>
      <c r="B3634" s="78" t="s">
        <v>84</v>
      </c>
      <c r="C3634" s="78" t="s">
        <v>249</v>
      </c>
      <c r="D3634" s="84">
        <v>-146561.74679999999</v>
      </c>
      <c r="E3634" s="84">
        <v>0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6DNGW/OPAL</v>
      </c>
    </row>
    <row r="3635" spans="1:8">
      <c r="A3635" s="79">
        <v>37926</v>
      </c>
      <c r="B3635" s="78" t="s">
        <v>84</v>
      </c>
      <c r="C3635" s="78" t="s">
        <v>86</v>
      </c>
      <c r="D3635" s="84">
        <v>416748.38449999999</v>
      </c>
      <c r="E3635" s="84">
        <v>-4167.4838449999997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6DIF-CIG/RKYMTN</v>
      </c>
    </row>
    <row r="3636" spans="1:8">
      <c r="A3636" s="79">
        <v>37926</v>
      </c>
      <c r="B3636" s="78" t="s">
        <v>84</v>
      </c>
      <c r="C3636" s="78" t="s">
        <v>91</v>
      </c>
      <c r="D3636" s="84">
        <v>-423898.13290000003</v>
      </c>
      <c r="E3636" s="84">
        <v>4238.9813290000002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6DIF-CIG/WIC</v>
      </c>
    </row>
    <row r="3637" spans="1:8">
      <c r="A3637" s="79">
        <v>37926</v>
      </c>
      <c r="B3637" s="78" t="s">
        <v>84</v>
      </c>
      <c r="C3637" s="78" t="s">
        <v>87</v>
      </c>
      <c r="D3637" s="84">
        <v>-23645.979899999998</v>
      </c>
      <c r="E3637" s="84">
        <v>2364.5979900000002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6DIF-ELPO/PERMIAN</v>
      </c>
    </row>
    <row r="3638" spans="1:8">
      <c r="A3638" s="79">
        <v>37926</v>
      </c>
      <c r="B3638" s="78" t="s">
        <v>84</v>
      </c>
      <c r="C3638" s="78" t="s">
        <v>72</v>
      </c>
      <c r="D3638" s="84">
        <v>41378.109600000003</v>
      </c>
      <c r="E3638" s="84">
        <v>-4137.8109599999998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6DIF-ELPO/SJ</v>
      </c>
    </row>
    <row r="3639" spans="1:8">
      <c r="A3639" s="79">
        <v>37926</v>
      </c>
      <c r="B3639" s="78" t="s">
        <v>84</v>
      </c>
      <c r="C3639" s="78" t="s">
        <v>88</v>
      </c>
      <c r="D3639" s="84">
        <v>0</v>
      </c>
      <c r="E3639" s="84">
        <v>0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6DIF-NTHWST/CANBR</v>
      </c>
    </row>
    <row r="3640" spans="1:8">
      <c r="A3640" s="79">
        <v>37926</v>
      </c>
      <c r="B3640" s="78" t="s">
        <v>84</v>
      </c>
      <c r="C3640" s="78" t="s">
        <v>67</v>
      </c>
      <c r="D3640" s="84">
        <v>141299.37770000001</v>
      </c>
      <c r="E3640" s="84">
        <v>-14129.93777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6DIF-NWPL_ROCKY_M</v>
      </c>
    </row>
    <row r="3641" spans="1:8">
      <c r="A3641" s="79">
        <v>37926</v>
      </c>
      <c r="B3641" s="78" t="s">
        <v>84</v>
      </c>
      <c r="C3641" s="78" t="s">
        <v>73</v>
      </c>
      <c r="D3641" s="84">
        <v>14129.9377</v>
      </c>
      <c r="E3641" s="84">
        <v>-2825.9875400000001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6DIF-WAHA-TX</v>
      </c>
    </row>
    <row r="3642" spans="1:8">
      <c r="A3642" s="79">
        <v>37926</v>
      </c>
      <c r="B3642" s="78" t="s">
        <v>84</v>
      </c>
      <c r="C3642" s="78" t="s">
        <v>68</v>
      </c>
      <c r="D3642" s="84">
        <v>0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6DNGI-MALIN</v>
      </c>
    </row>
    <row r="3643" spans="1:8">
      <c r="A3643" s="79">
        <v>37926</v>
      </c>
      <c r="B3643" s="78" t="s">
        <v>84</v>
      </c>
      <c r="C3643" s="78" t="s">
        <v>46</v>
      </c>
      <c r="D3643" s="84">
        <v>-383004.2095</v>
      </c>
      <c r="E3643" s="84">
        <v>38300.42095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6DNGI-SOCAL</v>
      </c>
    </row>
    <row r="3644" spans="1:8">
      <c r="A3644" s="79">
        <v>37926</v>
      </c>
      <c r="B3644" s="78" t="s">
        <v>84</v>
      </c>
      <c r="C3644" s="78" t="s">
        <v>249</v>
      </c>
      <c r="D3644" s="84">
        <v>-141299.37760000001</v>
      </c>
      <c r="E3644" s="84">
        <v>0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6DNGW/OPAL</v>
      </c>
    </row>
    <row r="3645" spans="1:8">
      <c r="A3645" s="79">
        <v>37956</v>
      </c>
      <c r="B3645" s="78" t="s">
        <v>84</v>
      </c>
      <c r="C3645" s="78" t="s">
        <v>86</v>
      </c>
      <c r="D3645" s="84">
        <v>436385.6899</v>
      </c>
      <c r="E3645" s="84">
        <v>-4363.8568990000003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6DIF-CIG/RKYMTN</v>
      </c>
    </row>
    <row r="3646" spans="1:8">
      <c r="A3646" s="79">
        <v>37956</v>
      </c>
      <c r="B3646" s="78" t="s">
        <v>84</v>
      </c>
      <c r="C3646" s="78" t="s">
        <v>91</v>
      </c>
      <c r="D3646" s="84">
        <v>-436385.69</v>
      </c>
      <c r="E3646" s="84">
        <v>4363.8568999999998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6DIF-CIG/WIC</v>
      </c>
    </row>
    <row r="3647" spans="1:8">
      <c r="A3647" s="79">
        <v>37956</v>
      </c>
      <c r="B3647" s="78" t="s">
        <v>84</v>
      </c>
      <c r="C3647" s="78" t="s">
        <v>87</v>
      </c>
      <c r="D3647" s="84">
        <v>-26895.435300000001</v>
      </c>
      <c r="E3647" s="84">
        <v>2689.5435299999999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6DIF-ELPO/PERMIAN</v>
      </c>
    </row>
    <row r="3648" spans="1:8">
      <c r="A3648" s="79">
        <v>37956</v>
      </c>
      <c r="B3648" s="78" t="s">
        <v>84</v>
      </c>
      <c r="C3648" s="78" t="s">
        <v>72</v>
      </c>
      <c r="D3648" s="84">
        <v>34014.6224</v>
      </c>
      <c r="E3648" s="84">
        <v>-3401.4622399999998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6DIF-ELPO/SJ</v>
      </c>
    </row>
    <row r="3649" spans="1:8">
      <c r="A3649" s="79">
        <v>37956</v>
      </c>
      <c r="B3649" s="78" t="s">
        <v>84</v>
      </c>
      <c r="C3649" s="78" t="s">
        <v>88</v>
      </c>
      <c r="D3649" s="84">
        <v>0</v>
      </c>
      <c r="E3649" s="84">
        <v>0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6DIF-NTHWST/CANBR</v>
      </c>
    </row>
    <row r="3650" spans="1:8">
      <c r="A3650" s="79">
        <v>37956</v>
      </c>
      <c r="B3650" s="78" t="s">
        <v>84</v>
      </c>
      <c r="C3650" s="78" t="s">
        <v>67</v>
      </c>
      <c r="D3650" s="84">
        <v>145461.89660000001</v>
      </c>
      <c r="E3650" s="84">
        <v>-14546.18966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6DIF-NWPL_ROCKY_M</v>
      </c>
    </row>
    <row r="3651" spans="1:8">
      <c r="A3651" s="79">
        <v>37956</v>
      </c>
      <c r="B3651" s="78" t="s">
        <v>84</v>
      </c>
      <c r="C3651" s="78" t="s">
        <v>73</v>
      </c>
      <c r="D3651" s="84">
        <v>14546.189600000002</v>
      </c>
      <c r="E3651" s="84">
        <v>-2909.23792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6DIF-WAHA-TX</v>
      </c>
    </row>
    <row r="3652" spans="1:8">
      <c r="A3652" s="79">
        <v>37956</v>
      </c>
      <c r="B3652" s="78" t="s">
        <v>84</v>
      </c>
      <c r="C3652" s="78" t="s">
        <v>68</v>
      </c>
      <c r="D3652" s="84">
        <v>0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6DNGI-MALIN</v>
      </c>
    </row>
    <row r="3653" spans="1:8">
      <c r="A3653" s="79">
        <v>37956</v>
      </c>
      <c r="B3653" s="78" t="s">
        <v>84</v>
      </c>
      <c r="C3653" s="78" t="s">
        <v>46</v>
      </c>
      <c r="D3653" s="84">
        <v>-400904.24829999998</v>
      </c>
      <c r="E3653" s="84">
        <v>40090.424830000004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6DNGI-SOCAL</v>
      </c>
    </row>
    <row r="3654" spans="1:8">
      <c r="A3654" s="79">
        <v>37956</v>
      </c>
      <c r="B3654" s="78" t="s">
        <v>84</v>
      </c>
      <c r="C3654" s="78" t="s">
        <v>249</v>
      </c>
      <c r="D3654" s="84">
        <v>-145461.89660000001</v>
      </c>
      <c r="E3654" s="84">
        <v>0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6DNGW/OPAL</v>
      </c>
    </row>
    <row r="3655" spans="1:8">
      <c r="A3655" s="79">
        <v>37987</v>
      </c>
      <c r="B3655" s="78" t="s">
        <v>84</v>
      </c>
      <c r="C3655" s="78" t="s">
        <v>86</v>
      </c>
      <c r="D3655" s="84">
        <v>579545.16480000003</v>
      </c>
      <c r="E3655" s="84">
        <v>-5795.4516480000002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6DIF-CIG/RKYMTN</v>
      </c>
    </row>
    <row r="3656" spans="1:8">
      <c r="A3656" s="79">
        <v>37987</v>
      </c>
      <c r="B3656" s="78" t="s">
        <v>84</v>
      </c>
      <c r="C3656" s="78" t="s">
        <v>91</v>
      </c>
      <c r="D3656" s="84">
        <v>-434658.87359999999</v>
      </c>
      <c r="E3656" s="84">
        <v>4346.5887359999997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6DIF-CIG/WIC</v>
      </c>
    </row>
    <row r="3657" spans="1:8">
      <c r="A3657" s="79">
        <v>37987</v>
      </c>
      <c r="B3657" s="78" t="s">
        <v>84</v>
      </c>
      <c r="C3657" s="78" t="s">
        <v>87</v>
      </c>
      <c r="D3657" s="84">
        <v>-28137.8524</v>
      </c>
      <c r="E3657" s="84">
        <v>2813.7852400000002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6DIF-ELPO/PERMIAN</v>
      </c>
    </row>
    <row r="3658" spans="1:8">
      <c r="A3658" s="79">
        <v>37987</v>
      </c>
      <c r="B3658" s="78" t="s">
        <v>84</v>
      </c>
      <c r="C3658" s="78" t="s">
        <v>72</v>
      </c>
      <c r="D3658" s="84">
        <v>9410.1309000000001</v>
      </c>
      <c r="E3658" s="84">
        <v>-941.01309000000003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6DIF-ELPO/SJ</v>
      </c>
    </row>
    <row r="3659" spans="1:8">
      <c r="A3659" s="79">
        <v>37987</v>
      </c>
      <c r="B3659" s="78" t="s">
        <v>84</v>
      </c>
      <c r="C3659" s="78" t="s">
        <v>88</v>
      </c>
      <c r="D3659" s="84">
        <v>0</v>
      </c>
      <c r="E3659" s="84">
        <v>0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6DIF-NTHWST/CANBR</v>
      </c>
    </row>
    <row r="3660" spans="1:8">
      <c r="A3660" s="79">
        <v>37987</v>
      </c>
      <c r="B3660" s="78" t="s">
        <v>84</v>
      </c>
      <c r="C3660" s="78" t="s">
        <v>67</v>
      </c>
      <c r="D3660" s="84">
        <v>144886.29120000001</v>
      </c>
      <c r="E3660" s="84">
        <v>-14488.62912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6DIF-NWPL_ROCKY_M</v>
      </c>
    </row>
    <row r="3661" spans="1:8">
      <c r="A3661" s="79">
        <v>37987</v>
      </c>
      <c r="B3661" s="78" t="s">
        <v>84</v>
      </c>
      <c r="C3661" s="78" t="s">
        <v>73</v>
      </c>
      <c r="D3661" s="84">
        <v>14488.629199999999</v>
      </c>
      <c r="E3661" s="84">
        <v>-2897.7258400000001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6DIF-WAHA-TX</v>
      </c>
    </row>
    <row r="3662" spans="1:8">
      <c r="A3662" s="79">
        <v>37987</v>
      </c>
      <c r="B3662" s="78" t="s">
        <v>84</v>
      </c>
      <c r="C3662" s="78" t="s">
        <v>68</v>
      </c>
      <c r="D3662" s="84">
        <v>0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6DNGI-MALIN</v>
      </c>
    </row>
    <row r="3663" spans="1:8">
      <c r="A3663" s="79">
        <v>37987</v>
      </c>
      <c r="B3663" s="78" t="s">
        <v>84</v>
      </c>
      <c r="C3663" s="78" t="s">
        <v>46</v>
      </c>
      <c r="D3663" s="84">
        <v>-97641.208599999998</v>
      </c>
      <c r="E3663" s="84">
        <v>9764.1208599999991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6DNGI-SOCAL</v>
      </c>
    </row>
    <row r="3664" spans="1:8">
      <c r="A3664" s="79">
        <v>37987</v>
      </c>
      <c r="B3664" s="78" t="s">
        <v>84</v>
      </c>
      <c r="C3664" s="78" t="s">
        <v>249</v>
      </c>
      <c r="D3664" s="84">
        <v>-144886.29120000001</v>
      </c>
      <c r="E3664" s="84">
        <v>0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6DNGW/OPAL</v>
      </c>
    </row>
    <row r="3665" spans="1:8">
      <c r="A3665" s="79">
        <v>38018</v>
      </c>
      <c r="B3665" s="78" t="s">
        <v>84</v>
      </c>
      <c r="C3665" s="78" t="s">
        <v>86</v>
      </c>
      <c r="D3665" s="84">
        <v>533135.67200000002</v>
      </c>
      <c r="E3665" s="84">
        <v>-5331.3567199999998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6DIF-CIG/RKYMTN</v>
      </c>
    </row>
    <row r="3666" spans="1:8">
      <c r="A3666" s="79">
        <v>38018</v>
      </c>
      <c r="B3666" s="78" t="s">
        <v>84</v>
      </c>
      <c r="C3666" s="78" t="s">
        <v>91</v>
      </c>
      <c r="D3666" s="84">
        <v>-404974.6838</v>
      </c>
      <c r="E3666" s="84">
        <v>4049.746838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6DIF-CIG/WIC</v>
      </c>
    </row>
    <row r="3667" spans="1:8">
      <c r="A3667" s="79">
        <v>38018</v>
      </c>
      <c r="B3667" s="78" t="s">
        <v>84</v>
      </c>
      <c r="C3667" s="78" t="s">
        <v>87</v>
      </c>
      <c r="D3667" s="84">
        <v>-17371.0864</v>
      </c>
      <c r="E3667" s="84">
        <v>1737.1086399999999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6DIF-ELPO/PERMIAN</v>
      </c>
    </row>
    <row r="3668" spans="1:8">
      <c r="A3668" s="79">
        <v>38018</v>
      </c>
      <c r="B3668" s="78" t="s">
        <v>84</v>
      </c>
      <c r="C3668" s="78" t="s">
        <v>72</v>
      </c>
      <c r="D3668" s="84">
        <v>12111.0705</v>
      </c>
      <c r="E3668" s="84">
        <v>-1211.1070500000001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6DIF-ELPO/SJ</v>
      </c>
    </row>
    <row r="3669" spans="1:8">
      <c r="A3669" s="79">
        <v>38018</v>
      </c>
      <c r="B3669" s="78" t="s">
        <v>84</v>
      </c>
      <c r="C3669" s="78" t="s">
        <v>88</v>
      </c>
      <c r="D3669" s="84">
        <v>0</v>
      </c>
      <c r="E3669" s="84">
        <v>0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6DIF-NTHWST/CANBR</v>
      </c>
    </row>
    <row r="3670" spans="1:8">
      <c r="A3670" s="79">
        <v>38018</v>
      </c>
      <c r="B3670" s="78" t="s">
        <v>84</v>
      </c>
      <c r="C3670" s="78" t="s">
        <v>67</v>
      </c>
      <c r="D3670" s="84">
        <v>134991.5613</v>
      </c>
      <c r="E3670" s="84">
        <v>-13499.156129999999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6DIF-NWPL_ROCKY_M</v>
      </c>
    </row>
    <row r="3671" spans="1:8">
      <c r="A3671" s="79">
        <v>38018</v>
      </c>
      <c r="B3671" s="78" t="s">
        <v>84</v>
      </c>
      <c r="C3671" s="78" t="s">
        <v>73</v>
      </c>
      <c r="D3671" s="84">
        <v>13499.1561</v>
      </c>
      <c r="E3671" s="84">
        <v>-2699.83122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6DIF-WAHA-TX</v>
      </c>
    </row>
    <row r="3672" spans="1:8">
      <c r="A3672" s="79">
        <v>38018</v>
      </c>
      <c r="B3672" s="78" t="s">
        <v>84</v>
      </c>
      <c r="C3672" s="78" t="s">
        <v>68</v>
      </c>
      <c r="D3672" s="84">
        <v>0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6DNGI-MALIN</v>
      </c>
    </row>
    <row r="3673" spans="1:8">
      <c r="A3673" s="79">
        <v>38018</v>
      </c>
      <c r="B3673" s="78" t="s">
        <v>84</v>
      </c>
      <c r="C3673" s="78" t="s">
        <v>46</v>
      </c>
      <c r="D3673" s="84">
        <v>-71748.480200000005</v>
      </c>
      <c r="E3673" s="84">
        <v>7174.8480200000004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6DNGI-SOCAL</v>
      </c>
    </row>
    <row r="3674" spans="1:8">
      <c r="A3674" s="79">
        <v>38018</v>
      </c>
      <c r="B3674" s="78" t="s">
        <v>84</v>
      </c>
      <c r="C3674" s="78" t="s">
        <v>249</v>
      </c>
      <c r="D3674" s="84">
        <v>-134991.5612</v>
      </c>
      <c r="E3674" s="84">
        <v>0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6DNGW/OPAL</v>
      </c>
    </row>
    <row r="3675" spans="1:8">
      <c r="A3675" s="79">
        <v>38047</v>
      </c>
      <c r="B3675" s="78" t="s">
        <v>84</v>
      </c>
      <c r="C3675" s="78" t="s">
        <v>86</v>
      </c>
      <c r="D3675" s="84">
        <v>567697.64630000002</v>
      </c>
      <c r="E3675" s="84">
        <v>-5676.976463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6DIF-CIG/RKYMTN</v>
      </c>
    </row>
    <row r="3676" spans="1:8">
      <c r="A3676" s="79">
        <v>38047</v>
      </c>
      <c r="B3676" s="78" t="s">
        <v>84</v>
      </c>
      <c r="C3676" s="78" t="s">
        <v>91</v>
      </c>
      <c r="D3676" s="84">
        <v>-431228.27240000002</v>
      </c>
      <c r="E3676" s="84">
        <v>4312.2827239999997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6DIF-CIG/WIC</v>
      </c>
    </row>
    <row r="3677" spans="1:8">
      <c r="A3677" s="79">
        <v>38047</v>
      </c>
      <c r="B3677" s="78" t="s">
        <v>84</v>
      </c>
      <c r="C3677" s="78" t="s">
        <v>87</v>
      </c>
      <c r="D3677" s="84">
        <v>-26577.5723</v>
      </c>
      <c r="E3677" s="84">
        <v>2657.7572300000002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6DIF-ELPO/PERMIAN</v>
      </c>
    </row>
    <row r="3678" spans="1:8">
      <c r="A3678" s="79">
        <v>38047</v>
      </c>
      <c r="B3678" s="78" t="s">
        <v>84</v>
      </c>
      <c r="C3678" s="78" t="s">
        <v>72</v>
      </c>
      <c r="D3678" s="84">
        <v>14820.342000000001</v>
      </c>
      <c r="E3678" s="84">
        <v>-1482.0342000000001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6DIF-ELPO/SJ</v>
      </c>
    </row>
    <row r="3679" spans="1:8">
      <c r="A3679" s="79">
        <v>38047</v>
      </c>
      <c r="B3679" s="78" t="s">
        <v>84</v>
      </c>
      <c r="C3679" s="78" t="s">
        <v>88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6DIF-NTHWST/CANBR</v>
      </c>
    </row>
    <row r="3680" spans="1:8">
      <c r="A3680" s="79">
        <v>38047</v>
      </c>
      <c r="B3680" s="78" t="s">
        <v>84</v>
      </c>
      <c r="C3680" s="78" t="s">
        <v>67</v>
      </c>
      <c r="D3680" s="84">
        <v>143742.75750000001</v>
      </c>
      <c r="E3680" s="84">
        <v>-14374.275750000001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6DIF-NWPL_ROCKY_M</v>
      </c>
    </row>
    <row r="3681" spans="1:8">
      <c r="A3681" s="79">
        <v>38047</v>
      </c>
      <c r="B3681" s="78" t="s">
        <v>84</v>
      </c>
      <c r="C3681" s="78" t="s">
        <v>73</v>
      </c>
      <c r="D3681" s="84">
        <v>14374.275799999999</v>
      </c>
      <c r="E3681" s="84">
        <v>-2874.8551600000001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6DIF-WAHA-TX</v>
      </c>
    </row>
    <row r="3682" spans="1:8">
      <c r="A3682" s="79">
        <v>38047</v>
      </c>
      <c r="B3682" s="78" t="s">
        <v>84</v>
      </c>
      <c r="C3682" s="78" t="s">
        <v>68</v>
      </c>
      <c r="D3682" s="84">
        <v>0</v>
      </c>
      <c r="E3682" s="84">
        <v>0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6DNGI-MALIN</v>
      </c>
    </row>
    <row r="3683" spans="1:8">
      <c r="A3683" s="79">
        <v>38047</v>
      </c>
      <c r="B3683" s="78" t="s">
        <v>84</v>
      </c>
      <c r="C3683" s="78" t="s">
        <v>46</v>
      </c>
      <c r="D3683" s="84">
        <v>-81671.852799999993</v>
      </c>
      <c r="E3683" s="84">
        <v>8167.1852799999997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6DNGI-SOCAL</v>
      </c>
    </row>
    <row r="3684" spans="1:8">
      <c r="A3684" s="79">
        <v>38047</v>
      </c>
      <c r="B3684" s="78" t="s">
        <v>84</v>
      </c>
      <c r="C3684" s="78" t="s">
        <v>249</v>
      </c>
      <c r="D3684" s="84">
        <v>-143742.7574</v>
      </c>
      <c r="E3684" s="84">
        <v>0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6DNGW/OPAL</v>
      </c>
    </row>
    <row r="3685" spans="1:8">
      <c r="A3685" s="79">
        <v>38078</v>
      </c>
      <c r="B3685" s="78" t="s">
        <v>84</v>
      </c>
      <c r="C3685" s="78" t="s">
        <v>86</v>
      </c>
      <c r="D3685" s="84">
        <v>547101.71869999997</v>
      </c>
      <c r="E3685" s="84">
        <v>-5471.0171870000004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6DIF-CIG/RKYMTN</v>
      </c>
    </row>
    <row r="3686" spans="1:8">
      <c r="A3686" s="79">
        <v>38078</v>
      </c>
      <c r="B3686" s="78" t="s">
        <v>84</v>
      </c>
      <c r="C3686" s="78" t="s">
        <v>91</v>
      </c>
      <c r="D3686" s="84">
        <v>-415583.4192</v>
      </c>
      <c r="E3686" s="84">
        <v>4155.8341920000003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6DIF-CIG/WIC</v>
      </c>
    </row>
    <row r="3687" spans="1:8">
      <c r="A3687" s="79">
        <v>38078</v>
      </c>
      <c r="B3687" s="78" t="s">
        <v>84</v>
      </c>
      <c r="C3687" s="78" t="s">
        <v>87</v>
      </c>
      <c r="D3687" s="84">
        <v>-24515.727699999999</v>
      </c>
      <c r="E3687" s="84">
        <v>2451.5727700000002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6DIF-ELPO/PERMIAN</v>
      </c>
    </row>
    <row r="3688" spans="1:8">
      <c r="A3688" s="79">
        <v>38078</v>
      </c>
      <c r="B3688" s="78" t="s">
        <v>84</v>
      </c>
      <c r="C3688" s="78" t="s">
        <v>72</v>
      </c>
      <c r="D3688" s="84">
        <v>17531.155699999999</v>
      </c>
      <c r="E3688" s="84">
        <v>-1753.1155699999999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6DIF-ELPO/SJ</v>
      </c>
    </row>
    <row r="3689" spans="1:8">
      <c r="A3689" s="79">
        <v>38078</v>
      </c>
      <c r="B3689" s="78" t="s">
        <v>84</v>
      </c>
      <c r="C3689" s="78" t="s">
        <v>88</v>
      </c>
      <c r="D3689" s="84">
        <v>0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6DIF-NTHWST/CANBR</v>
      </c>
    </row>
    <row r="3690" spans="1:8">
      <c r="A3690" s="79">
        <v>38078</v>
      </c>
      <c r="B3690" s="78" t="s">
        <v>84</v>
      </c>
      <c r="C3690" s="78" t="s">
        <v>67</v>
      </c>
      <c r="D3690" s="84">
        <v>138527.8064</v>
      </c>
      <c r="E3690" s="84">
        <v>-13852.780640000001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6DIF-NWPL_ROCKY_M</v>
      </c>
    </row>
    <row r="3691" spans="1:8">
      <c r="A3691" s="79">
        <v>38078</v>
      </c>
      <c r="B3691" s="78" t="s">
        <v>84</v>
      </c>
      <c r="C3691" s="78" t="s">
        <v>73</v>
      </c>
      <c r="D3691" s="84">
        <v>13852.7806</v>
      </c>
      <c r="E3691" s="84">
        <v>-2770.5561200000002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6DIF-WAHA-TX</v>
      </c>
    </row>
    <row r="3692" spans="1:8">
      <c r="A3692" s="79">
        <v>38078</v>
      </c>
      <c r="B3692" s="78" t="s">
        <v>84</v>
      </c>
      <c r="C3692" s="78" t="s">
        <v>68</v>
      </c>
      <c r="D3692" s="84">
        <v>0</v>
      </c>
      <c r="E3692" s="84">
        <v>0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6DNGI-MALIN</v>
      </c>
    </row>
    <row r="3693" spans="1:8">
      <c r="A3693" s="79">
        <v>38078</v>
      </c>
      <c r="B3693" s="78" t="s">
        <v>84</v>
      </c>
      <c r="C3693" s="78" t="s">
        <v>46</v>
      </c>
      <c r="D3693" s="84">
        <v>-32002.693899999998</v>
      </c>
      <c r="E3693" s="84">
        <v>3200.2693899999999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6DNGI-SOCAL</v>
      </c>
    </row>
    <row r="3694" spans="1:8">
      <c r="A3694" s="79">
        <v>38078</v>
      </c>
      <c r="B3694" s="78" t="s">
        <v>84</v>
      </c>
      <c r="C3694" s="78" t="s">
        <v>249</v>
      </c>
      <c r="D3694" s="84">
        <v>-138527.8064</v>
      </c>
      <c r="E3694" s="84">
        <v>0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6DNGW/OPAL</v>
      </c>
    </row>
    <row r="3695" spans="1:8">
      <c r="A3695" s="79">
        <v>38108</v>
      </c>
      <c r="B3695" s="78" t="s">
        <v>84</v>
      </c>
      <c r="C3695" s="78" t="s">
        <v>86</v>
      </c>
      <c r="D3695" s="84">
        <v>563061.35069999995</v>
      </c>
      <c r="E3695" s="84">
        <v>-5630.613507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6DIF-CIG/RKYMTN</v>
      </c>
    </row>
    <row r="3696" spans="1:8">
      <c r="A3696" s="79">
        <v>38108</v>
      </c>
      <c r="B3696" s="78" t="s">
        <v>84</v>
      </c>
      <c r="C3696" s="78" t="s">
        <v>91</v>
      </c>
      <c r="D3696" s="84">
        <v>-427706.50030000001</v>
      </c>
      <c r="E3696" s="84">
        <v>4277.0650029999997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6DIF-CIG/WIC</v>
      </c>
    </row>
    <row r="3697" spans="1:8">
      <c r="A3697" s="79">
        <v>38108</v>
      </c>
      <c r="B3697" s="78" t="s">
        <v>84</v>
      </c>
      <c r="C3697" s="78" t="s">
        <v>87</v>
      </c>
      <c r="D3697" s="84">
        <v>-26360.517400000001</v>
      </c>
      <c r="E3697" s="84">
        <v>2636.0517399999999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6DIF-ELPO/PERMIAN</v>
      </c>
    </row>
    <row r="3698" spans="1:8">
      <c r="A3698" s="79">
        <v>38108</v>
      </c>
      <c r="B3698" s="78" t="s">
        <v>84</v>
      </c>
      <c r="C3698" s="78" t="s">
        <v>72</v>
      </c>
      <c r="D3698" s="84">
        <v>18900.948100000001</v>
      </c>
      <c r="E3698" s="84">
        <v>-1890.0948100000001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6DIF-ELPO/SJ</v>
      </c>
    </row>
    <row r="3699" spans="1:8">
      <c r="A3699" s="79">
        <v>38108</v>
      </c>
      <c r="B3699" s="78" t="s">
        <v>84</v>
      </c>
      <c r="C3699" s="78" t="s">
        <v>88</v>
      </c>
      <c r="D3699" s="84">
        <v>0</v>
      </c>
      <c r="E3699" s="84">
        <v>0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6DIF-NTHWST/CANBR</v>
      </c>
    </row>
    <row r="3700" spans="1:8">
      <c r="A3700" s="79">
        <v>38108</v>
      </c>
      <c r="B3700" s="78" t="s">
        <v>84</v>
      </c>
      <c r="C3700" s="78" t="s">
        <v>67</v>
      </c>
      <c r="D3700" s="84">
        <v>142568.8334</v>
      </c>
      <c r="E3700" s="84">
        <v>-14256.88334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6DIF-NWPL_ROCKY_M</v>
      </c>
    </row>
    <row r="3701" spans="1:8">
      <c r="A3701" s="79">
        <v>38108</v>
      </c>
      <c r="B3701" s="78" t="s">
        <v>84</v>
      </c>
      <c r="C3701" s="78" t="s">
        <v>73</v>
      </c>
      <c r="D3701" s="84">
        <v>14256.8832</v>
      </c>
      <c r="E3701" s="84">
        <v>-2851.37664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6DIF-WAHA-TX</v>
      </c>
    </row>
    <row r="3702" spans="1:8">
      <c r="A3702" s="79">
        <v>38108</v>
      </c>
      <c r="B3702" s="78" t="s">
        <v>84</v>
      </c>
      <c r="C3702" s="78" t="s">
        <v>68</v>
      </c>
      <c r="D3702" s="84">
        <v>0</v>
      </c>
      <c r="E3702" s="84">
        <v>0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6DNGI-MALIN</v>
      </c>
    </row>
    <row r="3703" spans="1:8">
      <c r="A3703" s="79">
        <v>38108</v>
      </c>
      <c r="B3703" s="78" t="s">
        <v>84</v>
      </c>
      <c r="C3703" s="78" t="s">
        <v>46</v>
      </c>
      <c r="D3703" s="84">
        <v>20921.746299999999</v>
      </c>
      <c r="E3703" s="84">
        <v>-2092.17463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6DNGI-SOCAL</v>
      </c>
    </row>
    <row r="3704" spans="1:8">
      <c r="A3704" s="79">
        <v>38108</v>
      </c>
      <c r="B3704" s="78" t="s">
        <v>84</v>
      </c>
      <c r="C3704" s="78" t="s">
        <v>249</v>
      </c>
      <c r="D3704" s="84">
        <v>-142568.8334</v>
      </c>
      <c r="E3704" s="84">
        <v>0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6DNGW/OPAL</v>
      </c>
    </row>
    <row r="3705" spans="1:8">
      <c r="A3705" s="79">
        <v>38139</v>
      </c>
      <c r="B3705" s="78" t="s">
        <v>84</v>
      </c>
      <c r="C3705" s="78" t="s">
        <v>86</v>
      </c>
      <c r="D3705" s="84">
        <v>542581.46459999995</v>
      </c>
      <c r="E3705" s="84">
        <v>-5425.8146459999998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6DIF-CIG/RKYMTN</v>
      </c>
    </row>
    <row r="3706" spans="1:8">
      <c r="A3706" s="79">
        <v>38139</v>
      </c>
      <c r="B3706" s="78" t="s">
        <v>84</v>
      </c>
      <c r="C3706" s="78" t="s">
        <v>91</v>
      </c>
      <c r="D3706" s="84">
        <v>-412149.79330000002</v>
      </c>
      <c r="E3706" s="84">
        <v>4121.4979329999996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6DIF-CIG/WIC</v>
      </c>
    </row>
    <row r="3707" spans="1:8">
      <c r="A3707" s="79">
        <v>38139</v>
      </c>
      <c r="B3707" s="78" t="s">
        <v>84</v>
      </c>
      <c r="C3707" s="78" t="s">
        <v>87</v>
      </c>
      <c r="D3707" s="84">
        <v>-22990.631300000001</v>
      </c>
      <c r="E3707" s="84">
        <v>2299.06313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6DIF-ELPO/PERMIAN</v>
      </c>
    </row>
    <row r="3708" spans="1:8">
      <c r="A3708" s="79">
        <v>38139</v>
      </c>
      <c r="B3708" s="78" t="s">
        <v>84</v>
      </c>
      <c r="C3708" s="78" t="s">
        <v>72</v>
      </c>
      <c r="D3708" s="84">
        <v>18917.675500000001</v>
      </c>
      <c r="E3708" s="84">
        <v>-1891.76755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6DIF-ELPO/SJ</v>
      </c>
    </row>
    <row r="3709" spans="1:8">
      <c r="A3709" s="79">
        <v>38139</v>
      </c>
      <c r="B3709" s="78" t="s">
        <v>84</v>
      </c>
      <c r="C3709" s="78" t="s">
        <v>88</v>
      </c>
      <c r="D3709" s="84">
        <v>0</v>
      </c>
      <c r="E3709" s="84">
        <v>0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6DIF-NTHWST/CANBR</v>
      </c>
    </row>
    <row r="3710" spans="1:8">
      <c r="A3710" s="79">
        <v>38139</v>
      </c>
      <c r="B3710" s="78" t="s">
        <v>84</v>
      </c>
      <c r="C3710" s="78" t="s">
        <v>67</v>
      </c>
      <c r="D3710" s="84">
        <v>137383.26439999999</v>
      </c>
      <c r="E3710" s="84">
        <v>-13738.326440000001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6DIF-NWPL_ROCKY_M</v>
      </c>
    </row>
    <row r="3711" spans="1:8">
      <c r="A3711" s="79">
        <v>38139</v>
      </c>
      <c r="B3711" s="78" t="s">
        <v>84</v>
      </c>
      <c r="C3711" s="78" t="s">
        <v>73</v>
      </c>
      <c r="D3711" s="84">
        <v>13738.3264</v>
      </c>
      <c r="E3711" s="84">
        <v>-2747.6652800000002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6DIF-WAHA-TX</v>
      </c>
    </row>
    <row r="3712" spans="1:8">
      <c r="A3712" s="79">
        <v>38139</v>
      </c>
      <c r="B3712" s="78" t="s">
        <v>84</v>
      </c>
      <c r="C3712" s="78" t="s">
        <v>68</v>
      </c>
      <c r="D3712" s="84">
        <v>0</v>
      </c>
      <c r="E3712" s="84">
        <v>0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6DNGI-MALIN</v>
      </c>
    </row>
    <row r="3713" spans="1:8">
      <c r="A3713" s="79">
        <v>38139</v>
      </c>
      <c r="B3713" s="78" t="s">
        <v>84</v>
      </c>
      <c r="C3713" s="78" t="s">
        <v>46</v>
      </c>
      <c r="D3713" s="84">
        <v>142246.63200000001</v>
      </c>
      <c r="E3713" s="84">
        <v>-14224.663199999999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6DNGI-SOCAL</v>
      </c>
    </row>
    <row r="3714" spans="1:8">
      <c r="A3714" s="79">
        <v>38139</v>
      </c>
      <c r="B3714" s="78" t="s">
        <v>84</v>
      </c>
      <c r="C3714" s="78" t="s">
        <v>249</v>
      </c>
      <c r="D3714" s="84">
        <v>-137383.26439999999</v>
      </c>
      <c r="E3714" s="84">
        <v>0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6DNGW/OPAL</v>
      </c>
    </row>
    <row r="3715" spans="1:8">
      <c r="A3715" s="79">
        <v>38169</v>
      </c>
      <c r="B3715" s="78" t="s">
        <v>84</v>
      </c>
      <c r="C3715" s="78" t="s">
        <v>86</v>
      </c>
      <c r="D3715" s="84">
        <v>558341.56019999995</v>
      </c>
      <c r="E3715" s="84">
        <v>-5583.415602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6DIF-CIG/RKYMTN</v>
      </c>
    </row>
    <row r="3716" spans="1:8">
      <c r="A3716" s="79">
        <v>38169</v>
      </c>
      <c r="B3716" s="78" t="s">
        <v>84</v>
      </c>
      <c r="C3716" s="78" t="s">
        <v>91</v>
      </c>
      <c r="D3716" s="84">
        <v>-424121.30469999998</v>
      </c>
      <c r="E3716" s="84">
        <v>4241.2130470000002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6DIF-CIG/WIC</v>
      </c>
    </row>
    <row r="3717" spans="1:8">
      <c r="A3717" s="79">
        <v>38169</v>
      </c>
      <c r="B3717" s="78" t="s">
        <v>84</v>
      </c>
      <c r="C3717" s="78" t="s">
        <v>87</v>
      </c>
      <c r="D3717" s="84">
        <v>-26139.5537</v>
      </c>
      <c r="E3717" s="84">
        <v>2613.9553700000001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38169</v>
      </c>
      <c r="B3718" s="78" t="s">
        <v>84</v>
      </c>
      <c r="C3718" s="78" t="s">
        <v>72</v>
      </c>
      <c r="D3718" s="84">
        <v>18936.788200000003</v>
      </c>
      <c r="E3718" s="84">
        <v>-1893.6788200000001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38169</v>
      </c>
      <c r="B3719" s="78" t="s">
        <v>84</v>
      </c>
      <c r="C3719" s="78" t="s">
        <v>88</v>
      </c>
      <c r="D3719" s="84">
        <v>0</v>
      </c>
      <c r="E3719" s="84">
        <v>0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6DIF-NTHWST/CANBR</v>
      </c>
    </row>
    <row r="3720" spans="1:8">
      <c r="A3720" s="79">
        <v>38169</v>
      </c>
      <c r="B3720" s="78" t="s">
        <v>84</v>
      </c>
      <c r="C3720" s="78" t="s">
        <v>67</v>
      </c>
      <c r="D3720" s="84">
        <v>141373.76819999999</v>
      </c>
      <c r="E3720" s="84">
        <v>-14137.376819999999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6DIF-NWPL_ROCKY_M</v>
      </c>
    </row>
    <row r="3721" spans="1:8">
      <c r="A3721" s="79">
        <v>38169</v>
      </c>
      <c r="B3721" s="78" t="s">
        <v>84</v>
      </c>
      <c r="C3721" s="78" t="s">
        <v>73</v>
      </c>
      <c r="D3721" s="84">
        <v>14137.376899999999</v>
      </c>
      <c r="E3721" s="84">
        <v>-2827.4753799999999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6DIF-WAHA-TX</v>
      </c>
    </row>
    <row r="3722" spans="1:8">
      <c r="A3722" s="79">
        <v>38169</v>
      </c>
      <c r="B3722" s="78" t="s">
        <v>84</v>
      </c>
      <c r="C3722" s="78" t="s">
        <v>68</v>
      </c>
      <c r="D3722" s="84">
        <v>0</v>
      </c>
      <c r="E3722" s="84">
        <v>0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6DNGI-MALIN</v>
      </c>
    </row>
    <row r="3723" spans="1:8">
      <c r="A3723" s="79">
        <v>38169</v>
      </c>
      <c r="B3723" s="78" t="s">
        <v>84</v>
      </c>
      <c r="C3723" s="78" t="s">
        <v>46</v>
      </c>
      <c r="D3723" s="84">
        <v>167507.84940000001</v>
      </c>
      <c r="E3723" s="84">
        <v>-16750.784940000001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6DNGI-SOCAL</v>
      </c>
    </row>
    <row r="3724" spans="1:8">
      <c r="A3724" s="79">
        <v>38169</v>
      </c>
      <c r="B3724" s="78" t="s">
        <v>84</v>
      </c>
      <c r="C3724" s="78" t="s">
        <v>249</v>
      </c>
      <c r="D3724" s="84">
        <v>-141373.76819999999</v>
      </c>
      <c r="E3724" s="84">
        <v>0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6DNGW/OPAL</v>
      </c>
    </row>
    <row r="3725" spans="1:8">
      <c r="A3725" s="79">
        <v>38200</v>
      </c>
      <c r="B3725" s="78" t="s">
        <v>84</v>
      </c>
      <c r="C3725" s="78" t="s">
        <v>86</v>
      </c>
      <c r="D3725" s="84">
        <v>555933.48670000001</v>
      </c>
      <c r="E3725" s="84">
        <v>-5559.3348669999996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6DIF-CIG/RKYMTN</v>
      </c>
    </row>
    <row r="3726" spans="1:8">
      <c r="A3726" s="79">
        <v>38200</v>
      </c>
      <c r="B3726" s="78" t="s">
        <v>84</v>
      </c>
      <c r="C3726" s="78" t="s">
        <v>91</v>
      </c>
      <c r="D3726" s="84">
        <v>-422292.1103</v>
      </c>
      <c r="E3726" s="84">
        <v>4222.9211029999997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6DIF-CIG/WIC</v>
      </c>
    </row>
    <row r="3727" spans="1:8">
      <c r="A3727" s="79">
        <v>38200</v>
      </c>
      <c r="B3727" s="78" t="s">
        <v>84</v>
      </c>
      <c r="C3727" s="78" t="s">
        <v>87</v>
      </c>
      <c r="D3727" s="84">
        <v>-27337.284100000001</v>
      </c>
      <c r="E3727" s="84">
        <v>2733.7284100000002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6DIF-ELPO/PERMIAN</v>
      </c>
    </row>
    <row r="3728" spans="1:8">
      <c r="A3728" s="79">
        <v>38200</v>
      </c>
      <c r="B3728" s="78" t="s">
        <v>84</v>
      </c>
      <c r="C3728" s="78" t="s">
        <v>72</v>
      </c>
      <c r="D3728" s="84">
        <v>17598.2291</v>
      </c>
      <c r="E3728" s="84">
        <v>-1759.8229100000001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6DIF-ELPO/SJ</v>
      </c>
    </row>
    <row r="3729" spans="1:8">
      <c r="A3729" s="79">
        <v>38200</v>
      </c>
      <c r="B3729" s="78" t="s">
        <v>84</v>
      </c>
      <c r="C3729" s="78" t="s">
        <v>88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6DIF-NTHWST/CANBR</v>
      </c>
    </row>
    <row r="3730" spans="1:8">
      <c r="A3730" s="79">
        <v>38200</v>
      </c>
      <c r="B3730" s="78" t="s">
        <v>84</v>
      </c>
      <c r="C3730" s="78" t="s">
        <v>67</v>
      </c>
      <c r="D3730" s="84">
        <v>140764.0368</v>
      </c>
      <c r="E3730" s="84">
        <v>-14076.403679999999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6DIF-NWPL_ROCKY_M</v>
      </c>
    </row>
    <row r="3731" spans="1:8">
      <c r="A3731" s="79">
        <v>38200</v>
      </c>
      <c r="B3731" s="78" t="s">
        <v>84</v>
      </c>
      <c r="C3731" s="78" t="s">
        <v>73</v>
      </c>
      <c r="D3731" s="84">
        <v>14076.403700000001</v>
      </c>
      <c r="E3731" s="84">
        <v>-2815.2807400000002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6DIF-WAHA-TX</v>
      </c>
    </row>
    <row r="3732" spans="1:8">
      <c r="A3732" s="79">
        <v>38200</v>
      </c>
      <c r="B3732" s="78" t="s">
        <v>84</v>
      </c>
      <c r="C3732" s="78" t="s">
        <v>68</v>
      </c>
      <c r="D3732" s="84">
        <v>0</v>
      </c>
      <c r="E3732" s="84">
        <v>0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6DNGI-MALIN</v>
      </c>
    </row>
    <row r="3733" spans="1:8">
      <c r="A3733" s="79">
        <v>38200</v>
      </c>
      <c r="B3733" s="78" t="s">
        <v>84</v>
      </c>
      <c r="C3733" s="78" t="s">
        <v>46</v>
      </c>
      <c r="D3733" s="84">
        <v>145029.64120000001</v>
      </c>
      <c r="E3733" s="84">
        <v>-14502.964120000001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6DNGI-SOCAL</v>
      </c>
    </row>
    <row r="3734" spans="1:8">
      <c r="A3734" s="79">
        <v>38200</v>
      </c>
      <c r="B3734" s="78" t="s">
        <v>84</v>
      </c>
      <c r="C3734" s="78" t="s">
        <v>249</v>
      </c>
      <c r="D3734" s="84">
        <v>-140764.0368</v>
      </c>
      <c r="E3734" s="84">
        <v>0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6DNGW/OPAL</v>
      </c>
    </row>
    <row r="3735" spans="1:8">
      <c r="A3735" s="79">
        <v>38231</v>
      </c>
      <c r="B3735" s="78" t="s">
        <v>84</v>
      </c>
      <c r="C3735" s="78" t="s">
        <v>86</v>
      </c>
      <c r="D3735" s="84">
        <v>-6862.5910000000003</v>
      </c>
      <c r="E3735" s="84">
        <v>68.62590999999999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6DIF-CIG/RKYMTN</v>
      </c>
    </row>
    <row r="3736" spans="1:8">
      <c r="A3736" s="79">
        <v>38231</v>
      </c>
      <c r="B3736" s="78" t="s">
        <v>84</v>
      </c>
      <c r="C3736" s="78" t="s">
        <v>91</v>
      </c>
      <c r="D3736" s="84">
        <v>-406872.98479999998</v>
      </c>
      <c r="E3736" s="84">
        <v>4068.7298479999999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6DIF-CIG/WIC</v>
      </c>
    </row>
    <row r="3737" spans="1:8">
      <c r="A3737" s="79">
        <v>38231</v>
      </c>
      <c r="B3737" s="78" t="s">
        <v>84</v>
      </c>
      <c r="C3737" s="78" t="s">
        <v>87</v>
      </c>
      <c r="D3737" s="84">
        <v>-21391.573100000001</v>
      </c>
      <c r="E3737" s="84">
        <v>2139.1573100000001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6DIF-ELPO/PERMIAN</v>
      </c>
    </row>
    <row r="3738" spans="1:8">
      <c r="A3738" s="79">
        <v>38231</v>
      </c>
      <c r="B3738" s="78" t="s">
        <v>84</v>
      </c>
      <c r="C3738" s="78" t="s">
        <v>72</v>
      </c>
      <c r="D3738" s="84">
        <v>17612.175300000003</v>
      </c>
      <c r="E3738" s="84">
        <v>-1761.2175299999999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6DIF-ELPO/SJ</v>
      </c>
    </row>
    <row r="3739" spans="1:8">
      <c r="A3739" s="79">
        <v>38231</v>
      </c>
      <c r="B3739" s="78" t="s">
        <v>84</v>
      </c>
      <c r="C3739" s="78" t="s">
        <v>88</v>
      </c>
      <c r="D3739" s="84">
        <v>0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6DIF-NTHWST/CANBR</v>
      </c>
    </row>
    <row r="3740" spans="1:8">
      <c r="A3740" s="79">
        <v>38231</v>
      </c>
      <c r="B3740" s="78" t="s">
        <v>84</v>
      </c>
      <c r="C3740" s="78" t="s">
        <v>67</v>
      </c>
      <c r="D3740" s="84">
        <v>135624.32829999999</v>
      </c>
      <c r="E3740" s="84">
        <v>-13562.43283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6DIF-NWPL_ROCKY_M</v>
      </c>
    </row>
    <row r="3741" spans="1:8">
      <c r="A3741" s="79">
        <v>38231</v>
      </c>
      <c r="B3741" s="78" t="s">
        <v>84</v>
      </c>
      <c r="C3741" s="78" t="s">
        <v>73</v>
      </c>
      <c r="D3741" s="84">
        <v>13562.4328</v>
      </c>
      <c r="E3741" s="84">
        <v>-2712.4865599999998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6DIF-WAHA-TX</v>
      </c>
    </row>
    <row r="3742" spans="1:8">
      <c r="A3742" s="79">
        <v>38231</v>
      </c>
      <c r="B3742" s="78" t="s">
        <v>84</v>
      </c>
      <c r="C3742" s="78" t="s">
        <v>68</v>
      </c>
      <c r="D3742" s="84">
        <v>0</v>
      </c>
      <c r="E3742" s="84">
        <v>0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6DNGI-MALIN</v>
      </c>
    </row>
    <row r="3743" spans="1:8">
      <c r="A3743" s="79">
        <v>38231</v>
      </c>
      <c r="B3743" s="78" t="s">
        <v>84</v>
      </c>
      <c r="C3743" s="78" t="s">
        <v>46</v>
      </c>
      <c r="D3743" s="84">
        <v>174040.3713</v>
      </c>
      <c r="E3743" s="84">
        <v>-17404.037130000001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6DNGI-SOCAL</v>
      </c>
    </row>
    <row r="3744" spans="1:8">
      <c r="A3744" s="79">
        <v>38231</v>
      </c>
      <c r="B3744" s="78" t="s">
        <v>84</v>
      </c>
      <c r="C3744" s="78" t="s">
        <v>249</v>
      </c>
      <c r="D3744" s="84">
        <v>-135624.32819999999</v>
      </c>
      <c r="E3744" s="84">
        <v>0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6DNGW/OPAL</v>
      </c>
    </row>
    <row r="3745" spans="1:8">
      <c r="A3745" s="79">
        <v>38261</v>
      </c>
      <c r="B3745" s="78" t="s">
        <v>84</v>
      </c>
      <c r="C3745" s="78" t="s">
        <v>86</v>
      </c>
      <c r="D3745" s="84">
        <v>-7061.0321000000004</v>
      </c>
      <c r="E3745" s="84">
        <v>70.610320999999999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6DIF-CIG/RKYMTN</v>
      </c>
    </row>
    <row r="3746" spans="1:8">
      <c r="A3746" s="79">
        <v>38261</v>
      </c>
      <c r="B3746" s="78" t="s">
        <v>84</v>
      </c>
      <c r="C3746" s="78" t="s">
        <v>91</v>
      </c>
      <c r="D3746" s="84">
        <v>-418638.26990000001</v>
      </c>
      <c r="E3746" s="84">
        <v>4186.3826989999998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6DIF-CIG/WIC</v>
      </c>
    </row>
    <row r="3747" spans="1:8">
      <c r="A3747" s="79">
        <v>38261</v>
      </c>
      <c r="B3747" s="78" t="s">
        <v>84</v>
      </c>
      <c r="C3747" s="78" t="s">
        <v>87</v>
      </c>
      <c r="D3747" s="84">
        <v>-25801.6217</v>
      </c>
      <c r="E3747" s="84">
        <v>2580.1621700000001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6DIF-ELPO/PERMIAN</v>
      </c>
    </row>
    <row r="3748" spans="1:8">
      <c r="A3748" s="79">
        <v>38261</v>
      </c>
      <c r="B3748" s="78" t="s">
        <v>84</v>
      </c>
      <c r="C3748" s="78" t="s">
        <v>72</v>
      </c>
      <c r="D3748" s="84">
        <v>17627.822200000002</v>
      </c>
      <c r="E3748" s="84">
        <v>-1762.7822200000001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6DIF-ELPO/SJ</v>
      </c>
    </row>
    <row r="3749" spans="1:8">
      <c r="A3749" s="79">
        <v>38261</v>
      </c>
      <c r="B3749" s="78" t="s">
        <v>84</v>
      </c>
      <c r="C3749" s="78" t="s">
        <v>88</v>
      </c>
      <c r="D3749" s="84">
        <v>0</v>
      </c>
      <c r="E3749" s="84">
        <v>0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6DIF-NTHWST/CANBR</v>
      </c>
    </row>
    <row r="3750" spans="1:8">
      <c r="A3750" s="79">
        <v>38261</v>
      </c>
      <c r="B3750" s="78" t="s">
        <v>84</v>
      </c>
      <c r="C3750" s="78" t="s">
        <v>67</v>
      </c>
      <c r="D3750" s="84">
        <v>139546.09</v>
      </c>
      <c r="E3750" s="84">
        <v>-13954.609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6DIF-NWPL_ROCKY_M</v>
      </c>
    </row>
    <row r="3751" spans="1:8">
      <c r="A3751" s="79">
        <v>38261</v>
      </c>
      <c r="B3751" s="78" t="s">
        <v>84</v>
      </c>
      <c r="C3751" s="78" t="s">
        <v>73</v>
      </c>
      <c r="D3751" s="84">
        <v>13954.6091</v>
      </c>
      <c r="E3751" s="84">
        <v>-2790.92182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6DIF-WAHA-TX</v>
      </c>
    </row>
    <row r="3752" spans="1:8">
      <c r="A3752" s="79">
        <v>38261</v>
      </c>
      <c r="B3752" s="78" t="s">
        <v>84</v>
      </c>
      <c r="C3752" s="78" t="s">
        <v>68</v>
      </c>
      <c r="D3752" s="84">
        <v>0</v>
      </c>
      <c r="E3752" s="84">
        <v>0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6DNGI-MALIN</v>
      </c>
    </row>
    <row r="3753" spans="1:8">
      <c r="A3753" s="79">
        <v>38261</v>
      </c>
      <c r="B3753" s="78" t="s">
        <v>84</v>
      </c>
      <c r="C3753" s="78" t="s">
        <v>46</v>
      </c>
      <c r="D3753" s="84">
        <v>124802.8205</v>
      </c>
      <c r="E3753" s="84">
        <v>-12480.28205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6DNGI-SOCAL</v>
      </c>
    </row>
    <row r="3754" spans="1:8">
      <c r="A3754" s="79">
        <v>38261</v>
      </c>
      <c r="B3754" s="78" t="s">
        <v>84</v>
      </c>
      <c r="C3754" s="78" t="s">
        <v>249</v>
      </c>
      <c r="D3754" s="84">
        <v>-139546.09</v>
      </c>
      <c r="E3754" s="84">
        <v>0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6DNGW/OPAL</v>
      </c>
    </row>
    <row r="3755" spans="1:8">
      <c r="A3755" s="79">
        <v>38292</v>
      </c>
      <c r="B3755" s="78" t="s">
        <v>84</v>
      </c>
      <c r="C3755" s="78" t="s">
        <v>86</v>
      </c>
      <c r="D3755" s="84">
        <v>-6802.9468000000006</v>
      </c>
      <c r="E3755" s="84">
        <v>68.029467999999994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6DIF-CIG/RKYMTN</v>
      </c>
    </row>
    <row r="3756" spans="1:8">
      <c r="A3756" s="79">
        <v>38292</v>
      </c>
      <c r="B3756" s="78" t="s">
        <v>84</v>
      </c>
      <c r="C3756" s="78" t="s">
        <v>91</v>
      </c>
      <c r="D3756" s="84">
        <v>-268891.18070000003</v>
      </c>
      <c r="E3756" s="84">
        <v>2688.911807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6DIF-CIG/WIC</v>
      </c>
    </row>
    <row r="3757" spans="1:8">
      <c r="A3757" s="79">
        <v>38292</v>
      </c>
      <c r="B3757" s="78" t="s">
        <v>84</v>
      </c>
      <c r="C3757" s="78" t="s">
        <v>87</v>
      </c>
      <c r="D3757" s="84">
        <v>-22499.021400000001</v>
      </c>
      <c r="E3757" s="84">
        <v>2249.9021400000001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38292</v>
      </c>
      <c r="B3758" s="78" t="s">
        <v>84</v>
      </c>
      <c r="C3758" s="78" t="s">
        <v>72</v>
      </c>
      <c r="D3758" s="84">
        <v>13570.0416</v>
      </c>
      <c r="E3758" s="84">
        <v>-1357.00416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38292</v>
      </c>
      <c r="B3759" s="78" t="s">
        <v>84</v>
      </c>
      <c r="C3759" s="78" t="s">
        <v>88</v>
      </c>
      <c r="D3759" s="84">
        <v>0</v>
      </c>
      <c r="E3759" s="84">
        <v>0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6DIF-NTHWST/CANBR</v>
      </c>
    </row>
    <row r="3760" spans="1:8">
      <c r="A3760" s="79">
        <v>38292</v>
      </c>
      <c r="B3760" s="78" t="s">
        <v>84</v>
      </c>
      <c r="C3760" s="78" t="s">
        <v>67</v>
      </c>
      <c r="D3760" s="84">
        <v>134445.59039999999</v>
      </c>
      <c r="E3760" s="84">
        <v>-13444.55904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6DIF-NWPL_ROCKY_M</v>
      </c>
    </row>
    <row r="3761" spans="1:8">
      <c r="A3761" s="79">
        <v>38292</v>
      </c>
      <c r="B3761" s="78" t="s">
        <v>84</v>
      </c>
      <c r="C3761" s="78" t="s">
        <v>73</v>
      </c>
      <c r="D3761" s="84">
        <v>13444.5591</v>
      </c>
      <c r="E3761" s="84">
        <v>-2688.9118199999998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6DIF-WAHA-TX</v>
      </c>
    </row>
    <row r="3762" spans="1:8">
      <c r="A3762" s="79">
        <v>38292</v>
      </c>
      <c r="B3762" s="78" t="s">
        <v>84</v>
      </c>
      <c r="C3762" s="78" t="s">
        <v>68</v>
      </c>
      <c r="D3762" s="84">
        <v>0</v>
      </c>
      <c r="E3762" s="84">
        <v>0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6DNGI-MALIN</v>
      </c>
    </row>
    <row r="3763" spans="1:8">
      <c r="A3763" s="79">
        <v>38292</v>
      </c>
      <c r="B3763" s="78" t="s">
        <v>84</v>
      </c>
      <c r="C3763" s="78" t="s">
        <v>46</v>
      </c>
      <c r="D3763" s="84">
        <v>117405.06</v>
      </c>
      <c r="E3763" s="84">
        <v>-11740.505999999999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6DNGI-SOCAL</v>
      </c>
    </row>
    <row r="3764" spans="1:8">
      <c r="A3764" s="79">
        <v>38292</v>
      </c>
      <c r="B3764" s="78" t="s">
        <v>84</v>
      </c>
      <c r="C3764" s="78" t="s">
        <v>249</v>
      </c>
      <c r="D3764" s="84">
        <v>-134445.59039999999</v>
      </c>
      <c r="E3764" s="84">
        <v>0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6DNGW/OPAL</v>
      </c>
    </row>
    <row r="3765" spans="1:8">
      <c r="A3765" s="79">
        <v>38322</v>
      </c>
      <c r="B3765" s="78" t="s">
        <v>84</v>
      </c>
      <c r="C3765" s="78" t="s">
        <v>91</v>
      </c>
      <c r="D3765" s="84">
        <v>-276641.14049999998</v>
      </c>
      <c r="E3765" s="84">
        <v>2766.4114049999998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6DIF-CIG/WIC</v>
      </c>
    </row>
    <row r="3766" spans="1:8">
      <c r="A3766" s="79">
        <v>38322</v>
      </c>
      <c r="B3766" s="78" t="s">
        <v>84</v>
      </c>
      <c r="C3766" s="78" t="s">
        <v>87</v>
      </c>
      <c r="D3766" s="84">
        <v>-25575.0272</v>
      </c>
      <c r="E3766" s="84">
        <v>2557.50272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6DIF-ELPO/PERMIAN</v>
      </c>
    </row>
    <row r="3767" spans="1:8">
      <c r="A3767" s="79">
        <v>38322</v>
      </c>
      <c r="B3767" s="78" t="s">
        <v>84</v>
      </c>
      <c r="C3767" s="78" t="s">
        <v>72</v>
      </c>
      <c r="D3767" s="84">
        <v>12223.968800000001</v>
      </c>
      <c r="E3767" s="84">
        <v>-1222.39688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6DIF-ELPO/SJ</v>
      </c>
    </row>
    <row r="3768" spans="1:8">
      <c r="A3768" s="79">
        <v>38322</v>
      </c>
      <c r="B3768" s="78" t="s">
        <v>84</v>
      </c>
      <c r="C3768" s="78" t="s">
        <v>88</v>
      </c>
      <c r="D3768" s="84">
        <v>0</v>
      </c>
      <c r="E3768" s="84">
        <v>0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6DIF-NTHWST/CANBR</v>
      </c>
    </row>
    <row r="3769" spans="1:8">
      <c r="A3769" s="79">
        <v>38322</v>
      </c>
      <c r="B3769" s="78" t="s">
        <v>84</v>
      </c>
      <c r="C3769" s="78" t="s">
        <v>67</v>
      </c>
      <c r="D3769" s="84">
        <v>138320.57019999999</v>
      </c>
      <c r="E3769" s="84">
        <v>-13832.05702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6DIF-NWPL_ROCKY_M</v>
      </c>
    </row>
    <row r="3770" spans="1:8">
      <c r="A3770" s="79">
        <v>38322</v>
      </c>
      <c r="B3770" s="78" t="s">
        <v>84</v>
      </c>
      <c r="C3770" s="78" t="s">
        <v>73</v>
      </c>
      <c r="D3770" s="84">
        <v>13832.0571</v>
      </c>
      <c r="E3770" s="84">
        <v>-2766.4114199999999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6DIF-WAHA-TX</v>
      </c>
    </row>
    <row r="3771" spans="1:8">
      <c r="A3771" s="79">
        <v>38322</v>
      </c>
      <c r="B3771" s="78" t="s">
        <v>84</v>
      </c>
      <c r="C3771" s="78" t="s">
        <v>68</v>
      </c>
      <c r="D3771" s="84">
        <v>0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6DNGI-MALIN</v>
      </c>
    </row>
    <row r="3772" spans="1:8">
      <c r="A3772" s="79">
        <v>38322</v>
      </c>
      <c r="B3772" s="78" t="s">
        <v>84</v>
      </c>
      <c r="C3772" s="78" t="s">
        <v>46</v>
      </c>
      <c r="D3772" s="84">
        <v>395871.6874</v>
      </c>
      <c r="E3772" s="84">
        <v>-39587.168740000001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6DNGI-SOCAL</v>
      </c>
    </row>
    <row r="3773" spans="1:8">
      <c r="A3773" s="79">
        <v>38322</v>
      </c>
      <c r="B3773" s="78" t="s">
        <v>84</v>
      </c>
      <c r="C3773" s="78" t="s">
        <v>249</v>
      </c>
      <c r="D3773" s="84">
        <v>-138320.57019999999</v>
      </c>
      <c r="E3773" s="84">
        <v>0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6DNGW/OPAL</v>
      </c>
    </row>
    <row r="3774" spans="1:8">
      <c r="A3774" s="79">
        <v>38353</v>
      </c>
      <c r="B3774" s="78" t="s">
        <v>84</v>
      </c>
      <c r="C3774" s="78" t="s">
        <v>91</v>
      </c>
      <c r="D3774" s="84">
        <v>-275382.75060000003</v>
      </c>
      <c r="E3774" s="84">
        <v>2753.8275060000001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6DIF-CIG/WIC</v>
      </c>
    </row>
    <row r="3775" spans="1:8">
      <c r="A3775" s="79">
        <v>38353</v>
      </c>
      <c r="B3775" s="78" t="s">
        <v>84</v>
      </c>
      <c r="C3775" s="78" t="s">
        <v>87</v>
      </c>
      <c r="D3775" s="84">
        <v>-26740.553400000001</v>
      </c>
      <c r="E3775" s="84">
        <v>2674.0553399999999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6DIF-ELPO/PERMIAN</v>
      </c>
    </row>
    <row r="3776" spans="1:8">
      <c r="A3776" s="79">
        <v>38353</v>
      </c>
      <c r="B3776" s="78" t="s">
        <v>84</v>
      </c>
      <c r="C3776" s="78" t="s">
        <v>72</v>
      </c>
      <c r="D3776" s="84">
        <v>10873.177</v>
      </c>
      <c r="E3776" s="84">
        <v>-1087.3177000000001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6DIF-ELPO/SJ</v>
      </c>
    </row>
    <row r="3777" spans="1:8">
      <c r="A3777" s="79">
        <v>38353</v>
      </c>
      <c r="B3777" s="78" t="s">
        <v>84</v>
      </c>
      <c r="C3777" s="78" t="s">
        <v>67</v>
      </c>
      <c r="D3777" s="84">
        <v>413074.12589999998</v>
      </c>
      <c r="E3777" s="84">
        <v>-41307.41259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6DIF-NWPL_ROCKY_M</v>
      </c>
    </row>
    <row r="3778" spans="1:8">
      <c r="A3778" s="79">
        <v>38353</v>
      </c>
      <c r="B3778" s="78" t="s">
        <v>84</v>
      </c>
      <c r="C3778" s="78" t="s">
        <v>73</v>
      </c>
      <c r="D3778" s="84">
        <v>13769.1374</v>
      </c>
      <c r="E3778" s="84">
        <v>-2753.8274799999999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6DIF-WAHA-TX</v>
      </c>
    </row>
    <row r="3779" spans="1:8">
      <c r="A3779" s="79">
        <v>38353</v>
      </c>
      <c r="B3779" s="78" t="s">
        <v>84</v>
      </c>
      <c r="C3779" s="78" t="s">
        <v>68</v>
      </c>
      <c r="D3779" s="84">
        <v>0</v>
      </c>
      <c r="E3779" s="84">
        <v>0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6DNGI-MALIN</v>
      </c>
    </row>
    <row r="3780" spans="1:8">
      <c r="A3780" s="79">
        <v>38353</v>
      </c>
      <c r="B3780" s="78" t="s">
        <v>84</v>
      </c>
      <c r="C3780" s="78" t="s">
        <v>46</v>
      </c>
      <c r="D3780" s="84">
        <v>133757.84349999999</v>
      </c>
      <c r="E3780" s="84">
        <v>-13375.78435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6DNGI-SOCAL</v>
      </c>
    </row>
    <row r="3781" spans="1:8">
      <c r="A3781" s="79">
        <v>38353</v>
      </c>
      <c r="B3781" s="78" t="s">
        <v>84</v>
      </c>
      <c r="C3781" s="78" t="s">
        <v>249</v>
      </c>
      <c r="D3781" s="84">
        <v>-137691.37539999999</v>
      </c>
      <c r="E3781" s="84">
        <v>0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6DNGW/OPAL</v>
      </c>
    </row>
    <row r="3782" spans="1:8">
      <c r="A3782" s="79">
        <v>38384</v>
      </c>
      <c r="B3782" s="78" t="s">
        <v>84</v>
      </c>
      <c r="C3782" s="78" t="s">
        <v>86</v>
      </c>
      <c r="D3782" s="84">
        <v>-6264.0457000000006</v>
      </c>
      <c r="E3782" s="84">
        <v>62.640456999999998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6DIF-CIG/RKYMTN</v>
      </c>
    </row>
    <row r="3783" spans="1:8">
      <c r="A3783" s="79">
        <v>38384</v>
      </c>
      <c r="B3783" s="78" t="s">
        <v>84</v>
      </c>
      <c r="C3783" s="78" t="s">
        <v>91</v>
      </c>
      <c r="D3783" s="84">
        <v>-247590.73920000001</v>
      </c>
      <c r="E3783" s="84">
        <v>2475.9073920000001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6DIF-CIG/WIC</v>
      </c>
    </row>
    <row r="3784" spans="1:8">
      <c r="A3784" s="79">
        <v>38384</v>
      </c>
      <c r="B3784" s="78" t="s">
        <v>84</v>
      </c>
      <c r="C3784" s="78" t="s">
        <v>87</v>
      </c>
      <c r="D3784" s="84">
        <v>-12078.006799999999</v>
      </c>
      <c r="E3784" s="84">
        <v>1207.8006800000001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6DIF-ELPO/PERMIAN</v>
      </c>
    </row>
    <row r="3785" spans="1:8">
      <c r="A3785" s="79">
        <v>38384</v>
      </c>
      <c r="B3785" s="78" t="s">
        <v>84</v>
      </c>
      <c r="C3785" s="78" t="s">
        <v>72</v>
      </c>
      <c r="D3785" s="84">
        <v>12238.056500000001</v>
      </c>
      <c r="E3785" s="84">
        <v>-1223.80565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6DIF-ELPO/SJ</v>
      </c>
    </row>
    <row r="3786" spans="1:8">
      <c r="A3786" s="79">
        <v>38384</v>
      </c>
      <c r="B3786" s="78" t="s">
        <v>84</v>
      </c>
      <c r="C3786" s="78" t="s">
        <v>67</v>
      </c>
      <c r="D3786" s="84">
        <v>371386.10879999999</v>
      </c>
      <c r="E3786" s="84">
        <v>-37138.61088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6DIF-NWPL_ROCKY_M</v>
      </c>
    </row>
    <row r="3787" spans="1:8">
      <c r="A3787" s="79">
        <v>38384</v>
      </c>
      <c r="B3787" s="78" t="s">
        <v>84</v>
      </c>
      <c r="C3787" s="78" t="s">
        <v>73</v>
      </c>
      <c r="D3787" s="84">
        <v>12379.537</v>
      </c>
      <c r="E3787" s="84">
        <v>-2475.9074000000001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6DIF-WAHA-TX</v>
      </c>
    </row>
    <row r="3788" spans="1:8">
      <c r="A3788" s="79">
        <v>38384</v>
      </c>
      <c r="B3788" s="78" t="s">
        <v>84</v>
      </c>
      <c r="C3788" s="78" t="s">
        <v>68</v>
      </c>
      <c r="D3788" s="84">
        <v>0</v>
      </c>
      <c r="E3788" s="84">
        <v>0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6DNGI-MALIN</v>
      </c>
    </row>
    <row r="3789" spans="1:8">
      <c r="A3789" s="79">
        <v>38384</v>
      </c>
      <c r="B3789" s="78" t="s">
        <v>84</v>
      </c>
      <c r="C3789" s="78" t="s">
        <v>46</v>
      </c>
      <c r="D3789" s="84">
        <v>128418.2423</v>
      </c>
      <c r="E3789" s="84">
        <v>-12841.82423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6DNGI-SOCAL</v>
      </c>
    </row>
    <row r="3790" spans="1:8">
      <c r="A3790" s="79">
        <v>38384</v>
      </c>
      <c r="B3790" s="78" t="s">
        <v>84</v>
      </c>
      <c r="C3790" s="78" t="s">
        <v>249</v>
      </c>
      <c r="D3790" s="84">
        <v>-123795.36960000001</v>
      </c>
      <c r="E3790" s="84">
        <v>0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6DNGW/OPAL</v>
      </c>
    </row>
    <row r="3791" spans="1:8">
      <c r="A3791" s="79">
        <v>38412</v>
      </c>
      <c r="B3791" s="78" t="s">
        <v>84</v>
      </c>
      <c r="C3791" s="78" t="s">
        <v>86</v>
      </c>
      <c r="D3791" s="84">
        <v>-6905.9908000000005</v>
      </c>
      <c r="E3791" s="84">
        <v>69.059907999999993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6DIF-CIG/RKYMTN</v>
      </c>
    </row>
    <row r="3792" spans="1:8">
      <c r="A3792" s="79">
        <v>38412</v>
      </c>
      <c r="B3792" s="78" t="s">
        <v>84</v>
      </c>
      <c r="C3792" s="78" t="s">
        <v>91</v>
      </c>
      <c r="D3792" s="84">
        <v>-272964.06280000001</v>
      </c>
      <c r="E3792" s="84">
        <v>2729.6406280000001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6DIF-CIG/WIC</v>
      </c>
    </row>
    <row r="3793" spans="1:8">
      <c r="A3793" s="79">
        <v>38412</v>
      </c>
      <c r="B3793" s="78" t="s">
        <v>84</v>
      </c>
      <c r="C3793" s="78" t="s">
        <v>87</v>
      </c>
      <c r="D3793" s="84">
        <v>-25235.0874</v>
      </c>
      <c r="E3793" s="84">
        <v>2523.5087400000002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6DIF-ELPO/PERMIAN</v>
      </c>
    </row>
    <row r="3794" spans="1:8">
      <c r="A3794" s="79">
        <v>38412</v>
      </c>
      <c r="B3794" s="78" t="s">
        <v>84</v>
      </c>
      <c r="C3794" s="78" t="s">
        <v>72</v>
      </c>
      <c r="D3794" s="84">
        <v>16332.056199999999</v>
      </c>
      <c r="E3794" s="84">
        <v>-1633.20562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6DIF-ELPO/SJ</v>
      </c>
    </row>
    <row r="3795" spans="1:8">
      <c r="A3795" s="79">
        <v>38412</v>
      </c>
      <c r="B3795" s="78" t="s">
        <v>84</v>
      </c>
      <c r="C3795" s="78" t="s">
        <v>67</v>
      </c>
      <c r="D3795" s="84">
        <v>409446.09419999999</v>
      </c>
      <c r="E3795" s="84">
        <v>-40944.609420000001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6DIF-NWPL_ROCKY_M</v>
      </c>
    </row>
    <row r="3796" spans="1:8">
      <c r="A3796" s="79">
        <v>38412</v>
      </c>
      <c r="B3796" s="78" t="s">
        <v>84</v>
      </c>
      <c r="C3796" s="78" t="s">
        <v>73</v>
      </c>
      <c r="D3796" s="84">
        <v>13648.203100000001</v>
      </c>
      <c r="E3796" s="84">
        <v>-2729.6406200000001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6DIF-WAHA-TX</v>
      </c>
    </row>
    <row r="3797" spans="1:8">
      <c r="A3797" s="79">
        <v>38412</v>
      </c>
      <c r="B3797" s="78" t="s">
        <v>84</v>
      </c>
      <c r="C3797" s="78" t="s">
        <v>68</v>
      </c>
      <c r="D3797" s="84">
        <v>0</v>
      </c>
      <c r="E3797" s="84">
        <v>0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6DNGI-MALIN</v>
      </c>
    </row>
    <row r="3798" spans="1:8">
      <c r="A3798" s="79">
        <v>38412</v>
      </c>
      <c r="B3798" s="78" t="s">
        <v>84</v>
      </c>
      <c r="C3798" s="78" t="s">
        <v>46</v>
      </c>
      <c r="D3798" s="84">
        <v>143647.77840000001</v>
      </c>
      <c r="E3798" s="84">
        <v>-14364.777840000001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6DNGI-SOCAL</v>
      </c>
    </row>
    <row r="3799" spans="1:8">
      <c r="A3799" s="79">
        <v>38412</v>
      </c>
      <c r="B3799" s="78" t="s">
        <v>84</v>
      </c>
      <c r="C3799" s="78" t="s">
        <v>249</v>
      </c>
      <c r="D3799" s="84">
        <v>-136482.03140000001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6DNGW/OPAL</v>
      </c>
    </row>
    <row r="3800" spans="1:8">
      <c r="A3800" s="79">
        <v>38443</v>
      </c>
      <c r="B3800" s="78" t="s">
        <v>84</v>
      </c>
      <c r="C3800" s="78" t="s">
        <v>86</v>
      </c>
      <c r="D3800" s="84">
        <v>-6652.2763000000004</v>
      </c>
      <c r="E3800" s="84">
        <v>66.522762999999998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6DIF-CIG/RKYMTN</v>
      </c>
    </row>
    <row r="3801" spans="1:8">
      <c r="A3801" s="79">
        <v>38443</v>
      </c>
      <c r="B3801" s="78" t="s">
        <v>84</v>
      </c>
      <c r="C3801" s="78" t="s">
        <v>87</v>
      </c>
      <c r="D3801" s="84">
        <v>-24531.0357</v>
      </c>
      <c r="E3801" s="84">
        <v>2453.1035700000002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6DIF-ELPO/PERMIAN</v>
      </c>
    </row>
    <row r="3802" spans="1:8">
      <c r="A3802" s="79">
        <v>38443</v>
      </c>
      <c r="B3802" s="78" t="s">
        <v>84</v>
      </c>
      <c r="C3802" s="78" t="s">
        <v>72</v>
      </c>
      <c r="D3802" s="84">
        <v>17700.839400000001</v>
      </c>
      <c r="E3802" s="84">
        <v>-1770.08394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6DIF-ELPO/SJ</v>
      </c>
    </row>
    <row r="3803" spans="1:8">
      <c r="A3803" s="79">
        <v>38443</v>
      </c>
      <c r="B3803" s="78" t="s">
        <v>84</v>
      </c>
      <c r="C3803" s="78" t="s">
        <v>67</v>
      </c>
      <c r="D3803" s="84">
        <v>131467.91020000001</v>
      </c>
      <c r="E3803" s="84">
        <v>-13146.791020000001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6DIF-NWPL_ROCKY_M</v>
      </c>
    </row>
    <row r="3804" spans="1:8">
      <c r="A3804" s="79">
        <v>38443</v>
      </c>
      <c r="B3804" s="78" t="s">
        <v>84</v>
      </c>
      <c r="C3804" s="78" t="s">
        <v>73</v>
      </c>
      <c r="D3804" s="84">
        <v>13146.791000000001</v>
      </c>
      <c r="E3804" s="84">
        <v>-2629.3582000000001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6DIF-WAHA-TX</v>
      </c>
    </row>
    <row r="3805" spans="1:8">
      <c r="A3805" s="79">
        <v>38443</v>
      </c>
      <c r="B3805" s="78" t="s">
        <v>84</v>
      </c>
      <c r="C3805" s="78" t="s">
        <v>68</v>
      </c>
      <c r="D3805" s="84">
        <v>0</v>
      </c>
      <c r="E3805" s="84">
        <v>0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6DNGI-MALIN</v>
      </c>
    </row>
    <row r="3806" spans="1:8">
      <c r="A3806" s="79">
        <v>38443</v>
      </c>
      <c r="B3806" s="78" t="s">
        <v>84</v>
      </c>
      <c r="C3806" s="78" t="s">
        <v>46</v>
      </c>
      <c r="D3806" s="84">
        <v>144903.05429999999</v>
      </c>
      <c r="E3806" s="84">
        <v>-14490.30543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6DNGI-SOCAL</v>
      </c>
    </row>
    <row r="3807" spans="1:8">
      <c r="A3807" s="79">
        <v>38443</v>
      </c>
      <c r="B3807" s="78" t="s">
        <v>84</v>
      </c>
      <c r="C3807" s="78" t="s">
        <v>249</v>
      </c>
      <c r="D3807" s="84">
        <v>-131467.91020000001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6DNGW/OPAL</v>
      </c>
    </row>
    <row r="3808" spans="1:8">
      <c r="A3808" s="79">
        <v>38473</v>
      </c>
      <c r="B3808" s="78" t="s">
        <v>84</v>
      </c>
      <c r="C3808" s="78" t="s">
        <v>86</v>
      </c>
      <c r="D3808" s="84">
        <v>-6843.3906999999999</v>
      </c>
      <c r="E3808" s="84">
        <v>68.433906999999991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6DIF-CIG/RKYMTN</v>
      </c>
    </row>
    <row r="3809" spans="1:8">
      <c r="A3809" s="79">
        <v>38473</v>
      </c>
      <c r="B3809" s="78" t="s">
        <v>84</v>
      </c>
      <c r="C3809" s="78" t="s">
        <v>87</v>
      </c>
      <c r="D3809" s="84">
        <v>-25006.341199999999</v>
      </c>
      <c r="E3809" s="84">
        <v>2500.6341200000002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6DIF-ELPO/PERMIAN</v>
      </c>
    </row>
    <row r="3810" spans="1:8">
      <c r="A3810" s="79">
        <v>38473</v>
      </c>
      <c r="B3810" s="78" t="s">
        <v>84</v>
      </c>
      <c r="C3810" s="78" t="s">
        <v>72</v>
      </c>
      <c r="D3810" s="84">
        <v>19075.635300000002</v>
      </c>
      <c r="E3810" s="84">
        <v>-1907.5635299999999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6DIF-ELPO/SJ</v>
      </c>
    </row>
    <row r="3811" spans="1:8">
      <c r="A3811" s="79">
        <v>38473</v>
      </c>
      <c r="B3811" s="78" t="s">
        <v>84</v>
      </c>
      <c r="C3811" s="78" t="s">
        <v>67</v>
      </c>
      <c r="D3811" s="84">
        <v>135244.8756</v>
      </c>
      <c r="E3811" s="84">
        <v>-13524.48756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6DIF-NWPL_ROCKY_M</v>
      </c>
    </row>
    <row r="3812" spans="1:8">
      <c r="A3812" s="79">
        <v>38473</v>
      </c>
      <c r="B3812" s="78" t="s">
        <v>84</v>
      </c>
      <c r="C3812" s="78" t="s">
        <v>73</v>
      </c>
      <c r="D3812" s="84">
        <v>13524.487499999999</v>
      </c>
      <c r="E3812" s="84">
        <v>-2704.8975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6DIF-WAHA-TX</v>
      </c>
    </row>
    <row r="3813" spans="1:8">
      <c r="A3813" s="79">
        <v>38473</v>
      </c>
      <c r="B3813" s="78" t="s">
        <v>84</v>
      </c>
      <c r="C3813" s="78" t="s">
        <v>68</v>
      </c>
      <c r="D3813" s="84">
        <v>0</v>
      </c>
      <c r="E3813" s="84">
        <v>0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6DNGI-MALIN</v>
      </c>
    </row>
    <row r="3814" spans="1:8">
      <c r="A3814" s="79">
        <v>38473</v>
      </c>
      <c r="B3814" s="78" t="s">
        <v>84</v>
      </c>
      <c r="C3814" s="78" t="s">
        <v>46</v>
      </c>
      <c r="D3814" s="84">
        <v>165400.9927</v>
      </c>
      <c r="E3814" s="84">
        <v>-16540.099269999999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6DNGI-SOCAL</v>
      </c>
    </row>
    <row r="3815" spans="1:8">
      <c r="A3815" s="79">
        <v>38473</v>
      </c>
      <c r="B3815" s="78" t="s">
        <v>84</v>
      </c>
      <c r="C3815" s="78" t="s">
        <v>249</v>
      </c>
      <c r="D3815" s="84">
        <v>-135244.8756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6DNGW/OPAL</v>
      </c>
    </row>
    <row r="3816" spans="1:8">
      <c r="A3816" s="79">
        <v>38504</v>
      </c>
      <c r="B3816" s="78" t="s">
        <v>84</v>
      </c>
      <c r="C3816" s="78" t="s">
        <v>86</v>
      </c>
      <c r="D3816" s="84">
        <v>-6591.7343000000001</v>
      </c>
      <c r="E3816" s="84">
        <v>65.917343000000002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6DIF-CIG/RKYMTN</v>
      </c>
    </row>
    <row r="3817" spans="1:8">
      <c r="A3817" s="79">
        <v>38504</v>
      </c>
      <c r="B3817" s="78" t="s">
        <v>84</v>
      </c>
      <c r="C3817" s="78" t="s">
        <v>87</v>
      </c>
      <c r="D3817" s="84">
        <v>-21800.489600000001</v>
      </c>
      <c r="E3817" s="84">
        <v>2180.0489600000001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6DIF-ELPO/PERMIAN</v>
      </c>
    </row>
    <row r="3818" spans="1:8">
      <c r="A3818" s="79">
        <v>38504</v>
      </c>
      <c r="B3818" s="78" t="s">
        <v>84</v>
      </c>
      <c r="C3818" s="78" t="s">
        <v>72</v>
      </c>
      <c r="D3818" s="84">
        <v>19085.633000000002</v>
      </c>
      <c r="E3818" s="84">
        <v>-1908.5633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6DIF-ELPO/SJ</v>
      </c>
    </row>
    <row r="3819" spans="1:8">
      <c r="A3819" s="79">
        <v>38504</v>
      </c>
      <c r="B3819" s="78" t="s">
        <v>84</v>
      </c>
      <c r="C3819" s="78" t="s">
        <v>67</v>
      </c>
      <c r="D3819" s="84">
        <v>130271.43</v>
      </c>
      <c r="E3819" s="84">
        <v>-13027.143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6DIF-NWPL_ROCKY_M</v>
      </c>
    </row>
    <row r="3820" spans="1:8">
      <c r="A3820" s="79">
        <v>38504</v>
      </c>
      <c r="B3820" s="78" t="s">
        <v>84</v>
      </c>
      <c r="C3820" s="78" t="s">
        <v>73</v>
      </c>
      <c r="D3820" s="84">
        <v>13027.143</v>
      </c>
      <c r="E3820" s="84">
        <v>-2605.4286000000002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6DIF-WAHA-TX</v>
      </c>
    </row>
    <row r="3821" spans="1:8">
      <c r="A3821" s="79">
        <v>38504</v>
      </c>
      <c r="B3821" s="78" t="s">
        <v>84</v>
      </c>
      <c r="C3821" s="78" t="s">
        <v>68</v>
      </c>
      <c r="D3821" s="84">
        <v>0</v>
      </c>
      <c r="E3821" s="84">
        <v>0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6DNGI-MALIN</v>
      </c>
    </row>
    <row r="3822" spans="1:8">
      <c r="A3822" s="79">
        <v>38504</v>
      </c>
      <c r="B3822" s="78" t="s">
        <v>84</v>
      </c>
      <c r="C3822" s="78" t="s">
        <v>46</v>
      </c>
      <c r="D3822" s="84">
        <v>135596.0576</v>
      </c>
      <c r="E3822" s="84">
        <v>-13559.60576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6DNGI-SOCAL</v>
      </c>
    </row>
    <row r="3823" spans="1:8">
      <c r="A3823" s="79">
        <v>38504</v>
      </c>
      <c r="B3823" s="78" t="s">
        <v>84</v>
      </c>
      <c r="C3823" s="78" t="s">
        <v>249</v>
      </c>
      <c r="D3823" s="84">
        <v>-130271.43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6DNGW/OPAL</v>
      </c>
    </row>
    <row r="3824" spans="1:8">
      <c r="A3824" s="79">
        <v>38534</v>
      </c>
      <c r="B3824" s="78" t="s">
        <v>84</v>
      </c>
      <c r="C3824" s="78" t="s">
        <v>86</v>
      </c>
      <c r="D3824" s="84">
        <v>-6780.6850000000004</v>
      </c>
      <c r="E3824" s="84">
        <v>67.806849999999997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6DIF-CIG/RKYMTN</v>
      </c>
    </row>
    <row r="3825" spans="1:8">
      <c r="A3825" s="79">
        <v>38534</v>
      </c>
      <c r="B3825" s="78" t="s">
        <v>84</v>
      </c>
      <c r="C3825" s="78" t="s">
        <v>87</v>
      </c>
      <c r="D3825" s="84">
        <v>-24777.2094</v>
      </c>
      <c r="E3825" s="84">
        <v>2477.7209400000002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6DIF-ELPO/PERMIAN</v>
      </c>
    </row>
    <row r="3826" spans="1:8">
      <c r="A3826" s="79">
        <v>38534</v>
      </c>
      <c r="B3826" s="78" t="s">
        <v>84</v>
      </c>
      <c r="C3826" s="78" t="s">
        <v>72</v>
      </c>
      <c r="D3826" s="84">
        <v>19097.964100000001</v>
      </c>
      <c r="E3826" s="84">
        <v>-1909.7964099999999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6DIF-ELPO/SJ</v>
      </c>
    </row>
    <row r="3827" spans="1:8">
      <c r="A3827" s="79">
        <v>38534</v>
      </c>
      <c r="B3827" s="78" t="s">
        <v>84</v>
      </c>
      <c r="C3827" s="78" t="s">
        <v>67</v>
      </c>
      <c r="D3827" s="84">
        <v>134005.63310000001</v>
      </c>
      <c r="E3827" s="84">
        <v>-13400.56331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6DIF-NWPL_ROCKY_M</v>
      </c>
    </row>
    <row r="3828" spans="1:8">
      <c r="A3828" s="79">
        <v>38534</v>
      </c>
      <c r="B3828" s="78" t="s">
        <v>84</v>
      </c>
      <c r="C3828" s="78" t="s">
        <v>73</v>
      </c>
      <c r="D3828" s="84">
        <v>13400.5633</v>
      </c>
      <c r="E3828" s="84">
        <v>-2680.1126599999998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6DIF-WAHA-TX</v>
      </c>
    </row>
    <row r="3829" spans="1:8">
      <c r="A3829" s="79">
        <v>38534</v>
      </c>
      <c r="B3829" s="78" t="s">
        <v>84</v>
      </c>
      <c r="C3829" s="78" t="s">
        <v>68</v>
      </c>
      <c r="D3829" s="84">
        <v>0</v>
      </c>
      <c r="E3829" s="84">
        <v>0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6DNGI-MALIN</v>
      </c>
    </row>
    <row r="3830" spans="1:8">
      <c r="A3830" s="79">
        <v>38534</v>
      </c>
      <c r="B3830" s="78" t="s">
        <v>84</v>
      </c>
      <c r="C3830" s="78" t="s">
        <v>46</v>
      </c>
      <c r="D3830" s="84">
        <v>147856.62839999999</v>
      </c>
      <c r="E3830" s="84">
        <v>-14785.662840000001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6DNGI-SOCAL</v>
      </c>
    </row>
    <row r="3831" spans="1:8">
      <c r="A3831" s="79">
        <v>38534</v>
      </c>
      <c r="B3831" s="78" t="s">
        <v>84</v>
      </c>
      <c r="C3831" s="78" t="s">
        <v>249</v>
      </c>
      <c r="D3831" s="84">
        <v>-134005.63320000001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6DNGW/OPAL</v>
      </c>
    </row>
    <row r="3832" spans="1:8">
      <c r="A3832" s="79">
        <v>38565</v>
      </c>
      <c r="B3832" s="78" t="s">
        <v>84</v>
      </c>
      <c r="C3832" s="78" t="s">
        <v>86</v>
      </c>
      <c r="D3832" s="84">
        <v>-6749.0167000000001</v>
      </c>
      <c r="E3832" s="84">
        <v>67.490167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6DIF-CIG/RKYMTN</v>
      </c>
    </row>
    <row r="3833" spans="1:8">
      <c r="A3833" s="79">
        <v>38565</v>
      </c>
      <c r="B3833" s="78" t="s">
        <v>84</v>
      </c>
      <c r="C3833" s="78" t="s">
        <v>87</v>
      </c>
      <c r="D3833" s="84">
        <v>-25903.213199999998</v>
      </c>
      <c r="E3833" s="84">
        <v>2590.32132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6DIF-ELPO/PERMIAN</v>
      </c>
    </row>
    <row r="3834" spans="1:8">
      <c r="A3834" s="79">
        <v>38565</v>
      </c>
      <c r="B3834" s="78" t="s">
        <v>84</v>
      </c>
      <c r="C3834" s="78" t="s">
        <v>72</v>
      </c>
      <c r="D3834" s="84">
        <v>17742.952400000002</v>
      </c>
      <c r="E3834" s="84">
        <v>-1774.2952399999999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6DIF-ELPO/SJ</v>
      </c>
    </row>
    <row r="3835" spans="1:8">
      <c r="A3835" s="79">
        <v>38565</v>
      </c>
      <c r="B3835" s="78" t="s">
        <v>84</v>
      </c>
      <c r="C3835" s="78" t="s">
        <v>67</v>
      </c>
      <c r="D3835" s="84">
        <v>133379.777</v>
      </c>
      <c r="E3835" s="84">
        <v>-13337.977699999999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6DIF-NWPL_ROCKY_M</v>
      </c>
    </row>
    <row r="3836" spans="1:8">
      <c r="A3836" s="79">
        <v>38565</v>
      </c>
      <c r="B3836" s="78" t="s">
        <v>84</v>
      </c>
      <c r="C3836" s="78" t="s">
        <v>73</v>
      </c>
      <c r="D3836" s="84">
        <v>13337.977699999999</v>
      </c>
      <c r="E3836" s="84">
        <v>-2667.5955399999998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6DIF-WAHA-TX</v>
      </c>
    </row>
    <row r="3837" spans="1:8">
      <c r="A3837" s="79">
        <v>38565</v>
      </c>
      <c r="B3837" s="78" t="s">
        <v>84</v>
      </c>
      <c r="C3837" s="78" t="s">
        <v>68</v>
      </c>
      <c r="D3837" s="84">
        <v>0</v>
      </c>
      <c r="E3837" s="84">
        <v>0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6DNGI-MALIN</v>
      </c>
    </row>
    <row r="3838" spans="1:8">
      <c r="A3838" s="79">
        <v>38565</v>
      </c>
      <c r="B3838" s="78" t="s">
        <v>84</v>
      </c>
      <c r="C3838" s="78" t="s">
        <v>46</v>
      </c>
      <c r="D3838" s="84">
        <v>85537.741800000003</v>
      </c>
      <c r="E3838" s="84">
        <v>-8553.7741800000003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6DNGI-SOCAL</v>
      </c>
    </row>
    <row r="3839" spans="1:8">
      <c r="A3839" s="79">
        <v>38565</v>
      </c>
      <c r="B3839" s="78" t="s">
        <v>84</v>
      </c>
      <c r="C3839" s="78" t="s">
        <v>249</v>
      </c>
      <c r="D3839" s="84">
        <v>-133379.777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6DNGW/OPAL</v>
      </c>
    </row>
    <row r="3840" spans="1:8">
      <c r="A3840" s="79">
        <v>38596</v>
      </c>
      <c r="B3840" s="78" t="s">
        <v>84</v>
      </c>
      <c r="C3840" s="78" t="s">
        <v>86</v>
      </c>
      <c r="D3840" s="84">
        <v>-6500.4250000000002</v>
      </c>
      <c r="E3840" s="84">
        <v>65.004249999999999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6DIF-CIG/RKYMTN</v>
      </c>
    </row>
    <row r="3841" spans="1:8">
      <c r="A3841" s="79">
        <v>38596</v>
      </c>
      <c r="B3841" s="78" t="s">
        <v>84</v>
      </c>
      <c r="C3841" s="78" t="s">
        <v>87</v>
      </c>
      <c r="D3841" s="84">
        <v>-20262.6554</v>
      </c>
      <c r="E3841" s="84">
        <v>2026.2655400000001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6DIF-ELPO/PERMIAN</v>
      </c>
    </row>
    <row r="3842" spans="1:8">
      <c r="A3842" s="79">
        <v>38596</v>
      </c>
      <c r="B3842" s="78" t="s">
        <v>84</v>
      </c>
      <c r="C3842" s="78" t="s">
        <v>72</v>
      </c>
      <c r="D3842" s="84">
        <v>17750.699500000002</v>
      </c>
      <c r="E3842" s="84">
        <v>-1775.0699500000001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6DIF-ELPO/SJ</v>
      </c>
    </row>
    <row r="3843" spans="1:8">
      <c r="A3843" s="79">
        <v>38596</v>
      </c>
      <c r="B3843" s="78" t="s">
        <v>84</v>
      </c>
      <c r="C3843" s="78" t="s">
        <v>67</v>
      </c>
      <c r="D3843" s="84">
        <v>128466.8977</v>
      </c>
      <c r="E3843" s="84">
        <v>-12846.689770000001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6DIF-NWPL_ROCKY_M</v>
      </c>
    </row>
    <row r="3844" spans="1:8">
      <c r="A3844" s="79">
        <v>38596</v>
      </c>
      <c r="B3844" s="78" t="s">
        <v>84</v>
      </c>
      <c r="C3844" s="78" t="s">
        <v>73</v>
      </c>
      <c r="D3844" s="84">
        <v>12846.689700000001</v>
      </c>
      <c r="E3844" s="84">
        <v>-2569.3379399999999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6DIF-WAHA-TX</v>
      </c>
    </row>
    <row r="3845" spans="1:8">
      <c r="A3845" s="79">
        <v>38596</v>
      </c>
      <c r="B3845" s="78" t="s">
        <v>84</v>
      </c>
      <c r="C3845" s="78" t="s">
        <v>68</v>
      </c>
      <c r="D3845" s="84">
        <v>0</v>
      </c>
      <c r="E3845" s="84">
        <v>0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6DNGI-MALIN</v>
      </c>
    </row>
    <row r="3846" spans="1:8">
      <c r="A3846" s="79">
        <v>38596</v>
      </c>
      <c r="B3846" s="78" t="s">
        <v>84</v>
      </c>
      <c r="C3846" s="78" t="s">
        <v>46</v>
      </c>
      <c r="D3846" s="84">
        <v>117444.4378</v>
      </c>
      <c r="E3846" s="84">
        <v>-11744.44378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6DNGI-SOCAL</v>
      </c>
    </row>
    <row r="3847" spans="1:8">
      <c r="A3847" s="79">
        <v>38596</v>
      </c>
      <c r="B3847" s="78" t="s">
        <v>84</v>
      </c>
      <c r="C3847" s="78" t="s">
        <v>249</v>
      </c>
      <c r="D3847" s="84">
        <v>-128466.8976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6DNGW/OPAL</v>
      </c>
    </row>
    <row r="3848" spans="1:8">
      <c r="A3848" s="79">
        <v>38626</v>
      </c>
      <c r="B3848" s="78" t="s">
        <v>84</v>
      </c>
      <c r="C3848" s="78" t="s">
        <v>86</v>
      </c>
      <c r="D3848" s="84">
        <v>-6686.2452000000003</v>
      </c>
      <c r="E3848" s="84">
        <v>66.86245199999999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6DIF-CIG/RKYMTN</v>
      </c>
    </row>
    <row r="3849" spans="1:8">
      <c r="A3849" s="79">
        <v>38626</v>
      </c>
      <c r="B3849" s="78" t="s">
        <v>84</v>
      </c>
      <c r="C3849" s="78" t="s">
        <v>87</v>
      </c>
      <c r="D3849" s="84">
        <v>-24432.118000000002</v>
      </c>
      <c r="E3849" s="84">
        <v>2443.2118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6DIF-ELPO/PERMIAN</v>
      </c>
    </row>
    <row r="3850" spans="1:8">
      <c r="A3850" s="79">
        <v>38626</v>
      </c>
      <c r="B3850" s="78" t="s">
        <v>84</v>
      </c>
      <c r="C3850" s="78" t="s">
        <v>72</v>
      </c>
      <c r="D3850" s="84">
        <v>17762.070500000002</v>
      </c>
      <c r="E3850" s="84">
        <v>-1776.20705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6DIF-ELPO/SJ</v>
      </c>
    </row>
    <row r="3851" spans="1:8">
      <c r="A3851" s="79">
        <v>38626</v>
      </c>
      <c r="B3851" s="78" t="s">
        <v>84</v>
      </c>
      <c r="C3851" s="78" t="s">
        <v>67</v>
      </c>
      <c r="D3851" s="84">
        <v>132139.23360000001</v>
      </c>
      <c r="E3851" s="84">
        <v>-13213.923360000001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6DIF-NWPL_ROCKY_M</v>
      </c>
    </row>
    <row r="3852" spans="1:8">
      <c r="A3852" s="79">
        <v>38626</v>
      </c>
      <c r="B3852" s="78" t="s">
        <v>84</v>
      </c>
      <c r="C3852" s="78" t="s">
        <v>73</v>
      </c>
      <c r="D3852" s="84">
        <v>13213.9234</v>
      </c>
      <c r="E3852" s="84">
        <v>-2642.7846800000002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6DIF-WAHA-TX</v>
      </c>
    </row>
    <row r="3853" spans="1:8">
      <c r="A3853" s="79">
        <v>38626</v>
      </c>
      <c r="B3853" s="78" t="s">
        <v>84</v>
      </c>
      <c r="C3853" s="78" t="s">
        <v>68</v>
      </c>
      <c r="D3853" s="84">
        <v>0</v>
      </c>
      <c r="E3853" s="84">
        <v>0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6DNGI-MALIN</v>
      </c>
    </row>
    <row r="3854" spans="1:8">
      <c r="A3854" s="79">
        <v>38626</v>
      </c>
      <c r="B3854" s="78" t="s">
        <v>84</v>
      </c>
      <c r="C3854" s="78" t="s">
        <v>46</v>
      </c>
      <c r="D3854" s="84">
        <v>97841.003500000006</v>
      </c>
      <c r="E3854" s="84">
        <v>-9784.1003500000006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6DNGI-SOCAL</v>
      </c>
    </row>
    <row r="3855" spans="1:8">
      <c r="A3855" s="79">
        <v>38626</v>
      </c>
      <c r="B3855" s="78" t="s">
        <v>84</v>
      </c>
      <c r="C3855" s="78" t="s">
        <v>249</v>
      </c>
      <c r="D3855" s="84">
        <v>-132139.23360000001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6DNGW/OPAL</v>
      </c>
    </row>
    <row r="3856" spans="1:8">
      <c r="A3856" s="79">
        <v>38657</v>
      </c>
      <c r="B3856" s="78" t="s">
        <v>84</v>
      </c>
      <c r="C3856" s="78" t="s">
        <v>86</v>
      </c>
      <c r="D3856" s="84">
        <v>-6439.9911000000002</v>
      </c>
      <c r="E3856" s="84">
        <v>64.399911000000003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6DIF-CIG/RKYMTN</v>
      </c>
    </row>
    <row r="3857" spans="1:8">
      <c r="A3857" s="79">
        <v>38657</v>
      </c>
      <c r="B3857" s="78" t="s">
        <v>84</v>
      </c>
      <c r="C3857" s="78" t="s">
        <v>87</v>
      </c>
      <c r="D3857" s="84">
        <v>-21298.637299999999</v>
      </c>
      <c r="E3857" s="84">
        <v>2129.86373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6DIF-ELPO/PERMIAN</v>
      </c>
    </row>
    <row r="3858" spans="1:8">
      <c r="A3858" s="79">
        <v>38657</v>
      </c>
      <c r="B3858" s="78" t="s">
        <v>84</v>
      </c>
      <c r="C3858" s="78" t="s">
        <v>72</v>
      </c>
      <c r="D3858" s="84">
        <v>15037.6762</v>
      </c>
      <c r="E3858" s="84">
        <v>-1503.7676200000001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6DIF-ELPO/SJ</v>
      </c>
    </row>
    <row r="3859" spans="1:8">
      <c r="A3859" s="79">
        <v>38657</v>
      </c>
      <c r="B3859" s="78" t="s">
        <v>84</v>
      </c>
      <c r="C3859" s="78" t="s">
        <v>67</v>
      </c>
      <c r="D3859" s="84">
        <v>127272.5517</v>
      </c>
      <c r="E3859" s="84">
        <v>-12727.25517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6DIF-NWPL_ROCKY_M</v>
      </c>
    </row>
    <row r="3860" spans="1:8">
      <c r="A3860" s="79">
        <v>38657</v>
      </c>
      <c r="B3860" s="78" t="s">
        <v>84</v>
      </c>
      <c r="C3860" s="78" t="s">
        <v>73</v>
      </c>
      <c r="D3860" s="84">
        <v>12727.2551</v>
      </c>
      <c r="E3860" s="84">
        <v>-2545.45102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6DIF-WAHA-TX</v>
      </c>
    </row>
    <row r="3861" spans="1:8">
      <c r="A3861" s="79">
        <v>38657</v>
      </c>
      <c r="B3861" s="78" t="s">
        <v>84</v>
      </c>
      <c r="C3861" s="78" t="s">
        <v>68</v>
      </c>
      <c r="D3861" s="84">
        <v>0</v>
      </c>
      <c r="E3861" s="84">
        <v>0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6DNGI-MALIN</v>
      </c>
    </row>
    <row r="3862" spans="1:8">
      <c r="A3862" s="79">
        <v>38657</v>
      </c>
      <c r="B3862" s="78" t="s">
        <v>84</v>
      </c>
      <c r="C3862" s="78" t="s">
        <v>46</v>
      </c>
      <c r="D3862" s="84">
        <v>57973.495800000004</v>
      </c>
      <c r="E3862" s="84">
        <v>-5797.3495800000001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6DNGI-SOCAL</v>
      </c>
    </row>
    <row r="3863" spans="1:8">
      <c r="A3863" s="79">
        <v>38657</v>
      </c>
      <c r="B3863" s="78" t="s">
        <v>84</v>
      </c>
      <c r="C3863" s="78" t="s">
        <v>249</v>
      </c>
      <c r="D3863" s="84">
        <v>-127272.55160000001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6DNGW/OPAL</v>
      </c>
    </row>
    <row r="3864" spans="1:8">
      <c r="A3864" s="79">
        <v>38687</v>
      </c>
      <c r="B3864" s="78" t="s">
        <v>84</v>
      </c>
      <c r="C3864" s="78" t="s">
        <v>87</v>
      </c>
      <c r="D3864" s="84">
        <v>-24204.288500000002</v>
      </c>
      <c r="E3864" s="84">
        <v>2420.4288499999998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6DIF-ELPO/PERMIAN</v>
      </c>
    </row>
    <row r="3865" spans="1:8">
      <c r="A3865" s="79">
        <v>38687</v>
      </c>
      <c r="B3865" s="78" t="s">
        <v>84</v>
      </c>
      <c r="C3865" s="78" t="s">
        <v>72</v>
      </c>
      <c r="D3865" s="84">
        <v>12311.173200000001</v>
      </c>
      <c r="E3865" s="84">
        <v>-1231.1173200000001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6DIF-ELPO/SJ</v>
      </c>
    </row>
    <row r="3866" spans="1:8">
      <c r="A3866" s="79">
        <v>38687</v>
      </c>
      <c r="B3866" s="78" t="s">
        <v>84</v>
      </c>
      <c r="C3866" s="78" t="s">
        <v>67</v>
      </c>
      <c r="D3866" s="84">
        <v>130907.0349</v>
      </c>
      <c r="E3866" s="84">
        <v>-13090.70349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6DIF-NWPL_ROCKY_M</v>
      </c>
    </row>
    <row r="3867" spans="1:8">
      <c r="A3867" s="79">
        <v>38687</v>
      </c>
      <c r="B3867" s="78" t="s">
        <v>84</v>
      </c>
      <c r="C3867" s="78" t="s">
        <v>73</v>
      </c>
      <c r="D3867" s="84">
        <v>13090.7035</v>
      </c>
      <c r="E3867" s="84">
        <v>-2618.1406999999999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6DIF-WAHA-TX</v>
      </c>
    </row>
    <row r="3868" spans="1:8">
      <c r="A3868" s="79">
        <v>38687</v>
      </c>
      <c r="B3868" s="78" t="s">
        <v>84</v>
      </c>
      <c r="C3868" s="78" t="s">
        <v>68</v>
      </c>
      <c r="D3868" s="84">
        <v>0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6DNGI-MALIN</v>
      </c>
    </row>
    <row r="3869" spans="1:8">
      <c r="A3869" s="79">
        <v>38687</v>
      </c>
      <c r="B3869" s="78" t="s">
        <v>84</v>
      </c>
      <c r="C3869" s="78" t="s">
        <v>46</v>
      </c>
      <c r="D3869" s="84">
        <v>56815.342300000004</v>
      </c>
      <c r="E3869" s="84">
        <v>-5681.5342300000002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6DNGI-SOCAL</v>
      </c>
    </row>
    <row r="3870" spans="1:8">
      <c r="A3870" s="79">
        <v>38687</v>
      </c>
      <c r="B3870" s="78" t="s">
        <v>84</v>
      </c>
      <c r="C3870" s="78" t="s">
        <v>249</v>
      </c>
      <c r="D3870" s="84">
        <v>-130907.03479999999</v>
      </c>
      <c r="E3870" s="84">
        <v>0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6DNGW/OPAL</v>
      </c>
    </row>
    <row r="3871" spans="1:8">
      <c r="A3871" s="79">
        <v>38718</v>
      </c>
      <c r="B3871" s="78" t="s">
        <v>84</v>
      </c>
      <c r="C3871" s="78" t="s">
        <v>87</v>
      </c>
      <c r="D3871" s="84">
        <v>104987.5484</v>
      </c>
      <c r="E3871" s="84">
        <v>-10498.75484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6DIF-ELPO/PERMIAN</v>
      </c>
    </row>
    <row r="3872" spans="1:8">
      <c r="A3872" s="79">
        <v>38718</v>
      </c>
      <c r="B3872" s="78" t="s">
        <v>84</v>
      </c>
      <c r="C3872" s="78" t="s">
        <v>72</v>
      </c>
      <c r="D3872" s="84">
        <v>10950.317800000001</v>
      </c>
      <c r="E3872" s="84">
        <v>-1095.03178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6DIF-ELPO/SJ</v>
      </c>
    </row>
    <row r="3873" spans="1:8">
      <c r="A3873" s="79">
        <v>38718</v>
      </c>
      <c r="B3873" s="78" t="s">
        <v>84</v>
      </c>
      <c r="C3873" s="78" t="s">
        <v>67</v>
      </c>
      <c r="D3873" s="84">
        <v>130290.8774</v>
      </c>
      <c r="E3873" s="84">
        <v>-13029.087740000001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38718</v>
      </c>
      <c r="B3874" s="78" t="s">
        <v>84</v>
      </c>
      <c r="C3874" s="78" t="s">
        <v>73</v>
      </c>
      <c r="D3874" s="84">
        <v>13029.087800000001</v>
      </c>
      <c r="E3874" s="84">
        <v>-2605.81756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6DIF-WAHA-TX</v>
      </c>
    </row>
    <row r="3875" spans="1:8">
      <c r="A3875" s="79">
        <v>38718</v>
      </c>
      <c r="B3875" s="78" t="s">
        <v>84</v>
      </c>
      <c r="C3875" s="78" t="s">
        <v>68</v>
      </c>
      <c r="D3875" s="84">
        <v>0</v>
      </c>
      <c r="E3875" s="84">
        <v>0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6DNGI-MALIN</v>
      </c>
    </row>
    <row r="3876" spans="1:8">
      <c r="A3876" s="79">
        <v>38718</v>
      </c>
      <c r="B3876" s="78" t="s">
        <v>84</v>
      </c>
      <c r="C3876" s="78" t="s">
        <v>46</v>
      </c>
      <c r="D3876" s="84">
        <v>-234575.69570000001</v>
      </c>
      <c r="E3876" s="84">
        <v>23457.56957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6DNGI-SOCAL</v>
      </c>
    </row>
    <row r="3877" spans="1:8">
      <c r="A3877" s="79">
        <v>38718</v>
      </c>
      <c r="B3877" s="78" t="s">
        <v>84</v>
      </c>
      <c r="C3877" s="78" t="s">
        <v>249</v>
      </c>
      <c r="D3877" s="84">
        <v>-130290.8774</v>
      </c>
      <c r="E3877" s="84">
        <v>0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6DNGW/OPAL</v>
      </c>
    </row>
    <row r="3878" spans="1:8">
      <c r="A3878" s="79">
        <v>38749</v>
      </c>
      <c r="B3878" s="78" t="s">
        <v>84</v>
      </c>
      <c r="C3878" s="78" t="s">
        <v>86</v>
      </c>
      <c r="D3878" s="84">
        <v>-5927.7420000000002</v>
      </c>
      <c r="E3878" s="84">
        <v>-199.89839740294499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6DIF-CIG/RKYMTN</v>
      </c>
    </row>
    <row r="3879" spans="1:8">
      <c r="A3879" s="79">
        <v>38749</v>
      </c>
      <c r="B3879" s="78" t="s">
        <v>84</v>
      </c>
      <c r="C3879" s="78" t="s">
        <v>87</v>
      </c>
      <c r="D3879" s="84">
        <v>105719.48850000001</v>
      </c>
      <c r="E3879" s="84">
        <v>-10571.948850000001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6DIF-ELPO/PERMIAN</v>
      </c>
    </row>
    <row r="3880" spans="1:8">
      <c r="A3880" s="79">
        <v>38749</v>
      </c>
      <c r="B3880" s="78" t="s">
        <v>84</v>
      </c>
      <c r="C3880" s="78" t="s">
        <v>72</v>
      </c>
      <c r="D3880" s="84">
        <v>12325.7538</v>
      </c>
      <c r="E3880" s="84">
        <v>-1232.57538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6DIF-ELPO/SJ</v>
      </c>
    </row>
    <row r="3881" spans="1:8">
      <c r="A3881" s="79">
        <v>38749</v>
      </c>
      <c r="B3881" s="78" t="s">
        <v>84</v>
      </c>
      <c r="C3881" s="78" t="s">
        <v>67</v>
      </c>
      <c r="D3881" s="84">
        <v>117149.0521</v>
      </c>
      <c r="E3881" s="84">
        <v>-11714.905210000001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6DIF-NWPL_ROCKY_M</v>
      </c>
    </row>
    <row r="3882" spans="1:8">
      <c r="A3882" s="79">
        <v>38749</v>
      </c>
      <c r="B3882" s="78" t="s">
        <v>84</v>
      </c>
      <c r="C3882" s="78" t="s">
        <v>73</v>
      </c>
      <c r="D3882" s="84">
        <v>11714.9051</v>
      </c>
      <c r="E3882" s="84">
        <v>-2342.9810200000002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6DIF-WAHA-TX</v>
      </c>
    </row>
    <row r="3883" spans="1:8">
      <c r="A3883" s="79">
        <v>38749</v>
      </c>
      <c r="B3883" s="78" t="s">
        <v>84</v>
      </c>
      <c r="C3883" s="78" t="s">
        <v>68</v>
      </c>
      <c r="D3883" s="84">
        <v>0</v>
      </c>
      <c r="E3883" s="84">
        <v>0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6DNGI-MALIN</v>
      </c>
    </row>
    <row r="3884" spans="1:8">
      <c r="A3884" s="79">
        <v>38749</v>
      </c>
      <c r="B3884" s="78" t="s">
        <v>84</v>
      </c>
      <c r="C3884" s="78" t="s">
        <v>46</v>
      </c>
      <c r="D3884" s="84">
        <v>-224725.353</v>
      </c>
      <c r="E3884" s="84">
        <v>22472.5353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6DNGI-SOCAL</v>
      </c>
    </row>
    <row r="3885" spans="1:8">
      <c r="A3885" s="79">
        <v>38749</v>
      </c>
      <c r="B3885" s="78" t="s">
        <v>84</v>
      </c>
      <c r="C3885" s="78" t="s">
        <v>249</v>
      </c>
      <c r="D3885" s="84">
        <v>-117149.052</v>
      </c>
      <c r="E3885" s="84">
        <v>0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6DNGW/OPAL</v>
      </c>
    </row>
    <row r="3886" spans="1:8">
      <c r="A3886" s="79">
        <v>38777</v>
      </c>
      <c r="B3886" s="78" t="s">
        <v>84</v>
      </c>
      <c r="C3886" s="78" t="s">
        <v>86</v>
      </c>
      <c r="D3886" s="84">
        <v>-6535.7829000000002</v>
      </c>
      <c r="E3886" s="84">
        <v>-342.39550697824706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6DIF-CIG/RKYMTN</v>
      </c>
    </row>
    <row r="3887" spans="1:8">
      <c r="A3887" s="79">
        <v>38777</v>
      </c>
      <c r="B3887" s="78" t="s">
        <v>84</v>
      </c>
      <c r="C3887" s="78" t="s">
        <v>87</v>
      </c>
      <c r="D3887" s="84">
        <v>101675.0491</v>
      </c>
      <c r="E3887" s="84">
        <v>-10167.50491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6DIF-ELPO/PERMIAN</v>
      </c>
    </row>
    <row r="3888" spans="1:8">
      <c r="A3888" s="79">
        <v>38777</v>
      </c>
      <c r="B3888" s="78" t="s">
        <v>84</v>
      </c>
      <c r="C3888" s="78" t="s">
        <v>72</v>
      </c>
      <c r="D3888" s="84">
        <v>16450.706399999999</v>
      </c>
      <c r="E3888" s="84">
        <v>-1645.0706399999999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6DIF-ELPO/SJ</v>
      </c>
    </row>
    <row r="3889" spans="1:8">
      <c r="A3889" s="79">
        <v>38777</v>
      </c>
      <c r="B3889" s="78" t="s">
        <v>84</v>
      </c>
      <c r="C3889" s="78" t="s">
        <v>67</v>
      </c>
      <c r="D3889" s="84">
        <v>129165.6703</v>
      </c>
      <c r="E3889" s="84">
        <v>-12916.56703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6DIF-NWPL_ROCKY_M</v>
      </c>
    </row>
    <row r="3890" spans="1:8">
      <c r="A3890" s="79">
        <v>38777</v>
      </c>
      <c r="B3890" s="78" t="s">
        <v>84</v>
      </c>
      <c r="C3890" s="78" t="s">
        <v>73</v>
      </c>
      <c r="D3890" s="84">
        <v>12916.5671</v>
      </c>
      <c r="E3890" s="84">
        <v>-2583.31342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6DIF-WAHA-TX</v>
      </c>
    </row>
    <row r="3891" spans="1:8">
      <c r="A3891" s="79">
        <v>38777</v>
      </c>
      <c r="B3891" s="78" t="s">
        <v>84</v>
      </c>
      <c r="C3891" s="78" t="s">
        <v>68</v>
      </c>
      <c r="D3891" s="84">
        <v>0</v>
      </c>
      <c r="E3891" s="84">
        <v>0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6DNGI-MALIN</v>
      </c>
    </row>
    <row r="3892" spans="1:8">
      <c r="A3892" s="79">
        <v>38777</v>
      </c>
      <c r="B3892" s="78" t="s">
        <v>84</v>
      </c>
      <c r="C3892" s="78" t="s">
        <v>46</v>
      </c>
      <c r="D3892" s="84">
        <v>-207322.5674</v>
      </c>
      <c r="E3892" s="84">
        <v>20732.256740000001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6DNGI-SOCAL</v>
      </c>
    </row>
    <row r="3893" spans="1:8">
      <c r="A3893" s="79">
        <v>38777</v>
      </c>
      <c r="B3893" s="78" t="s">
        <v>84</v>
      </c>
      <c r="C3893" s="78" t="s">
        <v>249</v>
      </c>
      <c r="D3893" s="84">
        <v>-129165.6704</v>
      </c>
      <c r="E3893" s="84">
        <v>0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6DNGW/OPAL</v>
      </c>
    </row>
    <row r="3894" spans="1:8">
      <c r="A3894" s="79">
        <v>38808</v>
      </c>
      <c r="B3894" s="78" t="s">
        <v>84</v>
      </c>
      <c r="C3894" s="78" t="s">
        <v>86</v>
      </c>
      <c r="D3894" s="84">
        <v>-6295.8353000000006</v>
      </c>
      <c r="E3894" s="84">
        <v>-331.14684137432204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6DIF-CIG/RKYMTN</v>
      </c>
    </row>
    <row r="3895" spans="1:8">
      <c r="A3895" s="79">
        <v>38808</v>
      </c>
      <c r="B3895" s="78" t="s">
        <v>84</v>
      </c>
      <c r="C3895" s="78" t="s">
        <v>87</v>
      </c>
      <c r="D3895" s="84">
        <v>104798.6989</v>
      </c>
      <c r="E3895" s="84">
        <v>-10479.86989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6DIF-ELPO/PERMIAN</v>
      </c>
    </row>
    <row r="3896" spans="1:8">
      <c r="A3896" s="79">
        <v>38808</v>
      </c>
      <c r="B3896" s="78" t="s">
        <v>84</v>
      </c>
      <c r="C3896" s="78" t="s">
        <v>72</v>
      </c>
      <c r="D3896" s="84">
        <v>17831.563999999998</v>
      </c>
      <c r="E3896" s="84">
        <v>-1783.1564000000001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6DIF-ELPO/SJ</v>
      </c>
    </row>
    <row r="3897" spans="1:8">
      <c r="A3897" s="79">
        <v>38808</v>
      </c>
      <c r="B3897" s="78" t="s">
        <v>84</v>
      </c>
      <c r="C3897" s="78" t="s">
        <v>67</v>
      </c>
      <c r="D3897" s="84">
        <v>124423.622</v>
      </c>
      <c r="E3897" s="84">
        <v>-12442.3622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38808</v>
      </c>
      <c r="B3898" s="78" t="s">
        <v>84</v>
      </c>
      <c r="C3898" s="78" t="s">
        <v>73</v>
      </c>
      <c r="D3898" s="84">
        <v>12442.3622</v>
      </c>
      <c r="E3898" s="84">
        <v>-2488.47244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6DIF-WAHA-TX</v>
      </c>
    </row>
    <row r="3899" spans="1:8">
      <c r="A3899" s="79">
        <v>38808</v>
      </c>
      <c r="B3899" s="78" t="s">
        <v>84</v>
      </c>
      <c r="C3899" s="78" t="s">
        <v>68</v>
      </c>
      <c r="D3899" s="84">
        <v>0</v>
      </c>
      <c r="E3899" s="84">
        <v>0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6DNGI-MALIN</v>
      </c>
    </row>
    <row r="3900" spans="1:8">
      <c r="A3900" s="79">
        <v>38808</v>
      </c>
      <c r="B3900" s="78" t="s">
        <v>84</v>
      </c>
      <c r="C3900" s="78" t="s">
        <v>46</v>
      </c>
      <c r="D3900" s="84">
        <v>-127612.1847</v>
      </c>
      <c r="E3900" s="84">
        <v>12761.21847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6DNGI-SOCAL</v>
      </c>
    </row>
    <row r="3901" spans="1:8">
      <c r="A3901" s="79">
        <v>38808</v>
      </c>
      <c r="B3901" s="78" t="s">
        <v>84</v>
      </c>
      <c r="C3901" s="78" t="s">
        <v>249</v>
      </c>
      <c r="D3901" s="84">
        <v>-124423.622</v>
      </c>
      <c r="E3901" s="84">
        <v>0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6DNGW/OPAL</v>
      </c>
    </row>
    <row r="3902" spans="1:8">
      <c r="A3902" s="79">
        <v>38838</v>
      </c>
      <c r="B3902" s="78" t="s">
        <v>84</v>
      </c>
      <c r="C3902" s="78" t="s">
        <v>86</v>
      </c>
      <c r="D3902" s="84">
        <v>-6476.4718000000003</v>
      </c>
      <c r="E3902" s="84">
        <v>-338.38270571756601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6DIF-CIG/RKYMTN</v>
      </c>
    </row>
    <row r="3903" spans="1:8">
      <c r="A3903" s="79">
        <v>38838</v>
      </c>
      <c r="B3903" s="78" t="s">
        <v>84</v>
      </c>
      <c r="C3903" s="78" t="s">
        <v>87</v>
      </c>
      <c r="D3903" s="84">
        <v>103136.3477</v>
      </c>
      <c r="E3903" s="84">
        <v>-10313.634770000001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6DIF-ELPO/PERMIAN</v>
      </c>
    </row>
    <row r="3904" spans="1:8">
      <c r="A3904" s="79">
        <v>38838</v>
      </c>
      <c r="B3904" s="78" t="s">
        <v>84</v>
      </c>
      <c r="C3904" s="78" t="s">
        <v>72</v>
      </c>
      <c r="D3904" s="84">
        <v>19216.3681</v>
      </c>
      <c r="E3904" s="84">
        <v>-1921.63681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6DIF-ELPO/SJ</v>
      </c>
    </row>
    <row r="3905" spans="1:8">
      <c r="A3905" s="79">
        <v>38838</v>
      </c>
      <c r="B3905" s="78" t="s">
        <v>84</v>
      </c>
      <c r="C3905" s="78" t="s">
        <v>67</v>
      </c>
      <c r="D3905" s="84">
        <v>127993.5138</v>
      </c>
      <c r="E3905" s="84">
        <v>-12799.35138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6DIF-NWPL_ROCKY_M</v>
      </c>
    </row>
    <row r="3906" spans="1:8">
      <c r="A3906" s="79">
        <v>38838</v>
      </c>
      <c r="B3906" s="78" t="s">
        <v>84</v>
      </c>
      <c r="C3906" s="78" t="s">
        <v>73</v>
      </c>
      <c r="D3906" s="84">
        <v>12799.3514</v>
      </c>
      <c r="E3906" s="84">
        <v>-2559.8702800000001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6DIF-WAHA-TX</v>
      </c>
    </row>
    <row r="3907" spans="1:8">
      <c r="A3907" s="79">
        <v>38838</v>
      </c>
      <c r="B3907" s="78" t="s">
        <v>84</v>
      </c>
      <c r="C3907" s="78" t="s">
        <v>68</v>
      </c>
      <c r="D3907" s="84">
        <v>0</v>
      </c>
      <c r="E3907" s="84">
        <v>0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6DNGI-MALIN</v>
      </c>
    </row>
    <row r="3908" spans="1:8">
      <c r="A3908" s="79">
        <v>38838</v>
      </c>
      <c r="B3908" s="78" t="s">
        <v>84</v>
      </c>
      <c r="C3908" s="78" t="s">
        <v>46</v>
      </c>
      <c r="D3908" s="84">
        <v>-106551.7101</v>
      </c>
      <c r="E3908" s="84">
        <v>10655.17101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6DNGI-SOCAL</v>
      </c>
    </row>
    <row r="3909" spans="1:8">
      <c r="A3909" s="79">
        <v>38838</v>
      </c>
      <c r="B3909" s="78" t="s">
        <v>84</v>
      </c>
      <c r="C3909" s="78" t="s">
        <v>249</v>
      </c>
      <c r="D3909" s="84">
        <v>-127993.5138</v>
      </c>
      <c r="E3909" s="84">
        <v>0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6DNGW/OPAL</v>
      </c>
    </row>
    <row r="3910" spans="1:8">
      <c r="A3910" s="79">
        <v>38869</v>
      </c>
      <c r="B3910" s="78" t="s">
        <v>84</v>
      </c>
      <c r="C3910" s="78" t="s">
        <v>86</v>
      </c>
      <c r="D3910" s="84">
        <v>-6238.2227000000003</v>
      </c>
      <c r="E3910" s="84">
        <v>-324.64888854467802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6DIF-CIG/RKYMTN</v>
      </c>
    </row>
    <row r="3911" spans="1:8">
      <c r="A3911" s="79">
        <v>38869</v>
      </c>
      <c r="B3911" s="78" t="s">
        <v>84</v>
      </c>
      <c r="C3911" s="78" t="s">
        <v>87</v>
      </c>
      <c r="D3911" s="84">
        <v>103839.697</v>
      </c>
      <c r="E3911" s="84">
        <v>-10383.9697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6DIF-ELPO/PERMIAN</v>
      </c>
    </row>
    <row r="3912" spans="1:8">
      <c r="A3912" s="79">
        <v>38869</v>
      </c>
      <c r="B3912" s="78" t="s">
        <v>84</v>
      </c>
      <c r="C3912" s="78" t="s">
        <v>72</v>
      </c>
      <c r="D3912" s="84">
        <v>17853.316800000001</v>
      </c>
      <c r="E3912" s="84">
        <v>-1785.33168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6DIF-ELPO/SJ</v>
      </c>
    </row>
    <row r="3913" spans="1:8">
      <c r="A3913" s="79">
        <v>38869</v>
      </c>
      <c r="B3913" s="78" t="s">
        <v>84</v>
      </c>
      <c r="C3913" s="78" t="s">
        <v>67</v>
      </c>
      <c r="D3913" s="84">
        <v>123285.0346</v>
      </c>
      <c r="E3913" s="84">
        <v>-12328.50346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6DIF-NWPL_ROCKY_M</v>
      </c>
    </row>
    <row r="3914" spans="1:8">
      <c r="A3914" s="79">
        <v>38869</v>
      </c>
      <c r="B3914" s="78" t="s">
        <v>84</v>
      </c>
      <c r="C3914" s="78" t="s">
        <v>73</v>
      </c>
      <c r="D3914" s="84">
        <v>12328.503500000001</v>
      </c>
      <c r="E3914" s="84">
        <v>0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6DIF-WAHA-TX</v>
      </c>
    </row>
    <row r="3915" spans="1:8">
      <c r="A3915" s="79">
        <v>38869</v>
      </c>
      <c r="B3915" s="78" t="s">
        <v>84</v>
      </c>
      <c r="C3915" s="78" t="s">
        <v>68</v>
      </c>
      <c r="D3915" s="84">
        <v>0</v>
      </c>
      <c r="E3915" s="84">
        <v>0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6DNGI-MALIN</v>
      </c>
    </row>
    <row r="3916" spans="1:8">
      <c r="A3916" s="79">
        <v>38869</v>
      </c>
      <c r="B3916" s="78" t="s">
        <v>84</v>
      </c>
      <c r="C3916" s="78" t="s">
        <v>46</v>
      </c>
      <c r="D3916" s="84">
        <v>13955.044</v>
      </c>
      <c r="E3916" s="84">
        <v>-1395.5044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6DNGI-SOCAL</v>
      </c>
    </row>
    <row r="3917" spans="1:8">
      <c r="A3917" s="79">
        <v>38869</v>
      </c>
      <c r="B3917" s="78" t="s">
        <v>84</v>
      </c>
      <c r="C3917" s="78" t="s">
        <v>249</v>
      </c>
      <c r="D3917" s="84">
        <v>-123285.0346</v>
      </c>
      <c r="E3917" s="84">
        <v>0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6DNGW/OPAL</v>
      </c>
    </row>
    <row r="3918" spans="1:8">
      <c r="A3918" s="79">
        <v>38899</v>
      </c>
      <c r="B3918" s="78" t="s">
        <v>84</v>
      </c>
      <c r="C3918" s="78" t="s">
        <v>86</v>
      </c>
      <c r="D3918" s="84">
        <v>-6416.7296000000006</v>
      </c>
      <c r="E3918" s="84">
        <v>-314.78784264772003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6DIF-CIG/RKYMTN</v>
      </c>
    </row>
    <row r="3919" spans="1:8">
      <c r="A3919" s="79">
        <v>38899</v>
      </c>
      <c r="B3919" s="78" t="s">
        <v>84</v>
      </c>
      <c r="C3919" s="78" t="s">
        <v>87</v>
      </c>
      <c r="D3919" s="84">
        <v>102184.9678</v>
      </c>
      <c r="E3919" s="84">
        <v>-10218.496779999999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6DIF-ELPO/PERMIAN</v>
      </c>
    </row>
    <row r="3920" spans="1:8">
      <c r="A3920" s="79">
        <v>38899</v>
      </c>
      <c r="B3920" s="78" t="s">
        <v>84</v>
      </c>
      <c r="C3920" s="78" t="s">
        <v>72</v>
      </c>
      <c r="D3920" s="84">
        <v>17865.065500000001</v>
      </c>
      <c r="E3920" s="84">
        <v>-1786.5065500000001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6DIF-ELPO/SJ</v>
      </c>
    </row>
    <row r="3921" spans="1:8">
      <c r="A3921" s="79">
        <v>38899</v>
      </c>
      <c r="B3921" s="78" t="s">
        <v>84</v>
      </c>
      <c r="C3921" s="78" t="s">
        <v>67</v>
      </c>
      <c r="D3921" s="84">
        <v>126812.8394</v>
      </c>
      <c r="E3921" s="84">
        <v>-12681.283939999999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38899</v>
      </c>
      <c r="B3922" s="78" t="s">
        <v>84</v>
      </c>
      <c r="C3922" s="78" t="s">
        <v>73</v>
      </c>
      <c r="D3922" s="84">
        <v>12681.284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6DIF-WAHA-TX</v>
      </c>
    </row>
    <row r="3923" spans="1:8">
      <c r="A3923" s="79">
        <v>38899</v>
      </c>
      <c r="B3923" s="78" t="s">
        <v>84</v>
      </c>
      <c r="C3923" s="78" t="s">
        <v>68</v>
      </c>
      <c r="D3923" s="84">
        <v>0</v>
      </c>
      <c r="E3923" s="84">
        <v>0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6DNGI-MALIN</v>
      </c>
    </row>
    <row r="3924" spans="1:8">
      <c r="A3924" s="79">
        <v>38899</v>
      </c>
      <c r="B3924" s="78" t="s">
        <v>84</v>
      </c>
      <c r="C3924" s="78" t="s">
        <v>46</v>
      </c>
      <c r="D3924" s="84">
        <v>14693.1083</v>
      </c>
      <c r="E3924" s="84">
        <v>-1469.3108299999999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6DNGI-SOCAL</v>
      </c>
    </row>
    <row r="3925" spans="1:8">
      <c r="A3925" s="79">
        <v>38899</v>
      </c>
      <c r="B3925" s="78" t="s">
        <v>84</v>
      </c>
      <c r="C3925" s="78" t="s">
        <v>249</v>
      </c>
      <c r="D3925" s="84">
        <v>-126812.8394</v>
      </c>
      <c r="E3925" s="84">
        <v>0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6DNGW/OPAL</v>
      </c>
    </row>
    <row r="3926" spans="1:8">
      <c r="A3926" s="79">
        <v>38930</v>
      </c>
      <c r="B3926" s="78" t="s">
        <v>84</v>
      </c>
      <c r="C3926" s="78" t="s">
        <v>86</v>
      </c>
      <c r="D3926" s="84">
        <v>-6386.2109</v>
      </c>
      <c r="E3926" s="84">
        <v>-302.48865148076703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6DIF-CIG/RKYMTN</v>
      </c>
    </row>
    <row r="3927" spans="1:8">
      <c r="A3927" s="79">
        <v>38930</v>
      </c>
      <c r="B3927" s="78" t="s">
        <v>84</v>
      </c>
      <c r="C3927" s="78" t="s">
        <v>87</v>
      </c>
      <c r="D3927" s="84">
        <v>102873.9345</v>
      </c>
      <c r="E3927" s="84">
        <v>-10287.39345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6DIF-ELPO/PERMIAN</v>
      </c>
    </row>
    <row r="3928" spans="1:8">
      <c r="A3928" s="79">
        <v>38930</v>
      </c>
      <c r="B3928" s="78" t="s">
        <v>84</v>
      </c>
      <c r="C3928" s="78" t="s">
        <v>72</v>
      </c>
      <c r="D3928" s="84">
        <v>17872.922200000001</v>
      </c>
      <c r="E3928" s="84">
        <v>-1787.29222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6DIF-ELPO/SJ</v>
      </c>
    </row>
    <row r="3929" spans="1:8">
      <c r="A3929" s="79">
        <v>38930</v>
      </c>
      <c r="B3929" s="78" t="s">
        <v>84</v>
      </c>
      <c r="C3929" s="78" t="s">
        <v>67</v>
      </c>
      <c r="D3929" s="84">
        <v>126209.70110000001</v>
      </c>
      <c r="E3929" s="84">
        <v>-12620.97011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6DIF-NWPL_ROCKY_M</v>
      </c>
    </row>
    <row r="3930" spans="1:8">
      <c r="A3930" s="79">
        <v>38930</v>
      </c>
      <c r="B3930" s="78" t="s">
        <v>84</v>
      </c>
      <c r="C3930" s="78" t="s">
        <v>73</v>
      </c>
      <c r="D3930" s="84">
        <v>12620.9702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6DIF-WAHA-TX</v>
      </c>
    </row>
    <row r="3931" spans="1:8">
      <c r="A3931" s="79">
        <v>38930</v>
      </c>
      <c r="B3931" s="78" t="s">
        <v>84</v>
      </c>
      <c r="C3931" s="78" t="s">
        <v>68</v>
      </c>
      <c r="D3931" s="84">
        <v>0</v>
      </c>
      <c r="E3931" s="84">
        <v>0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6DNGI-MALIN</v>
      </c>
    </row>
    <row r="3932" spans="1:8">
      <c r="A3932" s="79">
        <v>38930</v>
      </c>
      <c r="B3932" s="78" t="s">
        <v>84</v>
      </c>
      <c r="C3932" s="78" t="s">
        <v>46</v>
      </c>
      <c r="D3932" s="84">
        <v>10428.1783</v>
      </c>
      <c r="E3932" s="84">
        <v>-1042.81783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6DNGI-SOCAL</v>
      </c>
    </row>
    <row r="3933" spans="1:8">
      <c r="A3933" s="79">
        <v>38930</v>
      </c>
      <c r="B3933" s="78" t="s">
        <v>84</v>
      </c>
      <c r="C3933" s="78" t="s">
        <v>249</v>
      </c>
      <c r="D3933" s="84">
        <v>-126209.701</v>
      </c>
      <c r="E3933" s="84">
        <v>0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6DNGW/OPAL</v>
      </c>
    </row>
    <row r="3934" spans="1:8">
      <c r="A3934" s="79">
        <v>38961</v>
      </c>
      <c r="B3934" s="78" t="s">
        <v>84</v>
      </c>
      <c r="C3934" s="78" t="s">
        <v>86</v>
      </c>
      <c r="D3934" s="84">
        <v>-6150.5704000000005</v>
      </c>
      <c r="E3934" s="84">
        <v>-282.84121006707602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6DIF-CIG/RKYMTN</v>
      </c>
    </row>
    <row r="3935" spans="1:8">
      <c r="A3935" s="79">
        <v>38961</v>
      </c>
      <c r="B3935" s="78" t="s">
        <v>84</v>
      </c>
      <c r="C3935" s="78" t="s">
        <v>87</v>
      </c>
      <c r="D3935" s="84">
        <v>102380.6611</v>
      </c>
      <c r="E3935" s="84">
        <v>-10238.06611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6DIF-ELPO/PERMIAN</v>
      </c>
    </row>
    <row r="3936" spans="1:8">
      <c r="A3936" s="79">
        <v>38961</v>
      </c>
      <c r="B3936" s="78" t="s">
        <v>84</v>
      </c>
      <c r="C3936" s="78" t="s">
        <v>72</v>
      </c>
      <c r="D3936" s="84">
        <v>17880.413199999999</v>
      </c>
      <c r="E3936" s="84">
        <v>-1788.04132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6DIF-ELPO/SJ</v>
      </c>
    </row>
    <row r="3937" spans="1:8">
      <c r="A3937" s="79">
        <v>38961</v>
      </c>
      <c r="B3937" s="78" t="s">
        <v>84</v>
      </c>
      <c r="C3937" s="78" t="s">
        <v>67</v>
      </c>
      <c r="D3937" s="84">
        <v>121552.7751</v>
      </c>
      <c r="E3937" s="84">
        <v>-12155.27751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6DIF-NWPL_ROCKY_M</v>
      </c>
    </row>
    <row r="3938" spans="1:8">
      <c r="A3938" s="79">
        <v>38961</v>
      </c>
      <c r="B3938" s="78" t="s">
        <v>84</v>
      </c>
      <c r="C3938" s="78" t="s">
        <v>73</v>
      </c>
      <c r="D3938" s="84">
        <v>12155.2775</v>
      </c>
      <c r="E3938" s="84">
        <v>0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6DIF-WAHA-TX</v>
      </c>
    </row>
    <row r="3939" spans="1:8">
      <c r="A3939" s="79">
        <v>38961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38961</v>
      </c>
      <c r="B3940" s="78" t="s">
        <v>84</v>
      </c>
      <c r="C3940" s="78" t="s">
        <v>46</v>
      </c>
      <c r="D3940" s="84">
        <v>12264.674999999999</v>
      </c>
      <c r="E3940" s="84">
        <v>-1226.4675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38961</v>
      </c>
      <c r="B3941" s="78" t="s">
        <v>84</v>
      </c>
      <c r="C3941" s="78" t="s">
        <v>249</v>
      </c>
      <c r="D3941" s="84">
        <v>-121552.7752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38991</v>
      </c>
      <c r="B3942" s="78" t="s">
        <v>84</v>
      </c>
      <c r="C3942" s="78" t="s">
        <v>86</v>
      </c>
      <c r="D3942" s="84">
        <v>-6325.8608000000004</v>
      </c>
      <c r="E3942" s="84">
        <v>-282.19076612410402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6DIF-CIG/RKYMTN</v>
      </c>
    </row>
    <row r="3943" spans="1:8">
      <c r="A3943" s="79">
        <v>38991</v>
      </c>
      <c r="B3943" s="78" t="s">
        <v>84</v>
      </c>
      <c r="C3943" s="78" t="s">
        <v>87</v>
      </c>
      <c r="D3943" s="84">
        <v>100737.9016</v>
      </c>
      <c r="E3943" s="84">
        <v>-10073.79016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6DIF-ELPO/PERMIAN</v>
      </c>
    </row>
    <row r="3944" spans="1:8">
      <c r="A3944" s="79">
        <v>38991</v>
      </c>
      <c r="B3944" s="78" t="s">
        <v>84</v>
      </c>
      <c r="C3944" s="78" t="s">
        <v>72</v>
      </c>
      <c r="D3944" s="84">
        <v>17891.144200000002</v>
      </c>
      <c r="E3944" s="84">
        <v>-1789.1144199999999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6DIF-ELPO/SJ</v>
      </c>
    </row>
    <row r="3945" spans="1:8">
      <c r="A3945" s="79">
        <v>38991</v>
      </c>
      <c r="B3945" s="78" t="s">
        <v>84</v>
      </c>
      <c r="C3945" s="78" t="s">
        <v>67</v>
      </c>
      <c r="D3945" s="84">
        <v>125017.01180000001</v>
      </c>
      <c r="E3945" s="84">
        <v>-12501.70118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6DIF-NWPL_ROCKY_M</v>
      </c>
    </row>
    <row r="3946" spans="1:8">
      <c r="A3946" s="79">
        <v>38991</v>
      </c>
      <c r="B3946" s="78" t="s">
        <v>84</v>
      </c>
      <c r="C3946" s="78" t="s">
        <v>73</v>
      </c>
      <c r="D3946" s="84">
        <v>12501.7012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6DIF-WAHA-TX</v>
      </c>
    </row>
    <row r="3947" spans="1:8">
      <c r="A3947" s="79">
        <v>38991</v>
      </c>
      <c r="B3947" s="78" t="s">
        <v>84</v>
      </c>
      <c r="C3947" s="78" t="s">
        <v>68</v>
      </c>
      <c r="D3947" s="84">
        <v>0</v>
      </c>
      <c r="E3947" s="84">
        <v>0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6DNGI-MALIN</v>
      </c>
    </row>
    <row r="3948" spans="1:8">
      <c r="A3948" s="79">
        <v>38991</v>
      </c>
      <c r="B3948" s="78" t="s">
        <v>84</v>
      </c>
      <c r="C3948" s="78" t="s">
        <v>46</v>
      </c>
      <c r="D3948" s="84">
        <v>13107.4288</v>
      </c>
      <c r="E3948" s="84">
        <v>-1310.74288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6DNGI-SOCAL</v>
      </c>
    </row>
    <row r="3949" spans="1:8">
      <c r="A3949" s="79">
        <v>38991</v>
      </c>
      <c r="B3949" s="78" t="s">
        <v>84</v>
      </c>
      <c r="C3949" s="78" t="s">
        <v>249</v>
      </c>
      <c r="D3949" s="84">
        <v>-125017.01180000001</v>
      </c>
      <c r="E3949" s="84">
        <v>0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6DNGW/OPAL</v>
      </c>
    </row>
    <row r="3950" spans="1:8">
      <c r="A3950" s="79">
        <v>39022</v>
      </c>
      <c r="B3950" s="78" t="s">
        <v>84</v>
      </c>
      <c r="C3950" s="78" t="s">
        <v>86</v>
      </c>
      <c r="D3950" s="84">
        <v>-6091.9799000000003</v>
      </c>
      <c r="E3950" s="84">
        <v>-218.22420549875102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6DIF-CIG/RKYMTN</v>
      </c>
    </row>
    <row r="3951" spans="1:8">
      <c r="A3951" s="79">
        <v>39022</v>
      </c>
      <c r="B3951" s="78" t="s">
        <v>84</v>
      </c>
      <c r="C3951" s="78" t="s">
        <v>87</v>
      </c>
      <c r="D3951" s="84">
        <v>100247.18120000001</v>
      </c>
      <c r="E3951" s="84">
        <v>-10024.71812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6DIF-ELPO/PERMIAN</v>
      </c>
    </row>
    <row r="3952" spans="1:8">
      <c r="A3952" s="79">
        <v>39022</v>
      </c>
      <c r="B3952" s="78" t="s">
        <v>84</v>
      </c>
      <c r="C3952" s="78" t="s">
        <v>72</v>
      </c>
      <c r="D3952" s="84">
        <v>15144.870699999999</v>
      </c>
      <c r="E3952" s="84">
        <v>-1514.4870699999999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6DIF-ELPO/SJ</v>
      </c>
    </row>
    <row r="3953" spans="1:8">
      <c r="A3953" s="79">
        <v>39022</v>
      </c>
      <c r="B3953" s="78" t="s">
        <v>84</v>
      </c>
      <c r="C3953" s="78" t="s">
        <v>67</v>
      </c>
      <c r="D3953" s="84">
        <v>120394.8596</v>
      </c>
      <c r="E3953" s="84">
        <v>-12039.48596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6DIF-NWPL_ROCKY_M</v>
      </c>
    </row>
    <row r="3954" spans="1:8">
      <c r="A3954" s="79">
        <v>39022</v>
      </c>
      <c r="B3954" s="78" t="s">
        <v>84</v>
      </c>
      <c r="C3954" s="78" t="s">
        <v>73</v>
      </c>
      <c r="D3954" s="84">
        <v>12039.4859</v>
      </c>
      <c r="E3954" s="84">
        <v>0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6DIF-WAHA-TX</v>
      </c>
    </row>
    <row r="3955" spans="1:8">
      <c r="A3955" s="79">
        <v>39022</v>
      </c>
      <c r="B3955" s="78" t="s">
        <v>84</v>
      </c>
      <c r="C3955" s="78" t="s">
        <v>68</v>
      </c>
      <c r="D3955" s="84">
        <v>0</v>
      </c>
      <c r="E3955" s="84">
        <v>0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6DNGI-MALIN</v>
      </c>
    </row>
    <row r="3956" spans="1:8">
      <c r="A3956" s="79">
        <v>39022</v>
      </c>
      <c r="B3956" s="78" t="s">
        <v>84</v>
      </c>
      <c r="C3956" s="78" t="s">
        <v>46</v>
      </c>
      <c r="D3956" s="84">
        <v>12268.2361</v>
      </c>
      <c r="E3956" s="84">
        <v>-1226.8236099999999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6DNGI-SOCAL</v>
      </c>
    </row>
    <row r="3957" spans="1:8">
      <c r="A3957" s="79">
        <v>39022</v>
      </c>
      <c r="B3957" s="78" t="s">
        <v>84</v>
      </c>
      <c r="C3957" s="78" t="s">
        <v>249</v>
      </c>
      <c r="D3957" s="84">
        <v>-120394.8596</v>
      </c>
      <c r="E3957" s="84">
        <v>0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6DNGW/OPAL</v>
      </c>
    </row>
    <row r="3958" spans="1:8">
      <c r="A3958" s="79">
        <v>39052</v>
      </c>
      <c r="B3958" s="78" t="s">
        <v>84</v>
      </c>
      <c r="C3958" s="78" t="s">
        <v>87</v>
      </c>
      <c r="D3958" s="84">
        <v>100936.463</v>
      </c>
      <c r="E3958" s="84">
        <v>-10093.6463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6DIF-ELPO/PERMIAN</v>
      </c>
    </row>
    <row r="3959" spans="1:8">
      <c r="A3959" s="79">
        <v>39052</v>
      </c>
      <c r="B3959" s="78" t="s">
        <v>84</v>
      </c>
      <c r="C3959" s="78" t="s">
        <v>67</v>
      </c>
      <c r="D3959" s="84">
        <v>123832.73639999999</v>
      </c>
      <c r="E3959" s="84">
        <v>-12383.273639999999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6DIF-NWPL_ROCKY_M</v>
      </c>
    </row>
    <row r="3960" spans="1:8">
      <c r="A3960" s="79">
        <v>39052</v>
      </c>
      <c r="B3960" s="78" t="s">
        <v>84</v>
      </c>
      <c r="C3960" s="78" t="s">
        <v>73</v>
      </c>
      <c r="D3960" s="84">
        <v>12383.2737</v>
      </c>
      <c r="E3960" s="84">
        <v>0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6DIF-WAHA-TX</v>
      </c>
    </row>
    <row r="3961" spans="1:8">
      <c r="A3961" s="79">
        <v>39052</v>
      </c>
      <c r="B3961" s="78" t="s">
        <v>84</v>
      </c>
      <c r="C3961" s="78" t="s">
        <v>68</v>
      </c>
      <c r="D3961" s="84">
        <v>0</v>
      </c>
      <c r="E3961" s="84">
        <v>0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6DNGI-MALIN</v>
      </c>
    </row>
    <row r="3962" spans="1:8">
      <c r="A3962" s="79">
        <v>39052</v>
      </c>
      <c r="B3962" s="78" t="s">
        <v>84</v>
      </c>
      <c r="C3962" s="78" t="s">
        <v>46</v>
      </c>
      <c r="D3962" s="84">
        <v>14819.9823</v>
      </c>
      <c r="E3962" s="84">
        <v>-1481.9982299999999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6DNGI-SOCAL</v>
      </c>
    </row>
    <row r="3963" spans="1:8">
      <c r="A3963" s="79">
        <v>39052</v>
      </c>
      <c r="B3963" s="78" t="s">
        <v>84</v>
      </c>
      <c r="C3963" s="78" t="s">
        <v>249</v>
      </c>
      <c r="D3963" s="84">
        <v>-123832.73639999999</v>
      </c>
      <c r="E3963" s="84">
        <v>0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6DNGW/OPAL</v>
      </c>
    </row>
    <row r="3964" spans="1:8">
      <c r="A3964" s="79">
        <v>39083</v>
      </c>
      <c r="B3964" s="78" t="s">
        <v>84</v>
      </c>
      <c r="C3964" s="78" t="s">
        <v>87</v>
      </c>
      <c r="D3964" s="84">
        <v>99316.8217</v>
      </c>
      <c r="E3964" s="84">
        <v>-9931.68217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6DIF-ELPO/PERMIAN</v>
      </c>
    </row>
    <row r="3965" spans="1:8">
      <c r="A3965" s="79">
        <v>39083</v>
      </c>
      <c r="B3965" s="78" t="s">
        <v>84</v>
      </c>
      <c r="C3965" s="78" t="s">
        <v>67</v>
      </c>
      <c r="D3965" s="84">
        <v>123253.4338</v>
      </c>
      <c r="E3965" s="84">
        <v>-12325.34338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6DIF-NWPL_ROCKY_M</v>
      </c>
    </row>
    <row r="3966" spans="1:8">
      <c r="A3966" s="79">
        <v>39083</v>
      </c>
      <c r="B3966" s="78" t="s">
        <v>84</v>
      </c>
      <c r="C3966" s="78" t="s">
        <v>68</v>
      </c>
      <c r="D3966" s="84">
        <v>0</v>
      </c>
      <c r="E3966" s="84">
        <v>0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6DNGI-MALIN</v>
      </c>
    </row>
    <row r="3967" spans="1:8">
      <c r="A3967" s="79">
        <v>39083</v>
      </c>
      <c r="B3967" s="78" t="s">
        <v>84</v>
      </c>
      <c r="C3967" s="78" t="s">
        <v>46</v>
      </c>
      <c r="D3967" s="84">
        <v>-108797.79399999999</v>
      </c>
      <c r="E3967" s="84">
        <v>10879.779399999999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6DNGI-SOCAL</v>
      </c>
    </row>
    <row r="3968" spans="1:8">
      <c r="A3968" s="79">
        <v>39083</v>
      </c>
      <c r="B3968" s="78" t="s">
        <v>84</v>
      </c>
      <c r="C3968" s="78" t="s">
        <v>249</v>
      </c>
      <c r="D3968" s="84">
        <v>-123253.4338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6DNGW/OPAL</v>
      </c>
    </row>
    <row r="3969" spans="1:8">
      <c r="A3969" s="79">
        <v>39114</v>
      </c>
      <c r="B3969" s="78" t="s">
        <v>84</v>
      </c>
      <c r="C3969" s="78" t="s">
        <v>86</v>
      </c>
      <c r="D3969" s="84">
        <v>-5606.5585000000001</v>
      </c>
      <c r="E3969" s="84">
        <v>-188.459746787375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6DIF-CIG/RKYMTN</v>
      </c>
    </row>
    <row r="3970" spans="1:8">
      <c r="A3970" s="79">
        <v>39114</v>
      </c>
      <c r="B3970" s="78" t="s">
        <v>84</v>
      </c>
      <c r="C3970" s="78" t="s">
        <v>87</v>
      </c>
      <c r="D3970" s="84">
        <v>99991.276899999997</v>
      </c>
      <c r="E3970" s="84">
        <v>-9999.1276899999993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6DIF-ELPO/PERMIAN</v>
      </c>
    </row>
    <row r="3971" spans="1:8">
      <c r="A3971" s="79">
        <v>39114</v>
      </c>
      <c r="B3971" s="78" t="s">
        <v>84</v>
      </c>
      <c r="C3971" s="78" t="s">
        <v>67</v>
      </c>
      <c r="D3971" s="84">
        <v>110801.55100000001</v>
      </c>
      <c r="E3971" s="84">
        <v>-11080.1551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6DIF-NWPL_ROCKY_M</v>
      </c>
    </row>
    <row r="3972" spans="1:8">
      <c r="A3972" s="79">
        <v>39114</v>
      </c>
      <c r="B3972" s="78" t="s">
        <v>84</v>
      </c>
      <c r="C3972" s="78" t="s">
        <v>68</v>
      </c>
      <c r="D3972" s="84">
        <v>0</v>
      </c>
      <c r="E3972" s="84">
        <v>0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6DNGI-MALIN</v>
      </c>
    </row>
    <row r="3973" spans="1:8">
      <c r="A3973" s="79">
        <v>39114</v>
      </c>
      <c r="B3973" s="78" t="s">
        <v>84</v>
      </c>
      <c r="C3973" s="78" t="s">
        <v>46</v>
      </c>
      <c r="D3973" s="84">
        <v>-99184.799800000008</v>
      </c>
      <c r="E3973" s="84">
        <v>9918.4799800000001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6DNGI-SOCAL</v>
      </c>
    </row>
    <row r="3974" spans="1:8">
      <c r="A3974" s="79">
        <v>39114</v>
      </c>
      <c r="B3974" s="78" t="s">
        <v>84</v>
      </c>
      <c r="C3974" s="78" t="s">
        <v>249</v>
      </c>
      <c r="D3974" s="84">
        <v>-110801.55100000001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6DNGW/OPAL</v>
      </c>
    </row>
    <row r="3975" spans="1:8">
      <c r="A3975" s="79">
        <v>39142</v>
      </c>
      <c r="B3975" s="78" t="s">
        <v>84</v>
      </c>
      <c r="C3975" s="78" t="s">
        <v>86</v>
      </c>
      <c r="D3975" s="84">
        <v>-6180.6990000000005</v>
      </c>
      <c r="E3975" s="84">
        <v>-318.56512106688905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6DIF-CIG/RKYMTN</v>
      </c>
    </row>
    <row r="3976" spans="1:8">
      <c r="A3976" s="79">
        <v>39142</v>
      </c>
      <c r="B3976" s="78" t="s">
        <v>84</v>
      </c>
      <c r="C3976" s="78" t="s">
        <v>87</v>
      </c>
      <c r="D3976" s="84">
        <v>99563.392600000006</v>
      </c>
      <c r="E3976" s="84">
        <v>-9956.3392600000006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6DIF-ELPO/PERMIAN</v>
      </c>
    </row>
    <row r="3977" spans="1:8">
      <c r="A3977" s="79">
        <v>39142</v>
      </c>
      <c r="B3977" s="78" t="s">
        <v>84</v>
      </c>
      <c r="C3977" s="78" t="s">
        <v>67</v>
      </c>
      <c r="D3977" s="84">
        <v>122148.2009</v>
      </c>
      <c r="E3977" s="84">
        <v>-12214.820089999999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6DIF-NWPL_ROCKY_M</v>
      </c>
    </row>
    <row r="3978" spans="1:8">
      <c r="A3978" s="79">
        <v>39142</v>
      </c>
      <c r="B3978" s="78" t="s">
        <v>84</v>
      </c>
      <c r="C3978" s="78" t="s">
        <v>68</v>
      </c>
      <c r="D3978" s="84">
        <v>0</v>
      </c>
      <c r="E3978" s="84">
        <v>0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6DNGI-MALIN</v>
      </c>
    </row>
    <row r="3979" spans="1:8">
      <c r="A3979" s="79">
        <v>39142</v>
      </c>
      <c r="B3979" s="78" t="s">
        <v>84</v>
      </c>
      <c r="C3979" s="78" t="s">
        <v>46</v>
      </c>
      <c r="D3979" s="84">
        <v>-111776.6366</v>
      </c>
      <c r="E3979" s="84">
        <v>11177.66366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6DNGI-SOCAL</v>
      </c>
    </row>
    <row r="3980" spans="1:8">
      <c r="A3980" s="79">
        <v>39142</v>
      </c>
      <c r="B3980" s="78" t="s">
        <v>84</v>
      </c>
      <c r="C3980" s="78" t="s">
        <v>249</v>
      </c>
      <c r="D3980" s="84">
        <v>-122148.201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6DNGW/OPAL</v>
      </c>
    </row>
    <row r="3981" spans="1:8">
      <c r="A3981" s="79">
        <v>39173</v>
      </c>
      <c r="B3981" s="78" t="s">
        <v>84</v>
      </c>
      <c r="C3981" s="78" t="s">
        <v>86</v>
      </c>
      <c r="D3981" s="84">
        <v>-5952.8198000000002</v>
      </c>
      <c r="E3981" s="84">
        <v>-307.94455435061002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6DIF-CIG/RKYMTN</v>
      </c>
    </row>
    <row r="3982" spans="1:8">
      <c r="A3982" s="79">
        <v>39173</v>
      </c>
      <c r="B3982" s="78" t="s">
        <v>84</v>
      </c>
      <c r="C3982" s="78" t="s">
        <v>87</v>
      </c>
      <c r="D3982" s="84">
        <v>95692.950100000002</v>
      </c>
      <c r="E3982" s="84">
        <v>-9569.2950099999998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6DIF-ELPO/PERMIAN</v>
      </c>
    </row>
    <row r="3983" spans="1:8">
      <c r="A3983" s="79">
        <v>39173</v>
      </c>
      <c r="B3983" s="78" t="s">
        <v>84</v>
      </c>
      <c r="C3983" s="78" t="s">
        <v>67</v>
      </c>
      <c r="D3983" s="84">
        <v>117644.65919999999</v>
      </c>
      <c r="E3983" s="84">
        <v>-11764.465920000001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6DIF-NWPL_ROCKY_M</v>
      </c>
    </row>
    <row r="3984" spans="1:8">
      <c r="A3984" s="79">
        <v>39173</v>
      </c>
      <c r="B3984" s="78" t="s">
        <v>84</v>
      </c>
      <c r="C3984" s="78" t="s">
        <v>68</v>
      </c>
      <c r="D3984" s="84">
        <v>0</v>
      </c>
      <c r="E3984" s="84">
        <v>0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6DNGI-MALIN</v>
      </c>
    </row>
    <row r="3985" spans="1:8">
      <c r="A3985" s="79">
        <v>39173</v>
      </c>
      <c r="B3985" s="78" t="s">
        <v>84</v>
      </c>
      <c r="C3985" s="78" t="s">
        <v>46</v>
      </c>
      <c r="D3985" s="84">
        <v>-105953.1329</v>
      </c>
      <c r="E3985" s="84">
        <v>10595.31329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6DNGI-SOCAL</v>
      </c>
    </row>
    <row r="3986" spans="1:8">
      <c r="A3986" s="79">
        <v>39173</v>
      </c>
      <c r="B3986" s="78" t="s">
        <v>84</v>
      </c>
      <c r="C3986" s="78" t="s">
        <v>249</v>
      </c>
      <c r="D3986" s="84">
        <v>-117644.65919999999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6DNGW/OPAL</v>
      </c>
    </row>
    <row r="3987" spans="1:8">
      <c r="A3987" s="79">
        <v>39203</v>
      </c>
      <c r="B3987" s="78" t="s">
        <v>84</v>
      </c>
      <c r="C3987" s="78" t="s">
        <v>86</v>
      </c>
      <c r="D3987" s="84">
        <v>-6122.7034000000003</v>
      </c>
      <c r="E3987" s="84">
        <v>-314.606631448347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6DIF-CIG/RKYMTN</v>
      </c>
    </row>
    <row r="3988" spans="1:8">
      <c r="A3988" s="79">
        <v>39203</v>
      </c>
      <c r="B3988" s="78" t="s">
        <v>84</v>
      </c>
      <c r="C3988" s="78" t="s">
        <v>87</v>
      </c>
      <c r="D3988" s="84">
        <v>98629.154999999999</v>
      </c>
      <c r="E3988" s="84">
        <v>-9862.915500000001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6DIF-ELPO/PERMIAN</v>
      </c>
    </row>
    <row r="3989" spans="1:8">
      <c r="A3989" s="79">
        <v>39203</v>
      </c>
      <c r="B3989" s="78" t="s">
        <v>84</v>
      </c>
      <c r="C3989" s="78" t="s">
        <v>67</v>
      </c>
      <c r="D3989" s="84">
        <v>121002.04240000001</v>
      </c>
      <c r="E3989" s="84">
        <v>-12100.204239999999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6DIF-NWPL_ROCKY_M</v>
      </c>
    </row>
    <row r="3990" spans="1:8">
      <c r="A3990" s="79">
        <v>39203</v>
      </c>
      <c r="B3990" s="78" t="s">
        <v>84</v>
      </c>
      <c r="C3990" s="78" t="s">
        <v>68</v>
      </c>
      <c r="D3990" s="84">
        <v>0</v>
      </c>
      <c r="E3990" s="84">
        <v>0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6DNGI-MALIN</v>
      </c>
    </row>
    <row r="3991" spans="1:8">
      <c r="A3991" s="79">
        <v>39203</v>
      </c>
      <c r="B3991" s="78" t="s">
        <v>84</v>
      </c>
      <c r="C3991" s="78" t="s">
        <v>46</v>
      </c>
      <c r="D3991" s="84">
        <v>-107714.4569</v>
      </c>
      <c r="E3991" s="84">
        <v>10771.44569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6DNGI-SOCAL</v>
      </c>
    </row>
    <row r="3992" spans="1:8">
      <c r="A3992" s="79">
        <v>39203</v>
      </c>
      <c r="B3992" s="78" t="s">
        <v>84</v>
      </c>
      <c r="C3992" s="78" t="s">
        <v>249</v>
      </c>
      <c r="D3992" s="84">
        <v>-121002.04240000001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6DNGW/OPAL</v>
      </c>
    </row>
    <row r="3993" spans="1:8">
      <c r="A3993" s="79">
        <v>39234</v>
      </c>
      <c r="B3993" s="78" t="s">
        <v>84</v>
      </c>
      <c r="C3993" s="78" t="s">
        <v>86</v>
      </c>
      <c r="D3993" s="84">
        <v>-5896.6130000000003</v>
      </c>
      <c r="E3993" s="84">
        <v>-297.73980042465303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6DIF-CIG/RKYMTN</v>
      </c>
    </row>
    <row r="3994" spans="1:8">
      <c r="A3994" s="79">
        <v>39234</v>
      </c>
      <c r="B3994" s="78" t="s">
        <v>84</v>
      </c>
      <c r="C3994" s="78" t="s">
        <v>87</v>
      </c>
      <c r="D3994" s="84">
        <v>97032.302200000006</v>
      </c>
      <c r="E3994" s="84">
        <v>-9703.2302199999995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6DIF-ELPO/PERMIAN</v>
      </c>
    </row>
    <row r="3995" spans="1:8">
      <c r="A3995" s="79">
        <v>39234</v>
      </c>
      <c r="B3995" s="78" t="s">
        <v>84</v>
      </c>
      <c r="C3995" s="78" t="s">
        <v>67</v>
      </c>
      <c r="D3995" s="84">
        <v>116533.8542</v>
      </c>
      <c r="E3995" s="84">
        <v>-11653.385420000001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6DIF-NWPL_ROCKY_M</v>
      </c>
    </row>
    <row r="3996" spans="1:8">
      <c r="A3996" s="79">
        <v>39234</v>
      </c>
      <c r="B3996" s="78" t="s">
        <v>84</v>
      </c>
      <c r="C3996" s="78" t="s">
        <v>68</v>
      </c>
      <c r="D3996" s="84">
        <v>0</v>
      </c>
      <c r="E3996" s="84">
        <v>0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6DNGI-MALIN</v>
      </c>
    </row>
    <row r="3997" spans="1:8">
      <c r="A3997" s="79">
        <v>39234</v>
      </c>
      <c r="B3997" s="78" t="s">
        <v>84</v>
      </c>
      <c r="C3997" s="78" t="s">
        <v>46</v>
      </c>
      <c r="D3997" s="84">
        <v>-103546.54459999999</v>
      </c>
      <c r="E3997" s="84">
        <v>10354.65446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6DNGI-SOCAL</v>
      </c>
    </row>
    <row r="3998" spans="1:8">
      <c r="A3998" s="79">
        <v>39234</v>
      </c>
      <c r="B3998" s="78" t="s">
        <v>84</v>
      </c>
      <c r="C3998" s="78" t="s">
        <v>249</v>
      </c>
      <c r="D3998" s="84">
        <v>-116533.8542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6DNGW/OPAL</v>
      </c>
    </row>
    <row r="3999" spans="1:8">
      <c r="A3999" s="79">
        <v>39264</v>
      </c>
      <c r="B3999" s="78" t="s">
        <v>84</v>
      </c>
      <c r="C3999" s="78" t="s">
        <v>86</v>
      </c>
      <c r="D3999" s="84">
        <v>-6064.5448999999999</v>
      </c>
      <c r="E3999" s="84">
        <v>-286.13207801255999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6DIF-CIG/RKYMTN</v>
      </c>
    </row>
    <row r="4000" spans="1:8">
      <c r="A4000" s="79">
        <v>39264</v>
      </c>
      <c r="B4000" s="78" t="s">
        <v>84</v>
      </c>
      <c r="C4000" s="78" t="s">
        <v>87</v>
      </c>
      <c r="D4000" s="84">
        <v>97692.294099999999</v>
      </c>
      <c r="E4000" s="84">
        <v>-9769.2294099999999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6DIF-ELPO/PERMIAN</v>
      </c>
    </row>
    <row r="4001" spans="1:8">
      <c r="A4001" s="79">
        <v>39264</v>
      </c>
      <c r="B4001" s="78" t="s">
        <v>84</v>
      </c>
      <c r="C4001" s="78" t="s">
        <v>67</v>
      </c>
      <c r="D4001" s="84">
        <v>119852.66529999999</v>
      </c>
      <c r="E4001" s="84">
        <v>-11985.266530000001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6DIF-NWPL_ROCKY_M</v>
      </c>
    </row>
    <row r="4002" spans="1:8">
      <c r="A4002" s="79">
        <v>39264</v>
      </c>
      <c r="B4002" s="78" t="s">
        <v>84</v>
      </c>
      <c r="C4002" s="78" t="s">
        <v>68</v>
      </c>
      <c r="D4002" s="84">
        <v>0</v>
      </c>
      <c r="E4002" s="84">
        <v>0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6DNGI-MALIN</v>
      </c>
    </row>
    <row r="4003" spans="1:8">
      <c r="A4003" s="79">
        <v>39264</v>
      </c>
      <c r="B4003" s="78" t="s">
        <v>84</v>
      </c>
      <c r="C4003" s="78" t="s">
        <v>46</v>
      </c>
      <c r="D4003" s="84">
        <v>-83792.477899999998</v>
      </c>
      <c r="E4003" s="84">
        <v>8379.2477899999994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6DNGI-SOCAL</v>
      </c>
    </row>
    <row r="4004" spans="1:8">
      <c r="A4004" s="79">
        <v>39264</v>
      </c>
      <c r="B4004" s="78" t="s">
        <v>84</v>
      </c>
      <c r="C4004" s="78" t="s">
        <v>249</v>
      </c>
      <c r="D4004" s="84">
        <v>-119852.6654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6DNGW/OPAL</v>
      </c>
    </row>
    <row r="4005" spans="1:8">
      <c r="A4005" s="79">
        <v>39295</v>
      </c>
      <c r="B4005" s="78" t="s">
        <v>84</v>
      </c>
      <c r="C4005" s="78" t="s">
        <v>86</v>
      </c>
      <c r="D4005" s="84">
        <v>-6034.9313000000002</v>
      </c>
      <c r="E4005" s="84">
        <v>-273.624154401341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6DIF-CIG/RKYMTN</v>
      </c>
    </row>
    <row r="4006" spans="1:8">
      <c r="A4006" s="79">
        <v>39295</v>
      </c>
      <c r="B4006" s="78" t="s">
        <v>84</v>
      </c>
      <c r="C4006" s="78" t="s">
        <v>87</v>
      </c>
      <c r="D4006" s="84">
        <v>96104.916700000002</v>
      </c>
      <c r="E4006" s="84">
        <v>-9610.4916699999994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6DIF-ELPO/PERMIAN</v>
      </c>
    </row>
    <row r="4007" spans="1:8">
      <c r="A4007" s="79">
        <v>39295</v>
      </c>
      <c r="B4007" s="78" t="s">
        <v>84</v>
      </c>
      <c r="C4007" s="78" t="s">
        <v>67</v>
      </c>
      <c r="D4007" s="84">
        <v>119267.4188</v>
      </c>
      <c r="E4007" s="84">
        <v>-11926.74188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6DIF-NWPL_ROCKY_M</v>
      </c>
    </row>
    <row r="4008" spans="1:8">
      <c r="A4008" s="79">
        <v>39295</v>
      </c>
      <c r="B4008" s="78" t="s">
        <v>84</v>
      </c>
      <c r="C4008" s="78" t="s">
        <v>68</v>
      </c>
      <c r="D4008" s="84">
        <v>0</v>
      </c>
      <c r="E4008" s="84">
        <v>0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6DNGI-MALIN</v>
      </c>
    </row>
    <row r="4009" spans="1:8">
      <c r="A4009" s="79">
        <v>39295</v>
      </c>
      <c r="B4009" s="78" t="s">
        <v>84</v>
      </c>
      <c r="C4009" s="78" t="s">
        <v>46</v>
      </c>
      <c r="D4009" s="84">
        <v>-87771.5867</v>
      </c>
      <c r="E4009" s="84">
        <v>8777.1586700000007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6DNGI-SOCAL</v>
      </c>
    </row>
    <row r="4010" spans="1:8">
      <c r="A4010" s="79">
        <v>39295</v>
      </c>
      <c r="B4010" s="78" t="s">
        <v>84</v>
      </c>
      <c r="C4010" s="78" t="s">
        <v>249</v>
      </c>
      <c r="D4010" s="84">
        <v>-119267.4188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6DNGW/OPAL</v>
      </c>
    </row>
    <row r="4011" spans="1:8">
      <c r="A4011" s="79">
        <v>39326</v>
      </c>
      <c r="B4011" s="78" t="s">
        <v>84</v>
      </c>
      <c r="C4011" s="78" t="s">
        <v>86</v>
      </c>
      <c r="D4011" s="84">
        <v>-5811.5631000000003</v>
      </c>
      <c r="E4011" s="84">
        <v>-256.08721280703804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6DIF-CIG/RKYMTN</v>
      </c>
    </row>
    <row r="4012" spans="1:8">
      <c r="A4012" s="79">
        <v>39326</v>
      </c>
      <c r="B4012" s="78" t="s">
        <v>84</v>
      </c>
      <c r="C4012" s="78" t="s">
        <v>87</v>
      </c>
      <c r="D4012" s="84">
        <v>96737.639299999995</v>
      </c>
      <c r="E4012" s="84">
        <v>-9673.7639299999992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6DIF-ELPO/PERMIAN</v>
      </c>
    </row>
    <row r="4013" spans="1:8">
      <c r="A4013" s="79">
        <v>39326</v>
      </c>
      <c r="B4013" s="78" t="s">
        <v>84</v>
      </c>
      <c r="C4013" s="78" t="s">
        <v>67</v>
      </c>
      <c r="D4013" s="84">
        <v>114853.024</v>
      </c>
      <c r="E4013" s="84">
        <v>-11485.3024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6DIF-NWPL_ROCKY_M</v>
      </c>
    </row>
    <row r="4014" spans="1:8">
      <c r="A4014" s="79">
        <v>39326</v>
      </c>
      <c r="B4014" s="78" t="s">
        <v>84</v>
      </c>
      <c r="C4014" s="78" t="s">
        <v>68</v>
      </c>
      <c r="D4014" s="84">
        <v>0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6DNGI-MALIN</v>
      </c>
    </row>
    <row r="4015" spans="1:8">
      <c r="A4015" s="79">
        <v>39326</v>
      </c>
      <c r="B4015" s="78" t="s">
        <v>84</v>
      </c>
      <c r="C4015" s="78" t="s">
        <v>46</v>
      </c>
      <c r="D4015" s="84">
        <v>-81379.493000000002</v>
      </c>
      <c r="E4015" s="84">
        <v>8137.9493000000002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6DNGI-SOCAL</v>
      </c>
    </row>
    <row r="4016" spans="1:8">
      <c r="A4016" s="79">
        <v>39326</v>
      </c>
      <c r="B4016" s="78" t="s">
        <v>84</v>
      </c>
      <c r="C4016" s="78" t="s">
        <v>249</v>
      </c>
      <c r="D4016" s="84">
        <v>-114853.024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6DNGW/OPAL</v>
      </c>
    </row>
    <row r="4017" spans="1:8">
      <c r="A4017" s="79">
        <v>39356</v>
      </c>
      <c r="B4017" s="78" t="s">
        <v>84</v>
      </c>
      <c r="C4017" s="78" t="s">
        <v>86</v>
      </c>
      <c r="D4017" s="84">
        <v>-5976.5561000000007</v>
      </c>
      <c r="E4017" s="84">
        <v>-257.25755765592402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6DIF-CIG/RKYMTN</v>
      </c>
    </row>
    <row r="4018" spans="1:8">
      <c r="A4018" s="79">
        <v>39356</v>
      </c>
      <c r="B4018" s="78" t="s">
        <v>84</v>
      </c>
      <c r="C4018" s="78" t="s">
        <v>87</v>
      </c>
      <c r="D4018" s="84">
        <v>96274.903699999995</v>
      </c>
      <c r="E4018" s="84">
        <v>-9627.4903699999995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39356</v>
      </c>
      <c r="B4019" s="78" t="s">
        <v>84</v>
      </c>
      <c r="C4019" s="78" t="s">
        <v>67</v>
      </c>
      <c r="D4019" s="84">
        <v>118113.75629999999</v>
      </c>
      <c r="E4019" s="84">
        <v>-11811.37563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39356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39356</v>
      </c>
      <c r="B4021" s="78" t="s">
        <v>84</v>
      </c>
      <c r="C4021" s="78" t="s">
        <v>46</v>
      </c>
      <c r="D4021" s="84">
        <v>-83121.603499999997</v>
      </c>
      <c r="E4021" s="84">
        <v>8312.1603500000001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39356</v>
      </c>
      <c r="B4022" s="78" t="s">
        <v>84</v>
      </c>
      <c r="C4022" s="78" t="s">
        <v>249</v>
      </c>
      <c r="D4022" s="84">
        <v>-118113.7562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39387</v>
      </c>
      <c r="B4023" s="78" t="s">
        <v>84</v>
      </c>
      <c r="C4023" s="78" t="s">
        <v>86</v>
      </c>
      <c r="D4023" s="84">
        <v>-5755.0075000000006</v>
      </c>
      <c r="E4023" s="84">
        <v>-199.83411962629199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6DIF-CIG/RKYMTN</v>
      </c>
    </row>
    <row r="4024" spans="1:8">
      <c r="A4024" s="79">
        <v>39387</v>
      </c>
      <c r="B4024" s="78" t="s">
        <v>84</v>
      </c>
      <c r="C4024" s="78" t="s">
        <v>87</v>
      </c>
      <c r="D4024" s="84">
        <v>94702.099100000007</v>
      </c>
      <c r="E4024" s="84">
        <v>-9470.2099099999996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6DIF-ELPO/PERMIAN</v>
      </c>
    </row>
    <row r="4025" spans="1:8">
      <c r="A4025" s="79">
        <v>39387</v>
      </c>
      <c r="B4025" s="78" t="s">
        <v>84</v>
      </c>
      <c r="C4025" s="78" t="s">
        <v>67</v>
      </c>
      <c r="D4025" s="84">
        <v>113735.3269</v>
      </c>
      <c r="E4025" s="84">
        <v>-11373.53269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6DIF-NWPL_ROCKY_M</v>
      </c>
    </row>
    <row r="4026" spans="1:8">
      <c r="A4026" s="79">
        <v>39387</v>
      </c>
      <c r="B4026" s="78" t="s">
        <v>84</v>
      </c>
      <c r="C4026" s="78" t="s">
        <v>68</v>
      </c>
      <c r="D4026" s="84">
        <v>0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6DNGI-MALIN</v>
      </c>
    </row>
    <row r="4027" spans="1:8">
      <c r="A4027" s="79">
        <v>39387</v>
      </c>
      <c r="B4027" s="78" t="s">
        <v>84</v>
      </c>
      <c r="C4027" s="78" t="s">
        <v>46</v>
      </c>
      <c r="D4027" s="84">
        <v>-79848.265400000004</v>
      </c>
      <c r="E4027" s="84">
        <v>7984.82654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6DNGI-SOCAL</v>
      </c>
    </row>
    <row r="4028" spans="1:8">
      <c r="A4028" s="79">
        <v>39387</v>
      </c>
      <c r="B4028" s="78" t="s">
        <v>84</v>
      </c>
      <c r="C4028" s="78" t="s">
        <v>249</v>
      </c>
      <c r="D4028" s="84">
        <v>-113735.327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6DNGW/OPAL</v>
      </c>
    </row>
    <row r="4029" spans="1:8">
      <c r="A4029" s="79">
        <v>39417</v>
      </c>
      <c r="B4029" s="78" t="s">
        <v>84</v>
      </c>
      <c r="C4029" s="78" t="s">
        <v>87</v>
      </c>
      <c r="D4029" s="84">
        <v>95332.538400000005</v>
      </c>
      <c r="E4029" s="84">
        <v>-9533.2538399999994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6DIF-ELPO/PERMIAN</v>
      </c>
    </row>
    <row r="4030" spans="1:8">
      <c r="A4030" s="79">
        <v>39417</v>
      </c>
      <c r="B4030" s="78" t="s">
        <v>84</v>
      </c>
      <c r="C4030" s="78" t="s">
        <v>67</v>
      </c>
      <c r="D4030" s="84">
        <v>116957.6262</v>
      </c>
      <c r="E4030" s="84">
        <v>-11695.76262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6DIF-NWPL_ROCKY_M</v>
      </c>
    </row>
    <row r="4031" spans="1:8">
      <c r="A4031" s="79">
        <v>39417</v>
      </c>
      <c r="B4031" s="78" t="s">
        <v>84</v>
      </c>
      <c r="C4031" s="78" t="s">
        <v>68</v>
      </c>
      <c r="D4031" s="84">
        <v>0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6DNGI-MALIN</v>
      </c>
    </row>
    <row r="4032" spans="1:8">
      <c r="A4032" s="79">
        <v>39417</v>
      </c>
      <c r="B4032" s="78" t="s">
        <v>84</v>
      </c>
      <c r="C4032" s="78" t="s">
        <v>46</v>
      </c>
      <c r="D4032" s="84">
        <v>-80411.009000000005</v>
      </c>
      <c r="E4032" s="84">
        <v>8041.1009000000004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6DNGI-SOCAL</v>
      </c>
    </row>
    <row r="4033" spans="1:8">
      <c r="A4033" s="79">
        <v>39417</v>
      </c>
      <c r="B4033" s="78" t="s">
        <v>84</v>
      </c>
      <c r="C4033" s="78" t="s">
        <v>249</v>
      </c>
      <c r="D4033" s="84">
        <v>-116957.6262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6DNGW/OPAL</v>
      </c>
    </row>
    <row r="4034" spans="1:8">
      <c r="A4034" s="79">
        <v>39448</v>
      </c>
      <c r="B4034" s="78" t="s">
        <v>84</v>
      </c>
      <c r="C4034" s="78" t="s">
        <v>87</v>
      </c>
      <c r="D4034" s="84">
        <v>93769.577999999994</v>
      </c>
      <c r="E4034" s="84">
        <v>-9376.9578000000001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6DIF-ELPO/PERMIAN</v>
      </c>
    </row>
    <row r="4035" spans="1:8">
      <c r="A4035" s="79">
        <v>39448</v>
      </c>
      <c r="B4035" s="78" t="s">
        <v>84</v>
      </c>
      <c r="C4035" s="78" t="s">
        <v>67</v>
      </c>
      <c r="D4035" s="84">
        <v>116369.234</v>
      </c>
      <c r="E4035" s="84">
        <v>-11636.9234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6DIF-NWPL_ROCKY_M</v>
      </c>
    </row>
    <row r="4036" spans="1:8">
      <c r="A4036" s="79">
        <v>39448</v>
      </c>
      <c r="B4036" s="78" t="s">
        <v>84</v>
      </c>
      <c r="C4036" s="78" t="s">
        <v>68</v>
      </c>
      <c r="D4036" s="84">
        <v>0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6DNGI-MALIN</v>
      </c>
    </row>
    <row r="4037" spans="1:8">
      <c r="A4037" s="79">
        <v>39448</v>
      </c>
      <c r="B4037" s="78" t="s">
        <v>84</v>
      </c>
      <c r="C4037" s="78" t="s">
        <v>46</v>
      </c>
      <c r="D4037" s="84">
        <v>-80806.796100000007</v>
      </c>
      <c r="E4037" s="84">
        <v>8080.6796100000001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6DNGI-SOCAL</v>
      </c>
    </row>
    <row r="4038" spans="1:8">
      <c r="A4038" s="79">
        <v>39448</v>
      </c>
      <c r="B4038" s="78" t="s">
        <v>84</v>
      </c>
      <c r="C4038" s="78" t="s">
        <v>249</v>
      </c>
      <c r="D4038" s="84">
        <v>-116369.234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6DNGW/OPAL</v>
      </c>
    </row>
    <row r="4039" spans="1:8">
      <c r="A4039" s="79">
        <v>39479</v>
      </c>
      <c r="B4039" s="78" t="s">
        <v>84</v>
      </c>
      <c r="C4039" s="78" t="s">
        <v>86</v>
      </c>
      <c r="D4039" s="84">
        <v>-5480.5174999999999</v>
      </c>
      <c r="E4039" s="84">
        <v>-54.88286883291039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6DIF-CIG/RKYMTN</v>
      </c>
    </row>
    <row r="4040" spans="1:8">
      <c r="A4040" s="79">
        <v>39479</v>
      </c>
      <c r="B4040" s="78" t="s">
        <v>84</v>
      </c>
      <c r="C4040" s="78" t="s">
        <v>87</v>
      </c>
      <c r="D4040" s="84">
        <v>94372.911800000002</v>
      </c>
      <c r="E4040" s="84">
        <v>-9437.2911800000002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6DIF-ELPO/PERMIAN</v>
      </c>
    </row>
    <row r="4041" spans="1:8">
      <c r="A4041" s="79">
        <v>39479</v>
      </c>
      <c r="B4041" s="78" t="s">
        <v>84</v>
      </c>
      <c r="C4041" s="78" t="s">
        <v>67</v>
      </c>
      <c r="D4041" s="84">
        <v>108310.62150000001</v>
      </c>
      <c r="E4041" s="84">
        <v>-10831.06215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6DIF-NWPL_ROCKY_M</v>
      </c>
    </row>
    <row r="4042" spans="1:8">
      <c r="A4042" s="79">
        <v>39479</v>
      </c>
      <c r="B4042" s="78" t="s">
        <v>84</v>
      </c>
      <c r="C4042" s="78" t="s">
        <v>68</v>
      </c>
      <c r="D4042" s="84">
        <v>0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6DNGI-MALIN</v>
      </c>
    </row>
    <row r="4043" spans="1:8">
      <c r="A4043" s="79">
        <v>39479</v>
      </c>
      <c r="B4043" s="78" t="s">
        <v>84</v>
      </c>
      <c r="C4043" s="78" t="s">
        <v>46</v>
      </c>
      <c r="D4043" s="84">
        <v>-74475.877200000003</v>
      </c>
      <c r="E4043" s="84">
        <v>7447.5877200000004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6DNGI-SOCAL</v>
      </c>
    </row>
    <row r="4044" spans="1:8">
      <c r="A4044" s="79">
        <v>39479</v>
      </c>
      <c r="B4044" s="78" t="s">
        <v>84</v>
      </c>
      <c r="C4044" s="78" t="s">
        <v>249</v>
      </c>
      <c r="D4044" s="84">
        <v>-108310.6214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6DNGW/OPAL</v>
      </c>
    </row>
    <row r="4045" spans="1:8">
      <c r="A4045" s="79">
        <v>39508</v>
      </c>
      <c r="B4045" s="78" t="s">
        <v>84</v>
      </c>
      <c r="C4045" s="78" t="s">
        <v>86</v>
      </c>
      <c r="D4045" s="84">
        <v>-5830.5853999999999</v>
      </c>
      <c r="E4045" s="84">
        <v>-98.980011208483191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6DIF-CIG/RKYMTN</v>
      </c>
    </row>
    <row r="4046" spans="1:8">
      <c r="A4046" s="79">
        <v>39508</v>
      </c>
      <c r="B4046" s="78" t="s">
        <v>84</v>
      </c>
      <c r="C4046" s="78" t="s">
        <v>87</v>
      </c>
      <c r="D4046" s="84">
        <v>93923.497600000002</v>
      </c>
      <c r="E4046" s="84">
        <v>-9392.3497599999992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6DIF-ELPO/PERMIAN</v>
      </c>
    </row>
    <row r="4047" spans="1:8">
      <c r="A4047" s="79">
        <v>39508</v>
      </c>
      <c r="B4047" s="78" t="s">
        <v>84</v>
      </c>
      <c r="C4047" s="78" t="s">
        <v>67</v>
      </c>
      <c r="D4047" s="84">
        <v>115228.9607</v>
      </c>
      <c r="E4047" s="84">
        <v>-11522.896070000001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6DIF-NWPL_ROCKY_M</v>
      </c>
    </row>
    <row r="4048" spans="1:8">
      <c r="A4048" s="79">
        <v>39508</v>
      </c>
      <c r="B4048" s="78" t="s">
        <v>84</v>
      </c>
      <c r="C4048" s="78" t="s">
        <v>68</v>
      </c>
      <c r="D4048" s="84">
        <v>0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6DNGI-MALIN</v>
      </c>
    </row>
    <row r="4049" spans="1:8">
      <c r="A4049" s="79">
        <v>39508</v>
      </c>
      <c r="B4049" s="78" t="s">
        <v>84</v>
      </c>
      <c r="C4049" s="78" t="s">
        <v>46</v>
      </c>
      <c r="D4049" s="84">
        <v>-83465.911800000002</v>
      </c>
      <c r="E4049" s="84">
        <v>8346.5911799999994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6DNGI-SOCAL</v>
      </c>
    </row>
    <row r="4050" spans="1:8">
      <c r="A4050" s="79">
        <v>39508</v>
      </c>
      <c r="B4050" s="78" t="s">
        <v>84</v>
      </c>
      <c r="C4050" s="78" t="s">
        <v>249</v>
      </c>
      <c r="D4050" s="84">
        <v>-115228.9608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6DNGW/OPAL</v>
      </c>
    </row>
    <row r="4051" spans="1:8">
      <c r="A4051" s="79">
        <v>39539</v>
      </c>
      <c r="B4051" s="78" t="s">
        <v>84</v>
      </c>
      <c r="C4051" s="78" t="s">
        <v>86</v>
      </c>
      <c r="D4051" s="84">
        <v>-5613.6201000000001</v>
      </c>
      <c r="E4051" s="84">
        <v>-94.357257804319588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6DIF-CIG/RKYMTN</v>
      </c>
    </row>
    <row r="4052" spans="1:8">
      <c r="A4052" s="79">
        <v>39539</v>
      </c>
      <c r="B4052" s="78" t="s">
        <v>84</v>
      </c>
      <c r="C4052" s="78" t="s">
        <v>87</v>
      </c>
      <c r="D4052" s="84">
        <v>91307.49</v>
      </c>
      <c r="E4052" s="84">
        <v>-9130.7489999999998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6DIF-ELPO/PERMIAN</v>
      </c>
    </row>
    <row r="4053" spans="1:8">
      <c r="A4053" s="79">
        <v>39539</v>
      </c>
      <c r="B4053" s="78" t="s">
        <v>84</v>
      </c>
      <c r="C4053" s="78" t="s">
        <v>67</v>
      </c>
      <c r="D4053" s="84">
        <v>110941.1075</v>
      </c>
      <c r="E4053" s="84">
        <v>-11094.11075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6DIF-NWPL_ROCKY_M</v>
      </c>
    </row>
    <row r="4054" spans="1:8">
      <c r="A4054" s="79">
        <v>39539</v>
      </c>
      <c r="B4054" s="78" t="s">
        <v>84</v>
      </c>
      <c r="C4054" s="78" t="s">
        <v>68</v>
      </c>
      <c r="D4054" s="84">
        <v>0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6DNGI-MALIN</v>
      </c>
    </row>
    <row r="4055" spans="1:8">
      <c r="A4055" s="79">
        <v>39539</v>
      </c>
      <c r="B4055" s="78" t="s">
        <v>84</v>
      </c>
      <c r="C4055" s="78" t="s">
        <v>46</v>
      </c>
      <c r="D4055" s="84">
        <v>-77960.535000000003</v>
      </c>
      <c r="E4055" s="84">
        <v>7796.0535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6DNGI-SOCAL</v>
      </c>
    </row>
    <row r="4056" spans="1:8">
      <c r="A4056" s="79">
        <v>39539</v>
      </c>
      <c r="B4056" s="78" t="s">
        <v>84</v>
      </c>
      <c r="C4056" s="78" t="s">
        <v>249</v>
      </c>
      <c r="D4056" s="84">
        <v>-110941.1076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6DNGW/OPAL</v>
      </c>
    </row>
    <row r="4057" spans="1:8">
      <c r="A4057" s="79">
        <v>39569</v>
      </c>
      <c r="B4057" s="78" t="s">
        <v>84</v>
      </c>
      <c r="C4057" s="78" t="s">
        <v>86</v>
      </c>
      <c r="D4057" s="84">
        <v>-5771.8389999999999</v>
      </c>
      <c r="E4057" s="84">
        <v>-94.159200602822196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6DIF-CIG/RKYMTN</v>
      </c>
    </row>
    <row r="4058" spans="1:8">
      <c r="A4058" s="79">
        <v>39569</v>
      </c>
      <c r="B4058" s="78" t="s">
        <v>84</v>
      </c>
      <c r="C4058" s="78" t="s">
        <v>87</v>
      </c>
      <c r="D4058" s="84">
        <v>92977.165299999993</v>
      </c>
      <c r="E4058" s="84">
        <v>-9297.7165299999997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39569</v>
      </c>
      <c r="B4059" s="78" t="s">
        <v>84</v>
      </c>
      <c r="C4059" s="78" t="s">
        <v>67</v>
      </c>
      <c r="D4059" s="84">
        <v>114067.9639</v>
      </c>
      <c r="E4059" s="84">
        <v>-11406.79639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39569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39569</v>
      </c>
      <c r="B4061" s="78" t="s">
        <v>84</v>
      </c>
      <c r="C4061" s="78" t="s">
        <v>46</v>
      </c>
      <c r="D4061" s="84">
        <v>-80496.658299999996</v>
      </c>
      <c r="E4061" s="84">
        <v>8049.6658299999999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39569</v>
      </c>
      <c r="B4062" s="78" t="s">
        <v>84</v>
      </c>
      <c r="C4062" s="78" t="s">
        <v>249</v>
      </c>
      <c r="D4062" s="84">
        <v>-114067.9638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39600</v>
      </c>
      <c r="B4063" s="78" t="s">
        <v>84</v>
      </c>
      <c r="C4063" s="78" t="s">
        <v>86</v>
      </c>
      <c r="D4063" s="84">
        <v>-5556.7309000000005</v>
      </c>
      <c r="E4063" s="84">
        <v>-79.294923433110696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6DIF-CIG/RKYMTN</v>
      </c>
    </row>
    <row r="4064" spans="1:8">
      <c r="A4064" s="79">
        <v>39600</v>
      </c>
      <c r="B4064" s="78" t="s">
        <v>84</v>
      </c>
      <c r="C4064" s="78" t="s">
        <v>87</v>
      </c>
      <c r="D4064" s="84">
        <v>91439.338399999993</v>
      </c>
      <c r="E4064" s="84">
        <v>-9143.9338399999997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6DIF-ELPO/PERMIAN</v>
      </c>
    </row>
    <row r="4065" spans="1:8">
      <c r="A4065" s="79">
        <v>39600</v>
      </c>
      <c r="B4065" s="78" t="s">
        <v>84</v>
      </c>
      <c r="C4065" s="78" t="s">
        <v>67</v>
      </c>
      <c r="D4065" s="84">
        <v>109816.8167</v>
      </c>
      <c r="E4065" s="84">
        <v>-10981.68167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6DIF-NWPL_ROCKY_M</v>
      </c>
    </row>
    <row r="4066" spans="1:8">
      <c r="A4066" s="79">
        <v>39600</v>
      </c>
      <c r="B4066" s="78" t="s">
        <v>84</v>
      </c>
      <c r="C4066" s="78" t="s">
        <v>68</v>
      </c>
      <c r="D4066" s="84">
        <v>0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6DNGI-MALIN</v>
      </c>
    </row>
    <row r="4067" spans="1:8">
      <c r="A4067" s="79">
        <v>39600</v>
      </c>
      <c r="B4067" s="78" t="s">
        <v>84</v>
      </c>
      <c r="C4067" s="78" t="s">
        <v>46</v>
      </c>
      <c r="D4067" s="84">
        <v>-76805.1495</v>
      </c>
      <c r="E4067" s="84">
        <v>7680.5149499999998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6DNGI-SOCAL</v>
      </c>
    </row>
    <row r="4068" spans="1:8">
      <c r="A4068" s="79">
        <v>39600</v>
      </c>
      <c r="B4068" s="78" t="s">
        <v>84</v>
      </c>
      <c r="C4068" s="78" t="s">
        <v>249</v>
      </c>
      <c r="D4068" s="84">
        <v>-109816.8168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6DNGW/OPAL</v>
      </c>
    </row>
    <row r="4069" spans="1:8">
      <c r="A4069" s="79">
        <v>39630</v>
      </c>
      <c r="B4069" s="78" t="s">
        <v>84</v>
      </c>
      <c r="C4069" s="78" t="s">
        <v>86</v>
      </c>
      <c r="D4069" s="84">
        <v>-5713.0194000000001</v>
      </c>
      <c r="E4069" s="84">
        <v>-68.080661806555597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6DIF-CIG/RKYMTN</v>
      </c>
    </row>
    <row r="4070" spans="1:8">
      <c r="A4070" s="79">
        <v>39630</v>
      </c>
      <c r="B4070" s="78" t="s">
        <v>84</v>
      </c>
      <c r="C4070" s="78" t="s">
        <v>87</v>
      </c>
      <c r="D4070" s="84">
        <v>92029.655299999999</v>
      </c>
      <c r="E4070" s="84">
        <v>-9202.9655299999995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6DIF-ELPO/PERMIAN</v>
      </c>
    </row>
    <row r="4071" spans="1:8">
      <c r="A4071" s="79">
        <v>39630</v>
      </c>
      <c r="B4071" s="78" t="s">
        <v>84</v>
      </c>
      <c r="C4071" s="78" t="s">
        <v>67</v>
      </c>
      <c r="D4071" s="84">
        <v>112905.52220000001</v>
      </c>
      <c r="E4071" s="84">
        <v>-11290.55222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6DIF-NWPL_ROCKY_M</v>
      </c>
    </row>
    <row r="4072" spans="1:8">
      <c r="A4072" s="79">
        <v>39630</v>
      </c>
      <c r="B4072" s="78" t="s">
        <v>84</v>
      </c>
      <c r="C4072" s="78" t="s">
        <v>68</v>
      </c>
      <c r="D4072" s="84">
        <v>0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6DNGI-MALIN</v>
      </c>
    </row>
    <row r="4073" spans="1:8">
      <c r="A4073" s="79">
        <v>39630</v>
      </c>
      <c r="B4073" s="78" t="s">
        <v>84</v>
      </c>
      <c r="C4073" s="78" t="s">
        <v>46</v>
      </c>
      <c r="D4073" s="84">
        <v>-78866.328200000004</v>
      </c>
      <c r="E4073" s="84">
        <v>7886.6328199999998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6DNGI-SOCAL</v>
      </c>
    </row>
    <row r="4074" spans="1:8">
      <c r="A4074" s="79">
        <v>39630</v>
      </c>
      <c r="B4074" s="78" t="s">
        <v>84</v>
      </c>
      <c r="C4074" s="78" t="s">
        <v>249</v>
      </c>
      <c r="D4074" s="84">
        <v>-112905.52220000001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6DNGW/OPAL</v>
      </c>
    </row>
    <row r="4075" spans="1:8">
      <c r="A4075" s="79">
        <v>39661</v>
      </c>
      <c r="B4075" s="78" t="s">
        <v>84</v>
      </c>
      <c r="C4075" s="78" t="s">
        <v>86</v>
      </c>
      <c r="D4075" s="84">
        <v>-5683.1042000000007</v>
      </c>
      <c r="E4075" s="84">
        <v>-69.4002522384949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6DIF-CIG/RKYMTN</v>
      </c>
    </row>
    <row r="4076" spans="1:8">
      <c r="A4076" s="79">
        <v>39661</v>
      </c>
      <c r="B4076" s="78" t="s">
        <v>84</v>
      </c>
      <c r="C4076" s="78" t="s">
        <v>87</v>
      </c>
      <c r="D4076" s="84">
        <v>90502.147599999997</v>
      </c>
      <c r="E4076" s="84">
        <v>-9050.2147600000008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6DIF-ELPO/PERMIAN</v>
      </c>
    </row>
    <row r="4077" spans="1:8">
      <c r="A4077" s="79">
        <v>39661</v>
      </c>
      <c r="B4077" s="78" t="s">
        <v>84</v>
      </c>
      <c r="C4077" s="78" t="s">
        <v>67</v>
      </c>
      <c r="D4077" s="84">
        <v>112314.3115</v>
      </c>
      <c r="E4077" s="84">
        <v>-11231.43115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6DIF-NWPL_ROCKY_M</v>
      </c>
    </row>
    <row r="4078" spans="1:8">
      <c r="A4078" s="79">
        <v>39661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39661</v>
      </c>
      <c r="B4079" s="78" t="s">
        <v>84</v>
      </c>
      <c r="C4079" s="78" t="s">
        <v>46</v>
      </c>
      <c r="D4079" s="84">
        <v>-82588.698499999999</v>
      </c>
      <c r="E4079" s="84">
        <v>8258.8698499999991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39661</v>
      </c>
      <c r="B4080" s="78" t="s">
        <v>84</v>
      </c>
      <c r="C4080" s="78" t="s">
        <v>249</v>
      </c>
      <c r="D4080" s="84">
        <v>-112314.3116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39692</v>
      </c>
      <c r="B4081" s="78" t="s">
        <v>84</v>
      </c>
      <c r="C4081" s="78" t="s">
        <v>86</v>
      </c>
      <c r="D4081" s="84">
        <v>-5470.8152</v>
      </c>
      <c r="E4081" s="84">
        <v>-62.069165111838096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6DIF-CIG/RKYMTN</v>
      </c>
    </row>
    <row r="4082" spans="1:8">
      <c r="A4082" s="79">
        <v>39692</v>
      </c>
      <c r="B4082" s="78" t="s">
        <v>84</v>
      </c>
      <c r="C4082" s="78" t="s">
        <v>87</v>
      </c>
      <c r="D4082" s="84">
        <v>91065.646699999998</v>
      </c>
      <c r="E4082" s="84">
        <v>-9106.5646699999998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6DIF-ELPO/PERMIAN</v>
      </c>
    </row>
    <row r="4083" spans="1:8">
      <c r="A4083" s="79">
        <v>39692</v>
      </c>
      <c r="B4083" s="78" t="s">
        <v>84</v>
      </c>
      <c r="C4083" s="78" t="s">
        <v>67</v>
      </c>
      <c r="D4083" s="84">
        <v>108118.8768</v>
      </c>
      <c r="E4083" s="84">
        <v>-10811.88768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6DIF-NWPL_ROCKY_M</v>
      </c>
    </row>
    <row r="4084" spans="1:8">
      <c r="A4084" s="79">
        <v>39692</v>
      </c>
      <c r="B4084" s="78" t="s">
        <v>84</v>
      </c>
      <c r="C4084" s="78" t="s">
        <v>68</v>
      </c>
      <c r="D4084" s="84">
        <v>0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6DNGI-MALIN</v>
      </c>
    </row>
    <row r="4085" spans="1:8">
      <c r="A4085" s="79">
        <v>39692</v>
      </c>
      <c r="B4085" s="78" t="s">
        <v>84</v>
      </c>
      <c r="C4085" s="78" t="s">
        <v>46</v>
      </c>
      <c r="D4085" s="84">
        <v>-76535.190499999997</v>
      </c>
      <c r="E4085" s="84">
        <v>7653.5190499999999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6DNGI-SOCAL</v>
      </c>
    </row>
    <row r="4086" spans="1:8">
      <c r="A4086" s="79">
        <v>39692</v>
      </c>
      <c r="B4086" s="78" t="s">
        <v>84</v>
      </c>
      <c r="C4086" s="78" t="s">
        <v>249</v>
      </c>
      <c r="D4086" s="84">
        <v>-108118.8768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6DNGW/OPAL</v>
      </c>
    </row>
    <row r="4087" spans="1:8">
      <c r="A4087" s="79">
        <v>39722</v>
      </c>
      <c r="B4087" s="78" t="s">
        <v>84</v>
      </c>
      <c r="C4087" s="78" t="s">
        <v>86</v>
      </c>
      <c r="D4087" s="84">
        <v>-5624.2017999999998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6DIF-CIG/RKYMTN</v>
      </c>
    </row>
    <row r="4088" spans="1:8">
      <c r="A4088" s="79">
        <v>39722</v>
      </c>
      <c r="B4088" s="78" t="s">
        <v>84</v>
      </c>
      <c r="C4088" s="78" t="s">
        <v>87</v>
      </c>
      <c r="D4088" s="84">
        <v>90598.913700000005</v>
      </c>
      <c r="E4088" s="84">
        <v>-9059.8913699999994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6DIF-ELPO/PERMIAN</v>
      </c>
    </row>
    <row r="4089" spans="1:8">
      <c r="A4089" s="79">
        <v>39722</v>
      </c>
      <c r="B4089" s="78" t="s">
        <v>84</v>
      </c>
      <c r="C4089" s="78" t="s">
        <v>67</v>
      </c>
      <c r="D4089" s="84">
        <v>111150.2332</v>
      </c>
      <c r="E4089" s="84">
        <v>-11115.02332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6DIF-NWPL_ROCKY_M</v>
      </c>
    </row>
    <row r="4090" spans="1:8">
      <c r="A4090" s="79">
        <v>39722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39722</v>
      </c>
      <c r="B4091" s="78" t="s">
        <v>84</v>
      </c>
      <c r="C4091" s="78" t="s">
        <v>46</v>
      </c>
      <c r="D4091" s="84">
        <v>-78151.521699999998</v>
      </c>
      <c r="E4091" s="84">
        <v>7815.1521700000003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39722</v>
      </c>
      <c r="B4092" s="78" t="s">
        <v>84</v>
      </c>
      <c r="C4092" s="78" t="s">
        <v>249</v>
      </c>
      <c r="D4092" s="84">
        <v>-111150.2332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6DNGW/OPAL</v>
      </c>
    </row>
    <row r="4093" spans="1:8">
      <c r="A4093" s="79">
        <v>39753</v>
      </c>
      <c r="B4093" s="78" t="s">
        <v>84</v>
      </c>
      <c r="C4093" s="78" t="s">
        <v>86</v>
      </c>
      <c r="D4093" s="84">
        <v>-5413.7930000000006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6DIF-CIG/RKYMTN</v>
      </c>
    </row>
    <row r="4094" spans="1:8">
      <c r="A4094" s="79">
        <v>39753</v>
      </c>
      <c r="B4094" s="78" t="s">
        <v>84</v>
      </c>
      <c r="C4094" s="78" t="s">
        <v>87</v>
      </c>
      <c r="D4094" s="84">
        <v>89087.209399999992</v>
      </c>
      <c r="E4094" s="84">
        <v>-8908.7209399999992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6DIF-ELPO/PERMIAN</v>
      </c>
    </row>
    <row r="4095" spans="1:8">
      <c r="A4095" s="79">
        <v>39753</v>
      </c>
      <c r="B4095" s="78" t="s">
        <v>84</v>
      </c>
      <c r="C4095" s="78" t="s">
        <v>67</v>
      </c>
      <c r="D4095" s="84">
        <v>106991.9567</v>
      </c>
      <c r="E4095" s="84">
        <v>-10699.195669999999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6DIF-NWPL_ROCKY_M</v>
      </c>
    </row>
    <row r="4096" spans="1:8">
      <c r="A4096" s="79">
        <v>39753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39753</v>
      </c>
      <c r="B4097" s="78" t="s">
        <v>84</v>
      </c>
      <c r="C4097" s="78" t="s">
        <v>46</v>
      </c>
      <c r="D4097" s="84">
        <v>-10853.9774</v>
      </c>
      <c r="E4097" s="84">
        <v>1085.3977399999999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39753</v>
      </c>
      <c r="B4098" s="78" t="s">
        <v>84</v>
      </c>
      <c r="C4098" s="78" t="s">
        <v>249</v>
      </c>
      <c r="D4098" s="84">
        <v>-106991.9568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6DNGW/OPAL</v>
      </c>
    </row>
    <row r="4099" spans="1:8">
      <c r="A4099" s="79">
        <v>39783</v>
      </c>
      <c r="B4099" s="78" t="s">
        <v>84</v>
      </c>
      <c r="C4099" s="78" t="s">
        <v>86</v>
      </c>
      <c r="D4099" s="84">
        <v>-58593.153400000003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6DIF-CIG/RKYMTN</v>
      </c>
    </row>
    <row r="4100" spans="1:8">
      <c r="A4100" s="79">
        <v>39783</v>
      </c>
      <c r="B4100" s="78" t="s">
        <v>84</v>
      </c>
      <c r="C4100" s="78" t="s">
        <v>87</v>
      </c>
      <c r="D4100" s="84">
        <v>89672.302599999995</v>
      </c>
      <c r="E4100" s="84">
        <v>-8967.2302600000003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6DIF-ELPO/PERMIAN</v>
      </c>
    </row>
    <row r="4101" spans="1:8">
      <c r="A4101" s="79">
        <v>39783</v>
      </c>
      <c r="B4101" s="78" t="s">
        <v>84</v>
      </c>
      <c r="C4101" s="78" t="s">
        <v>67</v>
      </c>
      <c r="D4101" s="84">
        <v>110013.43120000001</v>
      </c>
      <c r="E4101" s="84">
        <v>-11001.34312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6DIF-NWPL_ROCKY_M</v>
      </c>
    </row>
    <row r="4102" spans="1:8">
      <c r="A4102" s="79">
        <v>39783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39783</v>
      </c>
      <c r="B4103" s="78" t="s">
        <v>84</v>
      </c>
      <c r="C4103" s="78" t="s">
        <v>46</v>
      </c>
      <c r="D4103" s="84">
        <v>-9561.2317000000003</v>
      </c>
      <c r="E4103" s="84">
        <v>956.12316999999996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39783</v>
      </c>
      <c r="B4104" s="78" t="s">
        <v>84</v>
      </c>
      <c r="C4104" s="78" t="s">
        <v>249</v>
      </c>
      <c r="D4104" s="84">
        <v>-110013.43120000001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6DNGW/OPAL</v>
      </c>
    </row>
    <row r="4105" spans="1:8">
      <c r="A4105" s="79">
        <v>39814</v>
      </c>
      <c r="B4105" s="78" t="s">
        <v>84</v>
      </c>
      <c r="C4105" s="78" t="s">
        <v>87</v>
      </c>
      <c r="D4105" s="84">
        <v>88221.433199999999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6DIF-ELPO/PERMIAN</v>
      </c>
    </row>
    <row r="4106" spans="1:8">
      <c r="A4106" s="79">
        <v>39814</v>
      </c>
      <c r="B4106" s="78" t="s">
        <v>84</v>
      </c>
      <c r="C4106" s="78" t="s">
        <v>67</v>
      </c>
      <c r="D4106" s="84">
        <v>109483.916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6DIF-NWPL_ROCKY_M</v>
      </c>
    </row>
    <row r="4107" spans="1:8">
      <c r="A4107" s="79">
        <v>39814</v>
      </c>
      <c r="B4107" s="78" t="s">
        <v>84</v>
      </c>
      <c r="C4107" s="78" t="s">
        <v>68</v>
      </c>
      <c r="D4107" s="84">
        <v>0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6DNGI-MALIN</v>
      </c>
    </row>
    <row r="4108" spans="1:8">
      <c r="A4108" s="79">
        <v>39814</v>
      </c>
      <c r="B4108" s="78" t="s">
        <v>84</v>
      </c>
      <c r="C4108" s="78" t="s">
        <v>46</v>
      </c>
      <c r="D4108" s="84">
        <v>-10271.0041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6DNGI-SOCAL</v>
      </c>
    </row>
    <row r="4109" spans="1:8">
      <c r="A4109" s="79">
        <v>39814</v>
      </c>
      <c r="B4109" s="78" t="s">
        <v>84</v>
      </c>
      <c r="C4109" s="78" t="s">
        <v>249</v>
      </c>
      <c r="D4109" s="84">
        <v>-109483.916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6DNGW/OPAL</v>
      </c>
    </row>
    <row r="4110" spans="1:8">
      <c r="A4110" s="79">
        <v>39845</v>
      </c>
      <c r="B4110" s="78" t="s">
        <v>84</v>
      </c>
      <c r="C4110" s="78" t="s">
        <v>87</v>
      </c>
      <c r="D4110" s="84">
        <v>88809.692800000004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6DIF-ELPO/PERMIAN</v>
      </c>
    </row>
    <row r="4111" spans="1:8">
      <c r="A4111" s="79">
        <v>39845</v>
      </c>
      <c r="B4111" s="78" t="s">
        <v>84</v>
      </c>
      <c r="C4111" s="78" t="s">
        <v>67</v>
      </c>
      <c r="D4111" s="84">
        <v>98411.101699999999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6DIF-NWPL_ROCKY_M</v>
      </c>
    </row>
    <row r="4112" spans="1:8">
      <c r="A4112" s="79">
        <v>39845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39845</v>
      </c>
      <c r="B4113" s="78" t="s">
        <v>84</v>
      </c>
      <c r="C4113" s="78" t="s">
        <v>46</v>
      </c>
      <c r="D4113" s="84">
        <v>-8929.4016000000011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39845</v>
      </c>
      <c r="B4114" s="78" t="s">
        <v>84</v>
      </c>
      <c r="C4114" s="78" t="s">
        <v>249</v>
      </c>
      <c r="D4114" s="84">
        <v>-98411.101599999995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6DNGW/OPAL</v>
      </c>
    </row>
    <row r="4115" spans="1:8">
      <c r="A4115" s="79">
        <v>39873</v>
      </c>
      <c r="B4115" s="78" t="s">
        <v>84</v>
      </c>
      <c r="C4115" s="78" t="s">
        <v>87</v>
      </c>
      <c r="D4115" s="84">
        <v>88420.935299999997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6DIF-ELPO/PERMIAN</v>
      </c>
    </row>
    <row r="4116" spans="1:8">
      <c r="A4116" s="79">
        <v>39873</v>
      </c>
      <c r="B4116" s="78" t="s">
        <v>84</v>
      </c>
      <c r="C4116" s="78" t="s">
        <v>67</v>
      </c>
      <c r="D4116" s="84">
        <v>108478.20570000001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6DIF-NWPL_ROCKY_M</v>
      </c>
    </row>
    <row r="4117" spans="1:8">
      <c r="A4117" s="79">
        <v>39873</v>
      </c>
      <c r="B4117" s="78" t="s">
        <v>84</v>
      </c>
      <c r="C4117" s="78" t="s">
        <v>68</v>
      </c>
      <c r="D4117" s="84">
        <v>0</v>
      </c>
      <c r="E4117" s="84">
        <v>0</v>
      </c>
      <c r="F4117" s="208">
        <f t="shared" si="192"/>
        <v>6</v>
      </c>
      <c r="G4117" s="78" t="str">
        <f t="shared" si="193"/>
        <v>D</v>
      </c>
      <c r="H4117" s="78" t="str">
        <f t="shared" si="194"/>
        <v>6DNGI-MALIN</v>
      </c>
    </row>
    <row r="4118" spans="1:8">
      <c r="A4118" s="79">
        <v>39873</v>
      </c>
      <c r="B4118" s="78" t="s">
        <v>84</v>
      </c>
      <c r="C4118" s="78" t="s">
        <v>46</v>
      </c>
      <c r="D4118" s="84">
        <v>-13486.2906</v>
      </c>
      <c r="E4118" s="84">
        <v>0</v>
      </c>
      <c r="F4118" s="208">
        <f t="shared" si="192"/>
        <v>6</v>
      </c>
      <c r="G4118" s="78" t="str">
        <f t="shared" si="193"/>
        <v>D</v>
      </c>
      <c r="H4118" s="78" t="str">
        <f t="shared" si="194"/>
        <v>6DNGI-SOCAL</v>
      </c>
    </row>
    <row r="4119" spans="1:8">
      <c r="A4119" s="79">
        <v>39873</v>
      </c>
      <c r="B4119" s="78" t="s">
        <v>84</v>
      </c>
      <c r="C4119" s="78" t="s">
        <v>249</v>
      </c>
      <c r="D4119" s="84">
        <v>-108478.2058</v>
      </c>
      <c r="E4119" s="84">
        <v>0</v>
      </c>
      <c r="F4119" s="208">
        <f t="shared" si="192"/>
        <v>6</v>
      </c>
      <c r="G4119" s="78" t="str">
        <f t="shared" si="193"/>
        <v>D</v>
      </c>
      <c r="H4119" s="78" t="str">
        <f t="shared" si="194"/>
        <v>6DNGW/OPAL</v>
      </c>
    </row>
    <row r="4120" spans="1:8">
      <c r="A4120" s="79">
        <v>39904</v>
      </c>
      <c r="B4120" s="78" t="s">
        <v>84</v>
      </c>
      <c r="C4120" s="78" t="s">
        <v>87</v>
      </c>
      <c r="D4120" s="84">
        <v>84975.465500000006</v>
      </c>
      <c r="E4120" s="84">
        <v>0</v>
      </c>
      <c r="F4120" s="208">
        <f t="shared" si="192"/>
        <v>6</v>
      </c>
      <c r="G4120" s="78" t="str">
        <f t="shared" si="193"/>
        <v>D</v>
      </c>
      <c r="H4120" s="78" t="str">
        <f t="shared" si="194"/>
        <v>6DIF-ELPO/PERMIAN</v>
      </c>
    </row>
    <row r="4121" spans="1:8">
      <c r="A4121" s="79">
        <v>39904</v>
      </c>
      <c r="B4121" s="78" t="s">
        <v>84</v>
      </c>
      <c r="C4121" s="78" t="s">
        <v>67</v>
      </c>
      <c r="D4121" s="84">
        <v>104468.61199999999</v>
      </c>
      <c r="E4121" s="84">
        <v>0</v>
      </c>
      <c r="F4121" s="208">
        <f t="shared" si="192"/>
        <v>6</v>
      </c>
      <c r="G4121" s="78" t="str">
        <f t="shared" si="193"/>
        <v>D</v>
      </c>
      <c r="H4121" s="78" t="str">
        <f t="shared" si="194"/>
        <v>6DIF-NWPL_ROCKY_M</v>
      </c>
    </row>
    <row r="4122" spans="1:8">
      <c r="A4122" s="79">
        <v>39904</v>
      </c>
      <c r="B4122" s="78" t="s">
        <v>84</v>
      </c>
      <c r="C4122" s="78" t="s">
        <v>68</v>
      </c>
      <c r="D4122" s="84">
        <v>0</v>
      </c>
      <c r="E4122" s="84">
        <v>0</v>
      </c>
      <c r="F4122" s="208">
        <f t="shared" si="192"/>
        <v>6</v>
      </c>
      <c r="G4122" s="78" t="str">
        <f t="shared" si="193"/>
        <v>D</v>
      </c>
      <c r="H4122" s="78" t="str">
        <f t="shared" si="194"/>
        <v>6DNGI-MALIN</v>
      </c>
    </row>
    <row r="4123" spans="1:8">
      <c r="A4123" s="79">
        <v>39904</v>
      </c>
      <c r="B4123" s="78" t="s">
        <v>84</v>
      </c>
      <c r="C4123" s="78" t="s">
        <v>46</v>
      </c>
      <c r="D4123" s="84">
        <v>-10729.6229</v>
      </c>
      <c r="E4123" s="84">
        <v>0</v>
      </c>
      <c r="F4123" s="208">
        <f t="shared" si="192"/>
        <v>6</v>
      </c>
      <c r="G4123" s="78" t="str">
        <f t="shared" si="193"/>
        <v>D</v>
      </c>
      <c r="H4123" s="78" t="str">
        <f t="shared" si="194"/>
        <v>6DNGI-SOCAL</v>
      </c>
    </row>
    <row r="4124" spans="1:8">
      <c r="A4124" s="79">
        <v>39904</v>
      </c>
      <c r="B4124" s="78" t="s">
        <v>84</v>
      </c>
      <c r="C4124" s="78" t="s">
        <v>249</v>
      </c>
      <c r="D4124" s="84">
        <v>-104468.61199999999</v>
      </c>
      <c r="E4124" s="84">
        <v>0</v>
      </c>
      <c r="F4124" s="208">
        <f t="shared" si="192"/>
        <v>6</v>
      </c>
      <c r="G4124" s="78" t="str">
        <f t="shared" si="193"/>
        <v>D</v>
      </c>
      <c r="H4124" s="78" t="str">
        <f t="shared" si="194"/>
        <v>6DNGW/OPAL</v>
      </c>
    </row>
    <row r="4125" spans="1:8">
      <c r="A4125" s="79">
        <v>39934</v>
      </c>
      <c r="B4125" s="78" t="s">
        <v>84</v>
      </c>
      <c r="C4125" s="78" t="s">
        <v>87</v>
      </c>
      <c r="D4125" s="84">
        <v>87575.7929</v>
      </c>
      <c r="E4125" s="84">
        <v>0</v>
      </c>
      <c r="F4125" s="208">
        <f t="shared" si="192"/>
        <v>6</v>
      </c>
      <c r="G4125" s="78" t="str">
        <f t="shared" si="193"/>
        <v>D</v>
      </c>
      <c r="H4125" s="78" t="str">
        <f t="shared" si="194"/>
        <v>6DIF-ELPO/PERMIAN</v>
      </c>
    </row>
    <row r="4126" spans="1:8">
      <c r="A4126" s="79">
        <v>39934</v>
      </c>
      <c r="B4126" s="78" t="s">
        <v>84</v>
      </c>
      <c r="C4126" s="78" t="s">
        <v>67</v>
      </c>
      <c r="D4126" s="84">
        <v>107441.3523</v>
      </c>
      <c r="E4126" s="84">
        <v>0</v>
      </c>
      <c r="F4126" s="208">
        <f t="shared" si="192"/>
        <v>6</v>
      </c>
      <c r="G4126" s="78" t="str">
        <f t="shared" si="193"/>
        <v>D</v>
      </c>
      <c r="H4126" s="78" t="str">
        <f t="shared" si="194"/>
        <v>6DIF-NWPL_ROCKY_M</v>
      </c>
    </row>
    <row r="4127" spans="1:8">
      <c r="A4127" s="79">
        <v>39934</v>
      </c>
      <c r="B4127" s="78" t="s">
        <v>84</v>
      </c>
      <c r="C4127" s="78" t="s">
        <v>68</v>
      </c>
      <c r="D4127" s="84">
        <v>0</v>
      </c>
      <c r="E4127" s="84">
        <v>0</v>
      </c>
      <c r="F4127" s="208">
        <f t="shared" si="192"/>
        <v>6</v>
      </c>
      <c r="G4127" s="78" t="str">
        <f t="shared" si="193"/>
        <v>D</v>
      </c>
      <c r="H4127" s="78" t="str">
        <f t="shared" si="194"/>
        <v>6DNGI-MALIN</v>
      </c>
    </row>
    <row r="4128" spans="1:8">
      <c r="A4128" s="79">
        <v>39934</v>
      </c>
      <c r="B4128" s="78" t="s">
        <v>84</v>
      </c>
      <c r="C4128" s="78" t="s">
        <v>46</v>
      </c>
      <c r="D4128" s="84">
        <v>-11354.1247</v>
      </c>
      <c r="E4128" s="84">
        <v>0</v>
      </c>
      <c r="F4128" s="208">
        <f t="shared" si="192"/>
        <v>6</v>
      </c>
      <c r="G4128" s="78" t="str">
        <f t="shared" si="193"/>
        <v>D</v>
      </c>
      <c r="H4128" s="78" t="str">
        <f t="shared" si="194"/>
        <v>6DNGI-SOCAL</v>
      </c>
    </row>
    <row r="4129" spans="1:8">
      <c r="A4129" s="79">
        <v>39934</v>
      </c>
      <c r="B4129" s="78" t="s">
        <v>84</v>
      </c>
      <c r="C4129" s="78" t="s">
        <v>249</v>
      </c>
      <c r="D4129" s="84">
        <v>-107441.35219999999</v>
      </c>
      <c r="E4129" s="84">
        <v>0</v>
      </c>
      <c r="F4129" s="208">
        <f t="shared" si="192"/>
        <v>6</v>
      </c>
      <c r="G4129" s="78" t="str">
        <f t="shared" si="193"/>
        <v>D</v>
      </c>
      <c r="H4129" s="78" t="str">
        <f t="shared" si="194"/>
        <v>6DNGW/OPAL</v>
      </c>
    </row>
    <row r="4130" spans="1:8">
      <c r="A4130" s="79">
        <v>39965</v>
      </c>
      <c r="B4130" s="78" t="s">
        <v>84</v>
      </c>
      <c r="C4130" s="78" t="s">
        <v>87</v>
      </c>
      <c r="D4130" s="84">
        <v>86151.907699999996</v>
      </c>
      <c r="E4130" s="84">
        <v>0</v>
      </c>
      <c r="F4130" s="208">
        <f t="shared" si="192"/>
        <v>6</v>
      </c>
      <c r="G4130" s="78" t="str">
        <f t="shared" si="193"/>
        <v>D</v>
      </c>
      <c r="H4130" s="78" t="str">
        <f t="shared" si="194"/>
        <v>6DIF-ELPO/PERMIAN</v>
      </c>
    </row>
    <row r="4131" spans="1:8">
      <c r="A4131" s="79">
        <v>39965</v>
      </c>
      <c r="B4131" s="78" t="s">
        <v>84</v>
      </c>
      <c r="C4131" s="78" t="s">
        <v>67</v>
      </c>
      <c r="D4131" s="84">
        <v>103466.7181</v>
      </c>
      <c r="E4131" s="84">
        <v>0</v>
      </c>
      <c r="F4131" s="208">
        <f t="shared" si="192"/>
        <v>6</v>
      </c>
      <c r="G4131" s="78" t="str">
        <f t="shared" si="193"/>
        <v>D</v>
      </c>
      <c r="H4131" s="78" t="str">
        <f t="shared" si="194"/>
        <v>6DIF-NWPL_ROCKY_M</v>
      </c>
    </row>
    <row r="4132" spans="1:8">
      <c r="A4132" s="79">
        <v>39965</v>
      </c>
      <c r="B4132" s="78" t="s">
        <v>84</v>
      </c>
      <c r="C4132" s="78" t="s">
        <v>68</v>
      </c>
      <c r="D4132" s="84">
        <v>0</v>
      </c>
      <c r="E4132" s="84">
        <v>0</v>
      </c>
      <c r="F4132" s="208">
        <f t="shared" si="192"/>
        <v>6</v>
      </c>
      <c r="G4132" s="78" t="str">
        <f t="shared" si="193"/>
        <v>D</v>
      </c>
      <c r="H4132" s="78" t="str">
        <f t="shared" si="194"/>
        <v>6DNGI-MALIN</v>
      </c>
    </row>
    <row r="4133" spans="1:8">
      <c r="A4133" s="79">
        <v>39965</v>
      </c>
      <c r="B4133" s="78" t="s">
        <v>84</v>
      </c>
      <c r="C4133" s="78" t="s">
        <v>46</v>
      </c>
      <c r="D4133" s="84">
        <v>-10282.5224</v>
      </c>
      <c r="E4133" s="84">
        <v>0</v>
      </c>
      <c r="F4133" s="208">
        <f t="shared" si="192"/>
        <v>6</v>
      </c>
      <c r="G4133" s="78" t="str">
        <f t="shared" si="193"/>
        <v>D</v>
      </c>
      <c r="H4133" s="78" t="str">
        <f t="shared" si="194"/>
        <v>6DNGI-SOCAL</v>
      </c>
    </row>
    <row r="4134" spans="1:8">
      <c r="A4134" s="79">
        <v>39965</v>
      </c>
      <c r="B4134" s="78" t="s">
        <v>84</v>
      </c>
      <c r="C4134" s="78" t="s">
        <v>249</v>
      </c>
      <c r="D4134" s="84">
        <v>-103466.71799999999</v>
      </c>
      <c r="E4134" s="84">
        <v>0</v>
      </c>
      <c r="F4134" s="208">
        <f t="shared" si="192"/>
        <v>6</v>
      </c>
      <c r="G4134" s="78" t="str">
        <f t="shared" si="193"/>
        <v>D</v>
      </c>
      <c r="H4134" s="78" t="str">
        <f t="shared" si="194"/>
        <v>6DNGW/OPAL</v>
      </c>
    </row>
    <row r="4135" spans="1:8">
      <c r="A4135" s="79">
        <v>39995</v>
      </c>
      <c r="B4135" s="78" t="s">
        <v>84</v>
      </c>
      <c r="C4135" s="78" t="s">
        <v>87</v>
      </c>
      <c r="D4135" s="84">
        <v>86733.178</v>
      </c>
      <c r="E4135" s="84">
        <v>0</v>
      </c>
      <c r="F4135" s="208">
        <f t="shared" si="192"/>
        <v>6</v>
      </c>
      <c r="G4135" s="78" t="str">
        <f t="shared" si="193"/>
        <v>D</v>
      </c>
      <c r="H4135" s="78" t="str">
        <f t="shared" si="194"/>
        <v>6DIF-ELPO/PERMIAN</v>
      </c>
    </row>
    <row r="4136" spans="1:8">
      <c r="A4136" s="79">
        <v>39995</v>
      </c>
      <c r="B4136" s="78" t="s">
        <v>84</v>
      </c>
      <c r="C4136" s="78" t="s">
        <v>67</v>
      </c>
      <c r="D4136" s="84">
        <v>106407.5999</v>
      </c>
      <c r="E4136" s="84">
        <v>0</v>
      </c>
      <c r="F4136" s="208">
        <f t="shared" si="192"/>
        <v>6</v>
      </c>
      <c r="G4136" s="78" t="str">
        <f t="shared" si="193"/>
        <v>D</v>
      </c>
      <c r="H4136" s="78" t="str">
        <f t="shared" si="194"/>
        <v>6DIF-NWPL_ROCKY_M</v>
      </c>
    </row>
    <row r="4137" spans="1:8">
      <c r="A4137" s="79">
        <v>39995</v>
      </c>
      <c r="B4137" s="78" t="s">
        <v>84</v>
      </c>
      <c r="C4137" s="78" t="s">
        <v>68</v>
      </c>
      <c r="D4137" s="84">
        <v>0</v>
      </c>
      <c r="E4137" s="84">
        <v>0</v>
      </c>
      <c r="F4137" s="208">
        <f t="shared" si="192"/>
        <v>6</v>
      </c>
      <c r="G4137" s="78" t="str">
        <f t="shared" si="193"/>
        <v>D</v>
      </c>
      <c r="H4137" s="78" t="str">
        <f t="shared" si="194"/>
        <v>6DNGI-MALIN</v>
      </c>
    </row>
    <row r="4138" spans="1:8">
      <c r="A4138" s="79">
        <v>39995</v>
      </c>
      <c r="B4138" s="78" t="s">
        <v>84</v>
      </c>
      <c r="C4138" s="78" t="s">
        <v>46</v>
      </c>
      <c r="D4138" s="84">
        <v>-10481.4918</v>
      </c>
      <c r="E4138" s="84">
        <v>0</v>
      </c>
      <c r="F4138" s="208">
        <f t="shared" si="192"/>
        <v>6</v>
      </c>
      <c r="G4138" s="78" t="str">
        <f t="shared" si="193"/>
        <v>D</v>
      </c>
      <c r="H4138" s="78" t="str">
        <f t="shared" si="194"/>
        <v>6DNGI-SOCAL</v>
      </c>
    </row>
    <row r="4139" spans="1:8">
      <c r="A4139" s="79">
        <v>39995</v>
      </c>
      <c r="B4139" s="78" t="s">
        <v>84</v>
      </c>
      <c r="C4139" s="78" t="s">
        <v>249</v>
      </c>
      <c r="D4139" s="84">
        <v>-106407.6</v>
      </c>
      <c r="E4139" s="84">
        <v>0</v>
      </c>
      <c r="F4139" s="208">
        <f t="shared" si="192"/>
        <v>6</v>
      </c>
      <c r="G4139" s="78" t="str">
        <f t="shared" si="193"/>
        <v>D</v>
      </c>
      <c r="H4139" s="78" t="str">
        <f t="shared" si="194"/>
        <v>6DNGW/OPAL</v>
      </c>
    </row>
    <row r="4140" spans="1:8">
      <c r="A4140" s="79">
        <v>40026</v>
      </c>
      <c r="B4140" s="78" t="s">
        <v>84</v>
      </c>
      <c r="C4140" s="78" t="s">
        <v>87</v>
      </c>
      <c r="D4140" s="84">
        <v>85320.218599999993</v>
      </c>
      <c r="E4140" s="84">
        <v>0</v>
      </c>
      <c r="F4140" s="208">
        <f t="shared" si="192"/>
        <v>6</v>
      </c>
      <c r="G4140" s="78" t="str">
        <f t="shared" si="193"/>
        <v>D</v>
      </c>
      <c r="H4140" s="78" t="str">
        <f t="shared" si="194"/>
        <v>6DIF-ELPO/PERMIAN</v>
      </c>
    </row>
    <row r="4141" spans="1:8">
      <c r="A4141" s="79">
        <v>40026</v>
      </c>
      <c r="B4141" s="78" t="s">
        <v>84</v>
      </c>
      <c r="C4141" s="78" t="s">
        <v>67</v>
      </c>
      <c r="D4141" s="84">
        <v>105883.4718</v>
      </c>
      <c r="E4141" s="84">
        <v>0</v>
      </c>
      <c r="F4141" s="208">
        <f t="shared" si="192"/>
        <v>6</v>
      </c>
      <c r="G4141" s="78" t="str">
        <f t="shared" si="193"/>
        <v>D</v>
      </c>
      <c r="H4141" s="78" t="str">
        <f t="shared" si="194"/>
        <v>6DIF-NWPL_ROCKY_M</v>
      </c>
    </row>
    <row r="4142" spans="1:8">
      <c r="A4142" s="79">
        <v>40026</v>
      </c>
      <c r="B4142" s="78" t="s">
        <v>84</v>
      </c>
      <c r="C4142" s="78" t="s">
        <v>68</v>
      </c>
      <c r="D4142" s="84">
        <v>0</v>
      </c>
      <c r="E4142" s="84">
        <v>0</v>
      </c>
      <c r="F4142" s="208">
        <f t="shared" si="192"/>
        <v>6</v>
      </c>
      <c r="G4142" s="78" t="str">
        <f t="shared" si="193"/>
        <v>D</v>
      </c>
      <c r="H4142" s="78" t="str">
        <f t="shared" si="194"/>
        <v>6DNGI-MALIN</v>
      </c>
    </row>
    <row r="4143" spans="1:8">
      <c r="A4143" s="79">
        <v>40026</v>
      </c>
      <c r="B4143" s="78" t="s">
        <v>84</v>
      </c>
      <c r="C4143" s="78" t="s">
        <v>46</v>
      </c>
      <c r="D4143" s="84">
        <v>-14329.1077</v>
      </c>
      <c r="E4143" s="84">
        <v>0</v>
      </c>
      <c r="F4143" s="208">
        <f t="shared" si="192"/>
        <v>6</v>
      </c>
      <c r="G4143" s="78" t="str">
        <f t="shared" si="193"/>
        <v>D</v>
      </c>
      <c r="H4143" s="78" t="str">
        <f t="shared" si="194"/>
        <v>6DNGI-SOCAL</v>
      </c>
    </row>
    <row r="4144" spans="1:8">
      <c r="A4144" s="79">
        <v>40026</v>
      </c>
      <c r="B4144" s="78" t="s">
        <v>84</v>
      </c>
      <c r="C4144" s="78" t="s">
        <v>249</v>
      </c>
      <c r="D4144" s="84">
        <v>-105883.4718</v>
      </c>
      <c r="E4144" s="84">
        <v>0</v>
      </c>
      <c r="F4144" s="208">
        <f t="shared" si="192"/>
        <v>6</v>
      </c>
      <c r="G4144" s="78" t="str">
        <f t="shared" si="193"/>
        <v>D</v>
      </c>
      <c r="H4144" s="78" t="str">
        <f t="shared" si="194"/>
        <v>6DNGW/OPAL</v>
      </c>
    </row>
    <row r="4145" spans="1:8">
      <c r="A4145" s="79">
        <v>40057</v>
      </c>
      <c r="B4145" s="78" t="s">
        <v>84</v>
      </c>
      <c r="C4145" s="78" t="s">
        <v>87</v>
      </c>
      <c r="D4145" s="84">
        <v>85879.426300000006</v>
      </c>
      <c r="E4145" s="84">
        <v>0</v>
      </c>
      <c r="F4145" s="208">
        <f t="shared" si="192"/>
        <v>6</v>
      </c>
      <c r="G4145" s="78" t="str">
        <f t="shared" si="193"/>
        <v>D</v>
      </c>
      <c r="H4145" s="78" t="str">
        <f t="shared" si="194"/>
        <v>6DIF-ELPO/PERMIAN</v>
      </c>
    </row>
    <row r="4146" spans="1:8">
      <c r="A4146" s="79">
        <v>40057</v>
      </c>
      <c r="B4146" s="78" t="s">
        <v>84</v>
      </c>
      <c r="C4146" s="78" t="s">
        <v>67</v>
      </c>
      <c r="D4146" s="84">
        <v>101961.46890000001</v>
      </c>
      <c r="E4146" s="84">
        <v>0</v>
      </c>
      <c r="F4146" s="208">
        <f t="shared" si="192"/>
        <v>6</v>
      </c>
      <c r="G4146" s="78" t="str">
        <f t="shared" si="193"/>
        <v>D</v>
      </c>
      <c r="H4146" s="78" t="str">
        <f t="shared" si="194"/>
        <v>6DIF-NWPL_ROCKY_M</v>
      </c>
    </row>
    <row r="4147" spans="1:8">
      <c r="A4147" s="79">
        <v>40057</v>
      </c>
      <c r="B4147" s="78" t="s">
        <v>84</v>
      </c>
      <c r="C4147" s="78" t="s">
        <v>68</v>
      </c>
      <c r="D4147" s="84">
        <v>0</v>
      </c>
      <c r="E4147" s="84">
        <v>0</v>
      </c>
      <c r="F4147" s="208">
        <f t="shared" si="192"/>
        <v>6</v>
      </c>
      <c r="G4147" s="78" t="str">
        <f t="shared" si="193"/>
        <v>D</v>
      </c>
      <c r="H4147" s="78" t="str">
        <f t="shared" si="194"/>
        <v>6DNGI-MALIN</v>
      </c>
    </row>
    <row r="4148" spans="1:8">
      <c r="A4148" s="79">
        <v>40057</v>
      </c>
      <c r="B4148" s="78" t="s">
        <v>84</v>
      </c>
      <c r="C4148" s="78" t="s">
        <v>46</v>
      </c>
      <c r="D4148" s="84">
        <v>-10998.2438</v>
      </c>
      <c r="E4148" s="84">
        <v>0</v>
      </c>
      <c r="F4148" s="208">
        <f t="shared" si="192"/>
        <v>6</v>
      </c>
      <c r="G4148" s="78" t="str">
        <f t="shared" si="193"/>
        <v>D</v>
      </c>
      <c r="H4148" s="78" t="str">
        <f t="shared" si="194"/>
        <v>6DNGI-SOCAL</v>
      </c>
    </row>
    <row r="4149" spans="1:8">
      <c r="A4149" s="79">
        <v>40057</v>
      </c>
      <c r="B4149" s="78" t="s">
        <v>84</v>
      </c>
      <c r="C4149" s="78" t="s">
        <v>249</v>
      </c>
      <c r="D4149" s="84">
        <v>-101961.469</v>
      </c>
      <c r="E4149" s="84">
        <v>0</v>
      </c>
      <c r="F4149" s="208">
        <f t="shared" si="192"/>
        <v>6</v>
      </c>
      <c r="G4149" s="78" t="str">
        <f t="shared" si="193"/>
        <v>D</v>
      </c>
      <c r="H4149" s="78" t="str">
        <f t="shared" si="194"/>
        <v>6DNGW/OPAL</v>
      </c>
    </row>
    <row r="4150" spans="1:8">
      <c r="A4150" s="79">
        <v>40087</v>
      </c>
      <c r="B4150" s="78" t="s">
        <v>84</v>
      </c>
      <c r="C4150" s="78" t="s">
        <v>87</v>
      </c>
      <c r="D4150" s="84">
        <v>85467.315000000002</v>
      </c>
      <c r="E4150" s="84">
        <v>0</v>
      </c>
      <c r="F4150" s="208">
        <f t="shared" si="192"/>
        <v>6</v>
      </c>
      <c r="G4150" s="78" t="str">
        <f t="shared" si="193"/>
        <v>D</v>
      </c>
      <c r="H4150" s="78" t="str">
        <f t="shared" si="194"/>
        <v>6DIF-ELPO/PERMIAN</v>
      </c>
    </row>
    <row r="4151" spans="1:8">
      <c r="A4151" s="79">
        <v>40087</v>
      </c>
      <c r="B4151" s="78" t="s">
        <v>84</v>
      </c>
      <c r="C4151" s="78" t="s">
        <v>67</v>
      </c>
      <c r="D4151" s="84">
        <v>104854.59050000001</v>
      </c>
      <c r="E4151" s="84">
        <v>0</v>
      </c>
      <c r="F4151" s="208">
        <f t="shared" si="192"/>
        <v>6</v>
      </c>
      <c r="G4151" s="78" t="str">
        <f t="shared" si="193"/>
        <v>D</v>
      </c>
      <c r="H4151" s="78" t="str">
        <f t="shared" si="194"/>
        <v>6DIF-NWPL_ROCKY_M</v>
      </c>
    </row>
    <row r="4152" spans="1:8">
      <c r="A4152" s="79">
        <v>40087</v>
      </c>
      <c r="B4152" s="78" t="s">
        <v>84</v>
      </c>
      <c r="C4152" s="78" t="s">
        <v>68</v>
      </c>
      <c r="D4152" s="84">
        <v>0</v>
      </c>
      <c r="E4152" s="84">
        <v>0</v>
      </c>
      <c r="F4152" s="208">
        <f t="shared" si="192"/>
        <v>6</v>
      </c>
      <c r="G4152" s="78" t="str">
        <f t="shared" si="193"/>
        <v>D</v>
      </c>
      <c r="H4152" s="78" t="str">
        <f t="shared" si="194"/>
        <v>6DNGI-MALIN</v>
      </c>
    </row>
    <row r="4153" spans="1:8">
      <c r="A4153" s="79">
        <v>40087</v>
      </c>
      <c r="B4153" s="78" t="s">
        <v>84</v>
      </c>
      <c r="C4153" s="78" t="s">
        <v>46</v>
      </c>
      <c r="D4153" s="84">
        <v>-10811.522999999999</v>
      </c>
      <c r="E4153" s="84">
        <v>0</v>
      </c>
      <c r="F4153" s="208">
        <f t="shared" si="192"/>
        <v>6</v>
      </c>
      <c r="G4153" s="78" t="str">
        <f t="shared" si="193"/>
        <v>D</v>
      </c>
      <c r="H4153" s="78" t="str">
        <f t="shared" si="194"/>
        <v>6DNGI-SOCAL</v>
      </c>
    </row>
    <row r="4154" spans="1:8">
      <c r="A4154" s="79">
        <v>40087</v>
      </c>
      <c r="B4154" s="78" t="s">
        <v>84</v>
      </c>
      <c r="C4154" s="78" t="s">
        <v>249</v>
      </c>
      <c r="D4154" s="84">
        <v>-104854.5904</v>
      </c>
      <c r="E4154" s="84">
        <v>0</v>
      </c>
      <c r="F4154" s="208">
        <f t="shared" si="192"/>
        <v>6</v>
      </c>
      <c r="G4154" s="78" t="str">
        <f t="shared" si="193"/>
        <v>D</v>
      </c>
      <c r="H4154" s="78" t="str">
        <f t="shared" si="194"/>
        <v>6DNGW/OPAL</v>
      </c>
    </row>
    <row r="4155" spans="1:8">
      <c r="A4155" s="79">
        <v>40118</v>
      </c>
      <c r="B4155" s="78" t="s">
        <v>84</v>
      </c>
      <c r="C4155" s="78" t="s">
        <v>87</v>
      </c>
      <c r="D4155" s="84">
        <v>84070.855200000005</v>
      </c>
      <c r="E4155" s="84">
        <v>0</v>
      </c>
      <c r="F4155" s="208">
        <f t="shared" si="192"/>
        <v>6</v>
      </c>
      <c r="G4155" s="78" t="str">
        <f t="shared" si="193"/>
        <v>D</v>
      </c>
      <c r="H4155" s="78" t="str">
        <f t="shared" si="194"/>
        <v>6DIF-ELPO/PERMIAN</v>
      </c>
    </row>
    <row r="4156" spans="1:8">
      <c r="A4156" s="79">
        <v>40118</v>
      </c>
      <c r="B4156" s="78" t="s">
        <v>84</v>
      </c>
      <c r="C4156" s="78" t="s">
        <v>67</v>
      </c>
      <c r="D4156" s="84">
        <v>100967.4157</v>
      </c>
      <c r="E4156" s="84">
        <v>0</v>
      </c>
      <c r="F4156" s="208">
        <f t="shared" si="192"/>
        <v>6</v>
      </c>
      <c r="G4156" s="78" t="str">
        <f t="shared" si="193"/>
        <v>D</v>
      </c>
      <c r="H4156" s="78" t="str">
        <f t="shared" si="194"/>
        <v>6DIF-NWPL_ROCKY_M</v>
      </c>
    </row>
    <row r="4157" spans="1:8">
      <c r="A4157" s="79">
        <v>40118</v>
      </c>
      <c r="B4157" s="78" t="s">
        <v>84</v>
      </c>
      <c r="C4157" s="78" t="s">
        <v>68</v>
      </c>
      <c r="D4157" s="84">
        <v>0</v>
      </c>
      <c r="E4157" s="84">
        <v>0</v>
      </c>
      <c r="F4157" s="208">
        <f t="shared" si="192"/>
        <v>6</v>
      </c>
      <c r="G4157" s="78" t="str">
        <f t="shared" si="193"/>
        <v>D</v>
      </c>
      <c r="H4157" s="78" t="str">
        <f t="shared" si="194"/>
        <v>6DNGI-MALIN</v>
      </c>
    </row>
    <row r="4158" spans="1:8">
      <c r="A4158" s="79">
        <v>40118</v>
      </c>
      <c r="B4158" s="78" t="s">
        <v>84</v>
      </c>
      <c r="C4158" s="78" t="s">
        <v>46</v>
      </c>
      <c r="D4158" s="84">
        <v>-10241.4614</v>
      </c>
      <c r="E4158" s="84">
        <v>0</v>
      </c>
      <c r="F4158" s="208">
        <f t="shared" si="192"/>
        <v>6</v>
      </c>
      <c r="G4158" s="78" t="str">
        <f t="shared" si="193"/>
        <v>D</v>
      </c>
      <c r="H4158" s="78" t="str">
        <f t="shared" si="194"/>
        <v>6DNGI-SOCAL</v>
      </c>
    </row>
    <row r="4159" spans="1:8">
      <c r="A4159" s="79">
        <v>40118</v>
      </c>
      <c r="B4159" s="78" t="s">
        <v>84</v>
      </c>
      <c r="C4159" s="78" t="s">
        <v>249</v>
      </c>
      <c r="D4159" s="84">
        <v>-100967.41559999999</v>
      </c>
      <c r="E4159" s="84">
        <v>0</v>
      </c>
      <c r="F4159" s="208">
        <f t="shared" si="192"/>
        <v>6</v>
      </c>
      <c r="G4159" s="78" t="str">
        <f t="shared" si="193"/>
        <v>D</v>
      </c>
      <c r="H4159" s="78" t="str">
        <f t="shared" si="194"/>
        <v>6DNGW/OPAL</v>
      </c>
    </row>
    <row r="4160" spans="1:8">
      <c r="A4160" s="79">
        <v>40148</v>
      </c>
      <c r="B4160" s="78" t="s">
        <v>84</v>
      </c>
      <c r="C4160" s="78" t="s">
        <v>87</v>
      </c>
      <c r="D4160" s="84">
        <v>84631.405800000008</v>
      </c>
      <c r="E4160" s="84">
        <v>0</v>
      </c>
      <c r="F4160" s="208">
        <f t="shared" si="192"/>
        <v>6</v>
      </c>
      <c r="G4160" s="78" t="str">
        <f t="shared" si="193"/>
        <v>D</v>
      </c>
      <c r="H4160" s="78" t="str">
        <f t="shared" si="194"/>
        <v>6DIF-ELPO/PERMIAN</v>
      </c>
    </row>
    <row r="4161" spans="1:8">
      <c r="A4161" s="79">
        <v>40148</v>
      </c>
      <c r="B4161" s="78" t="s">
        <v>84</v>
      </c>
      <c r="C4161" s="78" t="s">
        <v>67</v>
      </c>
      <c r="D4161" s="84">
        <v>103829.065</v>
      </c>
      <c r="E4161" s="84">
        <v>0</v>
      </c>
      <c r="F4161" s="208">
        <f t="shared" si="192"/>
        <v>6</v>
      </c>
      <c r="G4161" s="78" t="str">
        <f t="shared" si="193"/>
        <v>D</v>
      </c>
      <c r="H4161" s="78" t="str">
        <f t="shared" si="194"/>
        <v>6DIF-NWPL_ROCKY_M</v>
      </c>
    </row>
    <row r="4162" spans="1:8">
      <c r="A4162" s="79">
        <v>40148</v>
      </c>
      <c r="B4162" s="78" t="s">
        <v>84</v>
      </c>
      <c r="C4162" s="78" t="s">
        <v>68</v>
      </c>
      <c r="D4162" s="84">
        <v>0</v>
      </c>
      <c r="E4162" s="84">
        <v>0</v>
      </c>
      <c r="F4162" s="208">
        <f t="shared" si="192"/>
        <v>6</v>
      </c>
      <c r="G4162" s="78" t="str">
        <f t="shared" si="193"/>
        <v>D</v>
      </c>
      <c r="H4162" s="78" t="str">
        <f t="shared" si="194"/>
        <v>6DNGI-MALIN</v>
      </c>
    </row>
    <row r="4163" spans="1:8">
      <c r="A4163" s="79">
        <v>40148</v>
      </c>
      <c r="B4163" s="78" t="s">
        <v>84</v>
      </c>
      <c r="C4163" s="78" t="s">
        <v>46</v>
      </c>
      <c r="D4163" s="84">
        <v>-9824.9091000000008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6</v>
      </c>
      <c r="G4163" s="78" t="str">
        <f t="shared" ref="G4163:G4226" si="196">INDEX(Book_Type,MATCH($B4163,Book,0),1)</f>
        <v>D</v>
      </c>
      <c r="H4163" s="78" t="str">
        <f t="shared" ref="H4163:H4226" si="197">$F4163&amp;$G4163&amp;$C4163</f>
        <v>6DNGI-SOCAL</v>
      </c>
    </row>
    <row r="4164" spans="1:8">
      <c r="A4164" s="79">
        <v>40148</v>
      </c>
      <c r="B4164" s="78" t="s">
        <v>84</v>
      </c>
      <c r="C4164" s="78" t="s">
        <v>249</v>
      </c>
      <c r="D4164" s="84">
        <v>-103829.065</v>
      </c>
      <c r="E4164" s="84">
        <v>0</v>
      </c>
      <c r="F4164" s="208">
        <f t="shared" si="195"/>
        <v>6</v>
      </c>
      <c r="G4164" s="78" t="str">
        <f t="shared" si="196"/>
        <v>D</v>
      </c>
      <c r="H4164" s="78" t="str">
        <f t="shared" si="197"/>
        <v>6DNGW/OPAL</v>
      </c>
    </row>
    <row r="4165" spans="1:8">
      <c r="A4165" s="79">
        <v>40179</v>
      </c>
      <c r="B4165" s="78" t="s">
        <v>84</v>
      </c>
      <c r="C4165" s="78" t="s">
        <v>87</v>
      </c>
      <c r="D4165" s="84">
        <v>83245.898100000006</v>
      </c>
      <c r="E4165" s="84">
        <v>0</v>
      </c>
      <c r="F4165" s="208">
        <f t="shared" si="195"/>
        <v>6</v>
      </c>
      <c r="G4165" s="78" t="str">
        <f t="shared" si="196"/>
        <v>D</v>
      </c>
      <c r="H4165" s="78" t="str">
        <f t="shared" si="197"/>
        <v>6DIF-ELPO/PERMIAN</v>
      </c>
    </row>
    <row r="4166" spans="1:8">
      <c r="A4166" s="79">
        <v>40179</v>
      </c>
      <c r="B4166" s="78" t="s">
        <v>84</v>
      </c>
      <c r="C4166" s="78" t="s">
        <v>68</v>
      </c>
      <c r="D4166" s="84">
        <v>0</v>
      </c>
      <c r="E4166" s="84">
        <v>0</v>
      </c>
      <c r="F4166" s="208">
        <f t="shared" si="195"/>
        <v>6</v>
      </c>
      <c r="G4166" s="78" t="str">
        <f t="shared" si="196"/>
        <v>D</v>
      </c>
      <c r="H4166" s="78" t="str">
        <f t="shared" si="197"/>
        <v>6DNGI-MALIN</v>
      </c>
    </row>
    <row r="4167" spans="1:8">
      <c r="A4167" s="79">
        <v>40179</v>
      </c>
      <c r="B4167" s="78" t="s">
        <v>84</v>
      </c>
      <c r="C4167" s="78" t="s">
        <v>46</v>
      </c>
      <c r="D4167" s="84">
        <v>-9602.4249</v>
      </c>
      <c r="E4167" s="84">
        <v>0</v>
      </c>
      <c r="F4167" s="208">
        <f t="shared" si="195"/>
        <v>6</v>
      </c>
      <c r="G4167" s="78" t="str">
        <f t="shared" si="196"/>
        <v>D</v>
      </c>
      <c r="H4167" s="78" t="str">
        <f t="shared" si="197"/>
        <v>6DNGI-SOCAL</v>
      </c>
    </row>
    <row r="4168" spans="1:8">
      <c r="A4168" s="79">
        <v>40179</v>
      </c>
      <c r="B4168" s="78" t="s">
        <v>84</v>
      </c>
      <c r="C4168" s="78" t="s">
        <v>249</v>
      </c>
      <c r="D4168" s="84">
        <v>-103309.21400000001</v>
      </c>
      <c r="E4168" s="84">
        <v>0</v>
      </c>
      <c r="F4168" s="208">
        <f t="shared" si="195"/>
        <v>6</v>
      </c>
      <c r="G4168" s="78" t="str">
        <f t="shared" si="196"/>
        <v>D</v>
      </c>
      <c r="H4168" s="78" t="str">
        <f t="shared" si="197"/>
        <v>6DNGW/OPAL</v>
      </c>
    </row>
    <row r="4169" spans="1:8">
      <c r="A4169" s="79">
        <v>40210</v>
      </c>
      <c r="B4169" s="78" t="s">
        <v>84</v>
      </c>
      <c r="C4169" s="78" t="s">
        <v>87</v>
      </c>
      <c r="D4169" s="84">
        <v>83784.679000000004</v>
      </c>
      <c r="E4169" s="84">
        <v>0</v>
      </c>
      <c r="F4169" s="208">
        <f t="shared" si="195"/>
        <v>6</v>
      </c>
      <c r="G4169" s="78" t="str">
        <f t="shared" si="196"/>
        <v>D</v>
      </c>
      <c r="H4169" s="78" t="str">
        <f t="shared" si="197"/>
        <v>6DIF-ELPO/PERMIAN</v>
      </c>
    </row>
    <row r="4170" spans="1:8">
      <c r="A4170" s="79">
        <v>40210</v>
      </c>
      <c r="B4170" s="78" t="s">
        <v>84</v>
      </c>
      <c r="C4170" s="78" t="s">
        <v>68</v>
      </c>
      <c r="D4170" s="84">
        <v>0</v>
      </c>
      <c r="E4170" s="84">
        <v>0</v>
      </c>
      <c r="F4170" s="208">
        <f t="shared" si="195"/>
        <v>6</v>
      </c>
      <c r="G4170" s="78" t="str">
        <f t="shared" si="196"/>
        <v>D</v>
      </c>
      <c r="H4170" s="78" t="str">
        <f t="shared" si="197"/>
        <v>6DNGI-MALIN</v>
      </c>
    </row>
    <row r="4171" spans="1:8">
      <c r="A4171" s="79">
        <v>40210</v>
      </c>
      <c r="B4171" s="78" t="s">
        <v>84</v>
      </c>
      <c r="C4171" s="78" t="s">
        <v>46</v>
      </c>
      <c r="D4171" s="84">
        <v>-9528.3263000000006</v>
      </c>
      <c r="E4171" s="84">
        <v>0</v>
      </c>
      <c r="F4171" s="208">
        <f t="shared" si="195"/>
        <v>6</v>
      </c>
      <c r="G4171" s="78" t="str">
        <f t="shared" si="196"/>
        <v>D</v>
      </c>
      <c r="H4171" s="78" t="str">
        <f t="shared" si="197"/>
        <v>6DNGI-SOCAL</v>
      </c>
    </row>
    <row r="4172" spans="1:8">
      <c r="A4172" s="79">
        <v>40210</v>
      </c>
      <c r="B4172" s="78" t="s">
        <v>84</v>
      </c>
      <c r="C4172" s="78" t="s">
        <v>249</v>
      </c>
      <c r="D4172" s="84">
        <v>-92842.822799999994</v>
      </c>
      <c r="E4172" s="84">
        <v>0</v>
      </c>
      <c r="F4172" s="208">
        <f t="shared" si="195"/>
        <v>6</v>
      </c>
      <c r="G4172" s="78" t="str">
        <f t="shared" si="196"/>
        <v>D</v>
      </c>
      <c r="H4172" s="78" t="str">
        <f t="shared" si="197"/>
        <v>6DNGW/OPAL</v>
      </c>
    </row>
    <row r="4173" spans="1:8">
      <c r="A4173" s="79">
        <v>40238</v>
      </c>
      <c r="B4173" s="78" t="s">
        <v>84</v>
      </c>
      <c r="C4173" s="78" t="s">
        <v>87</v>
      </c>
      <c r="D4173" s="84">
        <v>83403.262100000007</v>
      </c>
      <c r="E4173" s="84">
        <v>0</v>
      </c>
      <c r="F4173" s="208">
        <f t="shared" si="195"/>
        <v>6</v>
      </c>
      <c r="G4173" s="78" t="str">
        <f t="shared" si="196"/>
        <v>D</v>
      </c>
      <c r="H4173" s="78" t="str">
        <f t="shared" si="197"/>
        <v>6DIF-ELPO/PERMIAN</v>
      </c>
    </row>
    <row r="4174" spans="1:8">
      <c r="A4174" s="79">
        <v>40238</v>
      </c>
      <c r="B4174" s="78" t="s">
        <v>84</v>
      </c>
      <c r="C4174" s="78" t="s">
        <v>68</v>
      </c>
      <c r="D4174" s="84">
        <v>0</v>
      </c>
      <c r="E4174" s="84">
        <v>0</v>
      </c>
      <c r="F4174" s="208">
        <f t="shared" si="195"/>
        <v>6</v>
      </c>
      <c r="G4174" s="78" t="str">
        <f t="shared" si="196"/>
        <v>D</v>
      </c>
      <c r="H4174" s="78" t="str">
        <f t="shared" si="197"/>
        <v>6DNGI-MALIN</v>
      </c>
    </row>
    <row r="4175" spans="1:8">
      <c r="A4175" s="79">
        <v>40238</v>
      </c>
      <c r="B4175" s="78" t="s">
        <v>84</v>
      </c>
      <c r="C4175" s="78" t="s">
        <v>46</v>
      </c>
      <c r="D4175" s="84">
        <v>-11748.584000000001</v>
      </c>
      <c r="E4175" s="84">
        <v>0</v>
      </c>
      <c r="F4175" s="208">
        <f t="shared" si="195"/>
        <v>6</v>
      </c>
      <c r="G4175" s="78" t="str">
        <f t="shared" si="196"/>
        <v>D</v>
      </c>
      <c r="H4175" s="78" t="str">
        <f t="shared" si="197"/>
        <v>6DNGI-SOCAL</v>
      </c>
    </row>
    <row r="4176" spans="1:8">
      <c r="A4176" s="79">
        <v>40238</v>
      </c>
      <c r="B4176" s="78" t="s">
        <v>84</v>
      </c>
      <c r="C4176" s="78" t="s">
        <v>249</v>
      </c>
      <c r="D4176" s="84">
        <v>-102322.33100000001</v>
      </c>
      <c r="E4176" s="84">
        <v>0</v>
      </c>
      <c r="F4176" s="208">
        <f t="shared" si="195"/>
        <v>6</v>
      </c>
      <c r="G4176" s="78" t="str">
        <f t="shared" si="196"/>
        <v>D</v>
      </c>
      <c r="H4176" s="78" t="str">
        <f t="shared" si="197"/>
        <v>6DNGW/OPAL</v>
      </c>
    </row>
    <row r="4177" spans="1:8">
      <c r="A4177" s="79">
        <v>40269</v>
      </c>
      <c r="B4177" s="78" t="s">
        <v>84</v>
      </c>
      <c r="C4177" s="78" t="s">
        <v>87</v>
      </c>
      <c r="D4177" s="84">
        <v>80137.724100000007</v>
      </c>
      <c r="E4177" s="84">
        <v>0</v>
      </c>
      <c r="F4177" s="208">
        <f t="shared" si="195"/>
        <v>6</v>
      </c>
      <c r="G4177" s="78" t="str">
        <f t="shared" si="196"/>
        <v>D</v>
      </c>
      <c r="H4177" s="78" t="str">
        <f t="shared" si="197"/>
        <v>6DIF-ELPO/PERMIAN</v>
      </c>
    </row>
    <row r="4178" spans="1:8">
      <c r="A4178" s="79">
        <v>40269</v>
      </c>
      <c r="B4178" s="78" t="s">
        <v>84</v>
      </c>
      <c r="C4178" s="78" t="s">
        <v>68</v>
      </c>
      <c r="D4178" s="84">
        <v>0</v>
      </c>
      <c r="E4178" s="84">
        <v>0</v>
      </c>
      <c r="F4178" s="208">
        <f t="shared" si="195"/>
        <v>6</v>
      </c>
      <c r="G4178" s="78" t="str">
        <f t="shared" si="196"/>
        <v>D</v>
      </c>
      <c r="H4178" s="78" t="str">
        <f t="shared" si="197"/>
        <v>6DNGI-MALIN</v>
      </c>
    </row>
    <row r="4179" spans="1:8">
      <c r="A4179" s="79">
        <v>40269</v>
      </c>
      <c r="B4179" s="78" t="s">
        <v>84</v>
      </c>
      <c r="C4179" s="78" t="s">
        <v>46</v>
      </c>
      <c r="D4179" s="84">
        <v>-8089.8964000000005</v>
      </c>
      <c r="E4179" s="84">
        <v>0</v>
      </c>
      <c r="F4179" s="208">
        <f t="shared" si="195"/>
        <v>6</v>
      </c>
      <c r="G4179" s="78" t="str">
        <f t="shared" si="196"/>
        <v>D</v>
      </c>
      <c r="H4179" s="78" t="str">
        <f t="shared" si="197"/>
        <v>6DNGI-SOCAL</v>
      </c>
    </row>
    <row r="4180" spans="1:8">
      <c r="A4180" s="79">
        <v>40269</v>
      </c>
      <c r="B4180" s="78" t="s">
        <v>84</v>
      </c>
      <c r="C4180" s="78" t="s">
        <v>249</v>
      </c>
      <c r="D4180" s="84">
        <v>-98521.105599999995</v>
      </c>
      <c r="E4180" s="84">
        <v>0</v>
      </c>
      <c r="F4180" s="208">
        <f t="shared" si="195"/>
        <v>6</v>
      </c>
      <c r="G4180" s="78" t="str">
        <f t="shared" si="196"/>
        <v>D</v>
      </c>
      <c r="H4180" s="78" t="str">
        <f t="shared" si="197"/>
        <v>6DNGW/OPAL</v>
      </c>
    </row>
    <row r="4181" spans="1:8">
      <c r="A4181" s="79">
        <v>40299</v>
      </c>
      <c r="B4181" s="78" t="s">
        <v>84</v>
      </c>
      <c r="C4181" s="78" t="s">
        <v>87</v>
      </c>
      <c r="D4181" s="84">
        <v>82574.467199999999</v>
      </c>
      <c r="E4181" s="84">
        <v>0</v>
      </c>
      <c r="F4181" s="208">
        <f t="shared" si="195"/>
        <v>6</v>
      </c>
      <c r="G4181" s="78" t="str">
        <f t="shared" si="196"/>
        <v>D</v>
      </c>
      <c r="H4181" s="78" t="str">
        <f t="shared" si="197"/>
        <v>6DIF-ELPO/PERMIAN</v>
      </c>
    </row>
    <row r="4182" spans="1:8">
      <c r="A4182" s="79">
        <v>40299</v>
      </c>
      <c r="B4182" s="78" t="s">
        <v>84</v>
      </c>
      <c r="C4182" s="78" t="s">
        <v>68</v>
      </c>
      <c r="D4182" s="84">
        <v>0</v>
      </c>
      <c r="E4182" s="84">
        <v>0</v>
      </c>
      <c r="F4182" s="208">
        <f t="shared" si="195"/>
        <v>6</v>
      </c>
      <c r="G4182" s="78" t="str">
        <f t="shared" si="196"/>
        <v>D</v>
      </c>
      <c r="H4182" s="78" t="str">
        <f t="shared" si="197"/>
        <v>6DNGI-MALIN</v>
      </c>
    </row>
    <row r="4183" spans="1:8">
      <c r="A4183" s="79">
        <v>40299</v>
      </c>
      <c r="B4183" s="78" t="s">
        <v>84</v>
      </c>
      <c r="C4183" s="78" t="s">
        <v>46</v>
      </c>
      <c r="D4183" s="84">
        <v>-8541.0367999999999</v>
      </c>
      <c r="E4183" s="84">
        <v>0</v>
      </c>
      <c r="F4183" s="208">
        <f t="shared" si="195"/>
        <v>6</v>
      </c>
      <c r="G4183" s="78" t="str">
        <f t="shared" si="196"/>
        <v>D</v>
      </c>
      <c r="H4183" s="78" t="str">
        <f t="shared" si="197"/>
        <v>6DNGI-SOCAL</v>
      </c>
    </row>
    <row r="4184" spans="1:8">
      <c r="A4184" s="79">
        <v>40330</v>
      </c>
      <c r="B4184" s="78" t="s">
        <v>84</v>
      </c>
      <c r="C4184" s="78" t="s">
        <v>87</v>
      </c>
      <c r="D4184" s="84">
        <v>81216.1005</v>
      </c>
      <c r="E4184" s="84">
        <v>0</v>
      </c>
      <c r="F4184" s="208">
        <f t="shared" si="195"/>
        <v>6</v>
      </c>
      <c r="G4184" s="78" t="str">
        <f t="shared" si="196"/>
        <v>D</v>
      </c>
      <c r="H4184" s="78" t="str">
        <f t="shared" si="197"/>
        <v>6DIF-ELPO/PERMIAN</v>
      </c>
    </row>
    <row r="4185" spans="1:8">
      <c r="A4185" s="79">
        <v>40330</v>
      </c>
      <c r="B4185" s="78" t="s">
        <v>84</v>
      </c>
      <c r="C4185" s="78" t="s">
        <v>68</v>
      </c>
      <c r="D4185" s="84">
        <v>0</v>
      </c>
      <c r="E4185" s="84">
        <v>0</v>
      </c>
      <c r="F4185" s="208">
        <f t="shared" si="195"/>
        <v>6</v>
      </c>
      <c r="G4185" s="78" t="str">
        <f t="shared" si="196"/>
        <v>D</v>
      </c>
      <c r="H4185" s="78" t="str">
        <f t="shared" si="197"/>
        <v>6DNGI-MALIN</v>
      </c>
    </row>
    <row r="4186" spans="1:8">
      <c r="A4186" s="79">
        <v>40330</v>
      </c>
      <c r="B4186" s="78" t="s">
        <v>84</v>
      </c>
      <c r="C4186" s="78" t="s">
        <v>46</v>
      </c>
      <c r="D4186" s="84">
        <v>-8014.4473000000007</v>
      </c>
      <c r="E4186" s="84">
        <v>0</v>
      </c>
      <c r="F4186" s="208">
        <f t="shared" si="195"/>
        <v>6</v>
      </c>
      <c r="G4186" s="78" t="str">
        <f t="shared" si="196"/>
        <v>D</v>
      </c>
      <c r="H4186" s="78" t="str">
        <f t="shared" si="197"/>
        <v>6DNGI-SOCAL</v>
      </c>
    </row>
    <row r="4187" spans="1:8">
      <c r="A4187" s="79">
        <v>40360</v>
      </c>
      <c r="B4187" s="78" t="s">
        <v>84</v>
      </c>
      <c r="C4187" s="78" t="s">
        <v>87</v>
      </c>
      <c r="D4187" s="84">
        <v>81748.681400000001</v>
      </c>
      <c r="E4187" s="84">
        <v>0</v>
      </c>
      <c r="F4187" s="208">
        <f t="shared" si="195"/>
        <v>6</v>
      </c>
      <c r="G4187" s="78" t="str">
        <f t="shared" si="196"/>
        <v>D</v>
      </c>
      <c r="H4187" s="78" t="str">
        <f t="shared" si="197"/>
        <v>6DIF-ELPO/PERMIAN</v>
      </c>
    </row>
    <row r="4188" spans="1:8">
      <c r="A4188" s="79">
        <v>40360</v>
      </c>
      <c r="B4188" s="78" t="s">
        <v>84</v>
      </c>
      <c r="C4188" s="78" t="s">
        <v>68</v>
      </c>
      <c r="D4188" s="84">
        <v>0</v>
      </c>
      <c r="E4188" s="84">
        <v>0</v>
      </c>
      <c r="F4188" s="208">
        <f t="shared" si="195"/>
        <v>6</v>
      </c>
      <c r="G4188" s="78" t="str">
        <f t="shared" si="196"/>
        <v>D</v>
      </c>
      <c r="H4188" s="78" t="str">
        <f t="shared" si="197"/>
        <v>6DNGI-MALIN</v>
      </c>
    </row>
    <row r="4189" spans="1:8">
      <c r="A4189" s="79">
        <v>40360</v>
      </c>
      <c r="B4189" s="78" t="s">
        <v>84</v>
      </c>
      <c r="C4189" s="78" t="s">
        <v>46</v>
      </c>
      <c r="D4189" s="84">
        <v>-7917.9254000000001</v>
      </c>
      <c r="E4189" s="84">
        <v>0</v>
      </c>
      <c r="F4189" s="208">
        <f t="shared" si="195"/>
        <v>6</v>
      </c>
      <c r="G4189" s="78" t="str">
        <f t="shared" si="196"/>
        <v>D</v>
      </c>
      <c r="H4189" s="78" t="str">
        <f t="shared" si="197"/>
        <v>6DNGI-SOCAL</v>
      </c>
    </row>
    <row r="4190" spans="1:8">
      <c r="A4190" s="79">
        <v>40391</v>
      </c>
      <c r="B4190" s="78" t="s">
        <v>84</v>
      </c>
      <c r="C4190" s="78" t="s">
        <v>68</v>
      </c>
      <c r="D4190" s="84">
        <v>0</v>
      </c>
      <c r="E4190" s="84">
        <v>0</v>
      </c>
      <c r="F4190" s="208">
        <f t="shared" si="195"/>
        <v>6</v>
      </c>
      <c r="G4190" s="78" t="str">
        <f t="shared" si="196"/>
        <v>D</v>
      </c>
      <c r="H4190" s="78" t="str">
        <f t="shared" si="197"/>
        <v>6DNGI-MALIN</v>
      </c>
    </row>
    <row r="4191" spans="1:8">
      <c r="A4191" s="79">
        <v>40391</v>
      </c>
      <c r="B4191" s="78" t="s">
        <v>84</v>
      </c>
      <c r="C4191" s="78" t="s">
        <v>46</v>
      </c>
      <c r="D4191" s="84">
        <v>-7888.9796000000006</v>
      </c>
      <c r="E4191" s="84">
        <v>0</v>
      </c>
      <c r="F4191" s="208">
        <f t="shared" si="195"/>
        <v>6</v>
      </c>
      <c r="G4191" s="78" t="str">
        <f t="shared" si="196"/>
        <v>D</v>
      </c>
      <c r="H4191" s="78" t="str">
        <f t="shared" si="197"/>
        <v>6DNGI-SOCAL</v>
      </c>
    </row>
    <row r="4192" spans="1:8">
      <c r="A4192" s="79">
        <v>40422</v>
      </c>
      <c r="B4192" s="78" t="s">
        <v>84</v>
      </c>
      <c r="C4192" s="78" t="s">
        <v>68</v>
      </c>
      <c r="D4192" s="84">
        <v>0</v>
      </c>
      <c r="E4192" s="84">
        <v>0</v>
      </c>
      <c r="F4192" s="208">
        <f t="shared" si="195"/>
        <v>6</v>
      </c>
      <c r="G4192" s="78" t="str">
        <f t="shared" si="196"/>
        <v>D</v>
      </c>
      <c r="H4192" s="78" t="str">
        <f t="shared" si="197"/>
        <v>6DNGI-MALIN</v>
      </c>
    </row>
    <row r="4193" spans="1:8">
      <c r="A4193" s="79">
        <v>40422</v>
      </c>
      <c r="B4193" s="78" t="s">
        <v>84</v>
      </c>
      <c r="C4193" s="78" t="s">
        <v>46</v>
      </c>
      <c r="D4193" s="84">
        <v>-557.17380000000003</v>
      </c>
      <c r="E4193" s="84">
        <v>0</v>
      </c>
      <c r="F4193" s="208">
        <f t="shared" si="195"/>
        <v>6</v>
      </c>
      <c r="G4193" s="78" t="str">
        <f t="shared" si="196"/>
        <v>D</v>
      </c>
      <c r="H4193" s="78" t="str">
        <f t="shared" si="197"/>
        <v>6DNGI-SOCAL</v>
      </c>
    </row>
    <row r="4194" spans="1:8">
      <c r="A4194" s="79">
        <v>40452</v>
      </c>
      <c r="B4194" s="78" t="s">
        <v>84</v>
      </c>
      <c r="C4194" s="78" t="s">
        <v>68</v>
      </c>
      <c r="D4194" s="84">
        <v>0</v>
      </c>
      <c r="E4194" s="84">
        <v>0</v>
      </c>
      <c r="F4194" s="208">
        <f t="shared" si="195"/>
        <v>6</v>
      </c>
      <c r="G4194" s="78" t="str">
        <f t="shared" si="196"/>
        <v>D</v>
      </c>
      <c r="H4194" s="78" t="str">
        <f t="shared" si="197"/>
        <v>6DNGI-MALIN</v>
      </c>
    </row>
    <row r="4195" spans="1:8">
      <c r="A4195" s="79">
        <v>40452</v>
      </c>
      <c r="B4195" s="78" t="s">
        <v>84</v>
      </c>
      <c r="C4195" s="78" t="s">
        <v>46</v>
      </c>
      <c r="D4195" s="84">
        <v>-544.19990000000007</v>
      </c>
      <c r="E4195" s="84">
        <v>0</v>
      </c>
      <c r="F4195" s="208">
        <f t="shared" si="195"/>
        <v>6</v>
      </c>
      <c r="G4195" s="78" t="str">
        <f t="shared" si="196"/>
        <v>D</v>
      </c>
      <c r="H4195" s="78" t="str">
        <f t="shared" si="197"/>
        <v>6DNGI-SOCAL</v>
      </c>
    </row>
    <row r="4196" spans="1:8">
      <c r="A4196" s="79">
        <v>40483</v>
      </c>
      <c r="B4196" s="78" t="s">
        <v>84</v>
      </c>
      <c r="C4196" s="78" t="s">
        <v>68</v>
      </c>
      <c r="D4196" s="84">
        <v>0</v>
      </c>
      <c r="E4196" s="84">
        <v>0</v>
      </c>
      <c r="F4196" s="208">
        <f t="shared" si="195"/>
        <v>6</v>
      </c>
      <c r="G4196" s="78" t="str">
        <f t="shared" si="196"/>
        <v>D</v>
      </c>
      <c r="H4196" s="78" t="str">
        <f t="shared" si="197"/>
        <v>6DNGI-MALIN</v>
      </c>
    </row>
    <row r="4197" spans="1:8">
      <c r="A4197" s="79">
        <v>40483</v>
      </c>
      <c r="B4197" s="78" t="s">
        <v>84</v>
      </c>
      <c r="C4197" s="78" t="s">
        <v>46</v>
      </c>
      <c r="D4197" s="84">
        <v>-588.93330000000003</v>
      </c>
      <c r="E4197" s="84">
        <v>0</v>
      </c>
      <c r="F4197" s="208">
        <f t="shared" si="195"/>
        <v>6</v>
      </c>
      <c r="G4197" s="78" t="str">
        <f t="shared" si="196"/>
        <v>D</v>
      </c>
      <c r="H4197" s="78" t="str">
        <f t="shared" si="197"/>
        <v>6DNGI-SOCAL</v>
      </c>
    </row>
    <row r="4198" spans="1:8">
      <c r="A4198" s="79">
        <v>40513</v>
      </c>
      <c r="B4198" s="78" t="s">
        <v>84</v>
      </c>
      <c r="C4198" s="78" t="s">
        <v>68</v>
      </c>
      <c r="D4198" s="84">
        <v>0</v>
      </c>
      <c r="E4198" s="84">
        <v>0</v>
      </c>
      <c r="F4198" s="208">
        <f t="shared" si="195"/>
        <v>6</v>
      </c>
      <c r="G4198" s="78" t="str">
        <f t="shared" si="196"/>
        <v>D</v>
      </c>
      <c r="H4198" s="78" t="str">
        <f t="shared" si="197"/>
        <v>6DNGI-MALIN</v>
      </c>
    </row>
    <row r="4199" spans="1:8">
      <c r="A4199" s="79">
        <v>40513</v>
      </c>
      <c r="B4199" s="78" t="s">
        <v>84</v>
      </c>
      <c r="C4199" s="78" t="s">
        <v>46</v>
      </c>
      <c r="D4199" s="84">
        <v>-565.16340000000002</v>
      </c>
      <c r="E4199" s="84">
        <v>0</v>
      </c>
      <c r="F4199" s="208">
        <f t="shared" si="195"/>
        <v>6</v>
      </c>
      <c r="G4199" s="78" t="str">
        <f t="shared" si="196"/>
        <v>D</v>
      </c>
      <c r="H4199" s="78" t="str">
        <f t="shared" si="197"/>
        <v>6DNGI-SOCAL</v>
      </c>
    </row>
    <row r="4200" spans="1:8">
      <c r="A4200" s="79">
        <v>40544</v>
      </c>
      <c r="B4200" s="78" t="s">
        <v>84</v>
      </c>
      <c r="C4200" s="78" t="s">
        <v>68</v>
      </c>
      <c r="D4200" s="84">
        <v>0</v>
      </c>
      <c r="E4200" s="84">
        <v>0</v>
      </c>
      <c r="F4200" s="208">
        <f t="shared" si="195"/>
        <v>6</v>
      </c>
      <c r="G4200" s="78" t="str">
        <f t="shared" si="196"/>
        <v>D</v>
      </c>
      <c r="H4200" s="78" t="str">
        <f t="shared" si="197"/>
        <v>6DNGI-MALIN</v>
      </c>
    </row>
    <row r="4201" spans="1:8">
      <c r="A4201" s="79">
        <v>40544</v>
      </c>
      <c r="B4201" s="78" t="s">
        <v>84</v>
      </c>
      <c r="C4201" s="78" t="s">
        <v>46</v>
      </c>
      <c r="D4201" s="84">
        <v>-263.54270000000002</v>
      </c>
      <c r="E4201" s="84">
        <v>0</v>
      </c>
      <c r="F4201" s="208">
        <f t="shared" si="195"/>
        <v>6</v>
      </c>
      <c r="G4201" s="78" t="str">
        <f t="shared" si="196"/>
        <v>D</v>
      </c>
      <c r="H4201" s="78" t="str">
        <f t="shared" si="197"/>
        <v>6DNGI-SOCAL</v>
      </c>
    </row>
    <row r="4202" spans="1:8">
      <c r="A4202" s="79">
        <v>40575</v>
      </c>
      <c r="B4202" s="78" t="s">
        <v>84</v>
      </c>
      <c r="C4202" s="78" t="s">
        <v>68</v>
      </c>
      <c r="D4202" s="84">
        <v>0</v>
      </c>
      <c r="E4202" s="84">
        <v>0</v>
      </c>
      <c r="F4202" s="208">
        <f t="shared" si="195"/>
        <v>6</v>
      </c>
      <c r="G4202" s="78" t="str">
        <f t="shared" si="196"/>
        <v>D</v>
      </c>
      <c r="H4202" s="78" t="str">
        <f t="shared" si="197"/>
        <v>6DNGI-MALIN</v>
      </c>
    </row>
    <row r="4203" spans="1:8">
      <c r="A4203" s="79">
        <v>40575</v>
      </c>
      <c r="B4203" s="78" t="s">
        <v>84</v>
      </c>
      <c r="C4203" s="78" t="s">
        <v>46</v>
      </c>
      <c r="D4203" s="84">
        <v>-256.55</v>
      </c>
      <c r="E4203" s="84">
        <v>0</v>
      </c>
      <c r="F4203" s="208">
        <f t="shared" si="195"/>
        <v>6</v>
      </c>
      <c r="G4203" s="78" t="str">
        <f t="shared" si="196"/>
        <v>D</v>
      </c>
      <c r="H4203" s="78" t="str">
        <f t="shared" si="197"/>
        <v>6DNGI-SOCAL</v>
      </c>
    </row>
    <row r="4204" spans="1:8">
      <c r="A4204" s="79">
        <v>40603</v>
      </c>
      <c r="B4204" s="78" t="s">
        <v>84</v>
      </c>
      <c r="C4204" s="78" t="s">
        <v>68</v>
      </c>
      <c r="D4204" s="84">
        <v>0</v>
      </c>
      <c r="E4204" s="84">
        <v>0</v>
      </c>
      <c r="F4204" s="208">
        <f t="shared" si="195"/>
        <v>6</v>
      </c>
      <c r="G4204" s="78" t="str">
        <f t="shared" si="196"/>
        <v>D</v>
      </c>
      <c r="H4204" s="78" t="str">
        <f t="shared" si="197"/>
        <v>6DNGI-MALIN</v>
      </c>
    </row>
    <row r="4205" spans="1:8">
      <c r="A4205" s="79">
        <v>40603</v>
      </c>
      <c r="B4205" s="78" t="s">
        <v>84</v>
      </c>
      <c r="C4205" s="78" t="s">
        <v>46</v>
      </c>
      <c r="D4205" s="84">
        <v>-270.2475</v>
      </c>
      <c r="E4205" s="84">
        <v>0</v>
      </c>
      <c r="F4205" s="208">
        <f t="shared" si="195"/>
        <v>6</v>
      </c>
      <c r="G4205" s="78" t="str">
        <f t="shared" si="196"/>
        <v>D</v>
      </c>
      <c r="H4205" s="78" t="str">
        <f t="shared" si="197"/>
        <v>6DNGI-SOCAL</v>
      </c>
    </row>
    <row r="4206" spans="1:8">
      <c r="A4206" s="79">
        <v>40634</v>
      </c>
      <c r="B4206" s="78" t="s">
        <v>84</v>
      </c>
      <c r="C4206" s="78" t="s">
        <v>68</v>
      </c>
      <c r="D4206" s="84">
        <v>0</v>
      </c>
      <c r="E4206" s="84">
        <v>0</v>
      </c>
      <c r="F4206" s="208">
        <f t="shared" si="195"/>
        <v>6</v>
      </c>
      <c r="G4206" s="78" t="str">
        <f t="shared" si="196"/>
        <v>D</v>
      </c>
      <c r="H4206" s="78" t="str">
        <f t="shared" si="197"/>
        <v>6DNGI-MALIN</v>
      </c>
    </row>
    <row r="4207" spans="1:8">
      <c r="A4207" s="79">
        <v>40634</v>
      </c>
      <c r="B4207" s="78" t="s">
        <v>84</v>
      </c>
      <c r="C4207" s="78" t="s">
        <v>46</v>
      </c>
      <c r="D4207" s="84">
        <v>-247.19930000000002</v>
      </c>
      <c r="E4207" s="84">
        <v>0</v>
      </c>
      <c r="F4207" s="208">
        <f t="shared" si="195"/>
        <v>6</v>
      </c>
      <c r="G4207" s="78" t="str">
        <f t="shared" si="196"/>
        <v>D</v>
      </c>
      <c r="H4207" s="78" t="str">
        <f t="shared" si="197"/>
        <v>6DNGI-SOCAL</v>
      </c>
    </row>
    <row r="4208" spans="1:8">
      <c r="A4208" s="79">
        <v>40664</v>
      </c>
      <c r="B4208" s="78" t="s">
        <v>84</v>
      </c>
      <c r="C4208" s="78" t="s">
        <v>46</v>
      </c>
      <c r="D4208" s="84">
        <v>-277.29720000000003</v>
      </c>
      <c r="E4208" s="84">
        <v>0</v>
      </c>
      <c r="F4208" s="208">
        <f t="shared" si="195"/>
        <v>6</v>
      </c>
      <c r="G4208" s="78" t="str">
        <f t="shared" si="196"/>
        <v>D</v>
      </c>
      <c r="H4208" s="78" t="str">
        <f t="shared" si="197"/>
        <v>6DNGI-SOCAL</v>
      </c>
    </row>
    <row r="4209" spans="1:8">
      <c r="A4209" s="79">
        <v>37226</v>
      </c>
      <c r="B4209" s="78" t="s">
        <v>206</v>
      </c>
      <c r="C4209" s="78" t="s">
        <v>72</v>
      </c>
      <c r="D4209" s="84">
        <v>309694.28940000001</v>
      </c>
      <c r="E4209" s="84">
        <v>-30969.428940000002</v>
      </c>
      <c r="F4209" s="208">
        <f t="shared" si="195"/>
        <v>2</v>
      </c>
      <c r="G4209" s="78" t="e">
        <f t="shared" si="196"/>
        <v>#N/A</v>
      </c>
      <c r="H4209" s="78" t="e">
        <f t="shared" si="197"/>
        <v>#N/A</v>
      </c>
    </row>
    <row r="4210" spans="1:8">
      <c r="A4210" s="79">
        <v>37226</v>
      </c>
      <c r="B4210" s="78" t="s">
        <v>206</v>
      </c>
      <c r="C4210" s="78" t="s">
        <v>233</v>
      </c>
      <c r="D4210" s="84">
        <v>-154847.1447</v>
      </c>
      <c r="E4210" s="84">
        <v>0</v>
      </c>
      <c r="F4210" s="208">
        <f t="shared" si="195"/>
        <v>2</v>
      </c>
      <c r="G4210" s="78" t="e">
        <f t="shared" si="196"/>
        <v>#N/A</v>
      </c>
      <c r="H4210" s="78" t="e">
        <f t="shared" si="197"/>
        <v>#N/A</v>
      </c>
    </row>
    <row r="4211" spans="1:8">
      <c r="A4211" s="79">
        <v>37226</v>
      </c>
      <c r="B4211" s="78" t="s">
        <v>206</v>
      </c>
      <c r="C4211" s="78" t="s">
        <v>88</v>
      </c>
      <c r="D4211" s="84">
        <v>-464541.43410000001</v>
      </c>
      <c r="E4211" s="84">
        <v>46454.143409999997</v>
      </c>
      <c r="F4211" s="208">
        <f t="shared" si="195"/>
        <v>2</v>
      </c>
      <c r="G4211" s="78" t="e">
        <f t="shared" si="196"/>
        <v>#N/A</v>
      </c>
      <c r="H4211" s="78" t="e">
        <f t="shared" si="197"/>
        <v>#N/A</v>
      </c>
    </row>
    <row r="4212" spans="1:8">
      <c r="A4212" s="79">
        <v>37226</v>
      </c>
      <c r="B4212" s="78" t="s">
        <v>206</v>
      </c>
      <c r="C4212" s="78" t="s">
        <v>68</v>
      </c>
      <c r="D4212" s="84">
        <v>-154847.1447</v>
      </c>
      <c r="E4212" s="84">
        <v>1548.4714469999999</v>
      </c>
      <c r="F4212" s="208">
        <f t="shared" si="195"/>
        <v>2</v>
      </c>
      <c r="G4212" s="78" t="e">
        <f t="shared" si="196"/>
        <v>#N/A</v>
      </c>
      <c r="H4212" s="78" t="e">
        <f t="shared" si="197"/>
        <v>#N/A</v>
      </c>
    </row>
    <row r="4213" spans="1:8">
      <c r="A4213" s="79">
        <v>37226</v>
      </c>
      <c r="B4213" s="78" t="s">
        <v>206</v>
      </c>
      <c r="C4213" s="78" t="s">
        <v>46</v>
      </c>
      <c r="D4213" s="84">
        <v>154847.1447</v>
      </c>
      <c r="E4213" s="84">
        <v>-15484.714470000001</v>
      </c>
      <c r="F4213" s="208">
        <f t="shared" si="195"/>
        <v>2</v>
      </c>
      <c r="G4213" s="78" t="e">
        <f t="shared" si="196"/>
        <v>#N/A</v>
      </c>
      <c r="H4213" s="78" t="e">
        <f t="shared" si="197"/>
        <v>#N/A</v>
      </c>
    </row>
    <row r="4214" spans="1:8">
      <c r="A4214" s="79">
        <v>37257</v>
      </c>
      <c r="B4214" s="78" t="s">
        <v>206</v>
      </c>
      <c r="C4214" s="78" t="s">
        <v>72</v>
      </c>
      <c r="D4214" s="84">
        <v>309145.39020000002</v>
      </c>
      <c r="E4214" s="84">
        <v>-30914.53902</v>
      </c>
      <c r="F4214" s="208">
        <f t="shared" si="195"/>
        <v>3</v>
      </c>
      <c r="G4214" s="78" t="e">
        <f t="shared" si="196"/>
        <v>#N/A</v>
      </c>
      <c r="H4214" s="78" t="e">
        <f t="shared" si="197"/>
        <v>#N/A</v>
      </c>
    </row>
    <row r="4215" spans="1:8">
      <c r="A4215" s="79">
        <v>37257</v>
      </c>
      <c r="B4215" s="78" t="s">
        <v>206</v>
      </c>
      <c r="C4215" s="78" t="s">
        <v>233</v>
      </c>
      <c r="D4215" s="84">
        <v>-154572.69510000001</v>
      </c>
      <c r="E4215" s="84">
        <v>0</v>
      </c>
      <c r="F4215" s="208">
        <f t="shared" si="195"/>
        <v>3</v>
      </c>
      <c r="G4215" s="78" t="e">
        <f t="shared" si="196"/>
        <v>#N/A</v>
      </c>
      <c r="H4215" s="78" t="e">
        <f t="shared" si="197"/>
        <v>#N/A</v>
      </c>
    </row>
    <row r="4216" spans="1:8">
      <c r="A4216" s="79">
        <v>37257</v>
      </c>
      <c r="B4216" s="78" t="s">
        <v>206</v>
      </c>
      <c r="C4216" s="78" t="s">
        <v>88</v>
      </c>
      <c r="D4216" s="84">
        <v>-463718.08519999997</v>
      </c>
      <c r="E4216" s="84">
        <v>46371.808519999999</v>
      </c>
      <c r="F4216" s="208">
        <f t="shared" si="195"/>
        <v>3</v>
      </c>
      <c r="G4216" s="78" t="e">
        <f t="shared" si="196"/>
        <v>#N/A</v>
      </c>
      <c r="H4216" s="78" t="e">
        <f t="shared" si="197"/>
        <v>#N/A</v>
      </c>
    </row>
    <row r="4217" spans="1:8">
      <c r="A4217" s="79">
        <v>37257</v>
      </c>
      <c r="B4217" s="78" t="s">
        <v>206</v>
      </c>
      <c r="C4217" s="78" t="s">
        <v>68</v>
      </c>
      <c r="D4217" s="84">
        <v>-463718.08519999997</v>
      </c>
      <c r="E4217" s="84">
        <v>4637.1808520000004</v>
      </c>
      <c r="F4217" s="208">
        <f t="shared" si="195"/>
        <v>3</v>
      </c>
      <c r="G4217" s="78" t="e">
        <f t="shared" si="196"/>
        <v>#N/A</v>
      </c>
      <c r="H4217" s="78" t="e">
        <f t="shared" si="197"/>
        <v>#N/A</v>
      </c>
    </row>
    <row r="4218" spans="1:8">
      <c r="A4218" s="79">
        <v>37257</v>
      </c>
      <c r="B4218" s="78" t="s">
        <v>206</v>
      </c>
      <c r="C4218" s="78" t="s">
        <v>46</v>
      </c>
      <c r="D4218" s="84">
        <v>154572.69500000001</v>
      </c>
      <c r="E4218" s="84">
        <v>-15457.2695</v>
      </c>
      <c r="F4218" s="208">
        <f t="shared" si="195"/>
        <v>3</v>
      </c>
      <c r="G4218" s="78" t="e">
        <f t="shared" si="196"/>
        <v>#N/A</v>
      </c>
      <c r="H4218" s="78" t="e">
        <f t="shared" si="197"/>
        <v>#N/A</v>
      </c>
    </row>
    <row r="4219" spans="1:8">
      <c r="A4219" s="79">
        <v>37288</v>
      </c>
      <c r="B4219" s="78" t="s">
        <v>206</v>
      </c>
      <c r="C4219" s="78" t="s">
        <v>72</v>
      </c>
      <c r="D4219" s="84">
        <v>278749.83380000002</v>
      </c>
      <c r="E4219" s="84">
        <v>-27874.983380000001</v>
      </c>
      <c r="F4219" s="208">
        <f t="shared" si="195"/>
        <v>3</v>
      </c>
      <c r="G4219" s="78" t="e">
        <f t="shared" si="196"/>
        <v>#N/A</v>
      </c>
      <c r="H4219" s="78" t="e">
        <f t="shared" si="197"/>
        <v>#N/A</v>
      </c>
    </row>
    <row r="4220" spans="1:8">
      <c r="A4220" s="79">
        <v>37288</v>
      </c>
      <c r="B4220" s="78" t="s">
        <v>206</v>
      </c>
      <c r="C4220" s="78" t="s">
        <v>233</v>
      </c>
      <c r="D4220" s="84">
        <v>-139374.91690000001</v>
      </c>
      <c r="E4220" s="84">
        <v>0</v>
      </c>
      <c r="F4220" s="208">
        <f t="shared" si="195"/>
        <v>3</v>
      </c>
      <c r="G4220" s="78" t="e">
        <f t="shared" si="196"/>
        <v>#N/A</v>
      </c>
      <c r="H4220" s="78" t="e">
        <f t="shared" si="197"/>
        <v>#N/A</v>
      </c>
    </row>
    <row r="4221" spans="1:8">
      <c r="A4221" s="79">
        <v>37288</v>
      </c>
      <c r="B4221" s="78" t="s">
        <v>206</v>
      </c>
      <c r="C4221" s="78" t="s">
        <v>88</v>
      </c>
      <c r="D4221" s="84">
        <v>-418124.75060000003</v>
      </c>
      <c r="E4221" s="84">
        <v>41812.475059999997</v>
      </c>
      <c r="F4221" s="208">
        <f t="shared" si="195"/>
        <v>3</v>
      </c>
      <c r="G4221" s="78" t="e">
        <f t="shared" si="196"/>
        <v>#N/A</v>
      </c>
      <c r="H4221" s="78" t="e">
        <f t="shared" si="197"/>
        <v>#N/A</v>
      </c>
    </row>
    <row r="4222" spans="1:8">
      <c r="A4222" s="79">
        <v>37288</v>
      </c>
      <c r="B4222" s="78" t="s">
        <v>206</v>
      </c>
      <c r="C4222" s="78" t="s">
        <v>68</v>
      </c>
      <c r="D4222" s="84">
        <v>-139374.91690000001</v>
      </c>
      <c r="E4222" s="84">
        <v>1393.7491689999999</v>
      </c>
      <c r="F4222" s="208">
        <f t="shared" si="195"/>
        <v>3</v>
      </c>
      <c r="G4222" s="78" t="e">
        <f t="shared" si="196"/>
        <v>#N/A</v>
      </c>
      <c r="H4222" s="78" t="e">
        <f t="shared" si="197"/>
        <v>#N/A</v>
      </c>
    </row>
    <row r="4223" spans="1:8">
      <c r="A4223" s="79">
        <v>37288</v>
      </c>
      <c r="B4223" s="78" t="s">
        <v>206</v>
      </c>
      <c r="C4223" s="78" t="s">
        <v>46</v>
      </c>
      <c r="D4223" s="84">
        <v>-139374.91690000001</v>
      </c>
      <c r="E4223" s="84">
        <v>13937.491690000001</v>
      </c>
      <c r="F4223" s="208">
        <f t="shared" si="195"/>
        <v>3</v>
      </c>
      <c r="G4223" s="78" t="e">
        <f t="shared" si="196"/>
        <v>#N/A</v>
      </c>
      <c r="H4223" s="78" t="e">
        <f t="shared" si="197"/>
        <v>#N/A</v>
      </c>
    </row>
    <row r="4224" spans="1:8">
      <c r="A4224" s="79">
        <v>37316</v>
      </c>
      <c r="B4224" s="78" t="s">
        <v>206</v>
      </c>
      <c r="C4224" s="78" t="s">
        <v>72</v>
      </c>
      <c r="D4224" s="84">
        <v>308143.81660000002</v>
      </c>
      <c r="E4224" s="84">
        <v>-30814.381659999999</v>
      </c>
      <c r="F4224" s="208">
        <f t="shared" si="195"/>
        <v>3</v>
      </c>
      <c r="G4224" s="78" t="e">
        <f t="shared" si="196"/>
        <v>#N/A</v>
      </c>
      <c r="H4224" s="78" t="e">
        <f t="shared" si="197"/>
        <v>#N/A</v>
      </c>
    </row>
    <row r="4225" spans="1:8">
      <c r="A4225" s="79">
        <v>37316</v>
      </c>
      <c r="B4225" s="78" t="s">
        <v>206</v>
      </c>
      <c r="C4225" s="78" t="s">
        <v>233</v>
      </c>
      <c r="D4225" s="84">
        <v>-154071.90830000001</v>
      </c>
      <c r="E4225" s="84">
        <v>0</v>
      </c>
      <c r="F4225" s="208">
        <f t="shared" si="195"/>
        <v>3</v>
      </c>
      <c r="G4225" s="78" t="e">
        <f t="shared" si="196"/>
        <v>#N/A</v>
      </c>
      <c r="H4225" s="78" t="e">
        <f t="shared" si="197"/>
        <v>#N/A</v>
      </c>
    </row>
    <row r="4226" spans="1:8">
      <c r="A4226" s="79">
        <v>37316</v>
      </c>
      <c r="B4226" s="78" t="s">
        <v>206</v>
      </c>
      <c r="C4226" s="78" t="s">
        <v>88</v>
      </c>
      <c r="D4226" s="84">
        <v>-462215.72480000003</v>
      </c>
      <c r="E4226" s="84">
        <v>46221.572480000003</v>
      </c>
      <c r="F4226" s="208">
        <f t="shared" si="195"/>
        <v>3</v>
      </c>
      <c r="G4226" s="78" t="e">
        <f t="shared" si="196"/>
        <v>#N/A</v>
      </c>
      <c r="H4226" s="78" t="e">
        <f t="shared" si="197"/>
        <v>#N/A</v>
      </c>
    </row>
    <row r="4227" spans="1:8">
      <c r="A4227" s="79">
        <v>37316</v>
      </c>
      <c r="B4227" s="78" t="s">
        <v>206</v>
      </c>
      <c r="C4227" s="78" t="s">
        <v>68</v>
      </c>
      <c r="D4227" s="84">
        <v>-154071.90830000001</v>
      </c>
      <c r="E4227" s="84">
        <v>1540.719083</v>
      </c>
      <c r="F4227" s="208">
        <f t="shared" ref="F4227:F4290" si="198">IF(REF_DT&lt;=LastDay,INDEX(IntraMonth_Buckets,MATCH($A4227,IntraSumMonths,0),1),INDEX(BucketTable,MATCH($A4227,SumMonths,0),1))</f>
        <v>3</v>
      </c>
      <c r="G4227" s="78" t="e">
        <f t="shared" ref="G4227:G4290" si="199">INDEX(Book_Type,MATCH($B4227,Book,0),1)</f>
        <v>#N/A</v>
      </c>
      <c r="H4227" s="78" t="e">
        <f t="shared" ref="H4227:H4290" si="200">$F4227&amp;$G4227&amp;$C4227</f>
        <v>#N/A</v>
      </c>
    </row>
    <row r="4228" spans="1:8">
      <c r="A4228" s="79">
        <v>37316</v>
      </c>
      <c r="B4228" s="78" t="s">
        <v>206</v>
      </c>
      <c r="C4228" s="78" t="s">
        <v>46</v>
      </c>
      <c r="D4228" s="84">
        <v>-154071.90830000001</v>
      </c>
      <c r="E4228" s="84">
        <v>15407.19083</v>
      </c>
      <c r="F4228" s="208">
        <f t="shared" si="198"/>
        <v>3</v>
      </c>
      <c r="G4228" s="78" t="e">
        <f t="shared" si="199"/>
        <v>#N/A</v>
      </c>
      <c r="H4228" s="78" t="e">
        <f t="shared" si="200"/>
        <v>#N/A</v>
      </c>
    </row>
    <row r="4229" spans="1:8">
      <c r="A4229" s="79">
        <v>37347</v>
      </c>
      <c r="B4229" s="78" t="s">
        <v>206</v>
      </c>
      <c r="C4229" s="78" t="s">
        <v>72</v>
      </c>
      <c r="D4229" s="84">
        <v>297676.6936</v>
      </c>
      <c r="E4229" s="84">
        <v>-29767.66936</v>
      </c>
      <c r="F4229" s="208">
        <f t="shared" si="198"/>
        <v>4</v>
      </c>
      <c r="G4229" s="78" t="e">
        <f t="shared" si="199"/>
        <v>#N/A</v>
      </c>
      <c r="H4229" s="78" t="e">
        <f t="shared" si="200"/>
        <v>#N/A</v>
      </c>
    </row>
    <row r="4230" spans="1:8">
      <c r="A4230" s="79">
        <v>37347</v>
      </c>
      <c r="B4230" s="78" t="s">
        <v>206</v>
      </c>
      <c r="C4230" s="78" t="s">
        <v>233</v>
      </c>
      <c r="D4230" s="84">
        <v>-148838.3468</v>
      </c>
      <c r="E4230" s="84">
        <v>0</v>
      </c>
      <c r="F4230" s="208">
        <f t="shared" si="198"/>
        <v>4</v>
      </c>
      <c r="G4230" s="78" t="e">
        <f t="shared" si="199"/>
        <v>#N/A</v>
      </c>
      <c r="H4230" s="78" t="e">
        <f t="shared" si="200"/>
        <v>#N/A</v>
      </c>
    </row>
    <row r="4231" spans="1:8">
      <c r="A4231" s="79">
        <v>37347</v>
      </c>
      <c r="B4231" s="78" t="s">
        <v>206</v>
      </c>
      <c r="C4231" s="78" t="s">
        <v>46</v>
      </c>
      <c r="D4231" s="84">
        <v>-148838.3468</v>
      </c>
      <c r="E4231" s="84">
        <v>14883.83468</v>
      </c>
      <c r="F4231" s="208">
        <f t="shared" si="198"/>
        <v>4</v>
      </c>
      <c r="G4231" s="78" t="e">
        <f t="shared" si="199"/>
        <v>#N/A</v>
      </c>
      <c r="H4231" s="78" t="e">
        <f t="shared" si="200"/>
        <v>#N/A</v>
      </c>
    </row>
    <row r="4232" spans="1:8">
      <c r="A4232" s="79">
        <v>37377</v>
      </c>
      <c r="B4232" s="78" t="s">
        <v>206</v>
      </c>
      <c r="C4232" s="78" t="s">
        <v>72</v>
      </c>
      <c r="D4232" s="84">
        <v>307071.95059999998</v>
      </c>
      <c r="E4232" s="84">
        <v>-30707.195059999998</v>
      </c>
      <c r="F4232" s="208">
        <f t="shared" si="198"/>
        <v>4</v>
      </c>
      <c r="G4232" s="78" t="e">
        <f t="shared" si="199"/>
        <v>#N/A</v>
      </c>
      <c r="H4232" s="78" t="e">
        <f t="shared" si="200"/>
        <v>#N/A</v>
      </c>
    </row>
    <row r="4233" spans="1:8">
      <c r="A4233" s="79">
        <v>37377</v>
      </c>
      <c r="B4233" s="78" t="s">
        <v>206</v>
      </c>
      <c r="C4233" s="78" t="s">
        <v>233</v>
      </c>
      <c r="D4233" s="84">
        <v>-153535.97529999999</v>
      </c>
      <c r="E4233" s="84">
        <v>0</v>
      </c>
      <c r="F4233" s="208">
        <f t="shared" si="198"/>
        <v>4</v>
      </c>
      <c r="G4233" s="78" t="e">
        <f t="shared" si="199"/>
        <v>#N/A</v>
      </c>
      <c r="H4233" s="78" t="e">
        <f t="shared" si="200"/>
        <v>#N/A</v>
      </c>
    </row>
    <row r="4234" spans="1:8">
      <c r="A4234" s="79">
        <v>37377</v>
      </c>
      <c r="B4234" s="78" t="s">
        <v>206</v>
      </c>
      <c r="C4234" s="78" t="s">
        <v>46</v>
      </c>
      <c r="D4234" s="84">
        <v>-153535.97529999999</v>
      </c>
      <c r="E4234" s="84">
        <v>15353.597529999999</v>
      </c>
      <c r="F4234" s="208">
        <f t="shared" si="198"/>
        <v>4</v>
      </c>
      <c r="G4234" s="78" t="e">
        <f t="shared" si="199"/>
        <v>#N/A</v>
      </c>
      <c r="H4234" s="78" t="e">
        <f t="shared" si="200"/>
        <v>#N/A</v>
      </c>
    </row>
    <row r="4235" spans="1:8">
      <c r="A4235" s="79">
        <v>37408</v>
      </c>
      <c r="B4235" s="78" t="s">
        <v>206</v>
      </c>
      <c r="C4235" s="78" t="s">
        <v>72</v>
      </c>
      <c r="D4235" s="84">
        <v>296637.17379999999</v>
      </c>
      <c r="E4235" s="84">
        <v>-29663.717379999998</v>
      </c>
      <c r="F4235" s="208">
        <f t="shared" si="198"/>
        <v>4</v>
      </c>
      <c r="G4235" s="78" t="e">
        <f t="shared" si="199"/>
        <v>#N/A</v>
      </c>
      <c r="H4235" s="78" t="e">
        <f t="shared" si="200"/>
        <v>#N/A</v>
      </c>
    </row>
    <row r="4236" spans="1:8">
      <c r="A4236" s="79">
        <v>37408</v>
      </c>
      <c r="B4236" s="78" t="s">
        <v>206</v>
      </c>
      <c r="C4236" s="78" t="s">
        <v>233</v>
      </c>
      <c r="D4236" s="84">
        <v>-148318.58689999999</v>
      </c>
      <c r="E4236" s="84">
        <v>0</v>
      </c>
      <c r="F4236" s="208">
        <f t="shared" si="198"/>
        <v>4</v>
      </c>
      <c r="G4236" s="78" t="e">
        <f t="shared" si="199"/>
        <v>#N/A</v>
      </c>
      <c r="H4236" s="78" t="e">
        <f t="shared" si="200"/>
        <v>#N/A</v>
      </c>
    </row>
    <row r="4237" spans="1:8">
      <c r="A4237" s="79">
        <v>37408</v>
      </c>
      <c r="B4237" s="78" t="s">
        <v>206</v>
      </c>
      <c r="C4237" s="78" t="s">
        <v>46</v>
      </c>
      <c r="D4237" s="84">
        <v>-148318.58689999999</v>
      </c>
      <c r="E4237" s="84">
        <v>14831.858689999999</v>
      </c>
      <c r="F4237" s="208">
        <f t="shared" si="198"/>
        <v>4</v>
      </c>
      <c r="G4237" s="78" t="e">
        <f t="shared" si="199"/>
        <v>#N/A</v>
      </c>
      <c r="H4237" s="78" t="e">
        <f t="shared" si="200"/>
        <v>#N/A</v>
      </c>
    </row>
    <row r="4238" spans="1:8">
      <c r="A4238" s="79">
        <v>37438</v>
      </c>
      <c r="B4238" s="78" t="s">
        <v>206</v>
      </c>
      <c r="C4238" s="78" t="s">
        <v>72</v>
      </c>
      <c r="D4238" s="84">
        <v>305970.67719999998</v>
      </c>
      <c r="E4238" s="84">
        <v>-30597.067719999999</v>
      </c>
      <c r="F4238" s="208">
        <f t="shared" si="198"/>
        <v>4</v>
      </c>
      <c r="G4238" s="78" t="e">
        <f t="shared" si="199"/>
        <v>#N/A</v>
      </c>
      <c r="H4238" s="78" t="e">
        <f t="shared" si="200"/>
        <v>#N/A</v>
      </c>
    </row>
    <row r="4239" spans="1:8">
      <c r="A4239" s="79">
        <v>37438</v>
      </c>
      <c r="B4239" s="78" t="s">
        <v>206</v>
      </c>
      <c r="C4239" s="78" t="s">
        <v>233</v>
      </c>
      <c r="D4239" s="84">
        <v>-152985.33859999999</v>
      </c>
      <c r="E4239" s="84">
        <v>285.167127493706</v>
      </c>
      <c r="F4239" s="208">
        <f t="shared" si="198"/>
        <v>4</v>
      </c>
      <c r="G4239" s="78" t="e">
        <f t="shared" si="199"/>
        <v>#N/A</v>
      </c>
      <c r="H4239" s="78" t="e">
        <f t="shared" si="200"/>
        <v>#N/A</v>
      </c>
    </row>
    <row r="4240" spans="1:8">
      <c r="A4240" s="79">
        <v>37438</v>
      </c>
      <c r="B4240" s="78" t="s">
        <v>206</v>
      </c>
      <c r="C4240" s="78" t="s">
        <v>46</v>
      </c>
      <c r="D4240" s="84">
        <v>-152985.33859999999</v>
      </c>
      <c r="E4240" s="84">
        <v>15298.53386</v>
      </c>
      <c r="F4240" s="208">
        <f t="shared" si="198"/>
        <v>4</v>
      </c>
      <c r="G4240" s="78" t="e">
        <f t="shared" si="199"/>
        <v>#N/A</v>
      </c>
      <c r="H4240" s="78" t="e">
        <f t="shared" si="200"/>
        <v>#N/A</v>
      </c>
    </row>
    <row r="4241" spans="1:8">
      <c r="A4241" s="79">
        <v>37469</v>
      </c>
      <c r="B4241" s="78" t="s">
        <v>206</v>
      </c>
      <c r="C4241" s="78" t="s">
        <v>72</v>
      </c>
      <c r="D4241" s="84">
        <v>305347.02659999998</v>
      </c>
      <c r="E4241" s="84">
        <v>0</v>
      </c>
      <c r="F4241" s="208">
        <f t="shared" si="198"/>
        <v>4</v>
      </c>
      <c r="G4241" s="78" t="e">
        <f t="shared" si="199"/>
        <v>#N/A</v>
      </c>
      <c r="H4241" s="78" t="e">
        <f t="shared" si="200"/>
        <v>#N/A</v>
      </c>
    </row>
    <row r="4242" spans="1:8">
      <c r="A4242" s="79">
        <v>37469</v>
      </c>
      <c r="B4242" s="78" t="s">
        <v>206</v>
      </c>
      <c r="C4242" s="78" t="s">
        <v>233</v>
      </c>
      <c r="D4242" s="84">
        <v>-152673.51329999999</v>
      </c>
      <c r="E4242" s="84">
        <v>266.72248094269401</v>
      </c>
      <c r="F4242" s="208">
        <f t="shared" si="198"/>
        <v>4</v>
      </c>
      <c r="G4242" s="78" t="e">
        <f t="shared" si="199"/>
        <v>#N/A</v>
      </c>
      <c r="H4242" s="78" t="e">
        <f t="shared" si="200"/>
        <v>#N/A</v>
      </c>
    </row>
    <row r="4243" spans="1:8">
      <c r="A4243" s="79">
        <v>37469</v>
      </c>
      <c r="B4243" s="78" t="s">
        <v>206</v>
      </c>
      <c r="C4243" s="78" t="s">
        <v>46</v>
      </c>
      <c r="D4243" s="84">
        <v>-152673.51329999999</v>
      </c>
      <c r="E4243" s="84">
        <v>0</v>
      </c>
      <c r="F4243" s="208">
        <f t="shared" si="198"/>
        <v>4</v>
      </c>
      <c r="G4243" s="78" t="e">
        <f t="shared" si="199"/>
        <v>#N/A</v>
      </c>
      <c r="H4243" s="78" t="e">
        <f t="shared" si="200"/>
        <v>#N/A</v>
      </c>
    </row>
    <row r="4244" spans="1:8">
      <c r="A4244" s="79">
        <v>37500</v>
      </c>
      <c r="B4244" s="78" t="s">
        <v>206</v>
      </c>
      <c r="C4244" s="78" t="s">
        <v>72</v>
      </c>
      <c r="D4244" s="84">
        <v>294875.90059999999</v>
      </c>
      <c r="E4244" s="84">
        <v>-29487.590059999999</v>
      </c>
      <c r="F4244" s="208">
        <f t="shared" si="198"/>
        <v>4</v>
      </c>
      <c r="G4244" s="78" t="e">
        <f t="shared" si="199"/>
        <v>#N/A</v>
      </c>
      <c r="H4244" s="78" t="e">
        <f t="shared" si="200"/>
        <v>#N/A</v>
      </c>
    </row>
    <row r="4245" spans="1:8">
      <c r="A4245" s="79">
        <v>37500</v>
      </c>
      <c r="B4245" s="78" t="s">
        <v>206</v>
      </c>
      <c r="C4245" s="78" t="s">
        <v>233</v>
      </c>
      <c r="D4245" s="84">
        <v>-147437.9503</v>
      </c>
      <c r="E4245" s="84">
        <v>259.00833065533902</v>
      </c>
      <c r="F4245" s="208">
        <f t="shared" si="198"/>
        <v>4</v>
      </c>
      <c r="G4245" s="78" t="e">
        <f t="shared" si="199"/>
        <v>#N/A</v>
      </c>
      <c r="H4245" s="78" t="e">
        <f t="shared" si="200"/>
        <v>#N/A</v>
      </c>
    </row>
    <row r="4246" spans="1:8">
      <c r="A4246" s="79">
        <v>37500</v>
      </c>
      <c r="B4246" s="78" t="s">
        <v>206</v>
      </c>
      <c r="C4246" s="78" t="s">
        <v>46</v>
      </c>
      <c r="D4246" s="84">
        <v>-147437.9503</v>
      </c>
      <c r="E4246" s="84">
        <v>14743.795029999999</v>
      </c>
      <c r="F4246" s="208">
        <f t="shared" si="198"/>
        <v>4</v>
      </c>
      <c r="G4246" s="78" t="e">
        <f t="shared" si="199"/>
        <v>#N/A</v>
      </c>
      <c r="H4246" s="78" t="e">
        <f t="shared" si="200"/>
        <v>#N/A</v>
      </c>
    </row>
    <row r="4247" spans="1:8">
      <c r="A4247" s="79">
        <v>37530</v>
      </c>
      <c r="B4247" s="78" t="s">
        <v>206</v>
      </c>
      <c r="C4247" s="78" t="s">
        <v>72</v>
      </c>
      <c r="D4247" s="84">
        <v>304045.5968</v>
      </c>
      <c r="E4247" s="84">
        <v>0</v>
      </c>
      <c r="F4247" s="208">
        <f t="shared" si="198"/>
        <v>4</v>
      </c>
      <c r="G4247" s="78" t="e">
        <f t="shared" si="199"/>
        <v>#N/A</v>
      </c>
      <c r="H4247" s="78" t="e">
        <f t="shared" si="200"/>
        <v>#N/A</v>
      </c>
    </row>
    <row r="4248" spans="1:8">
      <c r="A4248" s="79">
        <v>37530</v>
      </c>
      <c r="B4248" s="78" t="s">
        <v>206</v>
      </c>
      <c r="C4248" s="78" t="s">
        <v>233</v>
      </c>
      <c r="D4248" s="84">
        <v>-152022.7984</v>
      </c>
      <c r="E4248" s="84">
        <v>286.45376717051403</v>
      </c>
      <c r="F4248" s="208">
        <f t="shared" si="198"/>
        <v>4</v>
      </c>
      <c r="G4248" s="78" t="e">
        <f t="shared" si="199"/>
        <v>#N/A</v>
      </c>
      <c r="H4248" s="78" t="e">
        <f t="shared" si="200"/>
        <v>#N/A</v>
      </c>
    </row>
    <row r="4249" spans="1:8">
      <c r="A4249" s="79">
        <v>37530</v>
      </c>
      <c r="B4249" s="78" t="s">
        <v>206</v>
      </c>
      <c r="C4249" s="78" t="s">
        <v>46</v>
      </c>
      <c r="D4249" s="84">
        <v>-152022.7984</v>
      </c>
      <c r="E4249" s="84">
        <v>0</v>
      </c>
      <c r="F4249" s="208">
        <f t="shared" si="198"/>
        <v>4</v>
      </c>
      <c r="G4249" s="78" t="e">
        <f t="shared" si="199"/>
        <v>#N/A</v>
      </c>
      <c r="H4249" s="78" t="e">
        <f t="shared" si="200"/>
        <v>#N/A</v>
      </c>
    </row>
    <row r="4250" spans="1:8">
      <c r="A4250" s="79">
        <v>37210</v>
      </c>
      <c r="B4250" s="78" t="s">
        <v>149</v>
      </c>
      <c r="C4250" s="78" t="s">
        <v>106</v>
      </c>
      <c r="D4250" s="84">
        <v>0</v>
      </c>
      <c r="E4250" s="84">
        <v>0</v>
      </c>
      <c r="F4250" s="208">
        <f t="shared" si="198"/>
        <v>1</v>
      </c>
      <c r="G4250" s="78" t="str">
        <f t="shared" si="199"/>
        <v>M</v>
      </c>
      <c r="H4250" s="78" t="str">
        <f t="shared" si="200"/>
        <v>1MGDP-CAL BORDER</v>
      </c>
    </row>
    <row r="4251" spans="1:8">
      <c r="A4251" s="79">
        <v>37210</v>
      </c>
      <c r="B4251" s="78" t="s">
        <v>149</v>
      </c>
      <c r="C4251" s="78" t="s">
        <v>120</v>
      </c>
      <c r="D4251" s="84">
        <v>0</v>
      </c>
      <c r="E4251" s="84">
        <v>0</v>
      </c>
      <c r="F4251" s="208">
        <f t="shared" si="198"/>
        <v>1</v>
      </c>
      <c r="G4251" s="78" t="str">
        <f t="shared" si="199"/>
        <v>M</v>
      </c>
      <c r="H4251" s="78" t="str">
        <f t="shared" si="200"/>
        <v>1MGDP-ELPO/SANJUA</v>
      </c>
    </row>
    <row r="4252" spans="1:8">
      <c r="A4252" s="79">
        <v>37210</v>
      </c>
      <c r="B4252" s="78" t="s">
        <v>149</v>
      </c>
      <c r="C4252" s="78" t="s">
        <v>240</v>
      </c>
      <c r="D4252" s="84">
        <v>0</v>
      </c>
      <c r="E4252" s="84">
        <v>0</v>
      </c>
      <c r="F4252" s="208">
        <f t="shared" si="198"/>
        <v>1</v>
      </c>
      <c r="G4252" s="78" t="str">
        <f t="shared" si="199"/>
        <v>M</v>
      </c>
      <c r="H4252" s="78" t="str">
        <f t="shared" si="200"/>
        <v>1MGDP-HEHUB</v>
      </c>
    </row>
    <row r="4253" spans="1:8">
      <c r="A4253" s="79">
        <v>37210</v>
      </c>
      <c r="B4253" s="78" t="s">
        <v>149</v>
      </c>
      <c r="C4253" s="78" t="s">
        <v>104</v>
      </c>
      <c r="D4253" s="84">
        <v>0</v>
      </c>
      <c r="E4253" s="84">
        <v>0</v>
      </c>
      <c r="F4253" s="208">
        <f t="shared" si="198"/>
        <v>1</v>
      </c>
      <c r="G4253" s="78" t="str">
        <f t="shared" si="199"/>
        <v>M</v>
      </c>
      <c r="H4253" s="78" t="str">
        <f t="shared" si="200"/>
        <v>1MGDP-MALIN-CTYGA</v>
      </c>
    </row>
    <row r="4254" spans="1:8">
      <c r="A4254" s="79">
        <v>37210</v>
      </c>
      <c r="B4254" s="78" t="s">
        <v>149</v>
      </c>
      <c r="C4254" s="78" t="s">
        <v>130</v>
      </c>
      <c r="D4254" s="84">
        <v>0</v>
      </c>
      <c r="E4254" s="84">
        <v>0</v>
      </c>
      <c r="F4254" s="208">
        <f t="shared" si="198"/>
        <v>1</v>
      </c>
      <c r="G4254" s="78" t="str">
        <f t="shared" si="199"/>
        <v>M</v>
      </c>
      <c r="H4254" s="78" t="str">
        <f t="shared" si="200"/>
        <v>1MGDP-NTHWST/CANB</v>
      </c>
    </row>
    <row r="4255" spans="1:8">
      <c r="A4255" s="79">
        <v>37210</v>
      </c>
      <c r="B4255" s="78" t="s">
        <v>149</v>
      </c>
      <c r="C4255" s="78" t="s">
        <v>126</v>
      </c>
      <c r="D4255" s="84">
        <v>0</v>
      </c>
      <c r="E4255" s="84">
        <v>0</v>
      </c>
      <c r="F4255" s="208">
        <f t="shared" si="198"/>
        <v>1</v>
      </c>
      <c r="G4255" s="78" t="str">
        <f t="shared" si="199"/>
        <v>M</v>
      </c>
      <c r="H4255" s="78" t="str">
        <f t="shared" si="200"/>
        <v>1MGDP-WAHA</v>
      </c>
    </row>
    <row r="4256" spans="1:8">
      <c r="A4256" s="79">
        <v>37211</v>
      </c>
      <c r="B4256" s="78" t="s">
        <v>149</v>
      </c>
      <c r="C4256" s="78" t="s">
        <v>106</v>
      </c>
      <c r="D4256" s="84">
        <v>10000</v>
      </c>
      <c r="E4256" s="84">
        <v>10000</v>
      </c>
      <c r="F4256" s="208">
        <f t="shared" si="198"/>
        <v>1</v>
      </c>
      <c r="G4256" s="78" t="str">
        <f t="shared" si="199"/>
        <v>M</v>
      </c>
      <c r="H4256" s="78" t="str">
        <f t="shared" si="200"/>
        <v>1MGDP-CAL BORDER</v>
      </c>
    </row>
    <row r="4257" spans="1:8">
      <c r="A4257" s="79">
        <v>37211</v>
      </c>
      <c r="B4257" s="78" t="s">
        <v>149</v>
      </c>
      <c r="C4257" s="78" t="s">
        <v>120</v>
      </c>
      <c r="D4257" s="84">
        <v>15000</v>
      </c>
      <c r="E4257" s="84">
        <v>15000</v>
      </c>
      <c r="F4257" s="208">
        <f t="shared" si="198"/>
        <v>1</v>
      </c>
      <c r="G4257" s="78" t="str">
        <f t="shared" si="199"/>
        <v>M</v>
      </c>
      <c r="H4257" s="78" t="str">
        <f t="shared" si="200"/>
        <v>1MGDP-ELPO/SANJUA</v>
      </c>
    </row>
    <row r="4258" spans="1:8">
      <c r="A4258" s="79">
        <v>37211</v>
      </c>
      <c r="B4258" s="78" t="s">
        <v>149</v>
      </c>
      <c r="C4258" s="78" t="s">
        <v>240</v>
      </c>
      <c r="D4258" s="84">
        <v>0</v>
      </c>
      <c r="E4258" s="84">
        <v>0</v>
      </c>
      <c r="F4258" s="208">
        <f t="shared" si="198"/>
        <v>1</v>
      </c>
      <c r="G4258" s="78" t="str">
        <f t="shared" si="199"/>
        <v>M</v>
      </c>
      <c r="H4258" s="78" t="str">
        <f t="shared" si="200"/>
        <v>1MGDP-HEHUB</v>
      </c>
    </row>
    <row r="4259" spans="1:8">
      <c r="A4259" s="79">
        <v>37211</v>
      </c>
      <c r="B4259" s="78" t="s">
        <v>149</v>
      </c>
      <c r="C4259" s="78" t="s">
        <v>104</v>
      </c>
      <c r="D4259" s="84">
        <v>0</v>
      </c>
      <c r="E4259" s="84">
        <v>0</v>
      </c>
      <c r="F4259" s="208">
        <f t="shared" si="198"/>
        <v>1</v>
      </c>
      <c r="G4259" s="78" t="str">
        <f t="shared" si="199"/>
        <v>M</v>
      </c>
      <c r="H4259" s="78" t="str">
        <f t="shared" si="200"/>
        <v>1MGDP-MALIN-CTYGA</v>
      </c>
    </row>
    <row r="4260" spans="1:8">
      <c r="A4260" s="79">
        <v>37211</v>
      </c>
      <c r="B4260" s="78" t="s">
        <v>149</v>
      </c>
      <c r="C4260" s="78" t="s">
        <v>130</v>
      </c>
      <c r="D4260" s="84">
        <v>0</v>
      </c>
      <c r="E4260" s="84">
        <v>0</v>
      </c>
      <c r="F4260" s="208">
        <f t="shared" si="198"/>
        <v>1</v>
      </c>
      <c r="G4260" s="78" t="str">
        <f t="shared" si="199"/>
        <v>M</v>
      </c>
      <c r="H4260" s="78" t="str">
        <f t="shared" si="200"/>
        <v>1MGDP-NTHWST/CANB</v>
      </c>
    </row>
    <row r="4261" spans="1:8">
      <c r="A4261" s="79">
        <v>37211</v>
      </c>
      <c r="B4261" s="78" t="s">
        <v>149</v>
      </c>
      <c r="C4261" s="78" t="s">
        <v>126</v>
      </c>
      <c r="D4261" s="84">
        <v>-25000</v>
      </c>
      <c r="E4261" s="84">
        <v>-25000</v>
      </c>
      <c r="F4261" s="208">
        <f t="shared" si="198"/>
        <v>1</v>
      </c>
      <c r="G4261" s="78" t="str">
        <f t="shared" si="199"/>
        <v>M</v>
      </c>
      <c r="H4261" s="78" t="str">
        <f t="shared" si="200"/>
        <v>1MGDP-WAHA</v>
      </c>
    </row>
    <row r="4262" spans="1:8">
      <c r="A4262" s="79">
        <v>37212</v>
      </c>
      <c r="B4262" s="78" t="s">
        <v>149</v>
      </c>
      <c r="C4262" s="78" t="s">
        <v>106</v>
      </c>
      <c r="D4262" s="84">
        <v>10000</v>
      </c>
      <c r="E4262" s="84">
        <v>10000</v>
      </c>
      <c r="F4262" s="208">
        <f t="shared" si="198"/>
        <v>1</v>
      </c>
      <c r="G4262" s="78" t="str">
        <f t="shared" si="199"/>
        <v>M</v>
      </c>
      <c r="H4262" s="78" t="str">
        <f t="shared" si="200"/>
        <v>1MGDP-CAL BORDER</v>
      </c>
    </row>
    <row r="4263" spans="1:8">
      <c r="A4263" s="79">
        <v>37212</v>
      </c>
      <c r="B4263" s="78" t="s">
        <v>149</v>
      </c>
      <c r="C4263" s="78" t="s">
        <v>120</v>
      </c>
      <c r="D4263" s="84">
        <v>15000</v>
      </c>
      <c r="E4263" s="84">
        <v>15000</v>
      </c>
      <c r="F4263" s="208">
        <f t="shared" si="198"/>
        <v>1</v>
      </c>
      <c r="G4263" s="78" t="str">
        <f t="shared" si="199"/>
        <v>M</v>
      </c>
      <c r="H4263" s="78" t="str">
        <f t="shared" si="200"/>
        <v>1MGDP-ELPO/SANJUA</v>
      </c>
    </row>
    <row r="4264" spans="1:8">
      <c r="A4264" s="79">
        <v>37212</v>
      </c>
      <c r="B4264" s="78" t="s">
        <v>149</v>
      </c>
      <c r="C4264" s="78" t="s">
        <v>240</v>
      </c>
      <c r="D4264" s="84">
        <v>0</v>
      </c>
      <c r="E4264" s="84">
        <v>0</v>
      </c>
      <c r="F4264" s="208">
        <f t="shared" si="198"/>
        <v>1</v>
      </c>
      <c r="G4264" s="78" t="str">
        <f t="shared" si="199"/>
        <v>M</v>
      </c>
      <c r="H4264" s="78" t="str">
        <f t="shared" si="200"/>
        <v>1MGDP-HEHUB</v>
      </c>
    </row>
    <row r="4265" spans="1:8">
      <c r="A4265" s="79">
        <v>37212</v>
      </c>
      <c r="B4265" s="78" t="s">
        <v>149</v>
      </c>
      <c r="C4265" s="78" t="s">
        <v>104</v>
      </c>
      <c r="D4265" s="84">
        <v>0</v>
      </c>
      <c r="E4265" s="84">
        <v>0</v>
      </c>
      <c r="F4265" s="208">
        <f t="shared" si="198"/>
        <v>1</v>
      </c>
      <c r="G4265" s="78" t="str">
        <f t="shared" si="199"/>
        <v>M</v>
      </c>
      <c r="H4265" s="78" t="str">
        <f t="shared" si="200"/>
        <v>1MGDP-MALIN-CTYGA</v>
      </c>
    </row>
    <row r="4266" spans="1:8">
      <c r="A4266" s="79">
        <v>37212</v>
      </c>
      <c r="B4266" s="78" t="s">
        <v>149</v>
      </c>
      <c r="C4266" s="78" t="s">
        <v>130</v>
      </c>
      <c r="D4266" s="84">
        <v>0</v>
      </c>
      <c r="E4266" s="84">
        <v>0</v>
      </c>
      <c r="F4266" s="208">
        <f t="shared" si="198"/>
        <v>1</v>
      </c>
      <c r="G4266" s="78" t="str">
        <f t="shared" si="199"/>
        <v>M</v>
      </c>
      <c r="H4266" s="78" t="str">
        <f t="shared" si="200"/>
        <v>1MGDP-NTHWST/CANB</v>
      </c>
    </row>
    <row r="4267" spans="1:8">
      <c r="A4267" s="79">
        <v>37212</v>
      </c>
      <c r="B4267" s="78" t="s">
        <v>149</v>
      </c>
      <c r="C4267" s="78" t="s">
        <v>126</v>
      </c>
      <c r="D4267" s="84">
        <v>-25000</v>
      </c>
      <c r="E4267" s="84">
        <v>-25000</v>
      </c>
      <c r="F4267" s="208">
        <f t="shared" si="198"/>
        <v>1</v>
      </c>
      <c r="G4267" s="78" t="str">
        <f t="shared" si="199"/>
        <v>M</v>
      </c>
      <c r="H4267" s="78" t="str">
        <f t="shared" si="200"/>
        <v>1MGDP-WAHA</v>
      </c>
    </row>
    <row r="4268" spans="1:8">
      <c r="A4268" s="79">
        <v>37213</v>
      </c>
      <c r="B4268" s="78" t="s">
        <v>149</v>
      </c>
      <c r="C4268" s="78" t="s">
        <v>106</v>
      </c>
      <c r="D4268" s="84">
        <v>10000</v>
      </c>
      <c r="E4268" s="84">
        <v>10000</v>
      </c>
      <c r="F4268" s="208">
        <f t="shared" si="198"/>
        <v>1</v>
      </c>
      <c r="G4268" s="78" t="str">
        <f t="shared" si="199"/>
        <v>M</v>
      </c>
      <c r="H4268" s="78" t="str">
        <f t="shared" si="200"/>
        <v>1MGDP-CAL BORDER</v>
      </c>
    </row>
    <row r="4269" spans="1:8">
      <c r="A4269" s="79">
        <v>37213</v>
      </c>
      <c r="B4269" s="78" t="s">
        <v>149</v>
      </c>
      <c r="C4269" s="78" t="s">
        <v>120</v>
      </c>
      <c r="D4269" s="84">
        <v>15000</v>
      </c>
      <c r="E4269" s="84">
        <v>15000</v>
      </c>
      <c r="F4269" s="208">
        <f t="shared" si="198"/>
        <v>1</v>
      </c>
      <c r="G4269" s="78" t="str">
        <f t="shared" si="199"/>
        <v>M</v>
      </c>
      <c r="H4269" s="78" t="str">
        <f t="shared" si="200"/>
        <v>1MGDP-ELPO/SANJUA</v>
      </c>
    </row>
    <row r="4270" spans="1:8">
      <c r="A4270" s="79">
        <v>37213</v>
      </c>
      <c r="B4270" s="78" t="s">
        <v>149</v>
      </c>
      <c r="C4270" s="78" t="s">
        <v>240</v>
      </c>
      <c r="D4270" s="84">
        <v>0</v>
      </c>
      <c r="E4270" s="84">
        <v>0</v>
      </c>
      <c r="F4270" s="208">
        <f t="shared" si="198"/>
        <v>1</v>
      </c>
      <c r="G4270" s="78" t="str">
        <f t="shared" si="199"/>
        <v>M</v>
      </c>
      <c r="H4270" s="78" t="str">
        <f t="shared" si="200"/>
        <v>1MGDP-HEHUB</v>
      </c>
    </row>
    <row r="4271" spans="1:8">
      <c r="A4271" s="79">
        <v>37213</v>
      </c>
      <c r="B4271" s="78" t="s">
        <v>149</v>
      </c>
      <c r="C4271" s="78" t="s">
        <v>104</v>
      </c>
      <c r="D4271" s="84">
        <v>0</v>
      </c>
      <c r="E4271" s="84">
        <v>0</v>
      </c>
      <c r="F4271" s="208">
        <f t="shared" si="198"/>
        <v>1</v>
      </c>
      <c r="G4271" s="78" t="str">
        <f t="shared" si="199"/>
        <v>M</v>
      </c>
      <c r="H4271" s="78" t="str">
        <f t="shared" si="200"/>
        <v>1MGDP-MALIN-CTYGA</v>
      </c>
    </row>
    <row r="4272" spans="1:8">
      <c r="A4272" s="79">
        <v>37213</v>
      </c>
      <c r="B4272" s="78" t="s">
        <v>149</v>
      </c>
      <c r="C4272" s="78" t="s">
        <v>130</v>
      </c>
      <c r="D4272" s="84">
        <v>0</v>
      </c>
      <c r="E4272" s="84">
        <v>0</v>
      </c>
      <c r="F4272" s="208">
        <f t="shared" si="198"/>
        <v>1</v>
      </c>
      <c r="G4272" s="78" t="str">
        <f t="shared" si="199"/>
        <v>M</v>
      </c>
      <c r="H4272" s="78" t="str">
        <f t="shared" si="200"/>
        <v>1MGDP-NTHWST/CANB</v>
      </c>
    </row>
    <row r="4273" spans="1:8">
      <c r="A4273" s="79">
        <v>37213</v>
      </c>
      <c r="B4273" s="78" t="s">
        <v>149</v>
      </c>
      <c r="C4273" s="78" t="s">
        <v>126</v>
      </c>
      <c r="D4273" s="84">
        <v>-25000</v>
      </c>
      <c r="E4273" s="84">
        <v>-25000</v>
      </c>
      <c r="F4273" s="208">
        <f t="shared" si="198"/>
        <v>1</v>
      </c>
      <c r="G4273" s="78" t="str">
        <f t="shared" si="199"/>
        <v>M</v>
      </c>
      <c r="H4273" s="78" t="str">
        <f t="shared" si="200"/>
        <v>1MGDP-WAHA</v>
      </c>
    </row>
    <row r="4274" spans="1:8">
      <c r="A4274" s="79">
        <v>37214</v>
      </c>
      <c r="B4274" s="78" t="s">
        <v>149</v>
      </c>
      <c r="C4274" s="78" t="s">
        <v>106</v>
      </c>
      <c r="D4274" s="84">
        <v>10000</v>
      </c>
      <c r="E4274" s="84">
        <v>10000</v>
      </c>
      <c r="F4274" s="208">
        <f t="shared" si="198"/>
        <v>1</v>
      </c>
      <c r="G4274" s="78" t="str">
        <f t="shared" si="199"/>
        <v>M</v>
      </c>
      <c r="H4274" s="78" t="str">
        <f t="shared" si="200"/>
        <v>1MGDP-CAL BORDER</v>
      </c>
    </row>
    <row r="4275" spans="1:8">
      <c r="A4275" s="79">
        <v>37214</v>
      </c>
      <c r="B4275" s="78" t="s">
        <v>149</v>
      </c>
      <c r="C4275" s="78" t="s">
        <v>120</v>
      </c>
      <c r="D4275" s="84">
        <v>15000</v>
      </c>
      <c r="E4275" s="84">
        <v>15000</v>
      </c>
      <c r="F4275" s="208">
        <f t="shared" si="198"/>
        <v>1</v>
      </c>
      <c r="G4275" s="78" t="str">
        <f t="shared" si="199"/>
        <v>M</v>
      </c>
      <c r="H4275" s="78" t="str">
        <f t="shared" si="200"/>
        <v>1MGDP-ELPO/SANJUA</v>
      </c>
    </row>
    <row r="4276" spans="1:8">
      <c r="A4276" s="79">
        <v>37214</v>
      </c>
      <c r="B4276" s="78" t="s">
        <v>149</v>
      </c>
      <c r="C4276" s="78" t="s">
        <v>240</v>
      </c>
      <c r="D4276" s="84">
        <v>0</v>
      </c>
      <c r="E4276" s="84">
        <v>0</v>
      </c>
      <c r="F4276" s="208">
        <f t="shared" si="198"/>
        <v>1</v>
      </c>
      <c r="G4276" s="78" t="str">
        <f t="shared" si="199"/>
        <v>M</v>
      </c>
      <c r="H4276" s="78" t="str">
        <f t="shared" si="200"/>
        <v>1MGDP-HEHUB</v>
      </c>
    </row>
    <row r="4277" spans="1:8">
      <c r="A4277" s="79">
        <v>37214</v>
      </c>
      <c r="B4277" s="78" t="s">
        <v>149</v>
      </c>
      <c r="C4277" s="78" t="s">
        <v>104</v>
      </c>
      <c r="D4277" s="84">
        <v>0</v>
      </c>
      <c r="E4277" s="84">
        <v>0</v>
      </c>
      <c r="F4277" s="208">
        <f t="shared" si="198"/>
        <v>1</v>
      </c>
      <c r="G4277" s="78" t="str">
        <f t="shared" si="199"/>
        <v>M</v>
      </c>
      <c r="H4277" s="78" t="str">
        <f t="shared" si="200"/>
        <v>1MGDP-MALIN-CTYGA</v>
      </c>
    </row>
    <row r="4278" spans="1:8">
      <c r="A4278" s="79">
        <v>37214</v>
      </c>
      <c r="B4278" s="78" t="s">
        <v>149</v>
      </c>
      <c r="C4278" s="78" t="s">
        <v>130</v>
      </c>
      <c r="D4278" s="84">
        <v>0</v>
      </c>
      <c r="E4278" s="84">
        <v>0</v>
      </c>
      <c r="F4278" s="208">
        <f t="shared" si="198"/>
        <v>1</v>
      </c>
      <c r="G4278" s="78" t="str">
        <f t="shared" si="199"/>
        <v>M</v>
      </c>
      <c r="H4278" s="78" t="str">
        <f t="shared" si="200"/>
        <v>1MGDP-NTHWST/CANB</v>
      </c>
    </row>
    <row r="4279" spans="1:8">
      <c r="A4279" s="79">
        <v>37214</v>
      </c>
      <c r="B4279" s="78" t="s">
        <v>149</v>
      </c>
      <c r="C4279" s="78" t="s">
        <v>126</v>
      </c>
      <c r="D4279" s="84">
        <v>-25000</v>
      </c>
      <c r="E4279" s="84">
        <v>-25000</v>
      </c>
      <c r="F4279" s="208">
        <f t="shared" si="198"/>
        <v>1</v>
      </c>
      <c r="G4279" s="78" t="str">
        <f t="shared" si="199"/>
        <v>M</v>
      </c>
      <c r="H4279" s="78" t="str">
        <f t="shared" si="200"/>
        <v>1MGDP-WAHA</v>
      </c>
    </row>
    <row r="4280" spans="1:8">
      <c r="A4280" s="79">
        <v>37215</v>
      </c>
      <c r="B4280" s="78" t="s">
        <v>149</v>
      </c>
      <c r="C4280" s="78" t="s">
        <v>106</v>
      </c>
      <c r="D4280" s="84">
        <v>10000</v>
      </c>
      <c r="E4280" s="84">
        <v>10000</v>
      </c>
      <c r="F4280" s="208">
        <f t="shared" si="198"/>
        <v>1</v>
      </c>
      <c r="G4280" s="78" t="str">
        <f t="shared" si="199"/>
        <v>M</v>
      </c>
      <c r="H4280" s="78" t="str">
        <f t="shared" si="200"/>
        <v>1MGDP-CAL BORDER</v>
      </c>
    </row>
    <row r="4281" spans="1:8">
      <c r="A4281" s="79">
        <v>37215</v>
      </c>
      <c r="B4281" s="78" t="s">
        <v>149</v>
      </c>
      <c r="C4281" s="78" t="s">
        <v>120</v>
      </c>
      <c r="D4281" s="84">
        <v>15000</v>
      </c>
      <c r="E4281" s="84">
        <v>15000</v>
      </c>
      <c r="F4281" s="208">
        <f t="shared" si="198"/>
        <v>1</v>
      </c>
      <c r="G4281" s="78" t="str">
        <f t="shared" si="199"/>
        <v>M</v>
      </c>
      <c r="H4281" s="78" t="str">
        <f t="shared" si="200"/>
        <v>1MGDP-ELPO/SANJUA</v>
      </c>
    </row>
    <row r="4282" spans="1:8">
      <c r="A4282" s="79">
        <v>37215</v>
      </c>
      <c r="B4282" s="78" t="s">
        <v>149</v>
      </c>
      <c r="C4282" s="78" t="s">
        <v>240</v>
      </c>
      <c r="D4282" s="84">
        <v>0</v>
      </c>
      <c r="E4282" s="84">
        <v>0</v>
      </c>
      <c r="F4282" s="208">
        <f t="shared" si="198"/>
        <v>1</v>
      </c>
      <c r="G4282" s="78" t="str">
        <f t="shared" si="199"/>
        <v>M</v>
      </c>
      <c r="H4282" s="78" t="str">
        <f t="shared" si="200"/>
        <v>1MGDP-HEHUB</v>
      </c>
    </row>
    <row r="4283" spans="1:8">
      <c r="A4283" s="79">
        <v>37215</v>
      </c>
      <c r="B4283" s="78" t="s">
        <v>149</v>
      </c>
      <c r="C4283" s="78" t="s">
        <v>104</v>
      </c>
      <c r="D4283" s="84">
        <v>0</v>
      </c>
      <c r="E4283" s="84">
        <v>0</v>
      </c>
      <c r="F4283" s="208">
        <f t="shared" si="198"/>
        <v>1</v>
      </c>
      <c r="G4283" s="78" t="str">
        <f t="shared" si="199"/>
        <v>M</v>
      </c>
      <c r="H4283" s="78" t="str">
        <f t="shared" si="200"/>
        <v>1MGDP-MALIN-CTYGA</v>
      </c>
    </row>
    <row r="4284" spans="1:8">
      <c r="A4284" s="79">
        <v>37215</v>
      </c>
      <c r="B4284" s="78" t="s">
        <v>149</v>
      </c>
      <c r="C4284" s="78" t="s">
        <v>130</v>
      </c>
      <c r="D4284" s="84">
        <v>0</v>
      </c>
      <c r="E4284" s="84">
        <v>0</v>
      </c>
      <c r="F4284" s="208">
        <f t="shared" si="198"/>
        <v>1</v>
      </c>
      <c r="G4284" s="78" t="str">
        <f t="shared" si="199"/>
        <v>M</v>
      </c>
      <c r="H4284" s="78" t="str">
        <f t="shared" si="200"/>
        <v>1MGDP-NTHWST/CANB</v>
      </c>
    </row>
    <row r="4285" spans="1:8">
      <c r="A4285" s="79">
        <v>37215</v>
      </c>
      <c r="B4285" s="78" t="s">
        <v>149</v>
      </c>
      <c r="C4285" s="78" t="s">
        <v>126</v>
      </c>
      <c r="D4285" s="84">
        <v>-25000</v>
      </c>
      <c r="E4285" s="84">
        <v>-25000</v>
      </c>
      <c r="F4285" s="208">
        <f t="shared" si="198"/>
        <v>1</v>
      </c>
      <c r="G4285" s="78" t="str">
        <f t="shared" si="199"/>
        <v>M</v>
      </c>
      <c r="H4285" s="78" t="str">
        <f t="shared" si="200"/>
        <v>1MGDP-WAHA</v>
      </c>
    </row>
    <row r="4286" spans="1:8">
      <c r="A4286" s="79">
        <v>37216</v>
      </c>
      <c r="B4286" s="78" t="s">
        <v>149</v>
      </c>
      <c r="C4286" s="78" t="s">
        <v>106</v>
      </c>
      <c r="D4286" s="84">
        <v>10000</v>
      </c>
      <c r="E4286" s="84">
        <v>10000</v>
      </c>
      <c r="F4286" s="208">
        <f t="shared" si="198"/>
        <v>1</v>
      </c>
      <c r="G4286" s="78" t="str">
        <f t="shared" si="199"/>
        <v>M</v>
      </c>
      <c r="H4286" s="78" t="str">
        <f t="shared" si="200"/>
        <v>1MGDP-CAL BORDER</v>
      </c>
    </row>
    <row r="4287" spans="1:8">
      <c r="A4287" s="79">
        <v>37216</v>
      </c>
      <c r="B4287" s="78" t="s">
        <v>149</v>
      </c>
      <c r="C4287" s="78" t="s">
        <v>120</v>
      </c>
      <c r="D4287" s="84">
        <v>15000</v>
      </c>
      <c r="E4287" s="84">
        <v>15000</v>
      </c>
      <c r="F4287" s="208">
        <f t="shared" si="198"/>
        <v>1</v>
      </c>
      <c r="G4287" s="78" t="str">
        <f t="shared" si="199"/>
        <v>M</v>
      </c>
      <c r="H4287" s="78" t="str">
        <f t="shared" si="200"/>
        <v>1MGDP-ELPO/SANJUA</v>
      </c>
    </row>
    <row r="4288" spans="1:8">
      <c r="A4288" s="79">
        <v>37216</v>
      </c>
      <c r="B4288" s="78" t="s">
        <v>149</v>
      </c>
      <c r="C4288" s="78" t="s">
        <v>240</v>
      </c>
      <c r="D4288" s="84">
        <v>0</v>
      </c>
      <c r="E4288" s="84">
        <v>0</v>
      </c>
      <c r="F4288" s="208">
        <f t="shared" si="198"/>
        <v>1</v>
      </c>
      <c r="G4288" s="78" t="str">
        <f t="shared" si="199"/>
        <v>M</v>
      </c>
      <c r="H4288" s="78" t="str">
        <f t="shared" si="200"/>
        <v>1MGDP-HEHUB</v>
      </c>
    </row>
    <row r="4289" spans="1:8">
      <c r="A4289" s="79">
        <v>37216</v>
      </c>
      <c r="B4289" s="78" t="s">
        <v>149</v>
      </c>
      <c r="C4289" s="78" t="s">
        <v>104</v>
      </c>
      <c r="D4289" s="84">
        <v>0</v>
      </c>
      <c r="E4289" s="84">
        <v>0</v>
      </c>
      <c r="F4289" s="208">
        <f t="shared" si="198"/>
        <v>1</v>
      </c>
      <c r="G4289" s="78" t="str">
        <f t="shared" si="199"/>
        <v>M</v>
      </c>
      <c r="H4289" s="78" t="str">
        <f t="shared" si="200"/>
        <v>1MGDP-MALIN-CTYGA</v>
      </c>
    </row>
    <row r="4290" spans="1:8">
      <c r="A4290" s="79">
        <v>37216</v>
      </c>
      <c r="B4290" s="78" t="s">
        <v>149</v>
      </c>
      <c r="C4290" s="78" t="s">
        <v>130</v>
      </c>
      <c r="D4290" s="84">
        <v>0</v>
      </c>
      <c r="E4290" s="84">
        <v>0</v>
      </c>
      <c r="F4290" s="208">
        <f t="shared" si="198"/>
        <v>1</v>
      </c>
      <c r="G4290" s="78" t="str">
        <f t="shared" si="199"/>
        <v>M</v>
      </c>
      <c r="H4290" s="78" t="str">
        <f t="shared" si="200"/>
        <v>1MGDP-NTHWST/CANB</v>
      </c>
    </row>
    <row r="4291" spans="1:8">
      <c r="A4291" s="79">
        <v>37216</v>
      </c>
      <c r="B4291" s="78" t="s">
        <v>149</v>
      </c>
      <c r="C4291" s="78" t="s">
        <v>126</v>
      </c>
      <c r="D4291" s="84">
        <v>-25000</v>
      </c>
      <c r="E4291" s="84">
        <v>-25000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M</v>
      </c>
      <c r="H4291" s="78" t="str">
        <f t="shared" ref="H4291:H4354" si="203">$F4291&amp;$G4291&amp;$C4291</f>
        <v>1MGDP-WAHA</v>
      </c>
    </row>
    <row r="4292" spans="1:8">
      <c r="A4292" s="79">
        <v>37217</v>
      </c>
      <c r="B4292" s="78" t="s">
        <v>149</v>
      </c>
      <c r="C4292" s="78" t="s">
        <v>106</v>
      </c>
      <c r="D4292" s="84">
        <v>10000</v>
      </c>
      <c r="E4292" s="84">
        <v>10000</v>
      </c>
      <c r="F4292" s="208">
        <f t="shared" si="201"/>
        <v>1</v>
      </c>
      <c r="G4292" s="78" t="str">
        <f t="shared" si="202"/>
        <v>M</v>
      </c>
      <c r="H4292" s="78" t="str">
        <f t="shared" si="203"/>
        <v>1MGDP-CAL BORDER</v>
      </c>
    </row>
    <row r="4293" spans="1:8">
      <c r="A4293" s="79">
        <v>37217</v>
      </c>
      <c r="B4293" s="78" t="s">
        <v>149</v>
      </c>
      <c r="C4293" s="78" t="s">
        <v>120</v>
      </c>
      <c r="D4293" s="84">
        <v>15000</v>
      </c>
      <c r="E4293" s="84">
        <v>15000</v>
      </c>
      <c r="F4293" s="208">
        <f t="shared" si="201"/>
        <v>1</v>
      </c>
      <c r="G4293" s="78" t="str">
        <f t="shared" si="202"/>
        <v>M</v>
      </c>
      <c r="H4293" s="78" t="str">
        <f t="shared" si="203"/>
        <v>1MGDP-ELPO/SANJUA</v>
      </c>
    </row>
    <row r="4294" spans="1:8">
      <c r="A4294" s="79">
        <v>37217</v>
      </c>
      <c r="B4294" s="78" t="s">
        <v>149</v>
      </c>
      <c r="C4294" s="78" t="s">
        <v>240</v>
      </c>
      <c r="D4294" s="84">
        <v>0</v>
      </c>
      <c r="E4294" s="84">
        <v>0</v>
      </c>
      <c r="F4294" s="208">
        <f t="shared" si="201"/>
        <v>1</v>
      </c>
      <c r="G4294" s="78" t="str">
        <f t="shared" si="202"/>
        <v>M</v>
      </c>
      <c r="H4294" s="78" t="str">
        <f t="shared" si="203"/>
        <v>1MGDP-HEHUB</v>
      </c>
    </row>
    <row r="4295" spans="1:8">
      <c r="A4295" s="79">
        <v>37217</v>
      </c>
      <c r="B4295" s="78" t="s">
        <v>149</v>
      </c>
      <c r="C4295" s="78" t="s">
        <v>104</v>
      </c>
      <c r="D4295" s="84">
        <v>0</v>
      </c>
      <c r="E4295" s="84">
        <v>0</v>
      </c>
      <c r="F4295" s="208">
        <f t="shared" si="201"/>
        <v>1</v>
      </c>
      <c r="G4295" s="78" t="str">
        <f t="shared" si="202"/>
        <v>M</v>
      </c>
      <c r="H4295" s="78" t="str">
        <f t="shared" si="203"/>
        <v>1MGDP-MALIN-CTYGA</v>
      </c>
    </row>
    <row r="4296" spans="1:8">
      <c r="A4296" s="79">
        <v>37217</v>
      </c>
      <c r="B4296" s="78" t="s">
        <v>149</v>
      </c>
      <c r="C4296" s="78" t="s">
        <v>130</v>
      </c>
      <c r="D4296" s="84">
        <v>0</v>
      </c>
      <c r="E4296" s="84">
        <v>0</v>
      </c>
      <c r="F4296" s="208">
        <f t="shared" si="201"/>
        <v>1</v>
      </c>
      <c r="G4296" s="78" t="str">
        <f t="shared" si="202"/>
        <v>M</v>
      </c>
      <c r="H4296" s="78" t="str">
        <f t="shared" si="203"/>
        <v>1MGDP-NTHWST/CANB</v>
      </c>
    </row>
    <row r="4297" spans="1:8">
      <c r="A4297" s="79">
        <v>37217</v>
      </c>
      <c r="B4297" s="78" t="s">
        <v>149</v>
      </c>
      <c r="C4297" s="78" t="s">
        <v>126</v>
      </c>
      <c r="D4297" s="84">
        <v>-25000</v>
      </c>
      <c r="E4297" s="84">
        <v>-25000</v>
      </c>
      <c r="F4297" s="208">
        <f t="shared" si="201"/>
        <v>1</v>
      </c>
      <c r="G4297" s="78" t="str">
        <f t="shared" si="202"/>
        <v>M</v>
      </c>
      <c r="H4297" s="78" t="str">
        <f t="shared" si="203"/>
        <v>1MGDP-WAHA</v>
      </c>
    </row>
    <row r="4298" spans="1:8">
      <c r="A4298" s="79">
        <v>37218</v>
      </c>
      <c r="B4298" s="78" t="s">
        <v>149</v>
      </c>
      <c r="C4298" s="78" t="s">
        <v>106</v>
      </c>
      <c r="D4298" s="84">
        <v>10000</v>
      </c>
      <c r="E4298" s="84">
        <v>10000</v>
      </c>
      <c r="F4298" s="208">
        <f t="shared" si="201"/>
        <v>1</v>
      </c>
      <c r="G4298" s="78" t="str">
        <f t="shared" si="202"/>
        <v>M</v>
      </c>
      <c r="H4298" s="78" t="str">
        <f t="shared" si="203"/>
        <v>1MGDP-CAL BORDER</v>
      </c>
    </row>
    <row r="4299" spans="1:8">
      <c r="A4299" s="79">
        <v>37218</v>
      </c>
      <c r="B4299" s="78" t="s">
        <v>149</v>
      </c>
      <c r="C4299" s="78" t="s">
        <v>120</v>
      </c>
      <c r="D4299" s="84">
        <v>15000</v>
      </c>
      <c r="E4299" s="84">
        <v>15000</v>
      </c>
      <c r="F4299" s="208">
        <f t="shared" si="201"/>
        <v>1</v>
      </c>
      <c r="G4299" s="78" t="str">
        <f t="shared" si="202"/>
        <v>M</v>
      </c>
      <c r="H4299" s="78" t="str">
        <f t="shared" si="203"/>
        <v>1MGDP-ELPO/SANJUA</v>
      </c>
    </row>
    <row r="4300" spans="1:8">
      <c r="A4300" s="79">
        <v>37218</v>
      </c>
      <c r="B4300" s="78" t="s">
        <v>149</v>
      </c>
      <c r="C4300" s="78" t="s">
        <v>240</v>
      </c>
      <c r="D4300" s="84">
        <v>0</v>
      </c>
      <c r="E4300" s="84">
        <v>0</v>
      </c>
      <c r="F4300" s="208">
        <f t="shared" si="201"/>
        <v>1</v>
      </c>
      <c r="G4300" s="78" t="str">
        <f t="shared" si="202"/>
        <v>M</v>
      </c>
      <c r="H4300" s="78" t="str">
        <f t="shared" si="203"/>
        <v>1MGDP-HEHUB</v>
      </c>
    </row>
    <row r="4301" spans="1:8">
      <c r="A4301" s="79">
        <v>37218</v>
      </c>
      <c r="B4301" s="78" t="s">
        <v>149</v>
      </c>
      <c r="C4301" s="78" t="s">
        <v>104</v>
      </c>
      <c r="D4301" s="84">
        <v>0</v>
      </c>
      <c r="E4301" s="84">
        <v>0</v>
      </c>
      <c r="F4301" s="208">
        <f t="shared" si="201"/>
        <v>1</v>
      </c>
      <c r="G4301" s="78" t="str">
        <f t="shared" si="202"/>
        <v>M</v>
      </c>
      <c r="H4301" s="78" t="str">
        <f t="shared" si="203"/>
        <v>1MGDP-MALIN-CTYGA</v>
      </c>
    </row>
    <row r="4302" spans="1:8">
      <c r="A4302" s="79">
        <v>37218</v>
      </c>
      <c r="B4302" s="78" t="s">
        <v>149</v>
      </c>
      <c r="C4302" s="78" t="s">
        <v>130</v>
      </c>
      <c r="D4302" s="84">
        <v>0</v>
      </c>
      <c r="E4302" s="84">
        <v>0</v>
      </c>
      <c r="F4302" s="208">
        <f t="shared" si="201"/>
        <v>1</v>
      </c>
      <c r="G4302" s="78" t="str">
        <f t="shared" si="202"/>
        <v>M</v>
      </c>
      <c r="H4302" s="78" t="str">
        <f t="shared" si="203"/>
        <v>1MGDP-NTHWST/CANB</v>
      </c>
    </row>
    <row r="4303" spans="1:8">
      <c r="A4303" s="79">
        <v>37218</v>
      </c>
      <c r="B4303" s="78" t="s">
        <v>149</v>
      </c>
      <c r="C4303" s="78" t="s">
        <v>126</v>
      </c>
      <c r="D4303" s="84">
        <v>-25000</v>
      </c>
      <c r="E4303" s="84">
        <v>-25000</v>
      </c>
      <c r="F4303" s="208">
        <f t="shared" si="201"/>
        <v>1</v>
      </c>
      <c r="G4303" s="78" t="str">
        <f t="shared" si="202"/>
        <v>M</v>
      </c>
      <c r="H4303" s="78" t="str">
        <f t="shared" si="203"/>
        <v>1MGDP-WAHA</v>
      </c>
    </row>
    <row r="4304" spans="1:8">
      <c r="A4304" s="79">
        <v>37219</v>
      </c>
      <c r="B4304" s="78" t="s">
        <v>149</v>
      </c>
      <c r="C4304" s="78" t="s">
        <v>106</v>
      </c>
      <c r="D4304" s="84">
        <v>10000</v>
      </c>
      <c r="E4304" s="84">
        <v>10000</v>
      </c>
      <c r="F4304" s="208">
        <f t="shared" si="201"/>
        <v>1</v>
      </c>
      <c r="G4304" s="78" t="str">
        <f t="shared" si="202"/>
        <v>M</v>
      </c>
      <c r="H4304" s="78" t="str">
        <f t="shared" si="203"/>
        <v>1MGDP-CAL BORDER</v>
      </c>
    </row>
    <row r="4305" spans="1:8">
      <c r="A4305" s="79">
        <v>37219</v>
      </c>
      <c r="B4305" s="78" t="s">
        <v>149</v>
      </c>
      <c r="C4305" s="78" t="s">
        <v>120</v>
      </c>
      <c r="D4305" s="84">
        <v>15000</v>
      </c>
      <c r="E4305" s="84">
        <v>15000</v>
      </c>
      <c r="F4305" s="208">
        <f t="shared" si="201"/>
        <v>1</v>
      </c>
      <c r="G4305" s="78" t="str">
        <f t="shared" si="202"/>
        <v>M</v>
      </c>
      <c r="H4305" s="78" t="str">
        <f t="shared" si="203"/>
        <v>1MGDP-ELPO/SANJUA</v>
      </c>
    </row>
    <row r="4306" spans="1:8">
      <c r="A4306" s="79">
        <v>37219</v>
      </c>
      <c r="B4306" s="78" t="s">
        <v>149</v>
      </c>
      <c r="C4306" s="78" t="s">
        <v>240</v>
      </c>
      <c r="D4306" s="84">
        <v>0</v>
      </c>
      <c r="E4306" s="84">
        <v>0</v>
      </c>
      <c r="F4306" s="208">
        <f t="shared" si="201"/>
        <v>1</v>
      </c>
      <c r="G4306" s="78" t="str">
        <f t="shared" si="202"/>
        <v>M</v>
      </c>
      <c r="H4306" s="78" t="str">
        <f t="shared" si="203"/>
        <v>1MGDP-HEHUB</v>
      </c>
    </row>
    <row r="4307" spans="1:8">
      <c r="A4307" s="79">
        <v>37219</v>
      </c>
      <c r="B4307" s="78" t="s">
        <v>149</v>
      </c>
      <c r="C4307" s="78" t="s">
        <v>104</v>
      </c>
      <c r="D4307" s="84">
        <v>0</v>
      </c>
      <c r="E4307" s="84">
        <v>0</v>
      </c>
      <c r="F4307" s="208">
        <f t="shared" si="201"/>
        <v>1</v>
      </c>
      <c r="G4307" s="78" t="str">
        <f t="shared" si="202"/>
        <v>M</v>
      </c>
      <c r="H4307" s="78" t="str">
        <f t="shared" si="203"/>
        <v>1MGDP-MALIN-CTYGA</v>
      </c>
    </row>
    <row r="4308" spans="1:8">
      <c r="A4308" s="79">
        <v>37219</v>
      </c>
      <c r="B4308" s="78" t="s">
        <v>149</v>
      </c>
      <c r="C4308" s="78" t="s">
        <v>130</v>
      </c>
      <c r="D4308" s="84">
        <v>0</v>
      </c>
      <c r="E4308" s="84">
        <v>0</v>
      </c>
      <c r="F4308" s="208">
        <f t="shared" si="201"/>
        <v>1</v>
      </c>
      <c r="G4308" s="78" t="str">
        <f t="shared" si="202"/>
        <v>M</v>
      </c>
      <c r="H4308" s="78" t="str">
        <f t="shared" si="203"/>
        <v>1MGDP-NTHWST/CANB</v>
      </c>
    </row>
    <row r="4309" spans="1:8">
      <c r="A4309" s="79">
        <v>37219</v>
      </c>
      <c r="B4309" s="78" t="s">
        <v>149</v>
      </c>
      <c r="C4309" s="78" t="s">
        <v>126</v>
      </c>
      <c r="D4309" s="84">
        <v>-25000</v>
      </c>
      <c r="E4309" s="84">
        <v>-25000</v>
      </c>
      <c r="F4309" s="208">
        <f t="shared" si="201"/>
        <v>1</v>
      </c>
      <c r="G4309" s="78" t="str">
        <f t="shared" si="202"/>
        <v>M</v>
      </c>
      <c r="H4309" s="78" t="str">
        <f t="shared" si="203"/>
        <v>1MGDP-WAHA</v>
      </c>
    </row>
    <row r="4310" spans="1:8">
      <c r="A4310" s="79">
        <v>37220</v>
      </c>
      <c r="B4310" s="78" t="s">
        <v>149</v>
      </c>
      <c r="C4310" s="78" t="s">
        <v>106</v>
      </c>
      <c r="D4310" s="84">
        <v>10000</v>
      </c>
      <c r="E4310" s="84">
        <v>10000</v>
      </c>
      <c r="F4310" s="208">
        <f t="shared" si="201"/>
        <v>1</v>
      </c>
      <c r="G4310" s="78" t="str">
        <f t="shared" si="202"/>
        <v>M</v>
      </c>
      <c r="H4310" s="78" t="str">
        <f t="shared" si="203"/>
        <v>1MGDP-CAL BORDER</v>
      </c>
    </row>
    <row r="4311" spans="1:8">
      <c r="A4311" s="79">
        <v>37220</v>
      </c>
      <c r="B4311" s="78" t="s">
        <v>149</v>
      </c>
      <c r="C4311" s="78" t="s">
        <v>120</v>
      </c>
      <c r="D4311" s="84">
        <v>15000</v>
      </c>
      <c r="E4311" s="84">
        <v>15000</v>
      </c>
      <c r="F4311" s="208">
        <f t="shared" si="201"/>
        <v>1</v>
      </c>
      <c r="G4311" s="78" t="str">
        <f t="shared" si="202"/>
        <v>M</v>
      </c>
      <c r="H4311" s="78" t="str">
        <f t="shared" si="203"/>
        <v>1MGDP-ELPO/SANJUA</v>
      </c>
    </row>
    <row r="4312" spans="1:8">
      <c r="A4312" s="79">
        <v>37220</v>
      </c>
      <c r="B4312" s="78" t="s">
        <v>149</v>
      </c>
      <c r="C4312" s="78" t="s">
        <v>240</v>
      </c>
      <c r="D4312" s="84">
        <v>0</v>
      </c>
      <c r="E4312" s="84">
        <v>0</v>
      </c>
      <c r="F4312" s="208">
        <f t="shared" si="201"/>
        <v>1</v>
      </c>
      <c r="G4312" s="78" t="str">
        <f t="shared" si="202"/>
        <v>M</v>
      </c>
      <c r="H4312" s="78" t="str">
        <f t="shared" si="203"/>
        <v>1MGDP-HEHUB</v>
      </c>
    </row>
    <row r="4313" spans="1:8">
      <c r="A4313" s="79">
        <v>37220</v>
      </c>
      <c r="B4313" s="78" t="s">
        <v>149</v>
      </c>
      <c r="C4313" s="78" t="s">
        <v>104</v>
      </c>
      <c r="D4313" s="84">
        <v>0</v>
      </c>
      <c r="E4313" s="84">
        <v>0</v>
      </c>
      <c r="F4313" s="208">
        <f t="shared" si="201"/>
        <v>1</v>
      </c>
      <c r="G4313" s="78" t="str">
        <f t="shared" si="202"/>
        <v>M</v>
      </c>
      <c r="H4313" s="78" t="str">
        <f t="shared" si="203"/>
        <v>1MGDP-MALIN-CTYGA</v>
      </c>
    </row>
    <row r="4314" spans="1:8">
      <c r="A4314" s="79">
        <v>37220</v>
      </c>
      <c r="B4314" s="78" t="s">
        <v>149</v>
      </c>
      <c r="C4314" s="78" t="s">
        <v>130</v>
      </c>
      <c r="D4314" s="84">
        <v>0</v>
      </c>
      <c r="E4314" s="84">
        <v>0</v>
      </c>
      <c r="F4314" s="208">
        <f t="shared" si="201"/>
        <v>1</v>
      </c>
      <c r="G4314" s="78" t="str">
        <f t="shared" si="202"/>
        <v>M</v>
      </c>
      <c r="H4314" s="78" t="str">
        <f t="shared" si="203"/>
        <v>1MGDP-NTHWST/CANB</v>
      </c>
    </row>
    <row r="4315" spans="1:8">
      <c r="A4315" s="79">
        <v>37220</v>
      </c>
      <c r="B4315" s="78" t="s">
        <v>149</v>
      </c>
      <c r="C4315" s="78" t="s">
        <v>126</v>
      </c>
      <c r="D4315" s="84">
        <v>-25000</v>
      </c>
      <c r="E4315" s="84">
        <v>-25000</v>
      </c>
      <c r="F4315" s="208">
        <f t="shared" si="201"/>
        <v>1</v>
      </c>
      <c r="G4315" s="78" t="str">
        <f t="shared" si="202"/>
        <v>M</v>
      </c>
      <c r="H4315" s="78" t="str">
        <f t="shared" si="203"/>
        <v>1MGDP-WAHA</v>
      </c>
    </row>
    <row r="4316" spans="1:8">
      <c r="A4316" s="79">
        <v>37221</v>
      </c>
      <c r="B4316" s="78" t="s">
        <v>149</v>
      </c>
      <c r="C4316" s="78" t="s">
        <v>106</v>
      </c>
      <c r="D4316" s="84">
        <v>10000</v>
      </c>
      <c r="E4316" s="84">
        <v>10000</v>
      </c>
      <c r="F4316" s="208">
        <f t="shared" si="201"/>
        <v>1</v>
      </c>
      <c r="G4316" s="78" t="str">
        <f t="shared" si="202"/>
        <v>M</v>
      </c>
      <c r="H4316" s="78" t="str">
        <f t="shared" si="203"/>
        <v>1MGDP-CAL BORDER</v>
      </c>
    </row>
    <row r="4317" spans="1:8">
      <c r="A4317" s="79">
        <v>37221</v>
      </c>
      <c r="B4317" s="78" t="s">
        <v>149</v>
      </c>
      <c r="C4317" s="78" t="s">
        <v>120</v>
      </c>
      <c r="D4317" s="84">
        <v>15000</v>
      </c>
      <c r="E4317" s="84">
        <v>15000</v>
      </c>
      <c r="F4317" s="208">
        <f t="shared" si="201"/>
        <v>1</v>
      </c>
      <c r="G4317" s="78" t="str">
        <f t="shared" si="202"/>
        <v>M</v>
      </c>
      <c r="H4317" s="78" t="str">
        <f t="shared" si="203"/>
        <v>1MGDP-ELPO/SANJUA</v>
      </c>
    </row>
    <row r="4318" spans="1:8">
      <c r="A4318" s="79">
        <v>37221</v>
      </c>
      <c r="B4318" s="78" t="s">
        <v>149</v>
      </c>
      <c r="C4318" s="78" t="s">
        <v>240</v>
      </c>
      <c r="D4318" s="84">
        <v>0</v>
      </c>
      <c r="E4318" s="84">
        <v>0</v>
      </c>
      <c r="F4318" s="208">
        <f t="shared" si="201"/>
        <v>1</v>
      </c>
      <c r="G4318" s="78" t="str">
        <f t="shared" si="202"/>
        <v>M</v>
      </c>
      <c r="H4318" s="78" t="str">
        <f t="shared" si="203"/>
        <v>1MGDP-HEHUB</v>
      </c>
    </row>
    <row r="4319" spans="1:8">
      <c r="A4319" s="79">
        <v>37221</v>
      </c>
      <c r="B4319" s="78" t="s">
        <v>149</v>
      </c>
      <c r="C4319" s="78" t="s">
        <v>104</v>
      </c>
      <c r="D4319" s="84">
        <v>0</v>
      </c>
      <c r="E4319" s="84">
        <v>0</v>
      </c>
      <c r="F4319" s="208">
        <f t="shared" si="201"/>
        <v>1</v>
      </c>
      <c r="G4319" s="78" t="str">
        <f t="shared" si="202"/>
        <v>M</v>
      </c>
      <c r="H4319" s="78" t="str">
        <f t="shared" si="203"/>
        <v>1MGDP-MALIN-CTYGA</v>
      </c>
    </row>
    <row r="4320" spans="1:8">
      <c r="A4320" s="79">
        <v>37221</v>
      </c>
      <c r="B4320" s="78" t="s">
        <v>149</v>
      </c>
      <c r="C4320" s="78" t="s">
        <v>130</v>
      </c>
      <c r="D4320" s="84">
        <v>0</v>
      </c>
      <c r="E4320" s="84">
        <v>0</v>
      </c>
      <c r="F4320" s="208">
        <f t="shared" si="201"/>
        <v>1</v>
      </c>
      <c r="G4320" s="78" t="str">
        <f t="shared" si="202"/>
        <v>M</v>
      </c>
      <c r="H4320" s="78" t="str">
        <f t="shared" si="203"/>
        <v>1MGDP-NTHWST/CANB</v>
      </c>
    </row>
    <row r="4321" spans="1:8">
      <c r="A4321" s="79">
        <v>37221</v>
      </c>
      <c r="B4321" s="78" t="s">
        <v>149</v>
      </c>
      <c r="C4321" s="78" t="s">
        <v>126</v>
      </c>
      <c r="D4321" s="84">
        <v>-25000</v>
      </c>
      <c r="E4321" s="84">
        <v>-25000</v>
      </c>
      <c r="F4321" s="208">
        <f t="shared" si="201"/>
        <v>1</v>
      </c>
      <c r="G4321" s="78" t="str">
        <f t="shared" si="202"/>
        <v>M</v>
      </c>
      <c r="H4321" s="78" t="str">
        <f t="shared" si="203"/>
        <v>1MGDP-WAHA</v>
      </c>
    </row>
    <row r="4322" spans="1:8">
      <c r="A4322" s="79">
        <v>37222</v>
      </c>
      <c r="B4322" s="78" t="s">
        <v>149</v>
      </c>
      <c r="C4322" s="78" t="s">
        <v>106</v>
      </c>
      <c r="D4322" s="84">
        <v>10000</v>
      </c>
      <c r="E4322" s="84">
        <v>10000</v>
      </c>
      <c r="F4322" s="208">
        <f t="shared" si="201"/>
        <v>1</v>
      </c>
      <c r="G4322" s="78" t="str">
        <f t="shared" si="202"/>
        <v>M</v>
      </c>
      <c r="H4322" s="78" t="str">
        <f t="shared" si="203"/>
        <v>1MGDP-CAL BORDER</v>
      </c>
    </row>
    <row r="4323" spans="1:8">
      <c r="A4323" s="79">
        <v>37222</v>
      </c>
      <c r="B4323" s="78" t="s">
        <v>149</v>
      </c>
      <c r="C4323" s="78" t="s">
        <v>120</v>
      </c>
      <c r="D4323" s="84">
        <v>15000</v>
      </c>
      <c r="E4323" s="84">
        <v>15000</v>
      </c>
      <c r="F4323" s="208">
        <f t="shared" si="201"/>
        <v>1</v>
      </c>
      <c r="G4323" s="78" t="str">
        <f t="shared" si="202"/>
        <v>M</v>
      </c>
      <c r="H4323" s="78" t="str">
        <f t="shared" si="203"/>
        <v>1MGDP-ELPO/SANJUA</v>
      </c>
    </row>
    <row r="4324" spans="1:8">
      <c r="A4324" s="79">
        <v>37222</v>
      </c>
      <c r="B4324" s="78" t="s">
        <v>149</v>
      </c>
      <c r="C4324" s="78" t="s">
        <v>240</v>
      </c>
      <c r="D4324" s="84">
        <v>0</v>
      </c>
      <c r="E4324" s="84">
        <v>0</v>
      </c>
      <c r="F4324" s="208">
        <f t="shared" si="201"/>
        <v>1</v>
      </c>
      <c r="G4324" s="78" t="str">
        <f t="shared" si="202"/>
        <v>M</v>
      </c>
      <c r="H4324" s="78" t="str">
        <f t="shared" si="203"/>
        <v>1MGDP-HEHUB</v>
      </c>
    </row>
    <row r="4325" spans="1:8">
      <c r="A4325" s="79">
        <v>37222</v>
      </c>
      <c r="B4325" s="78" t="s">
        <v>149</v>
      </c>
      <c r="C4325" s="78" t="s">
        <v>104</v>
      </c>
      <c r="D4325" s="84">
        <v>0</v>
      </c>
      <c r="E4325" s="84">
        <v>0</v>
      </c>
      <c r="F4325" s="208">
        <f t="shared" si="201"/>
        <v>1</v>
      </c>
      <c r="G4325" s="78" t="str">
        <f t="shared" si="202"/>
        <v>M</v>
      </c>
      <c r="H4325" s="78" t="str">
        <f t="shared" si="203"/>
        <v>1MGDP-MALIN-CTYGA</v>
      </c>
    </row>
    <row r="4326" spans="1:8">
      <c r="A4326" s="79">
        <v>37222</v>
      </c>
      <c r="B4326" s="78" t="s">
        <v>149</v>
      </c>
      <c r="C4326" s="78" t="s">
        <v>130</v>
      </c>
      <c r="D4326" s="84">
        <v>0</v>
      </c>
      <c r="E4326" s="84">
        <v>0</v>
      </c>
      <c r="F4326" s="208">
        <f t="shared" si="201"/>
        <v>1</v>
      </c>
      <c r="G4326" s="78" t="str">
        <f t="shared" si="202"/>
        <v>M</v>
      </c>
      <c r="H4326" s="78" t="str">
        <f t="shared" si="203"/>
        <v>1MGDP-NTHWST/CANB</v>
      </c>
    </row>
    <row r="4327" spans="1:8">
      <c r="A4327" s="79">
        <v>37222</v>
      </c>
      <c r="B4327" s="78" t="s">
        <v>149</v>
      </c>
      <c r="C4327" s="78" t="s">
        <v>126</v>
      </c>
      <c r="D4327" s="84">
        <v>-25000</v>
      </c>
      <c r="E4327" s="84">
        <v>-25000</v>
      </c>
      <c r="F4327" s="208">
        <f t="shared" si="201"/>
        <v>1</v>
      </c>
      <c r="G4327" s="78" t="str">
        <f t="shared" si="202"/>
        <v>M</v>
      </c>
      <c r="H4327" s="78" t="str">
        <f t="shared" si="203"/>
        <v>1MGDP-WAHA</v>
      </c>
    </row>
    <row r="4328" spans="1:8">
      <c r="A4328" s="79">
        <v>37223</v>
      </c>
      <c r="B4328" s="78" t="s">
        <v>149</v>
      </c>
      <c r="C4328" s="78" t="s">
        <v>106</v>
      </c>
      <c r="D4328" s="84">
        <v>10000</v>
      </c>
      <c r="E4328" s="84">
        <v>10000</v>
      </c>
      <c r="F4328" s="208">
        <f t="shared" si="201"/>
        <v>1</v>
      </c>
      <c r="G4328" s="78" t="str">
        <f t="shared" si="202"/>
        <v>M</v>
      </c>
      <c r="H4328" s="78" t="str">
        <f t="shared" si="203"/>
        <v>1MGDP-CAL BORDER</v>
      </c>
    </row>
    <row r="4329" spans="1:8">
      <c r="A4329" s="79">
        <v>37223</v>
      </c>
      <c r="B4329" s="78" t="s">
        <v>149</v>
      </c>
      <c r="C4329" s="78" t="s">
        <v>120</v>
      </c>
      <c r="D4329" s="84">
        <v>15000</v>
      </c>
      <c r="E4329" s="84">
        <v>15000</v>
      </c>
      <c r="F4329" s="208">
        <f t="shared" si="201"/>
        <v>1</v>
      </c>
      <c r="G4329" s="78" t="str">
        <f t="shared" si="202"/>
        <v>M</v>
      </c>
      <c r="H4329" s="78" t="str">
        <f t="shared" si="203"/>
        <v>1MGDP-ELPO/SANJUA</v>
      </c>
    </row>
    <row r="4330" spans="1:8">
      <c r="A4330" s="79">
        <v>37223</v>
      </c>
      <c r="B4330" s="78" t="s">
        <v>149</v>
      </c>
      <c r="C4330" s="78" t="s">
        <v>240</v>
      </c>
      <c r="D4330" s="84">
        <v>0</v>
      </c>
      <c r="E4330" s="84">
        <v>0</v>
      </c>
      <c r="F4330" s="208">
        <f t="shared" si="201"/>
        <v>1</v>
      </c>
      <c r="G4330" s="78" t="str">
        <f t="shared" si="202"/>
        <v>M</v>
      </c>
      <c r="H4330" s="78" t="str">
        <f t="shared" si="203"/>
        <v>1MGDP-HEHUB</v>
      </c>
    </row>
    <row r="4331" spans="1:8">
      <c r="A4331" s="79">
        <v>37223</v>
      </c>
      <c r="B4331" s="78" t="s">
        <v>149</v>
      </c>
      <c r="C4331" s="78" t="s">
        <v>104</v>
      </c>
      <c r="D4331" s="84">
        <v>0</v>
      </c>
      <c r="E4331" s="84">
        <v>0</v>
      </c>
      <c r="F4331" s="208">
        <f t="shared" si="201"/>
        <v>1</v>
      </c>
      <c r="G4331" s="78" t="str">
        <f t="shared" si="202"/>
        <v>M</v>
      </c>
      <c r="H4331" s="78" t="str">
        <f t="shared" si="203"/>
        <v>1MGDP-MALIN-CTYGA</v>
      </c>
    </row>
    <row r="4332" spans="1:8">
      <c r="A4332" s="79">
        <v>37223</v>
      </c>
      <c r="B4332" s="78" t="s">
        <v>149</v>
      </c>
      <c r="C4332" s="78" t="s">
        <v>130</v>
      </c>
      <c r="D4332" s="84">
        <v>0</v>
      </c>
      <c r="E4332" s="84">
        <v>0</v>
      </c>
      <c r="F4332" s="208">
        <f t="shared" si="201"/>
        <v>1</v>
      </c>
      <c r="G4332" s="78" t="str">
        <f t="shared" si="202"/>
        <v>M</v>
      </c>
      <c r="H4332" s="78" t="str">
        <f t="shared" si="203"/>
        <v>1MGDP-NTHWST/CANB</v>
      </c>
    </row>
    <row r="4333" spans="1:8">
      <c r="A4333" s="79">
        <v>37223</v>
      </c>
      <c r="B4333" s="78" t="s">
        <v>149</v>
      </c>
      <c r="C4333" s="78" t="s">
        <v>126</v>
      </c>
      <c r="D4333" s="84">
        <v>-25000</v>
      </c>
      <c r="E4333" s="84">
        <v>-25000</v>
      </c>
      <c r="F4333" s="208">
        <f t="shared" si="201"/>
        <v>1</v>
      </c>
      <c r="G4333" s="78" t="str">
        <f t="shared" si="202"/>
        <v>M</v>
      </c>
      <c r="H4333" s="78" t="str">
        <f t="shared" si="203"/>
        <v>1MGDP-WAHA</v>
      </c>
    </row>
    <row r="4334" spans="1:8">
      <c r="A4334" s="79">
        <v>37224</v>
      </c>
      <c r="B4334" s="78" t="s">
        <v>149</v>
      </c>
      <c r="C4334" s="78" t="s">
        <v>106</v>
      </c>
      <c r="D4334" s="84">
        <v>10000</v>
      </c>
      <c r="E4334" s="84">
        <v>10000</v>
      </c>
      <c r="F4334" s="208">
        <f t="shared" si="201"/>
        <v>1</v>
      </c>
      <c r="G4334" s="78" t="str">
        <f t="shared" si="202"/>
        <v>M</v>
      </c>
      <c r="H4334" s="78" t="str">
        <f t="shared" si="203"/>
        <v>1MGDP-CAL BORDER</v>
      </c>
    </row>
    <row r="4335" spans="1:8">
      <c r="A4335" s="79">
        <v>37224</v>
      </c>
      <c r="B4335" s="78" t="s">
        <v>149</v>
      </c>
      <c r="C4335" s="78" t="s">
        <v>120</v>
      </c>
      <c r="D4335" s="84">
        <v>15000</v>
      </c>
      <c r="E4335" s="84">
        <v>15000</v>
      </c>
      <c r="F4335" s="208">
        <f t="shared" si="201"/>
        <v>1</v>
      </c>
      <c r="G4335" s="78" t="str">
        <f t="shared" si="202"/>
        <v>M</v>
      </c>
      <c r="H4335" s="78" t="str">
        <f t="shared" si="203"/>
        <v>1MGDP-ELPO/SANJUA</v>
      </c>
    </row>
    <row r="4336" spans="1:8">
      <c r="A4336" s="79">
        <v>37224</v>
      </c>
      <c r="B4336" s="78" t="s">
        <v>149</v>
      </c>
      <c r="C4336" s="78" t="s">
        <v>240</v>
      </c>
      <c r="D4336" s="84">
        <v>0</v>
      </c>
      <c r="E4336" s="84">
        <v>0</v>
      </c>
      <c r="F4336" s="208">
        <f t="shared" si="201"/>
        <v>1</v>
      </c>
      <c r="G4336" s="78" t="str">
        <f t="shared" si="202"/>
        <v>M</v>
      </c>
      <c r="H4336" s="78" t="str">
        <f t="shared" si="203"/>
        <v>1MGDP-HEHUB</v>
      </c>
    </row>
    <row r="4337" spans="1:8">
      <c r="A4337" s="79">
        <v>37224</v>
      </c>
      <c r="B4337" s="78" t="s">
        <v>149</v>
      </c>
      <c r="C4337" s="78" t="s">
        <v>104</v>
      </c>
      <c r="D4337" s="84">
        <v>0</v>
      </c>
      <c r="E4337" s="84">
        <v>0</v>
      </c>
      <c r="F4337" s="208">
        <f t="shared" si="201"/>
        <v>1</v>
      </c>
      <c r="G4337" s="78" t="str">
        <f t="shared" si="202"/>
        <v>M</v>
      </c>
      <c r="H4337" s="78" t="str">
        <f t="shared" si="203"/>
        <v>1MGDP-MALIN-CTYGA</v>
      </c>
    </row>
    <row r="4338" spans="1:8">
      <c r="A4338" s="79">
        <v>37224</v>
      </c>
      <c r="B4338" s="78" t="s">
        <v>149</v>
      </c>
      <c r="C4338" s="78" t="s">
        <v>130</v>
      </c>
      <c r="D4338" s="84">
        <v>0</v>
      </c>
      <c r="E4338" s="84">
        <v>0</v>
      </c>
      <c r="F4338" s="208">
        <f t="shared" si="201"/>
        <v>1</v>
      </c>
      <c r="G4338" s="78" t="str">
        <f t="shared" si="202"/>
        <v>M</v>
      </c>
      <c r="H4338" s="78" t="str">
        <f t="shared" si="203"/>
        <v>1MGDP-NTHWST/CANB</v>
      </c>
    </row>
    <row r="4339" spans="1:8">
      <c r="A4339" s="79">
        <v>37224</v>
      </c>
      <c r="B4339" s="78" t="s">
        <v>149</v>
      </c>
      <c r="C4339" s="78" t="s">
        <v>126</v>
      </c>
      <c r="D4339" s="84">
        <v>-25000</v>
      </c>
      <c r="E4339" s="84">
        <v>-25000</v>
      </c>
      <c r="F4339" s="208">
        <f t="shared" si="201"/>
        <v>1</v>
      </c>
      <c r="G4339" s="78" t="str">
        <f t="shared" si="202"/>
        <v>M</v>
      </c>
      <c r="H4339" s="78" t="str">
        <f t="shared" si="203"/>
        <v>1MGDP-WAHA</v>
      </c>
    </row>
    <row r="4340" spans="1:8">
      <c r="A4340" s="79">
        <v>37225</v>
      </c>
      <c r="B4340" s="78" t="s">
        <v>149</v>
      </c>
      <c r="C4340" s="78" t="s">
        <v>106</v>
      </c>
      <c r="D4340" s="84">
        <v>10000</v>
      </c>
      <c r="E4340" s="84">
        <v>10000</v>
      </c>
      <c r="F4340" s="208">
        <f t="shared" si="201"/>
        <v>1</v>
      </c>
      <c r="G4340" s="78" t="str">
        <f t="shared" si="202"/>
        <v>M</v>
      </c>
      <c r="H4340" s="78" t="str">
        <f t="shared" si="203"/>
        <v>1MGDP-CAL BORDER</v>
      </c>
    </row>
    <row r="4341" spans="1:8">
      <c r="A4341" s="79">
        <v>37225</v>
      </c>
      <c r="B4341" s="78" t="s">
        <v>149</v>
      </c>
      <c r="C4341" s="78" t="s">
        <v>120</v>
      </c>
      <c r="D4341" s="84">
        <v>15000</v>
      </c>
      <c r="E4341" s="84">
        <v>15000</v>
      </c>
      <c r="F4341" s="208">
        <f t="shared" si="201"/>
        <v>1</v>
      </c>
      <c r="G4341" s="78" t="str">
        <f t="shared" si="202"/>
        <v>M</v>
      </c>
      <c r="H4341" s="78" t="str">
        <f t="shared" si="203"/>
        <v>1MGDP-ELPO/SANJUA</v>
      </c>
    </row>
    <row r="4342" spans="1:8">
      <c r="A4342" s="79">
        <v>37225</v>
      </c>
      <c r="B4342" s="78" t="s">
        <v>149</v>
      </c>
      <c r="C4342" s="78" t="s">
        <v>240</v>
      </c>
      <c r="D4342" s="84">
        <v>0</v>
      </c>
      <c r="E4342" s="84">
        <v>0</v>
      </c>
      <c r="F4342" s="208">
        <f t="shared" si="201"/>
        <v>1</v>
      </c>
      <c r="G4342" s="78" t="str">
        <f t="shared" si="202"/>
        <v>M</v>
      </c>
      <c r="H4342" s="78" t="str">
        <f t="shared" si="203"/>
        <v>1MGDP-HEHUB</v>
      </c>
    </row>
    <row r="4343" spans="1:8">
      <c r="A4343" s="79">
        <v>37225</v>
      </c>
      <c r="B4343" s="78" t="s">
        <v>149</v>
      </c>
      <c r="C4343" s="78" t="s">
        <v>104</v>
      </c>
      <c r="D4343" s="84">
        <v>0</v>
      </c>
      <c r="E4343" s="84">
        <v>0</v>
      </c>
      <c r="F4343" s="208">
        <f t="shared" si="201"/>
        <v>1</v>
      </c>
      <c r="G4343" s="78" t="str">
        <f t="shared" si="202"/>
        <v>M</v>
      </c>
      <c r="H4343" s="78" t="str">
        <f t="shared" si="203"/>
        <v>1MGDP-MALIN-CTYGA</v>
      </c>
    </row>
    <row r="4344" spans="1:8">
      <c r="A4344" s="79">
        <v>37225</v>
      </c>
      <c r="B4344" s="78" t="s">
        <v>149</v>
      </c>
      <c r="C4344" s="78" t="s">
        <v>130</v>
      </c>
      <c r="D4344" s="84">
        <v>0</v>
      </c>
      <c r="E4344" s="84">
        <v>0</v>
      </c>
      <c r="F4344" s="208">
        <f t="shared" si="201"/>
        <v>1</v>
      </c>
      <c r="G4344" s="78" t="str">
        <f t="shared" si="202"/>
        <v>M</v>
      </c>
      <c r="H4344" s="78" t="str">
        <f t="shared" si="203"/>
        <v>1MGDP-NTHWST/CANB</v>
      </c>
    </row>
    <row r="4345" spans="1:8">
      <c r="A4345" s="79">
        <v>37225</v>
      </c>
      <c r="B4345" s="78" t="s">
        <v>149</v>
      </c>
      <c r="C4345" s="78" t="s">
        <v>126</v>
      </c>
      <c r="D4345" s="84">
        <v>-25000</v>
      </c>
      <c r="E4345" s="84">
        <v>-25000</v>
      </c>
      <c r="F4345" s="208">
        <f t="shared" si="201"/>
        <v>1</v>
      </c>
      <c r="G4345" s="78" t="str">
        <f t="shared" si="202"/>
        <v>M</v>
      </c>
      <c r="H4345" s="78" t="str">
        <f t="shared" si="203"/>
        <v>1MGDP-WAHA</v>
      </c>
    </row>
    <row r="4346" spans="1:8">
      <c r="A4346" s="79">
        <v>37211</v>
      </c>
      <c r="B4346" s="78" t="s">
        <v>159</v>
      </c>
      <c r="C4346" s="78" t="s">
        <v>71</v>
      </c>
      <c r="D4346" s="84">
        <v>104203.74490000001</v>
      </c>
      <c r="E4346" s="84">
        <v>104203.74490000001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1PHYCGPR-KINGSGATE</v>
      </c>
    </row>
    <row r="4347" spans="1:8">
      <c r="A4347" s="79">
        <v>37211</v>
      </c>
      <c r="B4347" s="78" t="s">
        <v>159</v>
      </c>
      <c r="C4347" s="78" t="s">
        <v>87</v>
      </c>
      <c r="D4347" s="84">
        <v>67713.678700000004</v>
      </c>
      <c r="E4347" s="84">
        <v>67713.678700000004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1PHYIF-ELPO/PERMIAN</v>
      </c>
    </row>
    <row r="4348" spans="1:8">
      <c r="A4348" s="79">
        <v>37211</v>
      </c>
      <c r="B4348" s="78" t="s">
        <v>159</v>
      </c>
      <c r="C4348" s="78" t="s">
        <v>72</v>
      </c>
      <c r="D4348" s="84">
        <v>294298.86170000001</v>
      </c>
      <c r="E4348" s="84">
        <v>294298.86170000001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1PHYIF-ELPO/SJ</v>
      </c>
    </row>
    <row r="4349" spans="1:8">
      <c r="A4349" s="79">
        <v>37211</v>
      </c>
      <c r="B4349" s="78" t="s">
        <v>159</v>
      </c>
      <c r="C4349" s="78" t="s">
        <v>247</v>
      </c>
      <c r="D4349" s="84">
        <v>9976.2326000000012</v>
      </c>
      <c r="E4349" s="84">
        <v>9976.2326000000012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1PHYIF-KERN/RIVER</v>
      </c>
    </row>
    <row r="4350" spans="1:8">
      <c r="A4350" s="79">
        <v>37211</v>
      </c>
      <c r="B4350" s="78" t="s">
        <v>159</v>
      </c>
      <c r="C4350" s="78" t="s">
        <v>89</v>
      </c>
      <c r="D4350" s="84">
        <v>11129.485199999999</v>
      </c>
      <c r="E4350" s="84">
        <v>11129.485199999999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1PHYIF-TW/PERMIAN</v>
      </c>
    </row>
    <row r="4351" spans="1:8">
      <c r="A4351" s="79">
        <v>37211</v>
      </c>
      <c r="B4351" s="78" t="s">
        <v>159</v>
      </c>
      <c r="C4351" s="78" t="s">
        <v>68</v>
      </c>
      <c r="D4351" s="84">
        <v>-248984.81820000001</v>
      </c>
      <c r="E4351" s="84">
        <v>-248984.81820000001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1PHYNGI-MALIN</v>
      </c>
    </row>
    <row r="4352" spans="1:8">
      <c r="A4352" s="79">
        <v>37211</v>
      </c>
      <c r="B4352" s="78" t="s">
        <v>159</v>
      </c>
      <c r="C4352" s="78" t="s">
        <v>74</v>
      </c>
      <c r="D4352" s="84">
        <v>56205.096599999997</v>
      </c>
      <c r="E4352" s="84">
        <v>56205.096599999997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1PHYNGI-PGE/CG</v>
      </c>
    </row>
    <row r="4353" spans="1:8">
      <c r="A4353" s="79">
        <v>37211</v>
      </c>
      <c r="B4353" s="78" t="s">
        <v>159</v>
      </c>
      <c r="C4353" s="78" t="s">
        <v>75</v>
      </c>
      <c r="D4353" s="84">
        <v>-9211.0555999999997</v>
      </c>
      <c r="E4353" s="84">
        <v>-9211.0555999999997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1PHYNGI-SOBDR-PG&amp;E</v>
      </c>
    </row>
    <row r="4354" spans="1:8">
      <c r="A4354" s="79">
        <v>37211</v>
      </c>
      <c r="B4354" s="78" t="s">
        <v>159</v>
      </c>
      <c r="C4354" s="78" t="s">
        <v>235</v>
      </c>
      <c r="D4354" s="84">
        <v>-21250.373200000002</v>
      </c>
      <c r="E4354" s="84">
        <v>-21250.373200000002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1PHYNGI-SOBDR-SOCAL</v>
      </c>
    </row>
    <row r="4355" spans="1:8">
      <c r="A4355" s="79">
        <v>37211</v>
      </c>
      <c r="B4355" s="78" t="s">
        <v>159</v>
      </c>
      <c r="C4355" s="78" t="s">
        <v>46</v>
      </c>
      <c r="D4355" s="84">
        <v>-29311.169099999999</v>
      </c>
      <c r="E4355" s="84">
        <v>-29311.169099999999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1PHYNGI-SOCAL</v>
      </c>
    </row>
    <row r="4356" spans="1:8">
      <c r="A4356" s="79">
        <v>37212</v>
      </c>
      <c r="B4356" s="78" t="s">
        <v>159</v>
      </c>
      <c r="C4356" s="78" t="s">
        <v>71</v>
      </c>
      <c r="D4356" s="84">
        <v>104203.74490000001</v>
      </c>
      <c r="E4356" s="84">
        <v>104203.74490000001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1PHYCGPR-KINGSGATE</v>
      </c>
    </row>
    <row r="4357" spans="1:8">
      <c r="A4357" s="79">
        <v>37212</v>
      </c>
      <c r="B4357" s="78" t="s">
        <v>159</v>
      </c>
      <c r="C4357" s="78" t="s">
        <v>87</v>
      </c>
      <c r="D4357" s="84">
        <v>84174.462400000004</v>
      </c>
      <c r="E4357" s="84">
        <v>84174.462400000004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1PHYIF-ELPO/PERMIAN</v>
      </c>
    </row>
    <row r="4358" spans="1:8">
      <c r="A4358" s="79">
        <v>37212</v>
      </c>
      <c r="B4358" s="78" t="s">
        <v>159</v>
      </c>
      <c r="C4358" s="78" t="s">
        <v>72</v>
      </c>
      <c r="D4358" s="84">
        <v>294298.86170000001</v>
      </c>
      <c r="E4358" s="84">
        <v>294298.86170000001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1PHYIF-ELPO/SJ</v>
      </c>
    </row>
    <row r="4359" spans="1:8">
      <c r="A4359" s="79">
        <v>37212</v>
      </c>
      <c r="B4359" s="78" t="s">
        <v>159</v>
      </c>
      <c r="C4359" s="78" t="s">
        <v>247</v>
      </c>
      <c r="D4359" s="84">
        <v>9976.2326000000012</v>
      </c>
      <c r="E4359" s="84">
        <v>9976.2326000000012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1PHYIF-KERN/RIVER</v>
      </c>
    </row>
    <row r="4360" spans="1:8">
      <c r="A4360" s="79">
        <v>37212</v>
      </c>
      <c r="B4360" s="78" t="s">
        <v>159</v>
      </c>
      <c r="C4360" s="78" t="s">
        <v>89</v>
      </c>
      <c r="D4360" s="84">
        <v>11129.485199999999</v>
      </c>
      <c r="E4360" s="84">
        <v>11129.485199999999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1PHYIF-TW/PERMIAN</v>
      </c>
    </row>
    <row r="4361" spans="1:8">
      <c r="A4361" s="79">
        <v>37212</v>
      </c>
      <c r="B4361" s="78" t="s">
        <v>159</v>
      </c>
      <c r="C4361" s="78" t="s">
        <v>68</v>
      </c>
      <c r="D4361" s="84">
        <v>-248984.81820000001</v>
      </c>
      <c r="E4361" s="84">
        <v>-248984.81820000001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1PHYNGI-MALIN</v>
      </c>
    </row>
    <row r="4362" spans="1:8">
      <c r="A4362" s="79">
        <v>37212</v>
      </c>
      <c r="B4362" s="78" t="s">
        <v>159</v>
      </c>
      <c r="C4362" s="78" t="s">
        <v>74</v>
      </c>
      <c r="D4362" s="84">
        <v>56205.096599999997</v>
      </c>
      <c r="E4362" s="84">
        <v>56205.096599999997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1PHYNGI-PGE/CG</v>
      </c>
    </row>
    <row r="4363" spans="1:8">
      <c r="A4363" s="79">
        <v>37212</v>
      </c>
      <c r="B4363" s="78" t="s">
        <v>159</v>
      </c>
      <c r="C4363" s="78" t="s">
        <v>75</v>
      </c>
      <c r="D4363" s="84">
        <v>-9211.0555999999997</v>
      </c>
      <c r="E4363" s="84">
        <v>-9211.0555999999997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1PHYNGI-SOBDR-PG&amp;E</v>
      </c>
    </row>
    <row r="4364" spans="1:8">
      <c r="A4364" s="79">
        <v>37212</v>
      </c>
      <c r="B4364" s="78" t="s">
        <v>159</v>
      </c>
      <c r="C4364" s="78" t="s">
        <v>235</v>
      </c>
      <c r="D4364" s="84">
        <v>-21250.373200000002</v>
      </c>
      <c r="E4364" s="84">
        <v>-21250.373200000002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1PHYNGI-SOBDR-SOCAL</v>
      </c>
    </row>
    <row r="4365" spans="1:8">
      <c r="A4365" s="79">
        <v>37212</v>
      </c>
      <c r="B4365" s="78" t="s">
        <v>159</v>
      </c>
      <c r="C4365" s="78" t="s">
        <v>46</v>
      </c>
      <c r="D4365" s="84">
        <v>-29311.169099999999</v>
      </c>
      <c r="E4365" s="84">
        <v>-29311.169099999999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1PHYNGI-SOCAL</v>
      </c>
    </row>
    <row r="4366" spans="1:8">
      <c r="A4366" s="79">
        <v>37213</v>
      </c>
      <c r="B4366" s="78" t="s">
        <v>159</v>
      </c>
      <c r="C4366" s="78" t="s">
        <v>71</v>
      </c>
      <c r="D4366" s="84">
        <v>104203.74490000001</v>
      </c>
      <c r="E4366" s="84">
        <v>104203.74490000001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1PHYCGPR-KINGSGATE</v>
      </c>
    </row>
    <row r="4367" spans="1:8">
      <c r="A4367" s="79">
        <v>37213</v>
      </c>
      <c r="B4367" s="78" t="s">
        <v>159</v>
      </c>
      <c r="C4367" s="78" t="s">
        <v>87</v>
      </c>
      <c r="D4367" s="84">
        <v>84174.462400000004</v>
      </c>
      <c r="E4367" s="84">
        <v>84174.462400000004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1PHYIF-ELPO/PERMIAN</v>
      </c>
    </row>
    <row r="4368" spans="1:8">
      <c r="A4368" s="79">
        <v>37213</v>
      </c>
      <c r="B4368" s="78" t="s">
        <v>159</v>
      </c>
      <c r="C4368" s="78" t="s">
        <v>72</v>
      </c>
      <c r="D4368" s="84">
        <v>294298.86170000001</v>
      </c>
      <c r="E4368" s="84">
        <v>294298.86170000001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1PHYIF-ELPO/SJ</v>
      </c>
    </row>
    <row r="4369" spans="1:8">
      <c r="A4369" s="79">
        <v>37213</v>
      </c>
      <c r="B4369" s="78" t="s">
        <v>159</v>
      </c>
      <c r="C4369" s="78" t="s">
        <v>247</v>
      </c>
      <c r="D4369" s="84">
        <v>9976.2326000000012</v>
      </c>
      <c r="E4369" s="84">
        <v>9976.2326000000012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1PHYIF-KERN/RIVER</v>
      </c>
    </row>
    <row r="4370" spans="1:8">
      <c r="A4370" s="79">
        <v>37213</v>
      </c>
      <c r="B4370" s="78" t="s">
        <v>159</v>
      </c>
      <c r="C4370" s="78" t="s">
        <v>89</v>
      </c>
      <c r="D4370" s="84">
        <v>11129.485199999999</v>
      </c>
      <c r="E4370" s="84">
        <v>11129.485199999999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1PHYIF-TW/PERMIAN</v>
      </c>
    </row>
    <row r="4371" spans="1:8">
      <c r="A4371" s="79">
        <v>37213</v>
      </c>
      <c r="B4371" s="78" t="s">
        <v>159</v>
      </c>
      <c r="C4371" s="78" t="s">
        <v>68</v>
      </c>
      <c r="D4371" s="84">
        <v>-248984.81820000001</v>
      </c>
      <c r="E4371" s="84">
        <v>-248984.81820000001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1PHYNGI-MALIN</v>
      </c>
    </row>
    <row r="4372" spans="1:8">
      <c r="A4372" s="79">
        <v>37213</v>
      </c>
      <c r="B4372" s="78" t="s">
        <v>159</v>
      </c>
      <c r="C4372" s="78" t="s">
        <v>74</v>
      </c>
      <c r="D4372" s="84">
        <v>56205.096599999997</v>
      </c>
      <c r="E4372" s="84">
        <v>56205.096599999997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1PHYNGI-PGE/CG</v>
      </c>
    </row>
    <row r="4373" spans="1:8">
      <c r="A4373" s="79">
        <v>37213</v>
      </c>
      <c r="B4373" s="78" t="s">
        <v>159</v>
      </c>
      <c r="C4373" s="78" t="s">
        <v>75</v>
      </c>
      <c r="D4373" s="84">
        <v>-9211.0555999999997</v>
      </c>
      <c r="E4373" s="84">
        <v>-9211.0555999999997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1PHYNGI-SOBDR-PG&amp;E</v>
      </c>
    </row>
    <row r="4374" spans="1:8">
      <c r="A4374" s="79">
        <v>37213</v>
      </c>
      <c r="B4374" s="78" t="s">
        <v>159</v>
      </c>
      <c r="C4374" s="78" t="s">
        <v>235</v>
      </c>
      <c r="D4374" s="84">
        <v>-21250.373200000002</v>
      </c>
      <c r="E4374" s="84">
        <v>-21250.373200000002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1PHYNGI-SOBDR-SOCAL</v>
      </c>
    </row>
    <row r="4375" spans="1:8">
      <c r="A4375" s="79">
        <v>37213</v>
      </c>
      <c r="B4375" s="78" t="s">
        <v>159</v>
      </c>
      <c r="C4375" s="78" t="s">
        <v>46</v>
      </c>
      <c r="D4375" s="84">
        <v>-29311.169099999999</v>
      </c>
      <c r="E4375" s="84">
        <v>-29311.169099999999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1PHYNGI-SOCAL</v>
      </c>
    </row>
    <row r="4376" spans="1:8">
      <c r="A4376" s="79">
        <v>37214</v>
      </c>
      <c r="B4376" s="78" t="s">
        <v>159</v>
      </c>
      <c r="C4376" s="78" t="s">
        <v>71</v>
      </c>
      <c r="D4376" s="84">
        <v>104203.74490000001</v>
      </c>
      <c r="E4376" s="84">
        <v>104203.74490000001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1PHYCGPR-KINGSGATE</v>
      </c>
    </row>
    <row r="4377" spans="1:8">
      <c r="A4377" s="79">
        <v>37214</v>
      </c>
      <c r="B4377" s="78" t="s">
        <v>159</v>
      </c>
      <c r="C4377" s="78" t="s">
        <v>87</v>
      </c>
      <c r="D4377" s="84">
        <v>67713.678700000004</v>
      </c>
      <c r="E4377" s="84">
        <v>67713.678700000004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1PHYIF-ELPO/PERMIAN</v>
      </c>
    </row>
    <row r="4378" spans="1:8">
      <c r="A4378" s="79">
        <v>37214</v>
      </c>
      <c r="B4378" s="78" t="s">
        <v>159</v>
      </c>
      <c r="C4378" s="78" t="s">
        <v>72</v>
      </c>
      <c r="D4378" s="84">
        <v>294298.86170000001</v>
      </c>
      <c r="E4378" s="84">
        <v>294298.86170000001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1PHYIF-ELPO/SJ</v>
      </c>
    </row>
    <row r="4379" spans="1:8">
      <c r="A4379" s="79">
        <v>37214</v>
      </c>
      <c r="B4379" s="78" t="s">
        <v>159</v>
      </c>
      <c r="C4379" s="78" t="s">
        <v>247</v>
      </c>
      <c r="D4379" s="84">
        <v>9976.2326000000012</v>
      </c>
      <c r="E4379" s="84">
        <v>9976.2326000000012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1PHYIF-KERN/RIVER</v>
      </c>
    </row>
    <row r="4380" spans="1:8">
      <c r="A4380" s="79">
        <v>37214</v>
      </c>
      <c r="B4380" s="78" t="s">
        <v>159</v>
      </c>
      <c r="C4380" s="78" t="s">
        <v>89</v>
      </c>
      <c r="D4380" s="84">
        <v>11129.485199999999</v>
      </c>
      <c r="E4380" s="84">
        <v>11129.485199999999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1PHYIF-TW/PERMIAN</v>
      </c>
    </row>
    <row r="4381" spans="1:8">
      <c r="A4381" s="79">
        <v>37214</v>
      </c>
      <c r="B4381" s="78" t="s">
        <v>159</v>
      </c>
      <c r="C4381" s="78" t="s">
        <v>68</v>
      </c>
      <c r="D4381" s="84">
        <v>-248984.81820000001</v>
      </c>
      <c r="E4381" s="84">
        <v>-248984.81820000001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1PHYNGI-MALIN</v>
      </c>
    </row>
    <row r="4382" spans="1:8">
      <c r="A4382" s="79">
        <v>37214</v>
      </c>
      <c r="B4382" s="78" t="s">
        <v>159</v>
      </c>
      <c r="C4382" s="78" t="s">
        <v>74</v>
      </c>
      <c r="D4382" s="84">
        <v>56205.096599999997</v>
      </c>
      <c r="E4382" s="84">
        <v>56205.096599999997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1PHYNGI-PGE/CG</v>
      </c>
    </row>
    <row r="4383" spans="1:8">
      <c r="A4383" s="79">
        <v>37214</v>
      </c>
      <c r="B4383" s="78" t="s">
        <v>159</v>
      </c>
      <c r="C4383" s="78" t="s">
        <v>75</v>
      </c>
      <c r="D4383" s="84">
        <v>-9211.0555999999997</v>
      </c>
      <c r="E4383" s="84">
        <v>-9211.0555999999997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1PHYNGI-SOBDR-PG&amp;E</v>
      </c>
    </row>
    <row r="4384" spans="1:8">
      <c r="A4384" s="79">
        <v>37214</v>
      </c>
      <c r="B4384" s="78" t="s">
        <v>159</v>
      </c>
      <c r="C4384" s="78" t="s">
        <v>235</v>
      </c>
      <c r="D4384" s="84">
        <v>-21250.373200000002</v>
      </c>
      <c r="E4384" s="84">
        <v>-21250.373200000002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1PHYNGI-SOBDR-SOCAL</v>
      </c>
    </row>
    <row r="4385" spans="1:8">
      <c r="A4385" s="79">
        <v>37214</v>
      </c>
      <c r="B4385" s="78" t="s">
        <v>159</v>
      </c>
      <c r="C4385" s="78" t="s">
        <v>46</v>
      </c>
      <c r="D4385" s="84">
        <v>-29311.169099999999</v>
      </c>
      <c r="E4385" s="84">
        <v>-29311.169099999999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1PHYNGI-SOCAL</v>
      </c>
    </row>
    <row r="4386" spans="1:8">
      <c r="A4386" s="79">
        <v>37215</v>
      </c>
      <c r="B4386" s="78" t="s">
        <v>159</v>
      </c>
      <c r="C4386" s="78" t="s">
        <v>71</v>
      </c>
      <c r="D4386" s="84">
        <v>104203.74490000001</v>
      </c>
      <c r="E4386" s="84">
        <v>104203.74490000001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1PHYCGPR-KINGSGATE</v>
      </c>
    </row>
    <row r="4387" spans="1:8">
      <c r="A4387" s="79">
        <v>37215</v>
      </c>
      <c r="B4387" s="78" t="s">
        <v>159</v>
      </c>
      <c r="C4387" s="78" t="s">
        <v>87</v>
      </c>
      <c r="D4387" s="84">
        <v>67713.678700000004</v>
      </c>
      <c r="E4387" s="84">
        <v>67713.678700000004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1PHYIF-ELPO/PERMIAN</v>
      </c>
    </row>
    <row r="4388" spans="1:8">
      <c r="A4388" s="79">
        <v>37215</v>
      </c>
      <c r="B4388" s="78" t="s">
        <v>159</v>
      </c>
      <c r="C4388" s="78" t="s">
        <v>72</v>
      </c>
      <c r="D4388" s="84">
        <v>294298.86170000001</v>
      </c>
      <c r="E4388" s="84">
        <v>294298.86170000001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1PHYIF-ELPO/SJ</v>
      </c>
    </row>
    <row r="4389" spans="1:8">
      <c r="A4389" s="79">
        <v>37215</v>
      </c>
      <c r="B4389" s="78" t="s">
        <v>159</v>
      </c>
      <c r="C4389" s="78" t="s">
        <v>247</v>
      </c>
      <c r="D4389" s="84">
        <v>9976.2326000000012</v>
      </c>
      <c r="E4389" s="84">
        <v>9976.2326000000012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1PHYIF-KERN/RIVER</v>
      </c>
    </row>
    <row r="4390" spans="1:8">
      <c r="A4390" s="79">
        <v>37215</v>
      </c>
      <c r="B4390" s="78" t="s">
        <v>159</v>
      </c>
      <c r="C4390" s="78" t="s">
        <v>89</v>
      </c>
      <c r="D4390" s="84">
        <v>11129.485199999999</v>
      </c>
      <c r="E4390" s="84">
        <v>11129.485199999999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1PHYIF-TW/PERMIAN</v>
      </c>
    </row>
    <row r="4391" spans="1:8">
      <c r="A4391" s="79">
        <v>37215</v>
      </c>
      <c r="B4391" s="78" t="s">
        <v>159</v>
      </c>
      <c r="C4391" s="78" t="s">
        <v>68</v>
      </c>
      <c r="D4391" s="84">
        <v>-248984.81820000001</v>
      </c>
      <c r="E4391" s="84">
        <v>-248984.81820000001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1PHYNGI-MALIN</v>
      </c>
    </row>
    <row r="4392" spans="1:8">
      <c r="A4392" s="79">
        <v>37215</v>
      </c>
      <c r="B4392" s="78" t="s">
        <v>159</v>
      </c>
      <c r="C4392" s="78" t="s">
        <v>74</v>
      </c>
      <c r="D4392" s="84">
        <v>56205.096599999997</v>
      </c>
      <c r="E4392" s="84">
        <v>56205.096599999997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1PHYNGI-PGE/CG</v>
      </c>
    </row>
    <row r="4393" spans="1:8">
      <c r="A4393" s="79">
        <v>37215</v>
      </c>
      <c r="B4393" s="78" t="s">
        <v>159</v>
      </c>
      <c r="C4393" s="78" t="s">
        <v>75</v>
      </c>
      <c r="D4393" s="84">
        <v>-9211.0555999999997</v>
      </c>
      <c r="E4393" s="84">
        <v>-9211.0555999999997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1PHYNGI-SOBDR-PG&amp;E</v>
      </c>
    </row>
    <row r="4394" spans="1:8">
      <c r="A4394" s="79">
        <v>37215</v>
      </c>
      <c r="B4394" s="78" t="s">
        <v>159</v>
      </c>
      <c r="C4394" s="78" t="s">
        <v>235</v>
      </c>
      <c r="D4394" s="84">
        <v>-21250.373200000002</v>
      </c>
      <c r="E4394" s="84">
        <v>-21250.373200000002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1PHYNGI-SOBDR-SOCAL</v>
      </c>
    </row>
    <row r="4395" spans="1:8">
      <c r="A4395" s="79">
        <v>37215</v>
      </c>
      <c r="B4395" s="78" t="s">
        <v>159</v>
      </c>
      <c r="C4395" s="78" t="s">
        <v>46</v>
      </c>
      <c r="D4395" s="84">
        <v>-29311.169099999999</v>
      </c>
      <c r="E4395" s="84">
        <v>-29311.169099999999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1PHYNGI-SOCAL</v>
      </c>
    </row>
    <row r="4396" spans="1:8">
      <c r="A4396" s="79">
        <v>37216</v>
      </c>
      <c r="B4396" s="78" t="s">
        <v>159</v>
      </c>
      <c r="C4396" s="78" t="s">
        <v>71</v>
      </c>
      <c r="D4396" s="84">
        <v>104203.74490000001</v>
      </c>
      <c r="E4396" s="84">
        <v>104203.74490000001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1PHYCGPR-KINGSGATE</v>
      </c>
    </row>
    <row r="4397" spans="1:8">
      <c r="A4397" s="79">
        <v>37216</v>
      </c>
      <c r="B4397" s="78" t="s">
        <v>159</v>
      </c>
      <c r="C4397" s="78" t="s">
        <v>87</v>
      </c>
      <c r="D4397" s="84">
        <v>67713.678700000004</v>
      </c>
      <c r="E4397" s="84">
        <v>67713.678700000004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1PHYIF-ELPO/PERMIAN</v>
      </c>
    </row>
    <row r="4398" spans="1:8">
      <c r="A4398" s="79">
        <v>37216</v>
      </c>
      <c r="B4398" s="78" t="s">
        <v>159</v>
      </c>
      <c r="C4398" s="78" t="s">
        <v>72</v>
      </c>
      <c r="D4398" s="84">
        <v>294298.86170000001</v>
      </c>
      <c r="E4398" s="84">
        <v>294298.86170000001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1PHYIF-ELPO/SJ</v>
      </c>
    </row>
    <row r="4399" spans="1:8">
      <c r="A4399" s="79">
        <v>37216</v>
      </c>
      <c r="B4399" s="78" t="s">
        <v>159</v>
      </c>
      <c r="C4399" s="78" t="s">
        <v>247</v>
      </c>
      <c r="D4399" s="84">
        <v>9976.2326000000012</v>
      </c>
      <c r="E4399" s="84">
        <v>9976.2326000000012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1PHYIF-KERN/RIVER</v>
      </c>
    </row>
    <row r="4400" spans="1:8">
      <c r="A4400" s="79">
        <v>37216</v>
      </c>
      <c r="B4400" s="78" t="s">
        <v>159</v>
      </c>
      <c r="C4400" s="78" t="s">
        <v>89</v>
      </c>
      <c r="D4400" s="84">
        <v>11129.485199999999</v>
      </c>
      <c r="E4400" s="84">
        <v>11129.485199999999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1PHYIF-TW/PERMIAN</v>
      </c>
    </row>
    <row r="4401" spans="1:8">
      <c r="A4401" s="79">
        <v>37216</v>
      </c>
      <c r="B4401" s="78" t="s">
        <v>159</v>
      </c>
      <c r="C4401" s="78" t="s">
        <v>68</v>
      </c>
      <c r="D4401" s="84">
        <v>-248984.81820000001</v>
      </c>
      <c r="E4401" s="84">
        <v>-248984.81820000001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1PHYNGI-MALIN</v>
      </c>
    </row>
    <row r="4402" spans="1:8">
      <c r="A4402" s="79">
        <v>37216</v>
      </c>
      <c r="B4402" s="78" t="s">
        <v>159</v>
      </c>
      <c r="C4402" s="78" t="s">
        <v>74</v>
      </c>
      <c r="D4402" s="84">
        <v>56205.096599999997</v>
      </c>
      <c r="E4402" s="84">
        <v>56205.096599999997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1PHYNGI-PGE/CG</v>
      </c>
    </row>
    <row r="4403" spans="1:8">
      <c r="A4403" s="79">
        <v>37216</v>
      </c>
      <c r="B4403" s="78" t="s">
        <v>159</v>
      </c>
      <c r="C4403" s="78" t="s">
        <v>75</v>
      </c>
      <c r="D4403" s="84">
        <v>-9211.0555999999997</v>
      </c>
      <c r="E4403" s="84">
        <v>-9211.0555999999997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1PHYNGI-SOBDR-PG&amp;E</v>
      </c>
    </row>
    <row r="4404" spans="1:8">
      <c r="A4404" s="79">
        <v>37216</v>
      </c>
      <c r="B4404" s="78" t="s">
        <v>159</v>
      </c>
      <c r="C4404" s="78" t="s">
        <v>235</v>
      </c>
      <c r="D4404" s="84">
        <v>-21250.373200000002</v>
      </c>
      <c r="E4404" s="84">
        <v>-21250.373200000002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1PHYNGI-SOBDR-SOCAL</v>
      </c>
    </row>
    <row r="4405" spans="1:8">
      <c r="A4405" s="79">
        <v>37216</v>
      </c>
      <c r="B4405" s="78" t="s">
        <v>159</v>
      </c>
      <c r="C4405" s="78" t="s">
        <v>46</v>
      </c>
      <c r="D4405" s="84">
        <v>-29311.169099999999</v>
      </c>
      <c r="E4405" s="84">
        <v>-29311.169099999999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1PHYNGI-SOCAL</v>
      </c>
    </row>
    <row r="4406" spans="1:8">
      <c r="A4406" s="79">
        <v>37217</v>
      </c>
      <c r="B4406" s="78" t="s">
        <v>159</v>
      </c>
      <c r="C4406" s="78" t="s">
        <v>71</v>
      </c>
      <c r="D4406" s="84">
        <v>104203.74490000001</v>
      </c>
      <c r="E4406" s="84">
        <v>104203.74490000001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1PHYCGPR-KINGSGATE</v>
      </c>
    </row>
    <row r="4407" spans="1:8">
      <c r="A4407" s="79">
        <v>37217</v>
      </c>
      <c r="B4407" s="78" t="s">
        <v>159</v>
      </c>
      <c r="C4407" s="78" t="s">
        <v>87</v>
      </c>
      <c r="D4407" s="84">
        <v>67713.678700000004</v>
      </c>
      <c r="E4407" s="84">
        <v>67713.678700000004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1PHYIF-ELPO/PERMIAN</v>
      </c>
    </row>
    <row r="4408" spans="1:8">
      <c r="A4408" s="79">
        <v>37217</v>
      </c>
      <c r="B4408" s="78" t="s">
        <v>159</v>
      </c>
      <c r="C4408" s="78" t="s">
        <v>72</v>
      </c>
      <c r="D4408" s="84">
        <v>294298.86170000001</v>
      </c>
      <c r="E4408" s="84">
        <v>294298.86170000001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1PHYIF-ELPO/SJ</v>
      </c>
    </row>
    <row r="4409" spans="1:8">
      <c r="A4409" s="79">
        <v>37217</v>
      </c>
      <c r="B4409" s="78" t="s">
        <v>159</v>
      </c>
      <c r="C4409" s="78" t="s">
        <v>247</v>
      </c>
      <c r="D4409" s="84">
        <v>9976.2326000000012</v>
      </c>
      <c r="E4409" s="84">
        <v>9976.2326000000012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1PHYIF-KERN/RIVER</v>
      </c>
    </row>
    <row r="4410" spans="1:8">
      <c r="A4410" s="79">
        <v>37217</v>
      </c>
      <c r="B4410" s="78" t="s">
        <v>159</v>
      </c>
      <c r="C4410" s="78" t="s">
        <v>89</v>
      </c>
      <c r="D4410" s="84">
        <v>11129.485199999999</v>
      </c>
      <c r="E4410" s="84">
        <v>11129.485199999999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1PHYIF-TW/PERMIAN</v>
      </c>
    </row>
    <row r="4411" spans="1:8">
      <c r="A4411" s="79">
        <v>37217</v>
      </c>
      <c r="B4411" s="78" t="s">
        <v>159</v>
      </c>
      <c r="C4411" s="78" t="s">
        <v>68</v>
      </c>
      <c r="D4411" s="84">
        <v>-248984.81820000001</v>
      </c>
      <c r="E4411" s="84">
        <v>-248984.81820000001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1PHYNGI-MALIN</v>
      </c>
    </row>
    <row r="4412" spans="1:8">
      <c r="A4412" s="79">
        <v>37217</v>
      </c>
      <c r="B4412" s="78" t="s">
        <v>159</v>
      </c>
      <c r="C4412" s="78" t="s">
        <v>74</v>
      </c>
      <c r="D4412" s="84">
        <v>56205.096700000002</v>
      </c>
      <c r="E4412" s="84">
        <v>56205.096700000002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1PHYNGI-PGE/CG</v>
      </c>
    </row>
    <row r="4413" spans="1:8">
      <c r="A4413" s="79">
        <v>37217</v>
      </c>
      <c r="B4413" s="78" t="s">
        <v>159</v>
      </c>
      <c r="C4413" s="78" t="s">
        <v>75</v>
      </c>
      <c r="D4413" s="84">
        <v>-9211.0555999999997</v>
      </c>
      <c r="E4413" s="84">
        <v>-9211.0555999999997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1PHYNGI-SOBDR-PG&amp;E</v>
      </c>
    </row>
    <row r="4414" spans="1:8">
      <c r="A4414" s="79">
        <v>37217</v>
      </c>
      <c r="B4414" s="78" t="s">
        <v>159</v>
      </c>
      <c r="C4414" s="78" t="s">
        <v>235</v>
      </c>
      <c r="D4414" s="84">
        <v>-21250.373200000002</v>
      </c>
      <c r="E4414" s="84">
        <v>-21250.373200000002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1PHYNGI-SOBDR-SOCAL</v>
      </c>
    </row>
    <row r="4415" spans="1:8">
      <c r="A4415" s="79">
        <v>37217</v>
      </c>
      <c r="B4415" s="78" t="s">
        <v>159</v>
      </c>
      <c r="C4415" s="78" t="s">
        <v>46</v>
      </c>
      <c r="D4415" s="84">
        <v>-29311.169099999999</v>
      </c>
      <c r="E4415" s="84">
        <v>-29311.169099999999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1PHYNGI-SOCAL</v>
      </c>
    </row>
    <row r="4416" spans="1:8">
      <c r="A4416" s="79">
        <v>37218</v>
      </c>
      <c r="B4416" s="78" t="s">
        <v>159</v>
      </c>
      <c r="C4416" s="78" t="s">
        <v>71</v>
      </c>
      <c r="D4416" s="84">
        <v>104203.74490000001</v>
      </c>
      <c r="E4416" s="84">
        <v>104203.74490000001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1PHYCGPR-KINGSGATE</v>
      </c>
    </row>
    <row r="4417" spans="1:8">
      <c r="A4417" s="79">
        <v>37218</v>
      </c>
      <c r="B4417" s="78" t="s">
        <v>159</v>
      </c>
      <c r="C4417" s="78" t="s">
        <v>87</v>
      </c>
      <c r="D4417" s="84">
        <v>67713.678700000004</v>
      </c>
      <c r="E4417" s="84">
        <v>67713.678700000004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1PHYIF-ELPO/PERMIAN</v>
      </c>
    </row>
    <row r="4418" spans="1:8">
      <c r="A4418" s="79">
        <v>37218</v>
      </c>
      <c r="B4418" s="78" t="s">
        <v>159</v>
      </c>
      <c r="C4418" s="78" t="s">
        <v>72</v>
      </c>
      <c r="D4418" s="84">
        <v>294298.86170000001</v>
      </c>
      <c r="E4418" s="84">
        <v>294298.86170000001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37218</v>
      </c>
      <c r="B4419" s="78" t="s">
        <v>159</v>
      </c>
      <c r="C4419" s="78" t="s">
        <v>247</v>
      </c>
      <c r="D4419" s="84">
        <v>9976.2326000000012</v>
      </c>
      <c r="E4419" s="84">
        <v>9976.2326000000012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1PHYIF-KERN/RIVER</v>
      </c>
    </row>
    <row r="4420" spans="1:8">
      <c r="A4420" s="79">
        <v>37218</v>
      </c>
      <c r="B4420" s="78" t="s">
        <v>159</v>
      </c>
      <c r="C4420" s="78" t="s">
        <v>89</v>
      </c>
      <c r="D4420" s="84">
        <v>11129.485199999999</v>
      </c>
      <c r="E4420" s="84">
        <v>11129.485199999999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1PHYIF-TW/PERMIAN</v>
      </c>
    </row>
    <row r="4421" spans="1:8">
      <c r="A4421" s="79">
        <v>37218</v>
      </c>
      <c r="B4421" s="78" t="s">
        <v>159</v>
      </c>
      <c r="C4421" s="78" t="s">
        <v>68</v>
      </c>
      <c r="D4421" s="84">
        <v>-248984.81820000001</v>
      </c>
      <c r="E4421" s="84">
        <v>-248984.81820000001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1PHYNGI-MALIN</v>
      </c>
    </row>
    <row r="4422" spans="1:8">
      <c r="A4422" s="79">
        <v>37218</v>
      </c>
      <c r="B4422" s="78" t="s">
        <v>159</v>
      </c>
      <c r="C4422" s="78" t="s">
        <v>74</v>
      </c>
      <c r="D4422" s="84">
        <v>56205.096599999997</v>
      </c>
      <c r="E4422" s="84">
        <v>56205.096599999997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1PHYNGI-PGE/CG</v>
      </c>
    </row>
    <row r="4423" spans="1:8">
      <c r="A4423" s="79">
        <v>37218</v>
      </c>
      <c r="B4423" s="78" t="s">
        <v>159</v>
      </c>
      <c r="C4423" s="78" t="s">
        <v>75</v>
      </c>
      <c r="D4423" s="84">
        <v>-9211.0555999999997</v>
      </c>
      <c r="E4423" s="84">
        <v>-9211.0555999999997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1PHYNGI-SOBDR-PG&amp;E</v>
      </c>
    </row>
    <row r="4424" spans="1:8">
      <c r="A4424" s="79">
        <v>37218</v>
      </c>
      <c r="B4424" s="78" t="s">
        <v>159</v>
      </c>
      <c r="C4424" s="78" t="s">
        <v>235</v>
      </c>
      <c r="D4424" s="84">
        <v>-21250.373200000002</v>
      </c>
      <c r="E4424" s="84">
        <v>-21250.373200000002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1PHYNGI-SOBDR-SOCAL</v>
      </c>
    </row>
    <row r="4425" spans="1:8">
      <c r="A4425" s="79">
        <v>37218</v>
      </c>
      <c r="B4425" s="78" t="s">
        <v>159</v>
      </c>
      <c r="C4425" s="78" t="s">
        <v>46</v>
      </c>
      <c r="D4425" s="84">
        <v>-29311.169099999999</v>
      </c>
      <c r="E4425" s="84">
        <v>-29311.169099999999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1PHYNGI-SOCAL</v>
      </c>
    </row>
    <row r="4426" spans="1:8">
      <c r="A4426" s="79">
        <v>37219</v>
      </c>
      <c r="B4426" s="78" t="s">
        <v>159</v>
      </c>
      <c r="C4426" s="78" t="s">
        <v>71</v>
      </c>
      <c r="D4426" s="84">
        <v>104203.74490000001</v>
      </c>
      <c r="E4426" s="84">
        <v>104203.74490000001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1PHYCGPR-KINGSGATE</v>
      </c>
    </row>
    <row r="4427" spans="1:8">
      <c r="A4427" s="79">
        <v>37219</v>
      </c>
      <c r="B4427" s="78" t="s">
        <v>159</v>
      </c>
      <c r="C4427" s="78" t="s">
        <v>87</v>
      </c>
      <c r="D4427" s="84">
        <v>84174.462400000004</v>
      </c>
      <c r="E4427" s="84">
        <v>84174.462400000004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1PHYIF-ELPO/PERMIAN</v>
      </c>
    </row>
    <row r="4428" spans="1:8">
      <c r="A4428" s="79">
        <v>37219</v>
      </c>
      <c r="B4428" s="78" t="s">
        <v>159</v>
      </c>
      <c r="C4428" s="78" t="s">
        <v>72</v>
      </c>
      <c r="D4428" s="84">
        <v>294298.86170000001</v>
      </c>
      <c r="E4428" s="84">
        <v>294298.86170000001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1PHYIF-ELPO/SJ</v>
      </c>
    </row>
    <row r="4429" spans="1:8">
      <c r="A4429" s="79">
        <v>37219</v>
      </c>
      <c r="B4429" s="78" t="s">
        <v>159</v>
      </c>
      <c r="C4429" s="78" t="s">
        <v>247</v>
      </c>
      <c r="D4429" s="84">
        <v>9976.2326000000012</v>
      </c>
      <c r="E4429" s="84">
        <v>9976.2326000000012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1PHYIF-KERN/RIVER</v>
      </c>
    </row>
    <row r="4430" spans="1:8">
      <c r="A4430" s="79">
        <v>37219</v>
      </c>
      <c r="B4430" s="78" t="s">
        <v>159</v>
      </c>
      <c r="C4430" s="78" t="s">
        <v>89</v>
      </c>
      <c r="D4430" s="84">
        <v>11129.485199999999</v>
      </c>
      <c r="E4430" s="84">
        <v>11129.485199999999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1PHYIF-TW/PERMIAN</v>
      </c>
    </row>
    <row r="4431" spans="1:8">
      <c r="A4431" s="79">
        <v>37219</v>
      </c>
      <c r="B4431" s="78" t="s">
        <v>159</v>
      </c>
      <c r="C4431" s="78" t="s">
        <v>68</v>
      </c>
      <c r="D4431" s="84">
        <v>-248984.81820000001</v>
      </c>
      <c r="E4431" s="84">
        <v>-248984.81820000001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1PHYNGI-MALIN</v>
      </c>
    </row>
    <row r="4432" spans="1:8">
      <c r="A4432" s="79">
        <v>37219</v>
      </c>
      <c r="B4432" s="78" t="s">
        <v>159</v>
      </c>
      <c r="C4432" s="78" t="s">
        <v>74</v>
      </c>
      <c r="D4432" s="84">
        <v>56205.096599999997</v>
      </c>
      <c r="E4432" s="84">
        <v>56205.096599999997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1PHYNGI-PGE/CG</v>
      </c>
    </row>
    <row r="4433" spans="1:8">
      <c r="A4433" s="79">
        <v>37219</v>
      </c>
      <c r="B4433" s="78" t="s">
        <v>159</v>
      </c>
      <c r="C4433" s="78" t="s">
        <v>75</v>
      </c>
      <c r="D4433" s="84">
        <v>-9211.0555999999997</v>
      </c>
      <c r="E4433" s="84">
        <v>-9211.0555999999997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1PHYNGI-SOBDR-PG&amp;E</v>
      </c>
    </row>
    <row r="4434" spans="1:8">
      <c r="A4434" s="79">
        <v>37219</v>
      </c>
      <c r="B4434" s="78" t="s">
        <v>159</v>
      </c>
      <c r="C4434" s="78" t="s">
        <v>235</v>
      </c>
      <c r="D4434" s="84">
        <v>-21250.373200000002</v>
      </c>
      <c r="E4434" s="84">
        <v>-21250.373200000002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1PHYNGI-SOBDR-SOCAL</v>
      </c>
    </row>
    <row r="4435" spans="1:8">
      <c r="A4435" s="79">
        <v>37219</v>
      </c>
      <c r="B4435" s="78" t="s">
        <v>159</v>
      </c>
      <c r="C4435" s="78" t="s">
        <v>46</v>
      </c>
      <c r="D4435" s="84">
        <v>-29311.169099999999</v>
      </c>
      <c r="E4435" s="84">
        <v>-29311.169099999999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1PHYNGI-SOCAL</v>
      </c>
    </row>
    <row r="4436" spans="1:8">
      <c r="A4436" s="79">
        <v>37220</v>
      </c>
      <c r="B4436" s="78" t="s">
        <v>159</v>
      </c>
      <c r="C4436" s="78" t="s">
        <v>71</v>
      </c>
      <c r="D4436" s="84">
        <v>104203.74490000001</v>
      </c>
      <c r="E4436" s="84">
        <v>104203.74490000001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1PHYCGPR-KINGSGATE</v>
      </c>
    </row>
    <row r="4437" spans="1:8">
      <c r="A4437" s="79">
        <v>37220</v>
      </c>
      <c r="B4437" s="78" t="s">
        <v>159</v>
      </c>
      <c r="C4437" s="78" t="s">
        <v>87</v>
      </c>
      <c r="D4437" s="84">
        <v>84174.462400000004</v>
      </c>
      <c r="E4437" s="84">
        <v>84174.462400000004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1PHYIF-ELPO/PERMIAN</v>
      </c>
    </row>
    <row r="4438" spans="1:8">
      <c r="A4438" s="79">
        <v>37220</v>
      </c>
      <c r="B4438" s="78" t="s">
        <v>159</v>
      </c>
      <c r="C4438" s="78" t="s">
        <v>72</v>
      </c>
      <c r="D4438" s="84">
        <v>294298.86170000001</v>
      </c>
      <c r="E4438" s="84">
        <v>294298.86170000001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37220</v>
      </c>
      <c r="B4439" s="78" t="s">
        <v>159</v>
      </c>
      <c r="C4439" s="78" t="s">
        <v>247</v>
      </c>
      <c r="D4439" s="84">
        <v>9976.2326000000012</v>
      </c>
      <c r="E4439" s="84">
        <v>9976.2326000000012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1PHYIF-KERN/RIVER</v>
      </c>
    </row>
    <row r="4440" spans="1:8">
      <c r="A4440" s="79">
        <v>37220</v>
      </c>
      <c r="B4440" s="78" t="s">
        <v>159</v>
      </c>
      <c r="C4440" s="78" t="s">
        <v>89</v>
      </c>
      <c r="D4440" s="84">
        <v>11129.485199999999</v>
      </c>
      <c r="E4440" s="84">
        <v>11129.485199999999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1PHYIF-TW/PERMIAN</v>
      </c>
    </row>
    <row r="4441" spans="1:8">
      <c r="A4441" s="79">
        <v>37220</v>
      </c>
      <c r="B4441" s="78" t="s">
        <v>159</v>
      </c>
      <c r="C4441" s="78" t="s">
        <v>68</v>
      </c>
      <c r="D4441" s="84">
        <v>-248984.81820000001</v>
      </c>
      <c r="E4441" s="84">
        <v>-248984.81820000001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1PHYNGI-MALIN</v>
      </c>
    </row>
    <row r="4442" spans="1:8">
      <c r="A4442" s="79">
        <v>37220</v>
      </c>
      <c r="B4442" s="78" t="s">
        <v>159</v>
      </c>
      <c r="C4442" s="78" t="s">
        <v>74</v>
      </c>
      <c r="D4442" s="84">
        <v>56205.096599999997</v>
      </c>
      <c r="E4442" s="84">
        <v>56205.096599999997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1PHYNGI-PGE/CG</v>
      </c>
    </row>
    <row r="4443" spans="1:8">
      <c r="A4443" s="79">
        <v>37220</v>
      </c>
      <c r="B4443" s="78" t="s">
        <v>159</v>
      </c>
      <c r="C4443" s="78" t="s">
        <v>75</v>
      </c>
      <c r="D4443" s="84">
        <v>-9211.0555999999997</v>
      </c>
      <c r="E4443" s="84">
        <v>-9211.0555999999997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1PHYNGI-SOBDR-PG&amp;E</v>
      </c>
    </row>
    <row r="4444" spans="1:8">
      <c r="A4444" s="79">
        <v>37220</v>
      </c>
      <c r="B4444" s="78" t="s">
        <v>159</v>
      </c>
      <c r="C4444" s="78" t="s">
        <v>235</v>
      </c>
      <c r="D4444" s="84">
        <v>-21250.373200000002</v>
      </c>
      <c r="E4444" s="84">
        <v>-21250.373200000002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1PHYNGI-SOBDR-SOCAL</v>
      </c>
    </row>
    <row r="4445" spans="1:8">
      <c r="A4445" s="79">
        <v>37220</v>
      </c>
      <c r="B4445" s="78" t="s">
        <v>159</v>
      </c>
      <c r="C4445" s="78" t="s">
        <v>46</v>
      </c>
      <c r="D4445" s="84">
        <v>-34327.2189</v>
      </c>
      <c r="E4445" s="84">
        <v>-34327.2189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1PHYNGI-SOCAL</v>
      </c>
    </row>
    <row r="4446" spans="1:8">
      <c r="A4446" s="79">
        <v>37221</v>
      </c>
      <c r="B4446" s="78" t="s">
        <v>159</v>
      </c>
      <c r="C4446" s="78" t="s">
        <v>71</v>
      </c>
      <c r="D4446" s="84">
        <v>104203.74490000001</v>
      </c>
      <c r="E4446" s="84">
        <v>104203.74490000001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1PHYCGPR-KINGSGATE</v>
      </c>
    </row>
    <row r="4447" spans="1:8">
      <c r="A4447" s="79">
        <v>37221</v>
      </c>
      <c r="B4447" s="78" t="s">
        <v>159</v>
      </c>
      <c r="C4447" s="78" t="s">
        <v>87</v>
      </c>
      <c r="D4447" s="84">
        <v>67713.678700000004</v>
      </c>
      <c r="E4447" s="84">
        <v>67713.678700000004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1PHYIF-ELPO/PERMIAN</v>
      </c>
    </row>
    <row r="4448" spans="1:8">
      <c r="A4448" s="79">
        <v>37221</v>
      </c>
      <c r="B4448" s="78" t="s">
        <v>159</v>
      </c>
      <c r="C4448" s="78" t="s">
        <v>72</v>
      </c>
      <c r="D4448" s="84">
        <v>294298.86170000001</v>
      </c>
      <c r="E4448" s="84">
        <v>294298.86170000001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1PHYIF-ELPO/SJ</v>
      </c>
    </row>
    <row r="4449" spans="1:8">
      <c r="A4449" s="79">
        <v>37221</v>
      </c>
      <c r="B4449" s="78" t="s">
        <v>159</v>
      </c>
      <c r="C4449" s="78" t="s">
        <v>247</v>
      </c>
      <c r="D4449" s="84">
        <v>9976.2326000000012</v>
      </c>
      <c r="E4449" s="84">
        <v>9976.2326000000012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1PHYIF-KERN/RIVER</v>
      </c>
    </row>
    <row r="4450" spans="1:8">
      <c r="A4450" s="79">
        <v>37221</v>
      </c>
      <c r="B4450" s="78" t="s">
        <v>159</v>
      </c>
      <c r="C4450" s="78" t="s">
        <v>89</v>
      </c>
      <c r="D4450" s="84">
        <v>11129.485199999999</v>
      </c>
      <c r="E4450" s="84">
        <v>11129.485199999999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1PHYIF-TW/PERMIAN</v>
      </c>
    </row>
    <row r="4451" spans="1:8">
      <c r="A4451" s="79">
        <v>37221</v>
      </c>
      <c r="B4451" s="78" t="s">
        <v>159</v>
      </c>
      <c r="C4451" s="78" t="s">
        <v>68</v>
      </c>
      <c r="D4451" s="84">
        <v>-248984.81820000001</v>
      </c>
      <c r="E4451" s="84">
        <v>-248984.81820000001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1PHYNGI-MALIN</v>
      </c>
    </row>
    <row r="4452" spans="1:8">
      <c r="A4452" s="79">
        <v>37221</v>
      </c>
      <c r="B4452" s="78" t="s">
        <v>159</v>
      </c>
      <c r="C4452" s="78" t="s">
        <v>74</v>
      </c>
      <c r="D4452" s="84">
        <v>56205.096599999997</v>
      </c>
      <c r="E4452" s="84">
        <v>56205.096599999997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1PHYNGI-PGE/CG</v>
      </c>
    </row>
    <row r="4453" spans="1:8">
      <c r="A4453" s="79">
        <v>37221</v>
      </c>
      <c r="B4453" s="78" t="s">
        <v>159</v>
      </c>
      <c r="C4453" s="78" t="s">
        <v>75</v>
      </c>
      <c r="D4453" s="84">
        <v>-9211.0555999999997</v>
      </c>
      <c r="E4453" s="84">
        <v>-9211.0555999999997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1PHYNGI-SOBDR-PG&amp;E</v>
      </c>
    </row>
    <row r="4454" spans="1:8">
      <c r="A4454" s="79">
        <v>37221</v>
      </c>
      <c r="B4454" s="78" t="s">
        <v>159</v>
      </c>
      <c r="C4454" s="78" t="s">
        <v>235</v>
      </c>
      <c r="D4454" s="84">
        <v>-21250.373200000002</v>
      </c>
      <c r="E4454" s="84">
        <v>-21250.373200000002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1PHYNGI-SOBDR-SOCAL</v>
      </c>
    </row>
    <row r="4455" spans="1:8">
      <c r="A4455" s="79">
        <v>37221</v>
      </c>
      <c r="B4455" s="78" t="s">
        <v>159</v>
      </c>
      <c r="C4455" s="78" t="s">
        <v>46</v>
      </c>
      <c r="D4455" s="84">
        <v>-34327.2189</v>
      </c>
      <c r="E4455" s="84">
        <v>-34327.2189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1PHYNGI-SOCAL</v>
      </c>
    </row>
    <row r="4456" spans="1:8">
      <c r="A4456" s="79">
        <v>37222</v>
      </c>
      <c r="B4456" s="78" t="s">
        <v>159</v>
      </c>
      <c r="C4456" s="78" t="s">
        <v>71</v>
      </c>
      <c r="D4456" s="84">
        <v>104203.74490000001</v>
      </c>
      <c r="E4456" s="84">
        <v>104203.74490000001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1PHYCGPR-KINGSGATE</v>
      </c>
    </row>
    <row r="4457" spans="1:8">
      <c r="A4457" s="79">
        <v>37222</v>
      </c>
      <c r="B4457" s="78" t="s">
        <v>159</v>
      </c>
      <c r="C4457" s="78" t="s">
        <v>87</v>
      </c>
      <c r="D4457" s="84">
        <v>67713.678700000004</v>
      </c>
      <c r="E4457" s="84">
        <v>67713.678700000004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1PHYIF-ELPO/PERMIAN</v>
      </c>
    </row>
    <row r="4458" spans="1:8">
      <c r="A4458" s="79">
        <v>37222</v>
      </c>
      <c r="B4458" s="78" t="s">
        <v>159</v>
      </c>
      <c r="C4458" s="78" t="s">
        <v>72</v>
      </c>
      <c r="D4458" s="84">
        <v>294298.86170000001</v>
      </c>
      <c r="E4458" s="84">
        <v>294298.86170000001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1PHYIF-ELPO/SJ</v>
      </c>
    </row>
    <row r="4459" spans="1:8">
      <c r="A4459" s="79">
        <v>37222</v>
      </c>
      <c r="B4459" s="78" t="s">
        <v>159</v>
      </c>
      <c r="C4459" s="78" t="s">
        <v>247</v>
      </c>
      <c r="D4459" s="84">
        <v>9976.2326000000012</v>
      </c>
      <c r="E4459" s="84">
        <v>9976.2326000000012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1PHYIF-KERN/RIVER</v>
      </c>
    </row>
    <row r="4460" spans="1:8">
      <c r="A4460" s="79">
        <v>37222</v>
      </c>
      <c r="B4460" s="78" t="s">
        <v>159</v>
      </c>
      <c r="C4460" s="78" t="s">
        <v>89</v>
      </c>
      <c r="D4460" s="84">
        <v>11129.485199999999</v>
      </c>
      <c r="E4460" s="84">
        <v>11129.485199999999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1PHYIF-TW/PERMIAN</v>
      </c>
    </row>
    <row r="4461" spans="1:8">
      <c r="A4461" s="79">
        <v>37222</v>
      </c>
      <c r="B4461" s="78" t="s">
        <v>159</v>
      </c>
      <c r="C4461" s="78" t="s">
        <v>68</v>
      </c>
      <c r="D4461" s="84">
        <v>-248984.81820000001</v>
      </c>
      <c r="E4461" s="84">
        <v>-248984.81820000001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1PHYNGI-MALIN</v>
      </c>
    </row>
    <row r="4462" spans="1:8">
      <c r="A4462" s="79">
        <v>37222</v>
      </c>
      <c r="B4462" s="78" t="s">
        <v>159</v>
      </c>
      <c r="C4462" s="78" t="s">
        <v>74</v>
      </c>
      <c r="D4462" s="84">
        <v>56205.096599999997</v>
      </c>
      <c r="E4462" s="84">
        <v>56205.096599999997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1PHYNGI-PGE/CG</v>
      </c>
    </row>
    <row r="4463" spans="1:8">
      <c r="A4463" s="79">
        <v>37222</v>
      </c>
      <c r="B4463" s="78" t="s">
        <v>159</v>
      </c>
      <c r="C4463" s="78" t="s">
        <v>75</v>
      </c>
      <c r="D4463" s="84">
        <v>-9211.0555999999997</v>
      </c>
      <c r="E4463" s="84">
        <v>-9211.0555999999997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1PHYNGI-SOBDR-PG&amp;E</v>
      </c>
    </row>
    <row r="4464" spans="1:8">
      <c r="A4464" s="79">
        <v>37222</v>
      </c>
      <c r="B4464" s="78" t="s">
        <v>159</v>
      </c>
      <c r="C4464" s="78" t="s">
        <v>235</v>
      </c>
      <c r="D4464" s="84">
        <v>-21250.373200000002</v>
      </c>
      <c r="E4464" s="84">
        <v>-21250.373200000002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1PHYNGI-SOBDR-SOCAL</v>
      </c>
    </row>
    <row r="4465" spans="1:8">
      <c r="A4465" s="79">
        <v>37222</v>
      </c>
      <c r="B4465" s="78" t="s">
        <v>159</v>
      </c>
      <c r="C4465" s="78" t="s">
        <v>46</v>
      </c>
      <c r="D4465" s="84">
        <v>-34327.2189</v>
      </c>
      <c r="E4465" s="84">
        <v>-34327.2189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37223</v>
      </c>
      <c r="B4466" s="78" t="s">
        <v>159</v>
      </c>
      <c r="C4466" s="78" t="s">
        <v>71</v>
      </c>
      <c r="D4466" s="84">
        <v>104203.74490000001</v>
      </c>
      <c r="E4466" s="84">
        <v>104203.74490000001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1PHYCGPR-KINGSGATE</v>
      </c>
    </row>
    <row r="4467" spans="1:8">
      <c r="A4467" s="79">
        <v>37223</v>
      </c>
      <c r="B4467" s="78" t="s">
        <v>159</v>
      </c>
      <c r="C4467" s="78" t="s">
        <v>87</v>
      </c>
      <c r="D4467" s="84">
        <v>67713.678700000004</v>
      </c>
      <c r="E4467" s="84">
        <v>67713.678700000004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1PHYIF-ELPO/PERMIAN</v>
      </c>
    </row>
    <row r="4468" spans="1:8">
      <c r="A4468" s="79">
        <v>37223</v>
      </c>
      <c r="B4468" s="78" t="s">
        <v>159</v>
      </c>
      <c r="C4468" s="78" t="s">
        <v>72</v>
      </c>
      <c r="D4468" s="84">
        <v>294298.86170000001</v>
      </c>
      <c r="E4468" s="84">
        <v>294298.86170000001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1PHYIF-ELPO/SJ</v>
      </c>
    </row>
    <row r="4469" spans="1:8">
      <c r="A4469" s="79">
        <v>37223</v>
      </c>
      <c r="B4469" s="78" t="s">
        <v>159</v>
      </c>
      <c r="C4469" s="78" t="s">
        <v>247</v>
      </c>
      <c r="D4469" s="84">
        <v>9976.2326000000012</v>
      </c>
      <c r="E4469" s="84">
        <v>9976.2326000000012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1PHYIF-KERN/RIVER</v>
      </c>
    </row>
    <row r="4470" spans="1:8">
      <c r="A4470" s="79">
        <v>37223</v>
      </c>
      <c r="B4470" s="78" t="s">
        <v>159</v>
      </c>
      <c r="C4470" s="78" t="s">
        <v>89</v>
      </c>
      <c r="D4470" s="84">
        <v>11129.485199999999</v>
      </c>
      <c r="E4470" s="84">
        <v>11129.485199999999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1PHYIF-TW/PERMIAN</v>
      </c>
    </row>
    <row r="4471" spans="1:8">
      <c r="A4471" s="79">
        <v>37223</v>
      </c>
      <c r="B4471" s="78" t="s">
        <v>159</v>
      </c>
      <c r="C4471" s="78" t="s">
        <v>68</v>
      </c>
      <c r="D4471" s="84">
        <v>-248984.81820000001</v>
      </c>
      <c r="E4471" s="84">
        <v>-248984.81820000001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1PHYNGI-MALIN</v>
      </c>
    </row>
    <row r="4472" spans="1:8">
      <c r="A4472" s="79">
        <v>37223</v>
      </c>
      <c r="B4472" s="78" t="s">
        <v>159</v>
      </c>
      <c r="C4472" s="78" t="s">
        <v>74</v>
      </c>
      <c r="D4472" s="84">
        <v>56205.096599999997</v>
      </c>
      <c r="E4472" s="84">
        <v>56205.096599999997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1PHYNGI-PGE/CG</v>
      </c>
    </row>
    <row r="4473" spans="1:8">
      <c r="A4473" s="79">
        <v>37223</v>
      </c>
      <c r="B4473" s="78" t="s">
        <v>159</v>
      </c>
      <c r="C4473" s="78" t="s">
        <v>75</v>
      </c>
      <c r="D4473" s="84">
        <v>-9211.0555999999997</v>
      </c>
      <c r="E4473" s="84">
        <v>-9211.0555999999997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1PHYNGI-SOBDR-PG&amp;E</v>
      </c>
    </row>
    <row r="4474" spans="1:8">
      <c r="A4474" s="79">
        <v>37223</v>
      </c>
      <c r="B4474" s="78" t="s">
        <v>159</v>
      </c>
      <c r="C4474" s="78" t="s">
        <v>235</v>
      </c>
      <c r="D4474" s="84">
        <v>-21250.373200000002</v>
      </c>
      <c r="E4474" s="84">
        <v>-21250.373200000002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1PHYNGI-SOBDR-SOCAL</v>
      </c>
    </row>
    <row r="4475" spans="1:8">
      <c r="A4475" s="79">
        <v>37223</v>
      </c>
      <c r="B4475" s="78" t="s">
        <v>159</v>
      </c>
      <c r="C4475" s="78" t="s">
        <v>46</v>
      </c>
      <c r="D4475" s="84">
        <v>-34327.2189</v>
      </c>
      <c r="E4475" s="84">
        <v>-34327.2189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37224</v>
      </c>
      <c r="B4476" s="78" t="s">
        <v>159</v>
      </c>
      <c r="C4476" s="78" t="s">
        <v>71</v>
      </c>
      <c r="D4476" s="84">
        <v>104203.745</v>
      </c>
      <c r="E4476" s="84">
        <v>104203.745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1PHYCGPR-KINGSGATE</v>
      </c>
    </row>
    <row r="4477" spans="1:8">
      <c r="A4477" s="79">
        <v>37224</v>
      </c>
      <c r="B4477" s="78" t="s">
        <v>159</v>
      </c>
      <c r="C4477" s="78" t="s">
        <v>87</v>
      </c>
      <c r="D4477" s="84">
        <v>67713.678700000004</v>
      </c>
      <c r="E4477" s="84">
        <v>67713.678700000004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1PHYIF-ELPO/PERMIAN</v>
      </c>
    </row>
    <row r="4478" spans="1:8">
      <c r="A4478" s="79">
        <v>37224</v>
      </c>
      <c r="B4478" s="78" t="s">
        <v>159</v>
      </c>
      <c r="C4478" s="78" t="s">
        <v>72</v>
      </c>
      <c r="D4478" s="84">
        <v>294298.86170000001</v>
      </c>
      <c r="E4478" s="84">
        <v>294298.86170000001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1PHYIF-ELPO/SJ</v>
      </c>
    </row>
    <row r="4479" spans="1:8">
      <c r="A4479" s="79">
        <v>37224</v>
      </c>
      <c r="B4479" s="78" t="s">
        <v>159</v>
      </c>
      <c r="C4479" s="78" t="s">
        <v>247</v>
      </c>
      <c r="D4479" s="84">
        <v>9976.2326000000012</v>
      </c>
      <c r="E4479" s="84">
        <v>9976.2326000000012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1PHYIF-KERN/RIVER</v>
      </c>
    </row>
    <row r="4480" spans="1:8">
      <c r="A4480" s="79">
        <v>37224</v>
      </c>
      <c r="B4480" s="78" t="s">
        <v>159</v>
      </c>
      <c r="C4480" s="78" t="s">
        <v>89</v>
      </c>
      <c r="D4480" s="84">
        <v>11129.485199999999</v>
      </c>
      <c r="E4480" s="84">
        <v>11129.485199999999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1PHYIF-TW/PERMIAN</v>
      </c>
    </row>
    <row r="4481" spans="1:8">
      <c r="A4481" s="79">
        <v>37224</v>
      </c>
      <c r="B4481" s="78" t="s">
        <v>159</v>
      </c>
      <c r="C4481" s="78" t="s">
        <v>68</v>
      </c>
      <c r="D4481" s="84">
        <v>-248984.81820000001</v>
      </c>
      <c r="E4481" s="84">
        <v>-248984.81820000001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1PHYNGI-MALIN</v>
      </c>
    </row>
    <row r="4482" spans="1:8">
      <c r="A4482" s="79">
        <v>37224</v>
      </c>
      <c r="B4482" s="78" t="s">
        <v>159</v>
      </c>
      <c r="C4482" s="78" t="s">
        <v>74</v>
      </c>
      <c r="D4482" s="84">
        <v>56205.096599999997</v>
      </c>
      <c r="E4482" s="84">
        <v>56205.096599999997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1PHYNGI-PGE/CG</v>
      </c>
    </row>
    <row r="4483" spans="1:8">
      <c r="A4483" s="79">
        <v>37224</v>
      </c>
      <c r="B4483" s="78" t="s">
        <v>159</v>
      </c>
      <c r="C4483" s="78" t="s">
        <v>75</v>
      </c>
      <c r="D4483" s="84">
        <v>-9211.0555999999997</v>
      </c>
      <c r="E4483" s="84">
        <v>-9211.0555999999997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1PHYNGI-SOBDR-PG&amp;E</v>
      </c>
    </row>
    <row r="4484" spans="1:8">
      <c r="A4484" s="79">
        <v>37224</v>
      </c>
      <c r="B4484" s="78" t="s">
        <v>159</v>
      </c>
      <c r="C4484" s="78" t="s">
        <v>235</v>
      </c>
      <c r="D4484" s="84">
        <v>-21250.373200000002</v>
      </c>
      <c r="E4484" s="84">
        <v>-21250.373200000002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1PHYNGI-SOBDR-SOCAL</v>
      </c>
    </row>
    <row r="4485" spans="1:8">
      <c r="A4485" s="79">
        <v>37224</v>
      </c>
      <c r="B4485" s="78" t="s">
        <v>159</v>
      </c>
      <c r="C4485" s="78" t="s">
        <v>46</v>
      </c>
      <c r="D4485" s="84">
        <v>-34327.2189</v>
      </c>
      <c r="E4485" s="84">
        <v>-34327.2189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37225</v>
      </c>
      <c r="B4486" s="78" t="s">
        <v>159</v>
      </c>
      <c r="C4486" s="78" t="s">
        <v>71</v>
      </c>
      <c r="D4486" s="84">
        <v>104203.74490000001</v>
      </c>
      <c r="E4486" s="84">
        <v>104203.74490000001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1PHYCGPR-KINGSGATE</v>
      </c>
    </row>
    <row r="4487" spans="1:8">
      <c r="A4487" s="79">
        <v>37225</v>
      </c>
      <c r="B4487" s="78" t="s">
        <v>159</v>
      </c>
      <c r="C4487" s="78" t="s">
        <v>87</v>
      </c>
      <c r="D4487" s="84">
        <v>67713.678700000004</v>
      </c>
      <c r="E4487" s="84">
        <v>67713.678700000004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1PHYIF-ELPO/PERMIAN</v>
      </c>
    </row>
    <row r="4488" spans="1:8">
      <c r="A4488" s="79">
        <v>37225</v>
      </c>
      <c r="B4488" s="78" t="s">
        <v>159</v>
      </c>
      <c r="C4488" s="78" t="s">
        <v>72</v>
      </c>
      <c r="D4488" s="84">
        <v>294298.86170000001</v>
      </c>
      <c r="E4488" s="84">
        <v>294298.86170000001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1PHYIF-ELPO/SJ</v>
      </c>
    </row>
    <row r="4489" spans="1:8">
      <c r="A4489" s="79">
        <v>37225</v>
      </c>
      <c r="B4489" s="78" t="s">
        <v>159</v>
      </c>
      <c r="C4489" s="78" t="s">
        <v>247</v>
      </c>
      <c r="D4489" s="84">
        <v>9976.2326000000012</v>
      </c>
      <c r="E4489" s="84">
        <v>9976.2326000000012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1PHYIF-KERN/RIVER</v>
      </c>
    </row>
    <row r="4490" spans="1:8">
      <c r="A4490" s="79">
        <v>37225</v>
      </c>
      <c r="B4490" s="78" t="s">
        <v>159</v>
      </c>
      <c r="C4490" s="78" t="s">
        <v>89</v>
      </c>
      <c r="D4490" s="84">
        <v>11129.485199999999</v>
      </c>
      <c r="E4490" s="84">
        <v>11129.485199999999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1PHYIF-TW/PERMIAN</v>
      </c>
    </row>
    <row r="4491" spans="1:8">
      <c r="A4491" s="79">
        <v>37225</v>
      </c>
      <c r="B4491" s="78" t="s">
        <v>159</v>
      </c>
      <c r="C4491" s="78" t="s">
        <v>68</v>
      </c>
      <c r="D4491" s="84">
        <v>-248984.81820000001</v>
      </c>
      <c r="E4491" s="84">
        <v>-248984.81820000001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1PHYNGI-MALIN</v>
      </c>
    </row>
    <row r="4492" spans="1:8">
      <c r="A4492" s="79">
        <v>37225</v>
      </c>
      <c r="B4492" s="78" t="s">
        <v>159</v>
      </c>
      <c r="C4492" s="78" t="s">
        <v>74</v>
      </c>
      <c r="D4492" s="84">
        <v>56205.0965</v>
      </c>
      <c r="E4492" s="84">
        <v>56205.0965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1PHYNGI-PGE/CG</v>
      </c>
    </row>
    <row r="4493" spans="1:8">
      <c r="A4493" s="79">
        <v>37225</v>
      </c>
      <c r="B4493" s="78" t="s">
        <v>159</v>
      </c>
      <c r="C4493" s="78" t="s">
        <v>75</v>
      </c>
      <c r="D4493" s="84">
        <v>-9211.0555999999997</v>
      </c>
      <c r="E4493" s="84">
        <v>-9211.0555999999997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1PHYNGI-SOBDR-PG&amp;E</v>
      </c>
    </row>
    <row r="4494" spans="1:8">
      <c r="A4494" s="79">
        <v>37225</v>
      </c>
      <c r="B4494" s="78" t="s">
        <v>159</v>
      </c>
      <c r="C4494" s="78" t="s">
        <v>235</v>
      </c>
      <c r="D4494" s="84">
        <v>-21250.373200000002</v>
      </c>
      <c r="E4494" s="84">
        <v>-21250.373200000002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1PHYNGI-SOBDR-SOCAL</v>
      </c>
    </row>
    <row r="4495" spans="1:8">
      <c r="A4495" s="79">
        <v>37225</v>
      </c>
      <c r="B4495" s="78" t="s">
        <v>159</v>
      </c>
      <c r="C4495" s="78" t="s">
        <v>46</v>
      </c>
      <c r="D4495" s="84">
        <v>-251310.27830000001</v>
      </c>
      <c r="E4495" s="84">
        <v>-251310.27830000001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37211</v>
      </c>
      <c r="B4496" s="78" t="s">
        <v>161</v>
      </c>
      <c r="C4496" s="78" t="s">
        <v>67</v>
      </c>
      <c r="D4496" s="84">
        <v>-1995.2465000000002</v>
      </c>
      <c r="E4496" s="84">
        <v>-1995.2465000000002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1PHYIF-NWPL_ROCKY_M</v>
      </c>
    </row>
    <row r="4497" spans="1:8">
      <c r="A4497" s="79">
        <v>37212</v>
      </c>
      <c r="B4497" s="78" t="s">
        <v>161</v>
      </c>
      <c r="C4497" s="78" t="s">
        <v>67</v>
      </c>
      <c r="D4497" s="84">
        <v>-1995.2465000000002</v>
      </c>
      <c r="E4497" s="84">
        <v>-1995.2465000000002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1PHYIF-NWPL_ROCKY_M</v>
      </c>
    </row>
    <row r="4498" spans="1:8">
      <c r="A4498" s="79">
        <v>37213</v>
      </c>
      <c r="B4498" s="78" t="s">
        <v>161</v>
      </c>
      <c r="C4498" s="78" t="s">
        <v>67</v>
      </c>
      <c r="D4498" s="84">
        <v>-1995.2465000000002</v>
      </c>
      <c r="E4498" s="84">
        <v>-1995.2465000000002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1PHYIF-NWPL_ROCKY_M</v>
      </c>
    </row>
    <row r="4499" spans="1:8">
      <c r="A4499" s="79">
        <v>37214</v>
      </c>
      <c r="B4499" s="78" t="s">
        <v>161</v>
      </c>
      <c r="C4499" s="78" t="s">
        <v>67</v>
      </c>
      <c r="D4499" s="84">
        <v>-1995.2465000000002</v>
      </c>
      <c r="E4499" s="84">
        <v>-1995.2465000000002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1PHYIF-NWPL_ROCKY_M</v>
      </c>
    </row>
    <row r="4500" spans="1:8">
      <c r="A4500" s="79">
        <v>37215</v>
      </c>
      <c r="B4500" s="78" t="s">
        <v>161</v>
      </c>
      <c r="C4500" s="78" t="s">
        <v>67</v>
      </c>
      <c r="D4500" s="84">
        <v>-1995.2465000000002</v>
      </c>
      <c r="E4500" s="84">
        <v>-1995.2465000000002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1PHYIF-NWPL_ROCKY_M</v>
      </c>
    </row>
    <row r="4501" spans="1:8">
      <c r="A4501" s="79">
        <v>37216</v>
      </c>
      <c r="B4501" s="78" t="s">
        <v>161</v>
      </c>
      <c r="C4501" s="78" t="s">
        <v>67</v>
      </c>
      <c r="D4501" s="84">
        <v>-1995.2465000000002</v>
      </c>
      <c r="E4501" s="84">
        <v>-1995.2465000000002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37217</v>
      </c>
      <c r="B4502" s="78" t="s">
        <v>161</v>
      </c>
      <c r="C4502" s="78" t="s">
        <v>67</v>
      </c>
      <c r="D4502" s="84">
        <v>-1995.2465000000002</v>
      </c>
      <c r="E4502" s="84">
        <v>-1995.2465000000002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1PHYIF-NWPL_ROCKY_M</v>
      </c>
    </row>
    <row r="4503" spans="1:8">
      <c r="A4503" s="79">
        <v>37218</v>
      </c>
      <c r="B4503" s="78" t="s">
        <v>161</v>
      </c>
      <c r="C4503" s="78" t="s">
        <v>67</v>
      </c>
      <c r="D4503" s="84">
        <v>-1995.2465000000002</v>
      </c>
      <c r="E4503" s="84">
        <v>-1995.2465000000002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1PHYIF-NWPL_ROCKY_M</v>
      </c>
    </row>
    <row r="4504" spans="1:8">
      <c r="A4504" s="79">
        <v>37219</v>
      </c>
      <c r="B4504" s="78" t="s">
        <v>161</v>
      </c>
      <c r="C4504" s="78" t="s">
        <v>67</v>
      </c>
      <c r="D4504" s="84">
        <v>-1995.2465000000002</v>
      </c>
      <c r="E4504" s="84">
        <v>-1995.2465000000002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1PHYIF-NWPL_ROCKY_M</v>
      </c>
    </row>
    <row r="4505" spans="1:8">
      <c r="A4505" s="79">
        <v>37220</v>
      </c>
      <c r="B4505" s="78" t="s">
        <v>161</v>
      </c>
      <c r="C4505" s="78" t="s">
        <v>67</v>
      </c>
      <c r="D4505" s="84">
        <v>-1995.2465000000002</v>
      </c>
      <c r="E4505" s="84">
        <v>-1995.2465000000002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1PHYIF-NWPL_ROCKY_M</v>
      </c>
    </row>
    <row r="4506" spans="1:8">
      <c r="A4506" s="79">
        <v>37221</v>
      </c>
      <c r="B4506" s="78" t="s">
        <v>161</v>
      </c>
      <c r="C4506" s="78" t="s">
        <v>67</v>
      </c>
      <c r="D4506" s="84">
        <v>-1995.2465000000002</v>
      </c>
      <c r="E4506" s="84">
        <v>-1995.2465000000002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1PHYIF-NWPL_ROCKY_M</v>
      </c>
    </row>
    <row r="4507" spans="1:8">
      <c r="A4507" s="79">
        <v>37222</v>
      </c>
      <c r="B4507" s="78" t="s">
        <v>161</v>
      </c>
      <c r="C4507" s="78" t="s">
        <v>67</v>
      </c>
      <c r="D4507" s="84">
        <v>-1995.2465000000002</v>
      </c>
      <c r="E4507" s="84">
        <v>-1995.2465000000002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1PHYIF-NWPL_ROCKY_M</v>
      </c>
    </row>
    <row r="4508" spans="1:8">
      <c r="A4508" s="79">
        <v>37223</v>
      </c>
      <c r="B4508" s="78" t="s">
        <v>161</v>
      </c>
      <c r="C4508" s="78" t="s">
        <v>67</v>
      </c>
      <c r="D4508" s="84">
        <v>-1995.2465000000002</v>
      </c>
      <c r="E4508" s="84">
        <v>-1995.2465000000002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1PHYIF-NWPL_ROCKY_M</v>
      </c>
    </row>
    <row r="4509" spans="1:8">
      <c r="A4509" s="79">
        <v>37224</v>
      </c>
      <c r="B4509" s="78" t="s">
        <v>161</v>
      </c>
      <c r="C4509" s="78" t="s">
        <v>67</v>
      </c>
      <c r="D4509" s="84">
        <v>-1995.2465000000002</v>
      </c>
      <c r="E4509" s="84">
        <v>-1995.2465000000002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1PHYIF-NWPL_ROCKY_M</v>
      </c>
    </row>
    <row r="4510" spans="1:8">
      <c r="A4510" s="79">
        <v>37225</v>
      </c>
      <c r="B4510" s="78" t="s">
        <v>161</v>
      </c>
      <c r="C4510" s="78" t="s">
        <v>67</v>
      </c>
      <c r="D4510" s="84">
        <v>-1995.2465000000002</v>
      </c>
      <c r="E4510" s="84">
        <v>-1995.2465000000002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1PHYIF-NWPL_ROCKY_M</v>
      </c>
    </row>
    <row r="4511" spans="1:8">
      <c r="A4511" s="79">
        <v>37211</v>
      </c>
      <c r="B4511" s="78" t="s">
        <v>163</v>
      </c>
      <c r="C4511" s="78" t="s">
        <v>72</v>
      </c>
      <c r="D4511" s="84">
        <v>-69444.554999999993</v>
      </c>
      <c r="E4511" s="84">
        <v>-69444.554999999993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1PHYIF-ELPO/SJ</v>
      </c>
    </row>
    <row r="4512" spans="1:8">
      <c r="A4512" s="79">
        <v>37211</v>
      </c>
      <c r="B4512" s="78" t="s">
        <v>163</v>
      </c>
      <c r="C4512" s="78" t="s">
        <v>119</v>
      </c>
      <c r="D4512" s="84">
        <v>65114.8704</v>
      </c>
      <c r="E4512" s="84">
        <v>65114.8704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1PHYIF-EPSJ(BONDAD)</v>
      </c>
    </row>
    <row r="4513" spans="1:8">
      <c r="A4513" s="79">
        <v>37211</v>
      </c>
      <c r="B4513" s="78" t="s">
        <v>163</v>
      </c>
      <c r="C4513" s="78" t="s">
        <v>121</v>
      </c>
      <c r="D4513" s="84">
        <v>43459.462099999997</v>
      </c>
      <c r="E4513" s="84">
        <v>43459.462099999997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1PHYIM-TW/SJ</v>
      </c>
    </row>
    <row r="4514" spans="1:8">
      <c r="A4514" s="79">
        <v>37211</v>
      </c>
      <c r="B4514" s="78" t="s">
        <v>163</v>
      </c>
      <c r="C4514" s="78" t="s">
        <v>125</v>
      </c>
      <c r="D4514" s="84">
        <v>-51816.552199999998</v>
      </c>
      <c r="E4514" s="84">
        <v>-51816.552199999998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1PHYWAHA KCBT</v>
      </c>
    </row>
    <row r="4515" spans="1:8">
      <c r="A4515" s="79">
        <v>37212</v>
      </c>
      <c r="B4515" s="78" t="s">
        <v>163</v>
      </c>
      <c r="C4515" s="78" t="s">
        <v>72</v>
      </c>
      <c r="D4515" s="84">
        <v>-69444.554999999993</v>
      </c>
      <c r="E4515" s="84">
        <v>-69444.554999999993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1PHYIF-ELPO/SJ</v>
      </c>
    </row>
    <row r="4516" spans="1:8">
      <c r="A4516" s="79">
        <v>37212</v>
      </c>
      <c r="B4516" s="78" t="s">
        <v>163</v>
      </c>
      <c r="C4516" s="78" t="s">
        <v>119</v>
      </c>
      <c r="D4516" s="84">
        <v>72597.044800000003</v>
      </c>
      <c r="E4516" s="84">
        <v>72597.044800000003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1PHYIF-EPSJ(BONDAD)</v>
      </c>
    </row>
    <row r="4517" spans="1:8">
      <c r="A4517" s="79">
        <v>37212</v>
      </c>
      <c r="B4517" s="78" t="s">
        <v>163</v>
      </c>
      <c r="C4517" s="78" t="s">
        <v>121</v>
      </c>
      <c r="D4517" s="84">
        <v>43459.462099999997</v>
      </c>
      <c r="E4517" s="84">
        <v>43459.462099999997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1PHYIM-TW/SJ</v>
      </c>
    </row>
    <row r="4518" spans="1:8">
      <c r="A4518" s="79">
        <v>37212</v>
      </c>
      <c r="B4518" s="78" t="s">
        <v>163</v>
      </c>
      <c r="C4518" s="78" t="s">
        <v>125</v>
      </c>
      <c r="D4518" s="84">
        <v>-51816.552199999998</v>
      </c>
      <c r="E4518" s="84">
        <v>-51816.552199999998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1PHYWAHA KCBT</v>
      </c>
    </row>
    <row r="4519" spans="1:8">
      <c r="A4519" s="79">
        <v>37213</v>
      </c>
      <c r="B4519" s="78" t="s">
        <v>163</v>
      </c>
      <c r="C4519" s="78" t="s">
        <v>72</v>
      </c>
      <c r="D4519" s="84">
        <v>-69444.554999999993</v>
      </c>
      <c r="E4519" s="84">
        <v>-69444.554999999993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37213</v>
      </c>
      <c r="B4520" s="78" t="s">
        <v>163</v>
      </c>
      <c r="C4520" s="78" t="s">
        <v>119</v>
      </c>
      <c r="D4520" s="84">
        <v>72597.044800000003</v>
      </c>
      <c r="E4520" s="84">
        <v>72597.044800000003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1PHYIF-EPSJ(BONDAD)</v>
      </c>
    </row>
    <row r="4521" spans="1:8">
      <c r="A4521" s="79">
        <v>37213</v>
      </c>
      <c r="B4521" s="78" t="s">
        <v>163</v>
      </c>
      <c r="C4521" s="78" t="s">
        <v>121</v>
      </c>
      <c r="D4521" s="84">
        <v>43459.462099999997</v>
      </c>
      <c r="E4521" s="84">
        <v>43459.462099999997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1PHYIM-TW/SJ</v>
      </c>
    </row>
    <row r="4522" spans="1:8">
      <c r="A4522" s="79">
        <v>37213</v>
      </c>
      <c r="B4522" s="78" t="s">
        <v>163</v>
      </c>
      <c r="C4522" s="78" t="s">
        <v>125</v>
      </c>
      <c r="D4522" s="84">
        <v>-51816.552199999998</v>
      </c>
      <c r="E4522" s="84">
        <v>-51816.552199999998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1PHYWAHA KCBT</v>
      </c>
    </row>
    <row r="4523" spans="1:8">
      <c r="A4523" s="79">
        <v>37214</v>
      </c>
      <c r="B4523" s="78" t="s">
        <v>163</v>
      </c>
      <c r="C4523" s="78" t="s">
        <v>72</v>
      </c>
      <c r="D4523" s="84">
        <v>-69444.554999999993</v>
      </c>
      <c r="E4523" s="84">
        <v>-69444.554999999993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1PHYIF-ELPO/SJ</v>
      </c>
    </row>
    <row r="4524" spans="1:8">
      <c r="A4524" s="79">
        <v>37214</v>
      </c>
      <c r="B4524" s="78" t="s">
        <v>163</v>
      </c>
      <c r="C4524" s="78" t="s">
        <v>119</v>
      </c>
      <c r="D4524" s="84">
        <v>72597.044800000003</v>
      </c>
      <c r="E4524" s="84">
        <v>72597.044800000003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1PHYIF-EPSJ(BONDAD)</v>
      </c>
    </row>
    <row r="4525" spans="1:8">
      <c r="A4525" s="79">
        <v>37214</v>
      </c>
      <c r="B4525" s="78" t="s">
        <v>163</v>
      </c>
      <c r="C4525" s="78" t="s">
        <v>121</v>
      </c>
      <c r="D4525" s="84">
        <v>43459.462099999997</v>
      </c>
      <c r="E4525" s="84">
        <v>43459.462099999997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1PHYIM-TW/SJ</v>
      </c>
    </row>
    <row r="4526" spans="1:8">
      <c r="A4526" s="79">
        <v>37214</v>
      </c>
      <c r="B4526" s="78" t="s">
        <v>163</v>
      </c>
      <c r="C4526" s="78" t="s">
        <v>125</v>
      </c>
      <c r="D4526" s="84">
        <v>-51816.552199999998</v>
      </c>
      <c r="E4526" s="84">
        <v>-51816.552199999998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1PHYWAHA KCBT</v>
      </c>
    </row>
    <row r="4527" spans="1:8">
      <c r="A4527" s="79">
        <v>37215</v>
      </c>
      <c r="B4527" s="78" t="s">
        <v>163</v>
      </c>
      <c r="C4527" s="78" t="s">
        <v>72</v>
      </c>
      <c r="D4527" s="84">
        <v>-69444.554999999993</v>
      </c>
      <c r="E4527" s="84">
        <v>-69444.554999999993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1PHYIF-ELPO/SJ</v>
      </c>
    </row>
    <row r="4528" spans="1:8">
      <c r="A4528" s="79">
        <v>37215</v>
      </c>
      <c r="B4528" s="78" t="s">
        <v>163</v>
      </c>
      <c r="C4528" s="78" t="s">
        <v>119</v>
      </c>
      <c r="D4528" s="84">
        <v>70102.986699999994</v>
      </c>
      <c r="E4528" s="84">
        <v>70102.986699999994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1PHYIF-EPSJ(BONDAD)</v>
      </c>
    </row>
    <row r="4529" spans="1:8">
      <c r="A4529" s="79">
        <v>37215</v>
      </c>
      <c r="B4529" s="78" t="s">
        <v>163</v>
      </c>
      <c r="C4529" s="78" t="s">
        <v>121</v>
      </c>
      <c r="D4529" s="84">
        <v>43459.462099999997</v>
      </c>
      <c r="E4529" s="84">
        <v>43459.462099999997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1PHYIM-TW/SJ</v>
      </c>
    </row>
    <row r="4530" spans="1:8">
      <c r="A4530" s="79">
        <v>37215</v>
      </c>
      <c r="B4530" s="78" t="s">
        <v>163</v>
      </c>
      <c r="C4530" s="78" t="s">
        <v>125</v>
      </c>
      <c r="D4530" s="84">
        <v>-51816.552199999998</v>
      </c>
      <c r="E4530" s="84">
        <v>-51816.552199999998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1PHYWAHA KCBT</v>
      </c>
    </row>
    <row r="4531" spans="1:8">
      <c r="A4531" s="79">
        <v>37216</v>
      </c>
      <c r="B4531" s="78" t="s">
        <v>163</v>
      </c>
      <c r="C4531" s="78" t="s">
        <v>72</v>
      </c>
      <c r="D4531" s="84">
        <v>-69444.554999999993</v>
      </c>
      <c r="E4531" s="84">
        <v>-69444.554999999993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1PHYIF-ELPO/SJ</v>
      </c>
    </row>
    <row r="4532" spans="1:8">
      <c r="A4532" s="79">
        <v>37216</v>
      </c>
      <c r="B4532" s="78" t="s">
        <v>163</v>
      </c>
      <c r="C4532" s="78" t="s">
        <v>119</v>
      </c>
      <c r="D4532" s="84">
        <v>70102.986699999994</v>
      </c>
      <c r="E4532" s="84">
        <v>70102.986699999994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1PHYIF-EPSJ(BONDAD)</v>
      </c>
    </row>
    <row r="4533" spans="1:8">
      <c r="A4533" s="79">
        <v>37216</v>
      </c>
      <c r="B4533" s="78" t="s">
        <v>163</v>
      </c>
      <c r="C4533" s="78" t="s">
        <v>121</v>
      </c>
      <c r="D4533" s="84">
        <v>43459.462099999997</v>
      </c>
      <c r="E4533" s="84">
        <v>43459.462099999997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1PHYIM-TW/SJ</v>
      </c>
    </row>
    <row r="4534" spans="1:8">
      <c r="A4534" s="79">
        <v>37216</v>
      </c>
      <c r="B4534" s="78" t="s">
        <v>163</v>
      </c>
      <c r="C4534" s="78" t="s">
        <v>125</v>
      </c>
      <c r="D4534" s="84">
        <v>-51816.552199999998</v>
      </c>
      <c r="E4534" s="84">
        <v>-51816.552199999998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1PHYWAHA KCBT</v>
      </c>
    </row>
    <row r="4535" spans="1:8">
      <c r="A4535" s="79">
        <v>37217</v>
      </c>
      <c r="B4535" s="78" t="s">
        <v>163</v>
      </c>
      <c r="C4535" s="78" t="s">
        <v>72</v>
      </c>
      <c r="D4535" s="84">
        <v>-69444.554999999993</v>
      </c>
      <c r="E4535" s="84">
        <v>-69444.554999999993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1PHYIF-ELPO/SJ</v>
      </c>
    </row>
    <row r="4536" spans="1:8">
      <c r="A4536" s="79">
        <v>37217</v>
      </c>
      <c r="B4536" s="78" t="s">
        <v>163</v>
      </c>
      <c r="C4536" s="78" t="s">
        <v>119</v>
      </c>
      <c r="D4536" s="84">
        <v>70102.986699999994</v>
      </c>
      <c r="E4536" s="84">
        <v>70102.986699999994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1PHYIF-EPSJ(BONDAD)</v>
      </c>
    </row>
    <row r="4537" spans="1:8">
      <c r="A4537" s="79">
        <v>37217</v>
      </c>
      <c r="B4537" s="78" t="s">
        <v>163</v>
      </c>
      <c r="C4537" s="78" t="s">
        <v>121</v>
      </c>
      <c r="D4537" s="84">
        <v>43459.462099999997</v>
      </c>
      <c r="E4537" s="84">
        <v>43459.462099999997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1PHYIM-TW/SJ</v>
      </c>
    </row>
    <row r="4538" spans="1:8">
      <c r="A4538" s="79">
        <v>37217</v>
      </c>
      <c r="B4538" s="78" t="s">
        <v>163</v>
      </c>
      <c r="C4538" s="78" t="s">
        <v>125</v>
      </c>
      <c r="D4538" s="84">
        <v>-51816.552199999998</v>
      </c>
      <c r="E4538" s="84">
        <v>-51816.552199999998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1PHYWAHA KCBT</v>
      </c>
    </row>
    <row r="4539" spans="1:8">
      <c r="A4539" s="79">
        <v>37218</v>
      </c>
      <c r="B4539" s="78" t="s">
        <v>163</v>
      </c>
      <c r="C4539" s="78" t="s">
        <v>72</v>
      </c>
      <c r="D4539" s="84">
        <v>-69444.554999999993</v>
      </c>
      <c r="E4539" s="84">
        <v>-69444.554999999993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37218</v>
      </c>
      <c r="B4540" s="78" t="s">
        <v>163</v>
      </c>
      <c r="C4540" s="78" t="s">
        <v>119</v>
      </c>
      <c r="D4540" s="84">
        <v>70102.986699999994</v>
      </c>
      <c r="E4540" s="84">
        <v>70102.986699999994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1PHYIF-EPSJ(BONDAD)</v>
      </c>
    </row>
    <row r="4541" spans="1:8">
      <c r="A4541" s="79">
        <v>37218</v>
      </c>
      <c r="B4541" s="78" t="s">
        <v>163</v>
      </c>
      <c r="C4541" s="78" t="s">
        <v>121</v>
      </c>
      <c r="D4541" s="84">
        <v>43459.462099999997</v>
      </c>
      <c r="E4541" s="84">
        <v>43459.462099999997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1PHYIM-TW/SJ</v>
      </c>
    </row>
    <row r="4542" spans="1:8">
      <c r="A4542" s="79">
        <v>37218</v>
      </c>
      <c r="B4542" s="78" t="s">
        <v>163</v>
      </c>
      <c r="C4542" s="78" t="s">
        <v>125</v>
      </c>
      <c r="D4542" s="84">
        <v>-51816.552199999998</v>
      </c>
      <c r="E4542" s="84">
        <v>-51816.552199999998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1PHYWAHA KCBT</v>
      </c>
    </row>
    <row r="4543" spans="1:8">
      <c r="A4543" s="79">
        <v>37219</v>
      </c>
      <c r="B4543" s="78" t="s">
        <v>163</v>
      </c>
      <c r="C4543" s="78" t="s">
        <v>72</v>
      </c>
      <c r="D4543" s="84">
        <v>-69444.554999999993</v>
      </c>
      <c r="E4543" s="84">
        <v>-69444.554999999993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1PHYIF-ELPO/SJ</v>
      </c>
    </row>
    <row r="4544" spans="1:8">
      <c r="A4544" s="79">
        <v>37219</v>
      </c>
      <c r="B4544" s="78" t="s">
        <v>163</v>
      </c>
      <c r="C4544" s="78" t="s">
        <v>119</v>
      </c>
      <c r="D4544" s="84">
        <v>70102.986699999994</v>
      </c>
      <c r="E4544" s="84">
        <v>70102.986699999994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1PHYIF-EPSJ(BONDAD)</v>
      </c>
    </row>
    <row r="4545" spans="1:8">
      <c r="A4545" s="79">
        <v>37219</v>
      </c>
      <c r="B4545" s="78" t="s">
        <v>163</v>
      </c>
      <c r="C4545" s="78" t="s">
        <v>121</v>
      </c>
      <c r="D4545" s="84">
        <v>43459.462099999997</v>
      </c>
      <c r="E4545" s="84">
        <v>43459.462099999997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1PHYIM-TW/SJ</v>
      </c>
    </row>
    <row r="4546" spans="1:8">
      <c r="A4546" s="79">
        <v>37219</v>
      </c>
      <c r="B4546" s="78" t="s">
        <v>163</v>
      </c>
      <c r="C4546" s="78" t="s">
        <v>125</v>
      </c>
      <c r="D4546" s="84">
        <v>-51816.552199999998</v>
      </c>
      <c r="E4546" s="84">
        <v>-51816.552199999998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1PHYWAHA KCBT</v>
      </c>
    </row>
    <row r="4547" spans="1:8">
      <c r="A4547" s="79">
        <v>37220</v>
      </c>
      <c r="B4547" s="78" t="s">
        <v>163</v>
      </c>
      <c r="C4547" s="78" t="s">
        <v>72</v>
      </c>
      <c r="D4547" s="84">
        <v>-69444.554999999993</v>
      </c>
      <c r="E4547" s="84">
        <v>-69444.554999999993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1PHYIF-ELPO/SJ</v>
      </c>
    </row>
    <row r="4548" spans="1:8">
      <c r="A4548" s="79">
        <v>37220</v>
      </c>
      <c r="B4548" s="78" t="s">
        <v>163</v>
      </c>
      <c r="C4548" s="78" t="s">
        <v>119</v>
      </c>
      <c r="D4548" s="84">
        <v>70102.986699999994</v>
      </c>
      <c r="E4548" s="84">
        <v>70102.986699999994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1PHYIF-EPSJ(BONDAD)</v>
      </c>
    </row>
    <row r="4549" spans="1:8">
      <c r="A4549" s="79">
        <v>37220</v>
      </c>
      <c r="B4549" s="78" t="s">
        <v>163</v>
      </c>
      <c r="C4549" s="78" t="s">
        <v>121</v>
      </c>
      <c r="D4549" s="84">
        <v>43459.462099999997</v>
      </c>
      <c r="E4549" s="84">
        <v>43459.462099999997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1PHYIM-TW/SJ</v>
      </c>
    </row>
    <row r="4550" spans="1:8">
      <c r="A4550" s="79">
        <v>37220</v>
      </c>
      <c r="B4550" s="78" t="s">
        <v>163</v>
      </c>
      <c r="C4550" s="78" t="s">
        <v>125</v>
      </c>
      <c r="D4550" s="84">
        <v>-51816.552199999998</v>
      </c>
      <c r="E4550" s="84">
        <v>-51816.552199999998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1PHYWAHA KCBT</v>
      </c>
    </row>
    <row r="4551" spans="1:8">
      <c r="A4551" s="79">
        <v>37221</v>
      </c>
      <c r="B4551" s="78" t="s">
        <v>163</v>
      </c>
      <c r="C4551" s="78" t="s">
        <v>72</v>
      </c>
      <c r="D4551" s="84">
        <v>-69444.554999999993</v>
      </c>
      <c r="E4551" s="84">
        <v>-69444.554999999993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1PHYIF-ELPO/SJ</v>
      </c>
    </row>
    <row r="4552" spans="1:8">
      <c r="A4552" s="79">
        <v>37221</v>
      </c>
      <c r="B4552" s="78" t="s">
        <v>163</v>
      </c>
      <c r="C4552" s="78" t="s">
        <v>119</v>
      </c>
      <c r="D4552" s="84">
        <v>70102.986699999994</v>
      </c>
      <c r="E4552" s="84">
        <v>70102.986699999994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1PHYIF-EPSJ(BONDAD)</v>
      </c>
    </row>
    <row r="4553" spans="1:8">
      <c r="A4553" s="79">
        <v>37221</v>
      </c>
      <c r="B4553" s="78" t="s">
        <v>163</v>
      </c>
      <c r="C4553" s="78" t="s">
        <v>121</v>
      </c>
      <c r="D4553" s="84">
        <v>43459.462099999997</v>
      </c>
      <c r="E4553" s="84">
        <v>43459.462099999997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1PHYIM-TW/SJ</v>
      </c>
    </row>
    <row r="4554" spans="1:8">
      <c r="A4554" s="79">
        <v>37221</v>
      </c>
      <c r="B4554" s="78" t="s">
        <v>163</v>
      </c>
      <c r="C4554" s="78" t="s">
        <v>125</v>
      </c>
      <c r="D4554" s="84">
        <v>-51816.552199999998</v>
      </c>
      <c r="E4554" s="84">
        <v>-51816.552199999998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1PHYWAHA KCBT</v>
      </c>
    </row>
    <row r="4555" spans="1:8">
      <c r="A4555" s="79">
        <v>37222</v>
      </c>
      <c r="B4555" s="78" t="s">
        <v>163</v>
      </c>
      <c r="C4555" s="78" t="s">
        <v>72</v>
      </c>
      <c r="D4555" s="84">
        <v>-69444.554999999993</v>
      </c>
      <c r="E4555" s="84">
        <v>-69444.554999999993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1PHYIF-ELPO/SJ</v>
      </c>
    </row>
    <row r="4556" spans="1:8">
      <c r="A4556" s="79">
        <v>37222</v>
      </c>
      <c r="B4556" s="78" t="s">
        <v>163</v>
      </c>
      <c r="C4556" s="78" t="s">
        <v>119</v>
      </c>
      <c r="D4556" s="84">
        <v>70102.986699999994</v>
      </c>
      <c r="E4556" s="84">
        <v>70102.986699999994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1PHYIF-EPSJ(BONDAD)</v>
      </c>
    </row>
    <row r="4557" spans="1:8">
      <c r="A4557" s="79">
        <v>37222</v>
      </c>
      <c r="B4557" s="78" t="s">
        <v>163</v>
      </c>
      <c r="C4557" s="78" t="s">
        <v>121</v>
      </c>
      <c r="D4557" s="84">
        <v>43459.462099999997</v>
      </c>
      <c r="E4557" s="84">
        <v>43459.462099999997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1PHYIM-TW/SJ</v>
      </c>
    </row>
    <row r="4558" spans="1:8">
      <c r="A4558" s="79">
        <v>37222</v>
      </c>
      <c r="B4558" s="78" t="s">
        <v>163</v>
      </c>
      <c r="C4558" s="78" t="s">
        <v>125</v>
      </c>
      <c r="D4558" s="84">
        <v>-51816.552199999998</v>
      </c>
      <c r="E4558" s="84">
        <v>-51816.552199999998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1PHYWAHA KCBT</v>
      </c>
    </row>
    <row r="4559" spans="1:8">
      <c r="A4559" s="79">
        <v>37223</v>
      </c>
      <c r="B4559" s="78" t="s">
        <v>163</v>
      </c>
      <c r="C4559" s="78" t="s">
        <v>72</v>
      </c>
      <c r="D4559" s="84">
        <v>-69444.554999999993</v>
      </c>
      <c r="E4559" s="84">
        <v>-69444.554999999993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37223</v>
      </c>
      <c r="B4560" s="78" t="s">
        <v>163</v>
      </c>
      <c r="C4560" s="78" t="s">
        <v>119</v>
      </c>
      <c r="D4560" s="84">
        <v>70102.986699999994</v>
      </c>
      <c r="E4560" s="84">
        <v>70102.986699999994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1PHYIF-EPSJ(BONDAD)</v>
      </c>
    </row>
    <row r="4561" spans="1:8">
      <c r="A4561" s="79">
        <v>37223</v>
      </c>
      <c r="B4561" s="78" t="s">
        <v>163</v>
      </c>
      <c r="C4561" s="78" t="s">
        <v>121</v>
      </c>
      <c r="D4561" s="84">
        <v>43459.462099999997</v>
      </c>
      <c r="E4561" s="84">
        <v>43459.462099999997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1PHYIM-TW/SJ</v>
      </c>
    </row>
    <row r="4562" spans="1:8">
      <c r="A4562" s="79">
        <v>37223</v>
      </c>
      <c r="B4562" s="78" t="s">
        <v>163</v>
      </c>
      <c r="C4562" s="78" t="s">
        <v>125</v>
      </c>
      <c r="D4562" s="84">
        <v>-51816.552199999998</v>
      </c>
      <c r="E4562" s="84">
        <v>-51816.552199999998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1PHYWAHA KCBT</v>
      </c>
    </row>
    <row r="4563" spans="1:8">
      <c r="A4563" s="79">
        <v>37224</v>
      </c>
      <c r="B4563" s="78" t="s">
        <v>163</v>
      </c>
      <c r="C4563" s="78" t="s">
        <v>72</v>
      </c>
      <c r="D4563" s="84">
        <v>-69444.554999999993</v>
      </c>
      <c r="E4563" s="84">
        <v>-69444.554999999993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1PHYIF-ELPO/SJ</v>
      </c>
    </row>
    <row r="4564" spans="1:8">
      <c r="A4564" s="79">
        <v>37224</v>
      </c>
      <c r="B4564" s="78" t="s">
        <v>163</v>
      </c>
      <c r="C4564" s="78" t="s">
        <v>119</v>
      </c>
      <c r="D4564" s="84">
        <v>70102.986699999994</v>
      </c>
      <c r="E4564" s="84">
        <v>70102.986699999994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1PHYIF-EPSJ(BONDAD)</v>
      </c>
    </row>
    <row r="4565" spans="1:8">
      <c r="A4565" s="79">
        <v>37224</v>
      </c>
      <c r="B4565" s="78" t="s">
        <v>163</v>
      </c>
      <c r="C4565" s="78" t="s">
        <v>121</v>
      </c>
      <c r="D4565" s="84">
        <v>43459.462099999997</v>
      </c>
      <c r="E4565" s="84">
        <v>43459.462099999997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1PHYIM-TW/SJ</v>
      </c>
    </row>
    <row r="4566" spans="1:8">
      <c r="A4566" s="79">
        <v>37224</v>
      </c>
      <c r="B4566" s="78" t="s">
        <v>163</v>
      </c>
      <c r="C4566" s="78" t="s">
        <v>125</v>
      </c>
      <c r="D4566" s="84">
        <v>-51816.552199999998</v>
      </c>
      <c r="E4566" s="84">
        <v>-51816.552199999998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1PHYWAHA KCBT</v>
      </c>
    </row>
    <row r="4567" spans="1:8">
      <c r="A4567" s="79">
        <v>37225</v>
      </c>
      <c r="B4567" s="78" t="s">
        <v>163</v>
      </c>
      <c r="C4567" s="78" t="s">
        <v>72</v>
      </c>
      <c r="D4567" s="84">
        <v>-69444.554999999993</v>
      </c>
      <c r="E4567" s="84">
        <v>-69444.554999999993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1PHYIF-ELPO/SJ</v>
      </c>
    </row>
    <row r="4568" spans="1:8">
      <c r="A4568" s="79">
        <v>37225</v>
      </c>
      <c r="B4568" s="78" t="s">
        <v>163</v>
      </c>
      <c r="C4568" s="78" t="s">
        <v>119</v>
      </c>
      <c r="D4568" s="84">
        <v>70102.986699999994</v>
      </c>
      <c r="E4568" s="84">
        <v>70102.986699999994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1PHYIF-EPSJ(BONDAD)</v>
      </c>
    </row>
    <row r="4569" spans="1:8">
      <c r="A4569" s="79">
        <v>37225</v>
      </c>
      <c r="B4569" s="78" t="s">
        <v>163</v>
      </c>
      <c r="C4569" s="78" t="s">
        <v>121</v>
      </c>
      <c r="D4569" s="84">
        <v>43459.462099999997</v>
      </c>
      <c r="E4569" s="84">
        <v>43459.462099999997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1PHYIM-TW/SJ</v>
      </c>
    </row>
    <row r="4570" spans="1:8">
      <c r="A4570" s="79">
        <v>37225</v>
      </c>
      <c r="B4570" s="78" t="s">
        <v>163</v>
      </c>
      <c r="C4570" s="78" t="s">
        <v>125</v>
      </c>
      <c r="D4570" s="84">
        <v>-51816.552199999998</v>
      </c>
      <c r="E4570" s="84">
        <v>-51816.552199999998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1PHYWAHA KCBT</v>
      </c>
    </row>
    <row r="4571" spans="1:8">
      <c r="A4571" s="79">
        <v>37211</v>
      </c>
      <c r="B4571" s="78" t="s">
        <v>160</v>
      </c>
      <c r="C4571" s="78" t="s">
        <v>86</v>
      </c>
      <c r="D4571" s="84">
        <v>-4988.1163000000006</v>
      </c>
      <c r="E4571" s="84">
        <v>-4988.1163000000006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1PHYIF-CIG/RKYMTN</v>
      </c>
    </row>
    <row r="4572" spans="1:8">
      <c r="A4572" s="79">
        <v>37211</v>
      </c>
      <c r="B4572" s="78" t="s">
        <v>160</v>
      </c>
      <c r="C4572" s="78" t="s">
        <v>72</v>
      </c>
      <c r="D4572" s="84">
        <v>-24940.5815</v>
      </c>
      <c r="E4572" s="84">
        <v>-24940.5815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1PHYIF-ELPO/SJ</v>
      </c>
    </row>
    <row r="4573" spans="1:8">
      <c r="A4573" s="79">
        <v>37211</v>
      </c>
      <c r="B4573" s="78" t="s">
        <v>160</v>
      </c>
      <c r="C4573" s="78" t="s">
        <v>247</v>
      </c>
      <c r="D4573" s="84">
        <v>14964.348900000001</v>
      </c>
      <c r="E4573" s="84">
        <v>14964.348900000001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1PHYIF-KERN/RIVER</v>
      </c>
    </row>
    <row r="4574" spans="1:8">
      <c r="A4574" s="79">
        <v>37211</v>
      </c>
      <c r="B4574" s="78" t="s">
        <v>160</v>
      </c>
      <c r="C4574" s="78" t="s">
        <v>67</v>
      </c>
      <c r="D4574" s="84">
        <v>133597.71660000001</v>
      </c>
      <c r="E4574" s="84">
        <v>133597.71660000001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1PHYIF-NWPL_ROCKY_M</v>
      </c>
    </row>
    <row r="4575" spans="1:8">
      <c r="A4575" s="79">
        <v>37211</v>
      </c>
      <c r="B4575" s="78" t="s">
        <v>160</v>
      </c>
      <c r="C4575" s="78" t="s">
        <v>90</v>
      </c>
      <c r="D4575" s="84">
        <v>1810.6862000000001</v>
      </c>
      <c r="E4575" s="84">
        <v>1810.6862000000001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1PHYIF-QUESTAR</v>
      </c>
    </row>
    <row r="4576" spans="1:8">
      <c r="A4576" s="79">
        <v>37211</v>
      </c>
      <c r="B4576" s="78" t="s">
        <v>160</v>
      </c>
      <c r="C4576" s="78" t="s">
        <v>68</v>
      </c>
      <c r="D4576" s="84">
        <v>9976.2326000000012</v>
      </c>
      <c r="E4576" s="84">
        <v>9976.2326000000012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1PHYNGI-MALIN</v>
      </c>
    </row>
    <row r="4577" spans="1:8">
      <c r="A4577" s="79">
        <v>37211</v>
      </c>
      <c r="B4577" s="78" t="s">
        <v>160</v>
      </c>
      <c r="C4577" s="78" t="s">
        <v>74</v>
      </c>
      <c r="D4577" s="84">
        <v>54869.279300000002</v>
      </c>
      <c r="E4577" s="84">
        <v>54869.279300000002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1PHYNGI-PGE/CG</v>
      </c>
    </row>
    <row r="4578" spans="1:8">
      <c r="A4578" s="79">
        <v>37211</v>
      </c>
      <c r="B4578" s="78" t="s">
        <v>160</v>
      </c>
      <c r="C4578" s="78" t="s">
        <v>46</v>
      </c>
      <c r="D4578" s="84">
        <v>-31843.136900000001</v>
      </c>
      <c r="E4578" s="84">
        <v>-31843.136900000001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1PHYNGI-SOCAL</v>
      </c>
    </row>
    <row r="4579" spans="1:8">
      <c r="A4579" s="79">
        <v>37211</v>
      </c>
      <c r="B4579" s="78" t="s">
        <v>160</v>
      </c>
      <c r="C4579" s="78" t="s">
        <v>166</v>
      </c>
      <c r="D4579" s="84">
        <v>2776.3855000000003</v>
      </c>
      <c r="E4579" s="84">
        <v>2776.3855000000003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1PHYNW-STANFIELD</v>
      </c>
    </row>
    <row r="4580" spans="1:8">
      <c r="A4580" s="79">
        <v>37211</v>
      </c>
      <c r="B4580" s="78" t="s">
        <v>160</v>
      </c>
      <c r="C4580" s="78" t="s">
        <v>167</v>
      </c>
      <c r="D4580" s="84">
        <v>7308.5880000000006</v>
      </c>
      <c r="E4580" s="84">
        <v>7308.5880000000006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1PHYSUMAS-US/IM</v>
      </c>
    </row>
    <row r="4581" spans="1:8">
      <c r="A4581" s="79">
        <v>37212</v>
      </c>
      <c r="B4581" s="78" t="s">
        <v>160</v>
      </c>
      <c r="C4581" s="78" t="s">
        <v>86</v>
      </c>
      <c r="D4581" s="84">
        <v>-4988.1163000000006</v>
      </c>
      <c r="E4581" s="84">
        <v>-4988.1163000000006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1PHYIF-CIG/RKYMTN</v>
      </c>
    </row>
    <row r="4582" spans="1:8">
      <c r="A4582" s="79">
        <v>37212</v>
      </c>
      <c r="B4582" s="78" t="s">
        <v>160</v>
      </c>
      <c r="C4582" s="78" t="s">
        <v>72</v>
      </c>
      <c r="D4582" s="84">
        <v>-24940.5815</v>
      </c>
      <c r="E4582" s="84">
        <v>-24940.5815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1PHYIF-ELPO/SJ</v>
      </c>
    </row>
    <row r="4583" spans="1:8">
      <c r="A4583" s="79">
        <v>37212</v>
      </c>
      <c r="B4583" s="78" t="s">
        <v>160</v>
      </c>
      <c r="C4583" s="78" t="s">
        <v>247</v>
      </c>
      <c r="D4583" s="84">
        <v>14964.348900000001</v>
      </c>
      <c r="E4583" s="84">
        <v>14964.348900000001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1PHYIF-KERN/RIVER</v>
      </c>
    </row>
    <row r="4584" spans="1:8">
      <c r="A4584" s="79">
        <v>37212</v>
      </c>
      <c r="B4584" s="78" t="s">
        <v>160</v>
      </c>
      <c r="C4584" s="78" t="s">
        <v>67</v>
      </c>
      <c r="D4584" s="84">
        <v>133597.71660000001</v>
      </c>
      <c r="E4584" s="84">
        <v>133597.71660000001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1PHYIF-NWPL_ROCKY_M</v>
      </c>
    </row>
    <row r="4585" spans="1:8">
      <c r="A4585" s="79">
        <v>37212</v>
      </c>
      <c r="B4585" s="78" t="s">
        <v>160</v>
      </c>
      <c r="C4585" s="78" t="s">
        <v>90</v>
      </c>
      <c r="D4585" s="84">
        <v>1810.6862000000001</v>
      </c>
      <c r="E4585" s="84">
        <v>1810.6862000000001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1PHYIF-QUESTAR</v>
      </c>
    </row>
    <row r="4586" spans="1:8">
      <c r="A4586" s="79">
        <v>37212</v>
      </c>
      <c r="B4586" s="78" t="s">
        <v>160</v>
      </c>
      <c r="C4586" s="78" t="s">
        <v>68</v>
      </c>
      <c r="D4586" s="84">
        <v>9976.2326000000012</v>
      </c>
      <c r="E4586" s="84">
        <v>9976.2326000000012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1PHYNGI-MALIN</v>
      </c>
    </row>
    <row r="4587" spans="1:8">
      <c r="A4587" s="79">
        <v>37212</v>
      </c>
      <c r="B4587" s="78" t="s">
        <v>160</v>
      </c>
      <c r="C4587" s="78" t="s">
        <v>74</v>
      </c>
      <c r="D4587" s="84">
        <v>54869.279300000002</v>
      </c>
      <c r="E4587" s="84">
        <v>54869.279300000002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1PHYNGI-PGE/CG</v>
      </c>
    </row>
    <row r="4588" spans="1:8">
      <c r="A4588" s="79">
        <v>37212</v>
      </c>
      <c r="B4588" s="78" t="s">
        <v>160</v>
      </c>
      <c r="C4588" s="78" t="s">
        <v>46</v>
      </c>
      <c r="D4588" s="84">
        <v>-31843.136900000001</v>
      </c>
      <c r="E4588" s="84">
        <v>-31843.136900000001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1PHYNGI-SOCAL</v>
      </c>
    </row>
    <row r="4589" spans="1:8">
      <c r="A4589" s="79">
        <v>37212</v>
      </c>
      <c r="B4589" s="78" t="s">
        <v>160</v>
      </c>
      <c r="C4589" s="78" t="s">
        <v>166</v>
      </c>
      <c r="D4589" s="84">
        <v>2776.3855000000003</v>
      </c>
      <c r="E4589" s="84">
        <v>2776.3855000000003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1PHYNW-STANFIELD</v>
      </c>
    </row>
    <row r="4590" spans="1:8">
      <c r="A4590" s="79">
        <v>37212</v>
      </c>
      <c r="B4590" s="78" t="s">
        <v>160</v>
      </c>
      <c r="C4590" s="78" t="s">
        <v>167</v>
      </c>
      <c r="D4590" s="84">
        <v>7308.5880000000006</v>
      </c>
      <c r="E4590" s="84">
        <v>7308.5880000000006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1PHYSUMAS-US/IM</v>
      </c>
    </row>
    <row r="4591" spans="1:8">
      <c r="A4591" s="79">
        <v>37213</v>
      </c>
      <c r="B4591" s="78" t="s">
        <v>160</v>
      </c>
      <c r="C4591" s="78" t="s">
        <v>86</v>
      </c>
      <c r="D4591" s="84">
        <v>-4988.1163000000006</v>
      </c>
      <c r="E4591" s="84">
        <v>-4988.1163000000006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1PHYIF-CIG/RKYMTN</v>
      </c>
    </row>
    <row r="4592" spans="1:8">
      <c r="A4592" s="79">
        <v>37213</v>
      </c>
      <c r="B4592" s="78" t="s">
        <v>160</v>
      </c>
      <c r="C4592" s="78" t="s">
        <v>72</v>
      </c>
      <c r="D4592" s="84">
        <v>-24940.5815</v>
      </c>
      <c r="E4592" s="84">
        <v>-24940.5815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1PHYIF-ELPO/SJ</v>
      </c>
    </row>
    <row r="4593" spans="1:8">
      <c r="A4593" s="79">
        <v>37213</v>
      </c>
      <c r="B4593" s="78" t="s">
        <v>160</v>
      </c>
      <c r="C4593" s="78" t="s">
        <v>247</v>
      </c>
      <c r="D4593" s="84">
        <v>14964.348900000001</v>
      </c>
      <c r="E4593" s="84">
        <v>14964.348900000001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1PHYIF-KERN/RIVER</v>
      </c>
    </row>
    <row r="4594" spans="1:8">
      <c r="A4594" s="79">
        <v>37213</v>
      </c>
      <c r="B4594" s="78" t="s">
        <v>160</v>
      </c>
      <c r="C4594" s="78" t="s">
        <v>67</v>
      </c>
      <c r="D4594" s="84">
        <v>133597.71660000001</v>
      </c>
      <c r="E4594" s="84">
        <v>133597.71660000001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1PHYIF-NWPL_ROCKY_M</v>
      </c>
    </row>
    <row r="4595" spans="1:8">
      <c r="A4595" s="79">
        <v>37213</v>
      </c>
      <c r="B4595" s="78" t="s">
        <v>160</v>
      </c>
      <c r="C4595" s="78" t="s">
        <v>90</v>
      </c>
      <c r="D4595" s="84">
        <v>1810.6862000000001</v>
      </c>
      <c r="E4595" s="84">
        <v>1810.6862000000001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1PHYIF-QUESTAR</v>
      </c>
    </row>
    <row r="4596" spans="1:8">
      <c r="A4596" s="79">
        <v>37213</v>
      </c>
      <c r="B4596" s="78" t="s">
        <v>160</v>
      </c>
      <c r="C4596" s="78" t="s">
        <v>68</v>
      </c>
      <c r="D4596" s="84">
        <v>9976.2326000000012</v>
      </c>
      <c r="E4596" s="84">
        <v>9976.2326000000012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1PHYNGI-MALIN</v>
      </c>
    </row>
    <row r="4597" spans="1:8">
      <c r="A4597" s="79">
        <v>37213</v>
      </c>
      <c r="B4597" s="78" t="s">
        <v>160</v>
      </c>
      <c r="C4597" s="78" t="s">
        <v>74</v>
      </c>
      <c r="D4597" s="84">
        <v>54869.279300000002</v>
      </c>
      <c r="E4597" s="84">
        <v>54869.279300000002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1PHYNGI-PGE/CG</v>
      </c>
    </row>
    <row r="4598" spans="1:8">
      <c r="A4598" s="79">
        <v>37213</v>
      </c>
      <c r="B4598" s="78" t="s">
        <v>160</v>
      </c>
      <c r="C4598" s="78" t="s">
        <v>46</v>
      </c>
      <c r="D4598" s="84">
        <v>-31843.136900000001</v>
      </c>
      <c r="E4598" s="84">
        <v>-31843.136900000001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1PHYNGI-SOCAL</v>
      </c>
    </row>
    <row r="4599" spans="1:8">
      <c r="A4599" s="79">
        <v>37213</v>
      </c>
      <c r="B4599" s="78" t="s">
        <v>160</v>
      </c>
      <c r="C4599" s="78" t="s">
        <v>166</v>
      </c>
      <c r="D4599" s="84">
        <v>2776.3855000000003</v>
      </c>
      <c r="E4599" s="84">
        <v>2776.3855000000003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1PHYNW-STANFIELD</v>
      </c>
    </row>
    <row r="4600" spans="1:8">
      <c r="A4600" s="79">
        <v>37213</v>
      </c>
      <c r="B4600" s="78" t="s">
        <v>160</v>
      </c>
      <c r="C4600" s="78" t="s">
        <v>167</v>
      </c>
      <c r="D4600" s="84">
        <v>7308.5880000000006</v>
      </c>
      <c r="E4600" s="84">
        <v>7308.5880000000006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1PHYSUMAS-US/IM</v>
      </c>
    </row>
    <row r="4601" spans="1:8">
      <c r="A4601" s="79">
        <v>37214</v>
      </c>
      <c r="B4601" s="78" t="s">
        <v>160</v>
      </c>
      <c r="C4601" s="78" t="s">
        <v>86</v>
      </c>
      <c r="D4601" s="84">
        <v>-4988.1163000000006</v>
      </c>
      <c r="E4601" s="84">
        <v>-4988.1163000000006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1PHYIF-CIG/RKYMTN</v>
      </c>
    </row>
    <row r="4602" spans="1:8">
      <c r="A4602" s="79">
        <v>37214</v>
      </c>
      <c r="B4602" s="78" t="s">
        <v>160</v>
      </c>
      <c r="C4602" s="78" t="s">
        <v>72</v>
      </c>
      <c r="D4602" s="84">
        <v>-24940.5815</v>
      </c>
      <c r="E4602" s="84">
        <v>-24940.5815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1PHYIF-ELPO/SJ</v>
      </c>
    </row>
    <row r="4603" spans="1:8">
      <c r="A4603" s="79">
        <v>37214</v>
      </c>
      <c r="B4603" s="78" t="s">
        <v>160</v>
      </c>
      <c r="C4603" s="78" t="s">
        <v>247</v>
      </c>
      <c r="D4603" s="84">
        <v>14964.348900000001</v>
      </c>
      <c r="E4603" s="84">
        <v>14964.348900000001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1PHYIF-KERN/RIVER</v>
      </c>
    </row>
    <row r="4604" spans="1:8">
      <c r="A4604" s="79">
        <v>37214</v>
      </c>
      <c r="B4604" s="78" t="s">
        <v>160</v>
      </c>
      <c r="C4604" s="78" t="s">
        <v>67</v>
      </c>
      <c r="D4604" s="84">
        <v>133597.71660000001</v>
      </c>
      <c r="E4604" s="84">
        <v>133597.71660000001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37214</v>
      </c>
      <c r="B4605" s="78" t="s">
        <v>160</v>
      </c>
      <c r="C4605" s="78" t="s">
        <v>90</v>
      </c>
      <c r="D4605" s="84">
        <v>1810.6862000000001</v>
      </c>
      <c r="E4605" s="84">
        <v>1810.6862000000001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1PHYIF-QUESTAR</v>
      </c>
    </row>
    <row r="4606" spans="1:8">
      <c r="A4606" s="79">
        <v>37214</v>
      </c>
      <c r="B4606" s="78" t="s">
        <v>160</v>
      </c>
      <c r="C4606" s="78" t="s">
        <v>68</v>
      </c>
      <c r="D4606" s="84">
        <v>9976.2326000000012</v>
      </c>
      <c r="E4606" s="84">
        <v>9976.2326000000012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1PHYNGI-MALIN</v>
      </c>
    </row>
    <row r="4607" spans="1:8">
      <c r="A4607" s="79">
        <v>37214</v>
      </c>
      <c r="B4607" s="78" t="s">
        <v>160</v>
      </c>
      <c r="C4607" s="78" t="s">
        <v>74</v>
      </c>
      <c r="D4607" s="84">
        <v>54869.279300000002</v>
      </c>
      <c r="E4607" s="84">
        <v>54869.279300000002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1PHYNGI-PGE/CG</v>
      </c>
    </row>
    <row r="4608" spans="1:8">
      <c r="A4608" s="79">
        <v>37214</v>
      </c>
      <c r="B4608" s="78" t="s">
        <v>160</v>
      </c>
      <c r="C4608" s="78" t="s">
        <v>46</v>
      </c>
      <c r="D4608" s="84">
        <v>-31843.136900000001</v>
      </c>
      <c r="E4608" s="84">
        <v>-31843.136900000001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1PHYNGI-SOCAL</v>
      </c>
    </row>
    <row r="4609" spans="1:8">
      <c r="A4609" s="79">
        <v>37214</v>
      </c>
      <c r="B4609" s="78" t="s">
        <v>160</v>
      </c>
      <c r="C4609" s="78" t="s">
        <v>166</v>
      </c>
      <c r="D4609" s="84">
        <v>2776.3855000000003</v>
      </c>
      <c r="E4609" s="84">
        <v>2776.3855000000003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1PHYNW-STANFIELD</v>
      </c>
    </row>
    <row r="4610" spans="1:8">
      <c r="A4610" s="79">
        <v>37214</v>
      </c>
      <c r="B4610" s="78" t="s">
        <v>160</v>
      </c>
      <c r="C4610" s="78" t="s">
        <v>167</v>
      </c>
      <c r="D4610" s="84">
        <v>7308.5880000000006</v>
      </c>
      <c r="E4610" s="84">
        <v>7308.5880000000006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1PHYSUMAS-US/IM</v>
      </c>
    </row>
    <row r="4611" spans="1:8">
      <c r="A4611" s="79">
        <v>37215</v>
      </c>
      <c r="B4611" s="78" t="s">
        <v>160</v>
      </c>
      <c r="C4611" s="78" t="s">
        <v>86</v>
      </c>
      <c r="D4611" s="84">
        <v>-4988.1163000000006</v>
      </c>
      <c r="E4611" s="84">
        <v>-4988.1163000000006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1PHYIF-CIG/RKYMTN</v>
      </c>
    </row>
    <row r="4612" spans="1:8">
      <c r="A4612" s="79">
        <v>37215</v>
      </c>
      <c r="B4612" s="78" t="s">
        <v>160</v>
      </c>
      <c r="C4612" s="78" t="s">
        <v>72</v>
      </c>
      <c r="D4612" s="84">
        <v>-24940.5815</v>
      </c>
      <c r="E4612" s="84">
        <v>-24940.5815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1PHYIF-ELPO/SJ</v>
      </c>
    </row>
    <row r="4613" spans="1:8">
      <c r="A4613" s="79">
        <v>37215</v>
      </c>
      <c r="B4613" s="78" t="s">
        <v>160</v>
      </c>
      <c r="C4613" s="78" t="s">
        <v>247</v>
      </c>
      <c r="D4613" s="84">
        <v>14964.348900000001</v>
      </c>
      <c r="E4613" s="84">
        <v>14964.348900000001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1PHYIF-KERN/RIVER</v>
      </c>
    </row>
    <row r="4614" spans="1:8">
      <c r="A4614" s="79">
        <v>37215</v>
      </c>
      <c r="B4614" s="78" t="s">
        <v>160</v>
      </c>
      <c r="C4614" s="78" t="s">
        <v>67</v>
      </c>
      <c r="D4614" s="84">
        <v>133597.71660000001</v>
      </c>
      <c r="E4614" s="84">
        <v>133597.71660000001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37215</v>
      </c>
      <c r="B4615" s="78" t="s">
        <v>160</v>
      </c>
      <c r="C4615" s="78" t="s">
        <v>90</v>
      </c>
      <c r="D4615" s="84">
        <v>1810.6862000000001</v>
      </c>
      <c r="E4615" s="84">
        <v>1810.6862000000001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1PHYIF-QUESTAR</v>
      </c>
    </row>
    <row r="4616" spans="1:8">
      <c r="A4616" s="79">
        <v>37215</v>
      </c>
      <c r="B4616" s="78" t="s">
        <v>160</v>
      </c>
      <c r="C4616" s="78" t="s">
        <v>68</v>
      </c>
      <c r="D4616" s="84">
        <v>9976.2326000000012</v>
      </c>
      <c r="E4616" s="84">
        <v>9976.2326000000012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1PHYNGI-MALIN</v>
      </c>
    </row>
    <row r="4617" spans="1:8">
      <c r="A4617" s="79">
        <v>37215</v>
      </c>
      <c r="B4617" s="78" t="s">
        <v>160</v>
      </c>
      <c r="C4617" s="78" t="s">
        <v>74</v>
      </c>
      <c r="D4617" s="84">
        <v>54869.279300000002</v>
      </c>
      <c r="E4617" s="84">
        <v>54869.279300000002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1PHYNGI-PGE/CG</v>
      </c>
    </row>
    <row r="4618" spans="1:8">
      <c r="A4618" s="79">
        <v>37215</v>
      </c>
      <c r="B4618" s="78" t="s">
        <v>160</v>
      </c>
      <c r="C4618" s="78" t="s">
        <v>46</v>
      </c>
      <c r="D4618" s="84">
        <v>-31843.136900000001</v>
      </c>
      <c r="E4618" s="84">
        <v>-31843.136900000001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1PHYNGI-SOCAL</v>
      </c>
    </row>
    <row r="4619" spans="1:8">
      <c r="A4619" s="79">
        <v>37215</v>
      </c>
      <c r="B4619" s="78" t="s">
        <v>160</v>
      </c>
      <c r="C4619" s="78" t="s">
        <v>166</v>
      </c>
      <c r="D4619" s="84">
        <v>2776.3855000000003</v>
      </c>
      <c r="E4619" s="84">
        <v>2776.3855000000003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1PHYNW-STANFIELD</v>
      </c>
    </row>
    <row r="4620" spans="1:8">
      <c r="A4620" s="79">
        <v>37215</v>
      </c>
      <c r="B4620" s="78" t="s">
        <v>160</v>
      </c>
      <c r="C4620" s="78" t="s">
        <v>167</v>
      </c>
      <c r="D4620" s="84">
        <v>7308.5880000000006</v>
      </c>
      <c r="E4620" s="84">
        <v>7308.5880000000006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1PHYSUMAS-US/IM</v>
      </c>
    </row>
    <row r="4621" spans="1:8">
      <c r="A4621" s="79">
        <v>37216</v>
      </c>
      <c r="B4621" s="78" t="s">
        <v>160</v>
      </c>
      <c r="C4621" s="78" t="s">
        <v>86</v>
      </c>
      <c r="D4621" s="84">
        <v>-4988.1163000000006</v>
      </c>
      <c r="E4621" s="84">
        <v>-4988.1163000000006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1PHYIF-CIG/RKYMTN</v>
      </c>
    </row>
    <row r="4622" spans="1:8">
      <c r="A4622" s="79">
        <v>37216</v>
      </c>
      <c r="B4622" s="78" t="s">
        <v>160</v>
      </c>
      <c r="C4622" s="78" t="s">
        <v>72</v>
      </c>
      <c r="D4622" s="84">
        <v>-24940.5815</v>
      </c>
      <c r="E4622" s="84">
        <v>-24940.5815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1PHYIF-ELPO/SJ</v>
      </c>
    </row>
    <row r="4623" spans="1:8">
      <c r="A4623" s="79">
        <v>37216</v>
      </c>
      <c r="B4623" s="78" t="s">
        <v>160</v>
      </c>
      <c r="C4623" s="78" t="s">
        <v>247</v>
      </c>
      <c r="D4623" s="84">
        <v>14964.348900000001</v>
      </c>
      <c r="E4623" s="84">
        <v>14964.348900000001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1PHYIF-KERN/RIVER</v>
      </c>
    </row>
    <row r="4624" spans="1:8">
      <c r="A4624" s="79">
        <v>37216</v>
      </c>
      <c r="B4624" s="78" t="s">
        <v>160</v>
      </c>
      <c r="C4624" s="78" t="s">
        <v>67</v>
      </c>
      <c r="D4624" s="84">
        <v>133597.71660000001</v>
      </c>
      <c r="E4624" s="84">
        <v>133597.71660000001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37216</v>
      </c>
      <c r="B4625" s="78" t="s">
        <v>160</v>
      </c>
      <c r="C4625" s="78" t="s">
        <v>90</v>
      </c>
      <c r="D4625" s="84">
        <v>1810.6862000000001</v>
      </c>
      <c r="E4625" s="84">
        <v>1810.6862000000001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1PHYIF-QUESTAR</v>
      </c>
    </row>
    <row r="4626" spans="1:8">
      <c r="A4626" s="79">
        <v>37216</v>
      </c>
      <c r="B4626" s="78" t="s">
        <v>160</v>
      </c>
      <c r="C4626" s="78" t="s">
        <v>68</v>
      </c>
      <c r="D4626" s="84">
        <v>9976.2326000000012</v>
      </c>
      <c r="E4626" s="84">
        <v>9976.2326000000012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1PHYNGI-MALIN</v>
      </c>
    </row>
    <row r="4627" spans="1:8">
      <c r="A4627" s="79">
        <v>37216</v>
      </c>
      <c r="B4627" s="78" t="s">
        <v>160</v>
      </c>
      <c r="C4627" s="78" t="s">
        <v>74</v>
      </c>
      <c r="D4627" s="84">
        <v>54869.279300000002</v>
      </c>
      <c r="E4627" s="84">
        <v>54869.279300000002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1PHYNGI-PGE/CG</v>
      </c>
    </row>
    <row r="4628" spans="1:8">
      <c r="A4628" s="79">
        <v>37216</v>
      </c>
      <c r="B4628" s="78" t="s">
        <v>160</v>
      </c>
      <c r="C4628" s="78" t="s">
        <v>46</v>
      </c>
      <c r="D4628" s="84">
        <v>-31843.136900000001</v>
      </c>
      <c r="E4628" s="84">
        <v>-31843.136900000001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1PHYNGI-SOCAL</v>
      </c>
    </row>
    <row r="4629" spans="1:8">
      <c r="A4629" s="79">
        <v>37216</v>
      </c>
      <c r="B4629" s="78" t="s">
        <v>160</v>
      </c>
      <c r="C4629" s="78" t="s">
        <v>166</v>
      </c>
      <c r="D4629" s="84">
        <v>2776.3855000000003</v>
      </c>
      <c r="E4629" s="84">
        <v>2776.3855000000003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1PHYNW-STANFIELD</v>
      </c>
    </row>
    <row r="4630" spans="1:8">
      <c r="A4630" s="79">
        <v>37216</v>
      </c>
      <c r="B4630" s="78" t="s">
        <v>160</v>
      </c>
      <c r="C4630" s="78" t="s">
        <v>167</v>
      </c>
      <c r="D4630" s="84">
        <v>7308.5880000000006</v>
      </c>
      <c r="E4630" s="84">
        <v>7308.5880000000006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1PHYSUMAS-US/IM</v>
      </c>
    </row>
    <row r="4631" spans="1:8">
      <c r="A4631" s="79">
        <v>37217</v>
      </c>
      <c r="B4631" s="78" t="s">
        <v>160</v>
      </c>
      <c r="C4631" s="78" t="s">
        <v>86</v>
      </c>
      <c r="D4631" s="84">
        <v>-4988.1163000000006</v>
      </c>
      <c r="E4631" s="84">
        <v>-4988.1163000000006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1PHYIF-CIG/RKYMTN</v>
      </c>
    </row>
    <row r="4632" spans="1:8">
      <c r="A4632" s="79">
        <v>37217</v>
      </c>
      <c r="B4632" s="78" t="s">
        <v>160</v>
      </c>
      <c r="C4632" s="78" t="s">
        <v>72</v>
      </c>
      <c r="D4632" s="84">
        <v>-24940.5815</v>
      </c>
      <c r="E4632" s="84">
        <v>-24940.5815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1PHYIF-ELPO/SJ</v>
      </c>
    </row>
    <row r="4633" spans="1:8">
      <c r="A4633" s="79">
        <v>37217</v>
      </c>
      <c r="B4633" s="78" t="s">
        <v>160</v>
      </c>
      <c r="C4633" s="78" t="s">
        <v>247</v>
      </c>
      <c r="D4633" s="84">
        <v>14964.348900000001</v>
      </c>
      <c r="E4633" s="84">
        <v>14964.348900000001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1PHYIF-KERN/RIVER</v>
      </c>
    </row>
    <row r="4634" spans="1:8">
      <c r="A4634" s="79">
        <v>37217</v>
      </c>
      <c r="B4634" s="78" t="s">
        <v>160</v>
      </c>
      <c r="C4634" s="78" t="s">
        <v>67</v>
      </c>
      <c r="D4634" s="84">
        <v>133597.71660000001</v>
      </c>
      <c r="E4634" s="84">
        <v>133597.71660000001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37217</v>
      </c>
      <c r="B4635" s="78" t="s">
        <v>160</v>
      </c>
      <c r="C4635" s="78" t="s">
        <v>90</v>
      </c>
      <c r="D4635" s="84">
        <v>1810.6862000000001</v>
      </c>
      <c r="E4635" s="84">
        <v>1810.6862000000001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1PHYIF-QUESTAR</v>
      </c>
    </row>
    <row r="4636" spans="1:8">
      <c r="A4636" s="79">
        <v>37217</v>
      </c>
      <c r="B4636" s="78" t="s">
        <v>160</v>
      </c>
      <c r="C4636" s="78" t="s">
        <v>68</v>
      </c>
      <c r="D4636" s="84">
        <v>9976.2326000000012</v>
      </c>
      <c r="E4636" s="84">
        <v>9976.2326000000012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1PHYNGI-MALIN</v>
      </c>
    </row>
    <row r="4637" spans="1:8">
      <c r="A4637" s="79">
        <v>37217</v>
      </c>
      <c r="B4637" s="78" t="s">
        <v>160</v>
      </c>
      <c r="C4637" s="78" t="s">
        <v>74</v>
      </c>
      <c r="D4637" s="84">
        <v>54869.279300000002</v>
      </c>
      <c r="E4637" s="84">
        <v>54869.279300000002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1PHYNGI-PGE/CG</v>
      </c>
    </row>
    <row r="4638" spans="1:8">
      <c r="A4638" s="79">
        <v>37217</v>
      </c>
      <c r="B4638" s="78" t="s">
        <v>160</v>
      </c>
      <c r="C4638" s="78" t="s">
        <v>46</v>
      </c>
      <c r="D4638" s="84">
        <v>-31843.136900000001</v>
      </c>
      <c r="E4638" s="84">
        <v>-31843.136900000001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1PHYNGI-SOCAL</v>
      </c>
    </row>
    <row r="4639" spans="1:8">
      <c r="A4639" s="79">
        <v>37217</v>
      </c>
      <c r="B4639" s="78" t="s">
        <v>160</v>
      </c>
      <c r="C4639" s="78" t="s">
        <v>166</v>
      </c>
      <c r="D4639" s="84">
        <v>2776.3855000000003</v>
      </c>
      <c r="E4639" s="84">
        <v>2776.3855000000003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1PHYNW-STANFIELD</v>
      </c>
    </row>
    <row r="4640" spans="1:8">
      <c r="A4640" s="79">
        <v>37217</v>
      </c>
      <c r="B4640" s="78" t="s">
        <v>160</v>
      </c>
      <c r="C4640" s="78" t="s">
        <v>167</v>
      </c>
      <c r="D4640" s="84">
        <v>7308.5880000000006</v>
      </c>
      <c r="E4640" s="84">
        <v>7308.5880000000006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1PHYSUMAS-US/IM</v>
      </c>
    </row>
    <row r="4641" spans="1:8">
      <c r="A4641" s="79">
        <v>37218</v>
      </c>
      <c r="B4641" s="78" t="s">
        <v>160</v>
      </c>
      <c r="C4641" s="78" t="s">
        <v>86</v>
      </c>
      <c r="D4641" s="84">
        <v>-4988.1163000000006</v>
      </c>
      <c r="E4641" s="84">
        <v>-4988.1163000000006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1PHYIF-CIG/RKYMTN</v>
      </c>
    </row>
    <row r="4642" spans="1:8">
      <c r="A4642" s="79">
        <v>37218</v>
      </c>
      <c r="B4642" s="78" t="s">
        <v>160</v>
      </c>
      <c r="C4642" s="78" t="s">
        <v>72</v>
      </c>
      <c r="D4642" s="84">
        <v>-24940.5815</v>
      </c>
      <c r="E4642" s="84">
        <v>-24940.5815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1PHYIF-ELPO/SJ</v>
      </c>
    </row>
    <row r="4643" spans="1:8">
      <c r="A4643" s="79">
        <v>37218</v>
      </c>
      <c r="B4643" s="78" t="s">
        <v>160</v>
      </c>
      <c r="C4643" s="78" t="s">
        <v>247</v>
      </c>
      <c r="D4643" s="84">
        <v>14964.348900000001</v>
      </c>
      <c r="E4643" s="84">
        <v>14964.348900000001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1PHYIF-KERN/RIVER</v>
      </c>
    </row>
    <row r="4644" spans="1:8">
      <c r="A4644" s="79">
        <v>37218</v>
      </c>
      <c r="B4644" s="78" t="s">
        <v>160</v>
      </c>
      <c r="C4644" s="78" t="s">
        <v>67</v>
      </c>
      <c r="D4644" s="84">
        <v>133597.71660000001</v>
      </c>
      <c r="E4644" s="84">
        <v>133597.71660000001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37218</v>
      </c>
      <c r="B4645" s="78" t="s">
        <v>160</v>
      </c>
      <c r="C4645" s="78" t="s">
        <v>90</v>
      </c>
      <c r="D4645" s="84">
        <v>1810.6862000000001</v>
      </c>
      <c r="E4645" s="84">
        <v>1810.6862000000001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1PHYIF-QUESTAR</v>
      </c>
    </row>
    <row r="4646" spans="1:8">
      <c r="A4646" s="79">
        <v>37218</v>
      </c>
      <c r="B4646" s="78" t="s">
        <v>160</v>
      </c>
      <c r="C4646" s="78" t="s">
        <v>68</v>
      </c>
      <c r="D4646" s="84">
        <v>9976.2326000000012</v>
      </c>
      <c r="E4646" s="84">
        <v>9976.2326000000012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1PHYNGI-MALIN</v>
      </c>
    </row>
    <row r="4647" spans="1:8">
      <c r="A4647" s="79">
        <v>37218</v>
      </c>
      <c r="B4647" s="78" t="s">
        <v>160</v>
      </c>
      <c r="C4647" s="78" t="s">
        <v>74</v>
      </c>
      <c r="D4647" s="84">
        <v>54869.279300000002</v>
      </c>
      <c r="E4647" s="84">
        <v>54869.279300000002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1PHYNGI-PGE/CG</v>
      </c>
    </row>
    <row r="4648" spans="1:8">
      <c r="A4648" s="79">
        <v>37218</v>
      </c>
      <c r="B4648" s="78" t="s">
        <v>160</v>
      </c>
      <c r="C4648" s="78" t="s">
        <v>46</v>
      </c>
      <c r="D4648" s="84">
        <v>-31843.136900000001</v>
      </c>
      <c r="E4648" s="84">
        <v>-31843.136900000001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1PHYNGI-SOCAL</v>
      </c>
    </row>
    <row r="4649" spans="1:8">
      <c r="A4649" s="79">
        <v>37218</v>
      </c>
      <c r="B4649" s="78" t="s">
        <v>160</v>
      </c>
      <c r="C4649" s="78" t="s">
        <v>166</v>
      </c>
      <c r="D4649" s="84">
        <v>2776.3855000000003</v>
      </c>
      <c r="E4649" s="84">
        <v>2776.3855000000003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1PHYNW-STANFIELD</v>
      </c>
    </row>
    <row r="4650" spans="1:8">
      <c r="A4650" s="79">
        <v>37218</v>
      </c>
      <c r="B4650" s="78" t="s">
        <v>160</v>
      </c>
      <c r="C4650" s="78" t="s">
        <v>167</v>
      </c>
      <c r="D4650" s="84">
        <v>7308.5880000000006</v>
      </c>
      <c r="E4650" s="84">
        <v>7308.5880000000006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1PHYSUMAS-US/IM</v>
      </c>
    </row>
    <row r="4651" spans="1:8">
      <c r="A4651" s="79">
        <v>37219</v>
      </c>
      <c r="B4651" s="78" t="s">
        <v>160</v>
      </c>
      <c r="C4651" s="78" t="s">
        <v>86</v>
      </c>
      <c r="D4651" s="84">
        <v>-4988.1163000000006</v>
      </c>
      <c r="E4651" s="84">
        <v>-4988.1163000000006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1PHYIF-CIG/RKYMTN</v>
      </c>
    </row>
    <row r="4652" spans="1:8">
      <c r="A4652" s="79">
        <v>37219</v>
      </c>
      <c r="B4652" s="78" t="s">
        <v>160</v>
      </c>
      <c r="C4652" s="78" t="s">
        <v>72</v>
      </c>
      <c r="D4652" s="84">
        <v>-24940.5815</v>
      </c>
      <c r="E4652" s="84">
        <v>-24940.5815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1PHYIF-ELPO/SJ</v>
      </c>
    </row>
    <row r="4653" spans="1:8">
      <c r="A4653" s="79">
        <v>37219</v>
      </c>
      <c r="B4653" s="78" t="s">
        <v>160</v>
      </c>
      <c r="C4653" s="78" t="s">
        <v>247</v>
      </c>
      <c r="D4653" s="84">
        <v>14964.348900000001</v>
      </c>
      <c r="E4653" s="84">
        <v>14964.348900000001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1PHYIF-KERN/RIVER</v>
      </c>
    </row>
    <row r="4654" spans="1:8">
      <c r="A4654" s="79">
        <v>37219</v>
      </c>
      <c r="B4654" s="78" t="s">
        <v>160</v>
      </c>
      <c r="C4654" s="78" t="s">
        <v>67</v>
      </c>
      <c r="D4654" s="84">
        <v>133597.71660000001</v>
      </c>
      <c r="E4654" s="84">
        <v>133597.71660000001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37219</v>
      </c>
      <c r="B4655" s="78" t="s">
        <v>160</v>
      </c>
      <c r="C4655" s="78" t="s">
        <v>90</v>
      </c>
      <c r="D4655" s="84">
        <v>1810.6862000000001</v>
      </c>
      <c r="E4655" s="84">
        <v>1810.6862000000001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1PHYIF-QUESTAR</v>
      </c>
    </row>
    <row r="4656" spans="1:8">
      <c r="A4656" s="79">
        <v>37219</v>
      </c>
      <c r="B4656" s="78" t="s">
        <v>160</v>
      </c>
      <c r="C4656" s="78" t="s">
        <v>68</v>
      </c>
      <c r="D4656" s="84">
        <v>9976.2326000000012</v>
      </c>
      <c r="E4656" s="84">
        <v>9976.2326000000012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1PHYNGI-MALIN</v>
      </c>
    </row>
    <row r="4657" spans="1:8">
      <c r="A4657" s="79">
        <v>37219</v>
      </c>
      <c r="B4657" s="78" t="s">
        <v>160</v>
      </c>
      <c r="C4657" s="78" t="s">
        <v>74</v>
      </c>
      <c r="D4657" s="84">
        <v>54869.279300000002</v>
      </c>
      <c r="E4657" s="84">
        <v>54869.279300000002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1PHYNGI-PGE/CG</v>
      </c>
    </row>
    <row r="4658" spans="1:8">
      <c r="A4658" s="79">
        <v>37219</v>
      </c>
      <c r="B4658" s="78" t="s">
        <v>160</v>
      </c>
      <c r="C4658" s="78" t="s">
        <v>46</v>
      </c>
      <c r="D4658" s="84">
        <v>-31843.136900000001</v>
      </c>
      <c r="E4658" s="84">
        <v>-31843.136900000001</v>
      </c>
      <c r="F4658" s="208">
        <f t="shared" si="216"/>
        <v>1</v>
      </c>
      <c r="G4658" s="78" t="str">
        <f t="shared" si="217"/>
        <v>PHY</v>
      </c>
      <c r="H4658" s="78" t="str">
        <f t="shared" si="218"/>
        <v>1PHYNGI-SOCAL</v>
      </c>
    </row>
    <row r="4659" spans="1:8">
      <c r="A4659" s="79">
        <v>37219</v>
      </c>
      <c r="B4659" s="78" t="s">
        <v>160</v>
      </c>
      <c r="C4659" s="78" t="s">
        <v>166</v>
      </c>
      <c r="D4659" s="84">
        <v>2776.3855000000003</v>
      </c>
      <c r="E4659" s="84">
        <v>2776.3855000000003</v>
      </c>
      <c r="F4659" s="208">
        <f t="shared" si="216"/>
        <v>1</v>
      </c>
      <c r="G4659" s="78" t="str">
        <f t="shared" si="217"/>
        <v>PHY</v>
      </c>
      <c r="H4659" s="78" t="str">
        <f t="shared" si="218"/>
        <v>1PHYNW-STANFIELD</v>
      </c>
    </row>
    <row r="4660" spans="1:8">
      <c r="A4660" s="79">
        <v>37219</v>
      </c>
      <c r="B4660" s="78" t="s">
        <v>160</v>
      </c>
      <c r="C4660" s="78" t="s">
        <v>167</v>
      </c>
      <c r="D4660" s="84">
        <v>7308.5880000000006</v>
      </c>
      <c r="E4660" s="84">
        <v>7308.5880000000006</v>
      </c>
      <c r="F4660" s="208">
        <f t="shared" si="216"/>
        <v>1</v>
      </c>
      <c r="G4660" s="78" t="str">
        <f t="shared" si="217"/>
        <v>PHY</v>
      </c>
      <c r="H4660" s="78" t="str">
        <f t="shared" si="218"/>
        <v>1PHYSUMAS-US/IM</v>
      </c>
    </row>
    <row r="4661" spans="1:8">
      <c r="A4661" s="79">
        <v>37220</v>
      </c>
      <c r="B4661" s="78" t="s">
        <v>160</v>
      </c>
      <c r="C4661" s="78" t="s">
        <v>86</v>
      </c>
      <c r="D4661" s="84">
        <v>-4988.1163000000006</v>
      </c>
      <c r="E4661" s="84">
        <v>-4988.1163000000006</v>
      </c>
      <c r="F4661" s="208">
        <f t="shared" si="216"/>
        <v>1</v>
      </c>
      <c r="G4661" s="78" t="str">
        <f t="shared" si="217"/>
        <v>PHY</v>
      </c>
      <c r="H4661" s="78" t="str">
        <f t="shared" si="218"/>
        <v>1PHYIF-CIG/RKYMTN</v>
      </c>
    </row>
    <row r="4662" spans="1:8">
      <c r="A4662" s="79">
        <v>37220</v>
      </c>
      <c r="B4662" s="78" t="s">
        <v>160</v>
      </c>
      <c r="C4662" s="78" t="s">
        <v>72</v>
      </c>
      <c r="D4662" s="84">
        <v>-24940.5815</v>
      </c>
      <c r="E4662" s="84">
        <v>-24940.5815</v>
      </c>
      <c r="F4662" s="208">
        <f t="shared" si="216"/>
        <v>1</v>
      </c>
      <c r="G4662" s="78" t="str">
        <f t="shared" si="217"/>
        <v>PHY</v>
      </c>
      <c r="H4662" s="78" t="str">
        <f t="shared" si="218"/>
        <v>1PHYIF-ELPO/SJ</v>
      </c>
    </row>
    <row r="4663" spans="1:8">
      <c r="A4663" s="79">
        <v>37220</v>
      </c>
      <c r="B4663" s="78" t="s">
        <v>160</v>
      </c>
      <c r="C4663" s="78" t="s">
        <v>247</v>
      </c>
      <c r="D4663" s="84">
        <v>14964.348900000001</v>
      </c>
      <c r="E4663" s="84">
        <v>14964.348900000001</v>
      </c>
      <c r="F4663" s="208">
        <f t="shared" si="216"/>
        <v>1</v>
      </c>
      <c r="G4663" s="78" t="str">
        <f t="shared" si="217"/>
        <v>PHY</v>
      </c>
      <c r="H4663" s="78" t="str">
        <f t="shared" si="218"/>
        <v>1PHYIF-KERN/RIVER</v>
      </c>
    </row>
    <row r="4664" spans="1:8">
      <c r="A4664" s="79">
        <v>37220</v>
      </c>
      <c r="B4664" s="78" t="s">
        <v>160</v>
      </c>
      <c r="C4664" s="78" t="s">
        <v>67</v>
      </c>
      <c r="D4664" s="84">
        <v>133597.71660000001</v>
      </c>
      <c r="E4664" s="84">
        <v>133597.71660000001</v>
      </c>
      <c r="F4664" s="208">
        <f t="shared" si="216"/>
        <v>1</v>
      </c>
      <c r="G4664" s="78" t="str">
        <f t="shared" si="217"/>
        <v>PHY</v>
      </c>
      <c r="H4664" s="78" t="str">
        <f t="shared" si="218"/>
        <v>1PHYIF-NWPL_ROCKY_M</v>
      </c>
    </row>
    <row r="4665" spans="1:8">
      <c r="A4665" s="79">
        <v>37220</v>
      </c>
      <c r="B4665" s="78" t="s">
        <v>160</v>
      </c>
      <c r="C4665" s="78" t="s">
        <v>90</v>
      </c>
      <c r="D4665" s="84">
        <v>1810.6862000000001</v>
      </c>
      <c r="E4665" s="84">
        <v>1810.6862000000001</v>
      </c>
      <c r="F4665" s="208">
        <f t="shared" si="216"/>
        <v>1</v>
      </c>
      <c r="G4665" s="78" t="str">
        <f t="shared" si="217"/>
        <v>PHY</v>
      </c>
      <c r="H4665" s="78" t="str">
        <f t="shared" si="218"/>
        <v>1PHYIF-QUESTAR</v>
      </c>
    </row>
    <row r="4666" spans="1:8">
      <c r="A4666" s="79">
        <v>37220</v>
      </c>
      <c r="B4666" s="78" t="s">
        <v>160</v>
      </c>
      <c r="C4666" s="78" t="s">
        <v>68</v>
      </c>
      <c r="D4666" s="84">
        <v>9976.2326000000012</v>
      </c>
      <c r="E4666" s="84">
        <v>9976.2326000000012</v>
      </c>
      <c r="F4666" s="208">
        <f t="shared" si="216"/>
        <v>1</v>
      </c>
      <c r="G4666" s="78" t="str">
        <f t="shared" si="217"/>
        <v>PHY</v>
      </c>
      <c r="H4666" s="78" t="str">
        <f t="shared" si="218"/>
        <v>1PHYNGI-MALIN</v>
      </c>
    </row>
    <row r="4667" spans="1:8">
      <c r="A4667" s="79">
        <v>37220</v>
      </c>
      <c r="B4667" s="78" t="s">
        <v>160</v>
      </c>
      <c r="C4667" s="78" t="s">
        <v>74</v>
      </c>
      <c r="D4667" s="84">
        <v>54869.279300000002</v>
      </c>
      <c r="E4667" s="84">
        <v>54869.279300000002</v>
      </c>
      <c r="F4667" s="208">
        <f t="shared" si="216"/>
        <v>1</v>
      </c>
      <c r="G4667" s="78" t="str">
        <f t="shared" si="217"/>
        <v>PHY</v>
      </c>
      <c r="H4667" s="78" t="str">
        <f t="shared" si="218"/>
        <v>1PHYNGI-PGE/CG</v>
      </c>
    </row>
    <row r="4668" spans="1:8">
      <c r="A4668" s="79">
        <v>37220</v>
      </c>
      <c r="B4668" s="78" t="s">
        <v>160</v>
      </c>
      <c r="C4668" s="78" t="s">
        <v>46</v>
      </c>
      <c r="D4668" s="84">
        <v>-31843.136900000001</v>
      </c>
      <c r="E4668" s="84">
        <v>-31843.136900000001</v>
      </c>
      <c r="F4668" s="208">
        <f t="shared" si="216"/>
        <v>1</v>
      </c>
      <c r="G4668" s="78" t="str">
        <f t="shared" si="217"/>
        <v>PHY</v>
      </c>
      <c r="H4668" s="78" t="str">
        <f t="shared" si="218"/>
        <v>1PHYNGI-SOCAL</v>
      </c>
    </row>
    <row r="4669" spans="1:8">
      <c r="A4669" s="79">
        <v>37220</v>
      </c>
      <c r="B4669" s="78" t="s">
        <v>160</v>
      </c>
      <c r="C4669" s="78" t="s">
        <v>166</v>
      </c>
      <c r="D4669" s="84">
        <v>2776.3855000000003</v>
      </c>
      <c r="E4669" s="84">
        <v>2776.3855000000003</v>
      </c>
      <c r="F4669" s="208">
        <f t="shared" si="216"/>
        <v>1</v>
      </c>
      <c r="G4669" s="78" t="str">
        <f t="shared" si="217"/>
        <v>PHY</v>
      </c>
      <c r="H4669" s="78" t="str">
        <f t="shared" si="218"/>
        <v>1PHYNW-STANFIELD</v>
      </c>
    </row>
    <row r="4670" spans="1:8">
      <c r="A4670" s="79">
        <v>37220</v>
      </c>
      <c r="B4670" s="78" t="s">
        <v>160</v>
      </c>
      <c r="C4670" s="78" t="s">
        <v>167</v>
      </c>
      <c r="D4670" s="84">
        <v>7308.5880000000006</v>
      </c>
      <c r="E4670" s="84">
        <v>7308.5880000000006</v>
      </c>
      <c r="F4670" s="208">
        <f t="shared" si="216"/>
        <v>1</v>
      </c>
      <c r="G4670" s="78" t="str">
        <f t="shared" si="217"/>
        <v>PHY</v>
      </c>
      <c r="H4670" s="78" t="str">
        <f t="shared" si="218"/>
        <v>1PHYSUMAS-US/IM</v>
      </c>
    </row>
    <row r="4671" spans="1:8">
      <c r="A4671" s="79">
        <v>37221</v>
      </c>
      <c r="B4671" s="78" t="s">
        <v>160</v>
      </c>
      <c r="C4671" s="78" t="s">
        <v>86</v>
      </c>
      <c r="D4671" s="84">
        <v>-4988.1163000000006</v>
      </c>
      <c r="E4671" s="84">
        <v>-4988.1163000000006</v>
      </c>
      <c r="F4671" s="208">
        <f t="shared" si="216"/>
        <v>1</v>
      </c>
      <c r="G4671" s="78" t="str">
        <f t="shared" si="217"/>
        <v>PHY</v>
      </c>
      <c r="H4671" s="78" t="str">
        <f t="shared" si="218"/>
        <v>1PHYIF-CIG/RKYMTN</v>
      </c>
    </row>
    <row r="4672" spans="1:8">
      <c r="A4672" s="79">
        <v>37221</v>
      </c>
      <c r="B4672" s="78" t="s">
        <v>160</v>
      </c>
      <c r="C4672" s="78" t="s">
        <v>72</v>
      </c>
      <c r="D4672" s="84">
        <v>-24940.5815</v>
      </c>
      <c r="E4672" s="84">
        <v>-24940.5815</v>
      </c>
      <c r="F4672" s="208">
        <f t="shared" si="216"/>
        <v>1</v>
      </c>
      <c r="G4672" s="78" t="str">
        <f t="shared" si="217"/>
        <v>PHY</v>
      </c>
      <c r="H4672" s="78" t="str">
        <f t="shared" si="218"/>
        <v>1PHYIF-ELPO/SJ</v>
      </c>
    </row>
    <row r="4673" spans="1:8">
      <c r="A4673" s="79">
        <v>37221</v>
      </c>
      <c r="B4673" s="78" t="s">
        <v>160</v>
      </c>
      <c r="C4673" s="78" t="s">
        <v>247</v>
      </c>
      <c r="D4673" s="84">
        <v>14964.348900000001</v>
      </c>
      <c r="E4673" s="84">
        <v>14964.348900000001</v>
      </c>
      <c r="F4673" s="208">
        <f t="shared" si="216"/>
        <v>1</v>
      </c>
      <c r="G4673" s="78" t="str">
        <f t="shared" si="217"/>
        <v>PHY</v>
      </c>
      <c r="H4673" s="78" t="str">
        <f t="shared" si="218"/>
        <v>1PHYIF-KERN/RIVER</v>
      </c>
    </row>
    <row r="4674" spans="1:8">
      <c r="A4674" s="79">
        <v>37221</v>
      </c>
      <c r="B4674" s="78" t="s">
        <v>160</v>
      </c>
      <c r="C4674" s="78" t="s">
        <v>67</v>
      </c>
      <c r="D4674" s="84">
        <v>133597.71660000001</v>
      </c>
      <c r="E4674" s="84">
        <v>133597.71660000001</v>
      </c>
      <c r="F4674" s="208">
        <f t="shared" si="216"/>
        <v>1</v>
      </c>
      <c r="G4674" s="78" t="str">
        <f t="shared" si="217"/>
        <v>PHY</v>
      </c>
      <c r="H4674" s="78" t="str">
        <f t="shared" si="218"/>
        <v>1PHYIF-NWPL_ROCKY_M</v>
      </c>
    </row>
    <row r="4675" spans="1:8">
      <c r="A4675" s="79">
        <v>37221</v>
      </c>
      <c r="B4675" s="78" t="s">
        <v>160</v>
      </c>
      <c r="C4675" s="78" t="s">
        <v>90</v>
      </c>
      <c r="D4675" s="84">
        <v>1810.6862000000001</v>
      </c>
      <c r="E4675" s="84">
        <v>1810.6862000000001</v>
      </c>
      <c r="F4675" s="208">
        <f t="shared" ref="F4675:F4738" si="219">IF(REF_DT&lt;=LastDay,INDEX(IntraMonth_Buckets,MATCH($A4675,IntraSumMonths,0),1),INDEX(BucketTable,MATCH($A4675,SumMonths,0),1))</f>
        <v>1</v>
      </c>
      <c r="G4675" s="78" t="str">
        <f t="shared" ref="G4675:G4738" si="220">INDEX(Book_Type,MATCH($B4675,Book,0),1)</f>
        <v>PHY</v>
      </c>
      <c r="H4675" s="78" t="str">
        <f t="shared" ref="H4675:H4738" si="221">$F4675&amp;$G4675&amp;$C4675</f>
        <v>1PHYIF-QUESTAR</v>
      </c>
    </row>
    <row r="4676" spans="1:8">
      <c r="A4676" s="79">
        <v>37221</v>
      </c>
      <c r="B4676" s="78" t="s">
        <v>160</v>
      </c>
      <c r="C4676" s="78" t="s">
        <v>68</v>
      </c>
      <c r="D4676" s="84">
        <v>9976.2326000000012</v>
      </c>
      <c r="E4676" s="84">
        <v>9976.2326000000012</v>
      </c>
      <c r="F4676" s="208">
        <f t="shared" si="219"/>
        <v>1</v>
      </c>
      <c r="G4676" s="78" t="str">
        <f t="shared" si="220"/>
        <v>PHY</v>
      </c>
      <c r="H4676" s="78" t="str">
        <f t="shared" si="221"/>
        <v>1PHYNGI-MALIN</v>
      </c>
    </row>
    <row r="4677" spans="1:8">
      <c r="A4677" s="79">
        <v>37221</v>
      </c>
      <c r="B4677" s="78" t="s">
        <v>160</v>
      </c>
      <c r="C4677" s="78" t="s">
        <v>74</v>
      </c>
      <c r="D4677" s="84">
        <v>54869.279300000002</v>
      </c>
      <c r="E4677" s="84">
        <v>54869.279300000002</v>
      </c>
      <c r="F4677" s="208">
        <f t="shared" si="219"/>
        <v>1</v>
      </c>
      <c r="G4677" s="78" t="str">
        <f t="shared" si="220"/>
        <v>PHY</v>
      </c>
      <c r="H4677" s="78" t="str">
        <f t="shared" si="221"/>
        <v>1PHYNGI-PGE/CG</v>
      </c>
    </row>
    <row r="4678" spans="1:8">
      <c r="A4678" s="79">
        <v>37221</v>
      </c>
      <c r="B4678" s="78" t="s">
        <v>160</v>
      </c>
      <c r="C4678" s="78" t="s">
        <v>46</v>
      </c>
      <c r="D4678" s="84">
        <v>-31843.136900000001</v>
      </c>
      <c r="E4678" s="84">
        <v>-31843.136900000001</v>
      </c>
      <c r="F4678" s="208">
        <f t="shared" si="219"/>
        <v>1</v>
      </c>
      <c r="G4678" s="78" t="str">
        <f t="shared" si="220"/>
        <v>PHY</v>
      </c>
      <c r="H4678" s="78" t="str">
        <f t="shared" si="221"/>
        <v>1PHYNGI-SOCAL</v>
      </c>
    </row>
    <row r="4679" spans="1:8">
      <c r="A4679" s="79">
        <v>37221</v>
      </c>
      <c r="B4679" s="78" t="s">
        <v>160</v>
      </c>
      <c r="C4679" s="78" t="s">
        <v>166</v>
      </c>
      <c r="D4679" s="84">
        <v>2776.3855000000003</v>
      </c>
      <c r="E4679" s="84">
        <v>2776.3855000000003</v>
      </c>
      <c r="F4679" s="208">
        <f t="shared" si="219"/>
        <v>1</v>
      </c>
      <c r="G4679" s="78" t="str">
        <f t="shared" si="220"/>
        <v>PHY</v>
      </c>
      <c r="H4679" s="78" t="str">
        <f t="shared" si="221"/>
        <v>1PHYNW-STANFIELD</v>
      </c>
    </row>
    <row r="4680" spans="1:8">
      <c r="A4680" s="79">
        <v>37221</v>
      </c>
      <c r="B4680" s="78" t="s">
        <v>160</v>
      </c>
      <c r="C4680" s="78" t="s">
        <v>167</v>
      </c>
      <c r="D4680" s="84">
        <v>7308.5880000000006</v>
      </c>
      <c r="E4680" s="84">
        <v>7308.5880000000006</v>
      </c>
      <c r="F4680" s="208">
        <f t="shared" si="219"/>
        <v>1</v>
      </c>
      <c r="G4680" s="78" t="str">
        <f t="shared" si="220"/>
        <v>PHY</v>
      </c>
      <c r="H4680" s="78" t="str">
        <f t="shared" si="221"/>
        <v>1PHYSUMAS-US/IM</v>
      </c>
    </row>
    <row r="4681" spans="1:8">
      <c r="A4681" s="79">
        <v>37222</v>
      </c>
      <c r="B4681" s="78" t="s">
        <v>160</v>
      </c>
      <c r="C4681" s="78" t="s">
        <v>86</v>
      </c>
      <c r="D4681" s="84">
        <v>-4988.1163000000006</v>
      </c>
      <c r="E4681" s="84">
        <v>-4988.1163000000006</v>
      </c>
      <c r="F4681" s="208">
        <f t="shared" si="219"/>
        <v>1</v>
      </c>
      <c r="G4681" s="78" t="str">
        <f t="shared" si="220"/>
        <v>PHY</v>
      </c>
      <c r="H4681" s="78" t="str">
        <f t="shared" si="221"/>
        <v>1PHYIF-CIG/RKYMTN</v>
      </c>
    </row>
    <row r="4682" spans="1:8">
      <c r="A4682" s="79">
        <v>37222</v>
      </c>
      <c r="B4682" s="78" t="s">
        <v>160</v>
      </c>
      <c r="C4682" s="78" t="s">
        <v>72</v>
      </c>
      <c r="D4682" s="84">
        <v>-24940.5815</v>
      </c>
      <c r="E4682" s="84">
        <v>-24940.5815</v>
      </c>
      <c r="F4682" s="208">
        <f t="shared" si="219"/>
        <v>1</v>
      </c>
      <c r="G4682" s="78" t="str">
        <f t="shared" si="220"/>
        <v>PHY</v>
      </c>
      <c r="H4682" s="78" t="str">
        <f t="shared" si="221"/>
        <v>1PHYIF-ELPO/SJ</v>
      </c>
    </row>
    <row r="4683" spans="1:8">
      <c r="A4683" s="79">
        <v>37222</v>
      </c>
      <c r="B4683" s="78" t="s">
        <v>160</v>
      </c>
      <c r="C4683" s="78" t="s">
        <v>247</v>
      </c>
      <c r="D4683" s="84">
        <v>14964.348900000001</v>
      </c>
      <c r="E4683" s="84">
        <v>14964.348900000001</v>
      </c>
      <c r="F4683" s="208">
        <f t="shared" si="219"/>
        <v>1</v>
      </c>
      <c r="G4683" s="78" t="str">
        <f t="shared" si="220"/>
        <v>PHY</v>
      </c>
      <c r="H4683" s="78" t="str">
        <f t="shared" si="221"/>
        <v>1PHYIF-KERN/RIVER</v>
      </c>
    </row>
    <row r="4684" spans="1:8">
      <c r="A4684" s="79">
        <v>37222</v>
      </c>
      <c r="B4684" s="78" t="s">
        <v>160</v>
      </c>
      <c r="C4684" s="78" t="s">
        <v>67</v>
      </c>
      <c r="D4684" s="84">
        <v>133597.71660000001</v>
      </c>
      <c r="E4684" s="84">
        <v>133597.71660000001</v>
      </c>
      <c r="F4684" s="208">
        <f t="shared" si="219"/>
        <v>1</v>
      </c>
      <c r="G4684" s="78" t="str">
        <f t="shared" si="220"/>
        <v>PHY</v>
      </c>
      <c r="H4684" s="78" t="str">
        <f t="shared" si="221"/>
        <v>1PHYIF-NWPL_ROCKY_M</v>
      </c>
    </row>
    <row r="4685" spans="1:8">
      <c r="A4685" s="79">
        <v>37222</v>
      </c>
      <c r="B4685" s="78" t="s">
        <v>160</v>
      </c>
      <c r="C4685" s="78" t="s">
        <v>90</v>
      </c>
      <c r="D4685" s="84">
        <v>1810.6862000000001</v>
      </c>
      <c r="E4685" s="84">
        <v>1810.6862000000001</v>
      </c>
      <c r="F4685" s="208">
        <f t="shared" si="219"/>
        <v>1</v>
      </c>
      <c r="G4685" s="78" t="str">
        <f t="shared" si="220"/>
        <v>PHY</v>
      </c>
      <c r="H4685" s="78" t="str">
        <f t="shared" si="221"/>
        <v>1PHYIF-QUESTAR</v>
      </c>
    </row>
    <row r="4686" spans="1:8">
      <c r="A4686" s="79">
        <v>37222</v>
      </c>
      <c r="B4686" s="78" t="s">
        <v>160</v>
      </c>
      <c r="C4686" s="78" t="s">
        <v>68</v>
      </c>
      <c r="D4686" s="84">
        <v>9976.2326000000012</v>
      </c>
      <c r="E4686" s="84">
        <v>9976.2326000000012</v>
      </c>
      <c r="F4686" s="208">
        <f t="shared" si="219"/>
        <v>1</v>
      </c>
      <c r="G4686" s="78" t="str">
        <f t="shared" si="220"/>
        <v>PHY</v>
      </c>
      <c r="H4686" s="78" t="str">
        <f t="shared" si="221"/>
        <v>1PHYNGI-MALIN</v>
      </c>
    </row>
    <row r="4687" spans="1:8">
      <c r="A4687" s="79">
        <v>37222</v>
      </c>
      <c r="B4687" s="78" t="s">
        <v>160</v>
      </c>
      <c r="C4687" s="78" t="s">
        <v>74</v>
      </c>
      <c r="D4687" s="84">
        <v>54869.279300000002</v>
      </c>
      <c r="E4687" s="84">
        <v>54869.279300000002</v>
      </c>
      <c r="F4687" s="208">
        <f t="shared" si="219"/>
        <v>1</v>
      </c>
      <c r="G4687" s="78" t="str">
        <f t="shared" si="220"/>
        <v>PHY</v>
      </c>
      <c r="H4687" s="78" t="str">
        <f t="shared" si="221"/>
        <v>1PHYNGI-PGE/CG</v>
      </c>
    </row>
    <row r="4688" spans="1:8">
      <c r="A4688" s="79">
        <v>37222</v>
      </c>
      <c r="B4688" s="78" t="s">
        <v>160</v>
      </c>
      <c r="C4688" s="78" t="s">
        <v>46</v>
      </c>
      <c r="D4688" s="84">
        <v>-31843.136900000001</v>
      </c>
      <c r="E4688" s="84">
        <v>-31843.136900000001</v>
      </c>
      <c r="F4688" s="208">
        <f t="shared" si="219"/>
        <v>1</v>
      </c>
      <c r="G4688" s="78" t="str">
        <f t="shared" si="220"/>
        <v>PHY</v>
      </c>
      <c r="H4688" s="78" t="str">
        <f t="shared" si="221"/>
        <v>1PHYNGI-SOCAL</v>
      </c>
    </row>
    <row r="4689" spans="1:8">
      <c r="A4689" s="79">
        <v>37222</v>
      </c>
      <c r="B4689" s="78" t="s">
        <v>160</v>
      </c>
      <c r="C4689" s="78" t="s">
        <v>166</v>
      </c>
      <c r="D4689" s="84">
        <v>2776.3855000000003</v>
      </c>
      <c r="E4689" s="84">
        <v>2776.3855000000003</v>
      </c>
      <c r="F4689" s="208">
        <f t="shared" si="219"/>
        <v>1</v>
      </c>
      <c r="G4689" s="78" t="str">
        <f t="shared" si="220"/>
        <v>PHY</v>
      </c>
      <c r="H4689" s="78" t="str">
        <f t="shared" si="221"/>
        <v>1PHYNW-STANFIELD</v>
      </c>
    </row>
    <row r="4690" spans="1:8">
      <c r="A4690" s="79">
        <v>37222</v>
      </c>
      <c r="B4690" s="78" t="s">
        <v>160</v>
      </c>
      <c r="C4690" s="78" t="s">
        <v>167</v>
      </c>
      <c r="D4690" s="84">
        <v>7308.5880000000006</v>
      </c>
      <c r="E4690" s="84">
        <v>7308.5880000000006</v>
      </c>
      <c r="F4690" s="208">
        <f t="shared" si="219"/>
        <v>1</v>
      </c>
      <c r="G4690" s="78" t="str">
        <f t="shared" si="220"/>
        <v>PHY</v>
      </c>
      <c r="H4690" s="78" t="str">
        <f t="shared" si="221"/>
        <v>1PHYSUMAS-US/IM</v>
      </c>
    </row>
    <row r="4691" spans="1:8">
      <c r="A4691" s="79">
        <v>37223</v>
      </c>
      <c r="B4691" s="78" t="s">
        <v>160</v>
      </c>
      <c r="C4691" s="78" t="s">
        <v>86</v>
      </c>
      <c r="D4691" s="84">
        <v>-4988.1163000000006</v>
      </c>
      <c r="E4691" s="84">
        <v>-4988.1163000000006</v>
      </c>
      <c r="F4691" s="208">
        <f t="shared" si="219"/>
        <v>1</v>
      </c>
      <c r="G4691" s="78" t="str">
        <f t="shared" si="220"/>
        <v>PHY</v>
      </c>
      <c r="H4691" s="78" t="str">
        <f t="shared" si="221"/>
        <v>1PHYIF-CIG/RKYMTN</v>
      </c>
    </row>
    <row r="4692" spans="1:8">
      <c r="A4692" s="79">
        <v>37223</v>
      </c>
      <c r="B4692" s="78" t="s">
        <v>160</v>
      </c>
      <c r="C4692" s="78" t="s">
        <v>72</v>
      </c>
      <c r="D4692" s="84">
        <v>-24940.5815</v>
      </c>
      <c r="E4692" s="84">
        <v>-24940.5815</v>
      </c>
      <c r="F4692" s="208">
        <f t="shared" si="219"/>
        <v>1</v>
      </c>
      <c r="G4692" s="78" t="str">
        <f t="shared" si="220"/>
        <v>PHY</v>
      </c>
      <c r="H4692" s="78" t="str">
        <f t="shared" si="221"/>
        <v>1PHYIF-ELPO/SJ</v>
      </c>
    </row>
    <row r="4693" spans="1:8">
      <c r="A4693" s="79">
        <v>37223</v>
      </c>
      <c r="B4693" s="78" t="s">
        <v>160</v>
      </c>
      <c r="C4693" s="78" t="s">
        <v>247</v>
      </c>
      <c r="D4693" s="84">
        <v>14964.348900000001</v>
      </c>
      <c r="E4693" s="84">
        <v>14964.348900000001</v>
      </c>
      <c r="F4693" s="208">
        <f t="shared" si="219"/>
        <v>1</v>
      </c>
      <c r="G4693" s="78" t="str">
        <f t="shared" si="220"/>
        <v>PHY</v>
      </c>
      <c r="H4693" s="78" t="str">
        <f t="shared" si="221"/>
        <v>1PHYIF-KERN/RIVER</v>
      </c>
    </row>
    <row r="4694" spans="1:8">
      <c r="A4694" s="79">
        <v>37223</v>
      </c>
      <c r="B4694" s="78" t="s">
        <v>160</v>
      </c>
      <c r="C4694" s="78" t="s">
        <v>67</v>
      </c>
      <c r="D4694" s="84">
        <v>133597.71660000001</v>
      </c>
      <c r="E4694" s="84">
        <v>133597.71660000001</v>
      </c>
      <c r="F4694" s="208">
        <f t="shared" si="219"/>
        <v>1</v>
      </c>
      <c r="G4694" s="78" t="str">
        <f t="shared" si="220"/>
        <v>PHY</v>
      </c>
      <c r="H4694" s="78" t="str">
        <f t="shared" si="221"/>
        <v>1PHYIF-NWPL_ROCKY_M</v>
      </c>
    </row>
    <row r="4695" spans="1:8">
      <c r="A4695" s="79">
        <v>37223</v>
      </c>
      <c r="B4695" s="78" t="s">
        <v>160</v>
      </c>
      <c r="C4695" s="78" t="s">
        <v>90</v>
      </c>
      <c r="D4695" s="84">
        <v>1810.6862000000001</v>
      </c>
      <c r="E4695" s="84">
        <v>1810.6862000000001</v>
      </c>
      <c r="F4695" s="208">
        <f t="shared" si="219"/>
        <v>1</v>
      </c>
      <c r="G4695" s="78" t="str">
        <f t="shared" si="220"/>
        <v>PHY</v>
      </c>
      <c r="H4695" s="78" t="str">
        <f t="shared" si="221"/>
        <v>1PHYIF-QUESTAR</v>
      </c>
    </row>
    <row r="4696" spans="1:8">
      <c r="A4696" s="79">
        <v>37223</v>
      </c>
      <c r="B4696" s="78" t="s">
        <v>160</v>
      </c>
      <c r="C4696" s="78" t="s">
        <v>68</v>
      </c>
      <c r="D4696" s="84">
        <v>9976.2326000000012</v>
      </c>
      <c r="E4696" s="84">
        <v>9976.2326000000012</v>
      </c>
      <c r="F4696" s="208">
        <f t="shared" si="219"/>
        <v>1</v>
      </c>
      <c r="G4696" s="78" t="str">
        <f t="shared" si="220"/>
        <v>PHY</v>
      </c>
      <c r="H4696" s="78" t="str">
        <f t="shared" si="221"/>
        <v>1PHYNGI-MALIN</v>
      </c>
    </row>
    <row r="4697" spans="1:8">
      <c r="A4697" s="79">
        <v>37223</v>
      </c>
      <c r="B4697" s="78" t="s">
        <v>160</v>
      </c>
      <c r="C4697" s="78" t="s">
        <v>74</v>
      </c>
      <c r="D4697" s="84">
        <v>54869.279300000002</v>
      </c>
      <c r="E4697" s="84">
        <v>54869.279300000002</v>
      </c>
      <c r="F4697" s="208">
        <f t="shared" si="219"/>
        <v>1</v>
      </c>
      <c r="G4697" s="78" t="str">
        <f t="shared" si="220"/>
        <v>PHY</v>
      </c>
      <c r="H4697" s="78" t="str">
        <f t="shared" si="221"/>
        <v>1PHYNGI-PGE/CG</v>
      </c>
    </row>
    <row r="4698" spans="1:8">
      <c r="A4698" s="79">
        <v>37223</v>
      </c>
      <c r="B4698" s="78" t="s">
        <v>160</v>
      </c>
      <c r="C4698" s="78" t="s">
        <v>46</v>
      </c>
      <c r="D4698" s="84">
        <v>-31843.136900000001</v>
      </c>
      <c r="E4698" s="84">
        <v>-31843.136900000001</v>
      </c>
      <c r="F4698" s="208">
        <f t="shared" si="219"/>
        <v>1</v>
      </c>
      <c r="G4698" s="78" t="str">
        <f t="shared" si="220"/>
        <v>PHY</v>
      </c>
      <c r="H4698" s="78" t="str">
        <f t="shared" si="221"/>
        <v>1PHYNGI-SOCAL</v>
      </c>
    </row>
    <row r="4699" spans="1:8">
      <c r="A4699" s="79">
        <v>37223</v>
      </c>
      <c r="B4699" s="78" t="s">
        <v>160</v>
      </c>
      <c r="C4699" s="78" t="s">
        <v>166</v>
      </c>
      <c r="D4699" s="84">
        <v>2776.3855000000003</v>
      </c>
      <c r="E4699" s="84">
        <v>2776.3855000000003</v>
      </c>
      <c r="F4699" s="208">
        <f t="shared" si="219"/>
        <v>1</v>
      </c>
      <c r="G4699" s="78" t="str">
        <f t="shared" si="220"/>
        <v>PHY</v>
      </c>
      <c r="H4699" s="78" t="str">
        <f t="shared" si="221"/>
        <v>1PHYNW-STANFIELD</v>
      </c>
    </row>
    <row r="4700" spans="1:8">
      <c r="A4700" s="79">
        <v>37223</v>
      </c>
      <c r="B4700" s="78" t="s">
        <v>160</v>
      </c>
      <c r="C4700" s="78" t="s">
        <v>167</v>
      </c>
      <c r="D4700" s="84">
        <v>7308.5880000000006</v>
      </c>
      <c r="E4700" s="84">
        <v>7308.5880000000006</v>
      </c>
      <c r="F4700" s="208">
        <f t="shared" si="219"/>
        <v>1</v>
      </c>
      <c r="G4700" s="78" t="str">
        <f t="shared" si="220"/>
        <v>PHY</v>
      </c>
      <c r="H4700" s="78" t="str">
        <f t="shared" si="221"/>
        <v>1PHYSUMAS-US/IM</v>
      </c>
    </row>
    <row r="4701" spans="1:8">
      <c r="A4701" s="79">
        <v>37224</v>
      </c>
      <c r="B4701" s="78" t="s">
        <v>160</v>
      </c>
      <c r="C4701" s="78" t="s">
        <v>86</v>
      </c>
      <c r="D4701" s="84">
        <v>-4988.1163000000006</v>
      </c>
      <c r="E4701" s="84">
        <v>-4988.1163000000006</v>
      </c>
      <c r="F4701" s="208">
        <f t="shared" si="219"/>
        <v>1</v>
      </c>
      <c r="G4701" s="78" t="str">
        <f t="shared" si="220"/>
        <v>PHY</v>
      </c>
      <c r="H4701" s="78" t="str">
        <f t="shared" si="221"/>
        <v>1PHYIF-CIG/RKYMTN</v>
      </c>
    </row>
    <row r="4702" spans="1:8">
      <c r="A4702" s="79">
        <v>37224</v>
      </c>
      <c r="B4702" s="78" t="s">
        <v>160</v>
      </c>
      <c r="C4702" s="78" t="s">
        <v>72</v>
      </c>
      <c r="D4702" s="84">
        <v>-24940.5815</v>
      </c>
      <c r="E4702" s="84">
        <v>-24940.5815</v>
      </c>
      <c r="F4702" s="208">
        <f t="shared" si="219"/>
        <v>1</v>
      </c>
      <c r="G4702" s="78" t="str">
        <f t="shared" si="220"/>
        <v>PHY</v>
      </c>
      <c r="H4702" s="78" t="str">
        <f t="shared" si="221"/>
        <v>1PHYIF-ELPO/SJ</v>
      </c>
    </row>
    <row r="4703" spans="1:8">
      <c r="A4703" s="79">
        <v>37224</v>
      </c>
      <c r="B4703" s="78" t="s">
        <v>160</v>
      </c>
      <c r="C4703" s="78" t="s">
        <v>247</v>
      </c>
      <c r="D4703" s="84">
        <v>14964.348900000001</v>
      </c>
      <c r="E4703" s="84">
        <v>14964.348900000001</v>
      </c>
      <c r="F4703" s="208">
        <f t="shared" si="219"/>
        <v>1</v>
      </c>
      <c r="G4703" s="78" t="str">
        <f t="shared" si="220"/>
        <v>PHY</v>
      </c>
      <c r="H4703" s="78" t="str">
        <f t="shared" si="221"/>
        <v>1PHYIF-KERN/RIVER</v>
      </c>
    </row>
    <row r="4704" spans="1:8">
      <c r="A4704" s="79">
        <v>37224</v>
      </c>
      <c r="B4704" s="78" t="s">
        <v>160</v>
      </c>
      <c r="C4704" s="78" t="s">
        <v>67</v>
      </c>
      <c r="D4704" s="84">
        <v>133597.71660000001</v>
      </c>
      <c r="E4704" s="84">
        <v>133597.71660000001</v>
      </c>
      <c r="F4704" s="208">
        <f t="shared" si="219"/>
        <v>1</v>
      </c>
      <c r="G4704" s="78" t="str">
        <f t="shared" si="220"/>
        <v>PHY</v>
      </c>
      <c r="H4704" s="78" t="str">
        <f t="shared" si="221"/>
        <v>1PHYIF-NWPL_ROCKY_M</v>
      </c>
    </row>
    <row r="4705" spans="1:8">
      <c r="A4705" s="79">
        <v>37224</v>
      </c>
      <c r="B4705" s="78" t="s">
        <v>160</v>
      </c>
      <c r="C4705" s="78" t="s">
        <v>90</v>
      </c>
      <c r="D4705" s="84">
        <v>1810.6862000000001</v>
      </c>
      <c r="E4705" s="84">
        <v>1810.6862000000001</v>
      </c>
      <c r="F4705" s="208">
        <f t="shared" si="219"/>
        <v>1</v>
      </c>
      <c r="G4705" s="78" t="str">
        <f t="shared" si="220"/>
        <v>PHY</v>
      </c>
      <c r="H4705" s="78" t="str">
        <f t="shared" si="221"/>
        <v>1PHYIF-QUESTAR</v>
      </c>
    </row>
    <row r="4706" spans="1:8">
      <c r="A4706" s="79">
        <v>37224</v>
      </c>
      <c r="B4706" s="78" t="s">
        <v>160</v>
      </c>
      <c r="C4706" s="78" t="s">
        <v>68</v>
      </c>
      <c r="D4706" s="84">
        <v>9976.2326000000012</v>
      </c>
      <c r="E4706" s="84">
        <v>9976.2326000000012</v>
      </c>
      <c r="F4706" s="208">
        <f t="shared" si="219"/>
        <v>1</v>
      </c>
      <c r="G4706" s="78" t="str">
        <f t="shared" si="220"/>
        <v>PHY</v>
      </c>
      <c r="H4706" s="78" t="str">
        <f t="shared" si="221"/>
        <v>1PHYNGI-MALIN</v>
      </c>
    </row>
    <row r="4707" spans="1:8">
      <c r="A4707" s="79">
        <v>37224</v>
      </c>
      <c r="B4707" s="78" t="s">
        <v>160</v>
      </c>
      <c r="C4707" s="78" t="s">
        <v>74</v>
      </c>
      <c r="D4707" s="84">
        <v>54869.279399999999</v>
      </c>
      <c r="E4707" s="84">
        <v>54869.279399999999</v>
      </c>
      <c r="F4707" s="208">
        <f t="shared" si="219"/>
        <v>1</v>
      </c>
      <c r="G4707" s="78" t="str">
        <f t="shared" si="220"/>
        <v>PHY</v>
      </c>
      <c r="H4707" s="78" t="str">
        <f t="shared" si="221"/>
        <v>1PHYNGI-PGE/CG</v>
      </c>
    </row>
    <row r="4708" spans="1:8">
      <c r="A4708" s="79">
        <v>37224</v>
      </c>
      <c r="B4708" s="78" t="s">
        <v>160</v>
      </c>
      <c r="C4708" s="78" t="s">
        <v>46</v>
      </c>
      <c r="D4708" s="84">
        <v>-31843.136900000001</v>
      </c>
      <c r="E4708" s="84">
        <v>-31843.136900000001</v>
      </c>
      <c r="F4708" s="208">
        <f t="shared" si="219"/>
        <v>1</v>
      </c>
      <c r="G4708" s="78" t="str">
        <f t="shared" si="220"/>
        <v>PHY</v>
      </c>
      <c r="H4708" s="78" t="str">
        <f t="shared" si="221"/>
        <v>1PHYNGI-SOCAL</v>
      </c>
    </row>
    <row r="4709" spans="1:8">
      <c r="A4709" s="79">
        <v>37224</v>
      </c>
      <c r="B4709" s="78" t="s">
        <v>160</v>
      </c>
      <c r="C4709" s="78" t="s">
        <v>166</v>
      </c>
      <c r="D4709" s="84">
        <v>2776.3855000000003</v>
      </c>
      <c r="E4709" s="84">
        <v>2776.3855000000003</v>
      </c>
      <c r="F4709" s="208">
        <f t="shared" si="219"/>
        <v>1</v>
      </c>
      <c r="G4709" s="78" t="str">
        <f t="shared" si="220"/>
        <v>PHY</v>
      </c>
      <c r="H4709" s="78" t="str">
        <f t="shared" si="221"/>
        <v>1PHYNW-STANFIELD</v>
      </c>
    </row>
    <row r="4710" spans="1:8">
      <c r="A4710" s="79">
        <v>37224</v>
      </c>
      <c r="B4710" s="78" t="s">
        <v>160</v>
      </c>
      <c r="C4710" s="78" t="s">
        <v>167</v>
      </c>
      <c r="D4710" s="84">
        <v>7308.5880000000006</v>
      </c>
      <c r="E4710" s="84">
        <v>7308.5880000000006</v>
      </c>
      <c r="F4710" s="208">
        <f t="shared" si="219"/>
        <v>1</v>
      </c>
      <c r="G4710" s="78" t="str">
        <f t="shared" si="220"/>
        <v>PHY</v>
      </c>
      <c r="H4710" s="78" t="str">
        <f t="shared" si="221"/>
        <v>1PHYSUMAS-US/IM</v>
      </c>
    </row>
    <row r="4711" spans="1:8">
      <c r="A4711" s="79">
        <v>37225</v>
      </c>
      <c r="B4711" s="78" t="s">
        <v>160</v>
      </c>
      <c r="C4711" s="78" t="s">
        <v>86</v>
      </c>
      <c r="D4711" s="84">
        <v>-4988.1163000000006</v>
      </c>
      <c r="E4711" s="84">
        <v>-4988.1163000000006</v>
      </c>
      <c r="F4711" s="208">
        <f t="shared" si="219"/>
        <v>1</v>
      </c>
      <c r="G4711" s="78" t="str">
        <f t="shared" si="220"/>
        <v>PHY</v>
      </c>
      <c r="H4711" s="78" t="str">
        <f t="shared" si="221"/>
        <v>1PHYIF-CIG/RKYMTN</v>
      </c>
    </row>
    <row r="4712" spans="1:8">
      <c r="A4712" s="79">
        <v>37225</v>
      </c>
      <c r="B4712" s="78" t="s">
        <v>160</v>
      </c>
      <c r="C4712" s="78" t="s">
        <v>72</v>
      </c>
      <c r="D4712" s="84">
        <v>-24940.5815</v>
      </c>
      <c r="E4712" s="84">
        <v>-24940.5815</v>
      </c>
      <c r="F4712" s="208">
        <f t="shared" si="219"/>
        <v>1</v>
      </c>
      <c r="G4712" s="78" t="str">
        <f t="shared" si="220"/>
        <v>PHY</v>
      </c>
      <c r="H4712" s="78" t="str">
        <f t="shared" si="221"/>
        <v>1PHYIF-ELPO/SJ</v>
      </c>
    </row>
    <row r="4713" spans="1:8">
      <c r="A4713" s="79">
        <v>37225</v>
      </c>
      <c r="B4713" s="78" t="s">
        <v>160</v>
      </c>
      <c r="C4713" s="78" t="s">
        <v>247</v>
      </c>
      <c r="D4713" s="84">
        <v>14964.348900000001</v>
      </c>
      <c r="E4713" s="84">
        <v>14964.348900000001</v>
      </c>
      <c r="F4713" s="208">
        <f t="shared" si="219"/>
        <v>1</v>
      </c>
      <c r="G4713" s="78" t="str">
        <f t="shared" si="220"/>
        <v>PHY</v>
      </c>
      <c r="H4713" s="78" t="str">
        <f t="shared" si="221"/>
        <v>1PHYIF-KERN/RIVER</v>
      </c>
    </row>
    <row r="4714" spans="1:8">
      <c r="A4714" s="79">
        <v>37225</v>
      </c>
      <c r="B4714" s="78" t="s">
        <v>160</v>
      </c>
      <c r="C4714" s="78" t="s">
        <v>67</v>
      </c>
      <c r="D4714" s="84">
        <v>133597.71660000001</v>
      </c>
      <c r="E4714" s="84">
        <v>133597.71660000001</v>
      </c>
      <c r="F4714" s="208">
        <f t="shared" si="219"/>
        <v>1</v>
      </c>
      <c r="G4714" s="78" t="str">
        <f t="shared" si="220"/>
        <v>PHY</v>
      </c>
      <c r="H4714" s="78" t="str">
        <f t="shared" si="221"/>
        <v>1PHYIF-NWPL_ROCKY_M</v>
      </c>
    </row>
    <row r="4715" spans="1:8">
      <c r="A4715" s="79">
        <v>37225</v>
      </c>
      <c r="B4715" s="78" t="s">
        <v>160</v>
      </c>
      <c r="C4715" s="78" t="s">
        <v>90</v>
      </c>
      <c r="D4715" s="84">
        <v>1810.6862000000001</v>
      </c>
      <c r="E4715" s="84">
        <v>1810.6862000000001</v>
      </c>
      <c r="F4715" s="208">
        <f t="shared" si="219"/>
        <v>1</v>
      </c>
      <c r="G4715" s="78" t="str">
        <f t="shared" si="220"/>
        <v>PHY</v>
      </c>
      <c r="H4715" s="78" t="str">
        <f t="shared" si="221"/>
        <v>1PHYIF-QUESTAR</v>
      </c>
    </row>
    <row r="4716" spans="1:8">
      <c r="A4716" s="79">
        <v>37225</v>
      </c>
      <c r="B4716" s="78" t="s">
        <v>160</v>
      </c>
      <c r="C4716" s="78" t="s">
        <v>68</v>
      </c>
      <c r="D4716" s="84">
        <v>9976.2326000000012</v>
      </c>
      <c r="E4716" s="84">
        <v>9976.2326000000012</v>
      </c>
      <c r="F4716" s="208">
        <f t="shared" si="219"/>
        <v>1</v>
      </c>
      <c r="G4716" s="78" t="str">
        <f t="shared" si="220"/>
        <v>PHY</v>
      </c>
      <c r="H4716" s="78" t="str">
        <f t="shared" si="221"/>
        <v>1PHYNGI-MALIN</v>
      </c>
    </row>
    <row r="4717" spans="1:8">
      <c r="A4717" s="79">
        <v>37225</v>
      </c>
      <c r="B4717" s="78" t="s">
        <v>160</v>
      </c>
      <c r="C4717" s="78" t="s">
        <v>74</v>
      </c>
      <c r="D4717" s="84">
        <v>54869.279300000002</v>
      </c>
      <c r="E4717" s="84">
        <v>54869.279300000002</v>
      </c>
      <c r="F4717" s="208">
        <f t="shared" si="219"/>
        <v>1</v>
      </c>
      <c r="G4717" s="78" t="str">
        <f t="shared" si="220"/>
        <v>PHY</v>
      </c>
      <c r="H4717" s="78" t="str">
        <f t="shared" si="221"/>
        <v>1PHYNGI-PGE/CG</v>
      </c>
    </row>
    <row r="4718" spans="1:8">
      <c r="A4718" s="79">
        <v>37225</v>
      </c>
      <c r="B4718" s="78" t="s">
        <v>160</v>
      </c>
      <c r="C4718" s="78" t="s">
        <v>46</v>
      </c>
      <c r="D4718" s="84">
        <v>-31843.136900000001</v>
      </c>
      <c r="E4718" s="84">
        <v>-31843.136900000001</v>
      </c>
      <c r="F4718" s="208">
        <f t="shared" si="219"/>
        <v>1</v>
      </c>
      <c r="G4718" s="78" t="str">
        <f t="shared" si="220"/>
        <v>PHY</v>
      </c>
      <c r="H4718" s="78" t="str">
        <f t="shared" si="221"/>
        <v>1PHYNGI-SOCAL</v>
      </c>
    </row>
    <row r="4719" spans="1:8">
      <c r="A4719" s="79">
        <v>37225</v>
      </c>
      <c r="B4719" s="78" t="s">
        <v>160</v>
      </c>
      <c r="C4719" s="78" t="s">
        <v>166</v>
      </c>
      <c r="D4719" s="84">
        <v>2776.3856000000001</v>
      </c>
      <c r="E4719" s="84">
        <v>2776.3856000000001</v>
      </c>
      <c r="F4719" s="208">
        <f t="shared" si="219"/>
        <v>1</v>
      </c>
      <c r="G4719" s="78" t="str">
        <f t="shared" si="220"/>
        <v>PHY</v>
      </c>
      <c r="H4719" s="78" t="str">
        <f t="shared" si="221"/>
        <v>1PHYNW-STANFIELD</v>
      </c>
    </row>
    <row r="4720" spans="1:8">
      <c r="A4720" s="79">
        <v>37225</v>
      </c>
      <c r="B4720" s="78" t="s">
        <v>160</v>
      </c>
      <c r="C4720" s="78" t="s">
        <v>167</v>
      </c>
      <c r="D4720" s="84">
        <v>7308.5880000000006</v>
      </c>
      <c r="E4720" s="84">
        <v>7308.5880000000006</v>
      </c>
      <c r="F4720" s="208">
        <f t="shared" si="219"/>
        <v>1</v>
      </c>
      <c r="G4720" s="78" t="str">
        <f t="shared" si="220"/>
        <v>PHY</v>
      </c>
      <c r="H4720" s="78" t="str">
        <f t="shared" si="221"/>
        <v>1PHYSUMAS-US/IM</v>
      </c>
    </row>
    <row r="4721" spans="1:8">
      <c r="A4721" s="79">
        <v>37211</v>
      </c>
      <c r="B4721" s="78" t="s">
        <v>164</v>
      </c>
      <c r="C4721" s="78" t="s">
        <v>67</v>
      </c>
      <c r="D4721" s="84">
        <v>0</v>
      </c>
      <c r="E4721" s="84">
        <v>0</v>
      </c>
      <c r="F4721" s="208">
        <f t="shared" si="219"/>
        <v>1</v>
      </c>
      <c r="G4721" s="78" t="str">
        <f t="shared" si="220"/>
        <v>PHY</v>
      </c>
      <c r="H4721" s="78" t="str">
        <f t="shared" si="221"/>
        <v>1PHYIF-NWPL_ROCKY_M</v>
      </c>
    </row>
    <row r="4722" spans="1:8">
      <c r="A4722" s="79">
        <v>37211</v>
      </c>
      <c r="B4722" s="78" t="s">
        <v>164</v>
      </c>
      <c r="C4722" s="78" t="s">
        <v>68</v>
      </c>
      <c r="D4722" s="84">
        <v>0</v>
      </c>
      <c r="E4722" s="84">
        <v>0</v>
      </c>
      <c r="F4722" s="208">
        <f t="shared" si="219"/>
        <v>1</v>
      </c>
      <c r="G4722" s="78" t="str">
        <f t="shared" si="220"/>
        <v>PHY</v>
      </c>
      <c r="H4722" s="78" t="str">
        <f t="shared" si="221"/>
        <v>1PHYNGI-MALIN</v>
      </c>
    </row>
    <row r="4723" spans="1:8">
      <c r="A4723" s="79">
        <v>37212</v>
      </c>
      <c r="B4723" s="78" t="s">
        <v>164</v>
      </c>
      <c r="C4723" s="78" t="s">
        <v>67</v>
      </c>
      <c r="D4723" s="84">
        <v>0</v>
      </c>
      <c r="E4723" s="84">
        <v>0</v>
      </c>
      <c r="F4723" s="208">
        <f t="shared" si="219"/>
        <v>1</v>
      </c>
      <c r="G4723" s="78" t="str">
        <f t="shared" si="220"/>
        <v>PHY</v>
      </c>
      <c r="H4723" s="78" t="str">
        <f t="shared" si="221"/>
        <v>1PHYIF-NWPL_ROCKY_M</v>
      </c>
    </row>
    <row r="4724" spans="1:8">
      <c r="A4724" s="79">
        <v>37212</v>
      </c>
      <c r="B4724" s="78" t="s">
        <v>164</v>
      </c>
      <c r="C4724" s="78" t="s">
        <v>68</v>
      </c>
      <c r="D4724" s="84">
        <v>0</v>
      </c>
      <c r="E4724" s="84">
        <v>0</v>
      </c>
      <c r="F4724" s="208">
        <f t="shared" si="219"/>
        <v>1</v>
      </c>
      <c r="G4724" s="78" t="str">
        <f t="shared" si="220"/>
        <v>PHY</v>
      </c>
      <c r="H4724" s="78" t="str">
        <f t="shared" si="221"/>
        <v>1PHYNGI-MALIN</v>
      </c>
    </row>
    <row r="4725" spans="1:8">
      <c r="A4725" s="79">
        <v>37213</v>
      </c>
      <c r="B4725" s="78" t="s">
        <v>164</v>
      </c>
      <c r="C4725" s="78" t="s">
        <v>67</v>
      </c>
      <c r="D4725" s="84">
        <v>0</v>
      </c>
      <c r="E4725" s="84">
        <v>0</v>
      </c>
      <c r="F4725" s="208">
        <f t="shared" si="219"/>
        <v>1</v>
      </c>
      <c r="G4725" s="78" t="str">
        <f t="shared" si="220"/>
        <v>PHY</v>
      </c>
      <c r="H4725" s="78" t="str">
        <f t="shared" si="221"/>
        <v>1PHYIF-NWPL_ROCKY_M</v>
      </c>
    </row>
    <row r="4726" spans="1:8">
      <c r="A4726" s="79">
        <v>37213</v>
      </c>
      <c r="B4726" s="78" t="s">
        <v>164</v>
      </c>
      <c r="C4726" s="78" t="s">
        <v>68</v>
      </c>
      <c r="D4726" s="84">
        <v>0</v>
      </c>
      <c r="E4726" s="84">
        <v>0</v>
      </c>
      <c r="F4726" s="208">
        <f t="shared" si="219"/>
        <v>1</v>
      </c>
      <c r="G4726" s="78" t="str">
        <f t="shared" si="220"/>
        <v>PHY</v>
      </c>
      <c r="H4726" s="78" t="str">
        <f t="shared" si="221"/>
        <v>1PHYNGI-MALIN</v>
      </c>
    </row>
    <row r="4727" spans="1:8">
      <c r="A4727" s="79">
        <v>37214</v>
      </c>
      <c r="B4727" s="78" t="s">
        <v>164</v>
      </c>
      <c r="C4727" s="78" t="s">
        <v>67</v>
      </c>
      <c r="D4727" s="84">
        <v>0</v>
      </c>
      <c r="E4727" s="84">
        <v>0</v>
      </c>
      <c r="F4727" s="208">
        <f t="shared" si="219"/>
        <v>1</v>
      </c>
      <c r="G4727" s="78" t="str">
        <f t="shared" si="220"/>
        <v>PHY</v>
      </c>
      <c r="H4727" s="78" t="str">
        <f t="shared" si="221"/>
        <v>1PHYIF-NWPL_ROCKY_M</v>
      </c>
    </row>
    <row r="4728" spans="1:8">
      <c r="A4728" s="79">
        <v>37214</v>
      </c>
      <c r="B4728" s="78" t="s">
        <v>164</v>
      </c>
      <c r="C4728" s="78" t="s">
        <v>68</v>
      </c>
      <c r="D4728" s="84">
        <v>0</v>
      </c>
      <c r="E4728" s="84">
        <v>0</v>
      </c>
      <c r="F4728" s="208">
        <f t="shared" si="219"/>
        <v>1</v>
      </c>
      <c r="G4728" s="78" t="str">
        <f t="shared" si="220"/>
        <v>PHY</v>
      </c>
      <c r="H4728" s="78" t="str">
        <f t="shared" si="221"/>
        <v>1PHYNGI-MALIN</v>
      </c>
    </row>
    <row r="4729" spans="1:8">
      <c r="A4729" s="79">
        <v>37215</v>
      </c>
      <c r="B4729" s="78" t="s">
        <v>164</v>
      </c>
      <c r="C4729" s="78" t="s">
        <v>67</v>
      </c>
      <c r="D4729" s="84">
        <v>0</v>
      </c>
      <c r="E4729" s="84">
        <v>0</v>
      </c>
      <c r="F4729" s="208">
        <f t="shared" si="219"/>
        <v>1</v>
      </c>
      <c r="G4729" s="78" t="str">
        <f t="shared" si="220"/>
        <v>PHY</v>
      </c>
      <c r="H4729" s="78" t="str">
        <f t="shared" si="221"/>
        <v>1PHYIF-NWPL_ROCKY_M</v>
      </c>
    </row>
    <row r="4730" spans="1:8">
      <c r="A4730" s="79">
        <v>37215</v>
      </c>
      <c r="B4730" s="78" t="s">
        <v>164</v>
      </c>
      <c r="C4730" s="78" t="s">
        <v>68</v>
      </c>
      <c r="D4730" s="84">
        <v>0</v>
      </c>
      <c r="E4730" s="84">
        <v>0</v>
      </c>
      <c r="F4730" s="208">
        <f t="shared" si="219"/>
        <v>1</v>
      </c>
      <c r="G4730" s="78" t="str">
        <f t="shared" si="220"/>
        <v>PHY</v>
      </c>
      <c r="H4730" s="78" t="str">
        <f t="shared" si="221"/>
        <v>1PHYNGI-MALIN</v>
      </c>
    </row>
    <row r="4731" spans="1:8">
      <c r="A4731" s="79">
        <v>37216</v>
      </c>
      <c r="B4731" s="78" t="s">
        <v>164</v>
      </c>
      <c r="C4731" s="78" t="s">
        <v>67</v>
      </c>
      <c r="D4731" s="84">
        <v>0</v>
      </c>
      <c r="E4731" s="84">
        <v>0</v>
      </c>
      <c r="F4731" s="208">
        <f t="shared" si="219"/>
        <v>1</v>
      </c>
      <c r="G4731" s="78" t="str">
        <f t="shared" si="220"/>
        <v>PHY</v>
      </c>
      <c r="H4731" s="78" t="str">
        <f t="shared" si="221"/>
        <v>1PHYIF-NWPL_ROCKY_M</v>
      </c>
    </row>
    <row r="4732" spans="1:8">
      <c r="A4732" s="79">
        <v>37216</v>
      </c>
      <c r="B4732" s="78" t="s">
        <v>164</v>
      </c>
      <c r="C4732" s="78" t="s">
        <v>68</v>
      </c>
      <c r="D4732" s="84">
        <v>0</v>
      </c>
      <c r="E4732" s="84">
        <v>0</v>
      </c>
      <c r="F4732" s="208">
        <f t="shared" si="219"/>
        <v>1</v>
      </c>
      <c r="G4732" s="78" t="str">
        <f t="shared" si="220"/>
        <v>PHY</v>
      </c>
      <c r="H4732" s="78" t="str">
        <f t="shared" si="221"/>
        <v>1PHYNGI-MALIN</v>
      </c>
    </row>
    <row r="4733" spans="1:8">
      <c r="A4733" s="79">
        <v>37217</v>
      </c>
      <c r="B4733" s="78" t="s">
        <v>164</v>
      </c>
      <c r="C4733" s="78" t="s">
        <v>67</v>
      </c>
      <c r="D4733" s="84">
        <v>0</v>
      </c>
      <c r="E4733" s="84">
        <v>0</v>
      </c>
      <c r="F4733" s="208">
        <f t="shared" si="219"/>
        <v>1</v>
      </c>
      <c r="G4733" s="78" t="str">
        <f t="shared" si="220"/>
        <v>PHY</v>
      </c>
      <c r="H4733" s="78" t="str">
        <f t="shared" si="221"/>
        <v>1PHYIF-NWPL_ROCKY_M</v>
      </c>
    </row>
    <row r="4734" spans="1:8">
      <c r="A4734" s="79">
        <v>37217</v>
      </c>
      <c r="B4734" s="78" t="s">
        <v>164</v>
      </c>
      <c r="C4734" s="78" t="s">
        <v>68</v>
      </c>
      <c r="D4734" s="84">
        <v>0</v>
      </c>
      <c r="E4734" s="84">
        <v>0</v>
      </c>
      <c r="F4734" s="208">
        <f t="shared" si="219"/>
        <v>1</v>
      </c>
      <c r="G4734" s="78" t="str">
        <f t="shared" si="220"/>
        <v>PHY</v>
      </c>
      <c r="H4734" s="78" t="str">
        <f t="shared" si="221"/>
        <v>1PHYNGI-MALIN</v>
      </c>
    </row>
    <row r="4735" spans="1:8">
      <c r="A4735" s="79">
        <v>37218</v>
      </c>
      <c r="B4735" s="78" t="s">
        <v>164</v>
      </c>
      <c r="C4735" s="78" t="s">
        <v>67</v>
      </c>
      <c r="D4735" s="84">
        <v>0</v>
      </c>
      <c r="E4735" s="84">
        <v>0</v>
      </c>
      <c r="F4735" s="208">
        <f t="shared" si="219"/>
        <v>1</v>
      </c>
      <c r="G4735" s="78" t="str">
        <f t="shared" si="220"/>
        <v>PHY</v>
      </c>
      <c r="H4735" s="78" t="str">
        <f t="shared" si="221"/>
        <v>1PHYIF-NWPL_ROCKY_M</v>
      </c>
    </row>
    <row r="4736" spans="1:8">
      <c r="A4736" s="79">
        <v>37218</v>
      </c>
      <c r="B4736" s="78" t="s">
        <v>164</v>
      </c>
      <c r="C4736" s="78" t="s">
        <v>68</v>
      </c>
      <c r="D4736" s="84">
        <v>0</v>
      </c>
      <c r="E4736" s="84">
        <v>0</v>
      </c>
      <c r="F4736" s="208">
        <f t="shared" si="219"/>
        <v>1</v>
      </c>
      <c r="G4736" s="78" t="str">
        <f t="shared" si="220"/>
        <v>PHY</v>
      </c>
      <c r="H4736" s="78" t="str">
        <f t="shared" si="221"/>
        <v>1PHYNGI-MALIN</v>
      </c>
    </row>
    <row r="4737" spans="1:8">
      <c r="A4737" s="79">
        <v>37219</v>
      </c>
      <c r="B4737" s="78" t="s">
        <v>164</v>
      </c>
      <c r="C4737" s="78" t="s">
        <v>67</v>
      </c>
      <c r="D4737" s="84">
        <v>0</v>
      </c>
      <c r="E4737" s="84">
        <v>0</v>
      </c>
      <c r="F4737" s="208">
        <f t="shared" si="219"/>
        <v>1</v>
      </c>
      <c r="G4737" s="78" t="str">
        <f t="shared" si="220"/>
        <v>PHY</v>
      </c>
      <c r="H4737" s="78" t="str">
        <f t="shared" si="221"/>
        <v>1PHYIF-NWPL_ROCKY_M</v>
      </c>
    </row>
    <row r="4738" spans="1:8">
      <c r="A4738" s="79">
        <v>37219</v>
      </c>
      <c r="B4738" s="78" t="s">
        <v>164</v>
      </c>
      <c r="C4738" s="78" t="s">
        <v>68</v>
      </c>
      <c r="D4738" s="84">
        <v>0</v>
      </c>
      <c r="E4738" s="84">
        <v>0</v>
      </c>
      <c r="F4738" s="208">
        <f t="shared" si="219"/>
        <v>1</v>
      </c>
      <c r="G4738" s="78" t="str">
        <f t="shared" si="220"/>
        <v>PHY</v>
      </c>
      <c r="H4738" s="78" t="str">
        <f t="shared" si="221"/>
        <v>1PHYNGI-MALIN</v>
      </c>
    </row>
    <row r="4739" spans="1:8">
      <c r="A4739" s="79">
        <v>37220</v>
      </c>
      <c r="B4739" s="78" t="s">
        <v>164</v>
      </c>
      <c r="C4739" s="78" t="s">
        <v>67</v>
      </c>
      <c r="D4739" s="84">
        <v>0</v>
      </c>
      <c r="E4739" s="84">
        <v>0</v>
      </c>
      <c r="F4739" s="208">
        <f t="shared" ref="F4739:F4802" si="222">IF(REF_DT&lt;=LastDay,INDEX(IntraMonth_Buckets,MATCH($A4739,IntraSumMonths,0),1),INDEX(BucketTable,MATCH($A4739,SumMonths,0),1))</f>
        <v>1</v>
      </c>
      <c r="G4739" s="78" t="str">
        <f t="shared" ref="G4739:G4802" si="223">INDEX(Book_Type,MATCH($B4739,Book,0),1)</f>
        <v>PHY</v>
      </c>
      <c r="H4739" s="78" t="str">
        <f t="shared" ref="H4739:H4802" si="224">$F4739&amp;$G4739&amp;$C4739</f>
        <v>1PHYIF-NWPL_ROCKY_M</v>
      </c>
    </row>
    <row r="4740" spans="1:8">
      <c r="A4740" s="79">
        <v>37220</v>
      </c>
      <c r="B4740" s="78" t="s">
        <v>164</v>
      </c>
      <c r="C4740" s="78" t="s">
        <v>68</v>
      </c>
      <c r="D4740" s="84">
        <v>0</v>
      </c>
      <c r="E4740" s="84">
        <v>0</v>
      </c>
      <c r="F4740" s="208">
        <f t="shared" si="222"/>
        <v>1</v>
      </c>
      <c r="G4740" s="78" t="str">
        <f t="shared" si="223"/>
        <v>PHY</v>
      </c>
      <c r="H4740" s="78" t="str">
        <f t="shared" si="224"/>
        <v>1PHYNGI-MALIN</v>
      </c>
    </row>
    <row r="4741" spans="1:8">
      <c r="A4741" s="79">
        <v>37221</v>
      </c>
      <c r="B4741" s="78" t="s">
        <v>164</v>
      </c>
      <c r="C4741" s="78" t="s">
        <v>67</v>
      </c>
      <c r="D4741" s="84">
        <v>0</v>
      </c>
      <c r="E4741" s="84">
        <v>0</v>
      </c>
      <c r="F4741" s="208">
        <f t="shared" si="222"/>
        <v>1</v>
      </c>
      <c r="G4741" s="78" t="str">
        <f t="shared" si="223"/>
        <v>PHY</v>
      </c>
      <c r="H4741" s="78" t="str">
        <f t="shared" si="224"/>
        <v>1PHYIF-NWPL_ROCKY_M</v>
      </c>
    </row>
    <row r="4742" spans="1:8">
      <c r="A4742" s="79">
        <v>37221</v>
      </c>
      <c r="B4742" s="78" t="s">
        <v>164</v>
      </c>
      <c r="C4742" s="78" t="s">
        <v>68</v>
      </c>
      <c r="D4742" s="84">
        <v>0</v>
      </c>
      <c r="E4742" s="84">
        <v>0</v>
      </c>
      <c r="F4742" s="208">
        <f t="shared" si="222"/>
        <v>1</v>
      </c>
      <c r="G4742" s="78" t="str">
        <f t="shared" si="223"/>
        <v>PHY</v>
      </c>
      <c r="H4742" s="78" t="str">
        <f t="shared" si="224"/>
        <v>1PHYNGI-MALIN</v>
      </c>
    </row>
    <row r="4743" spans="1:8">
      <c r="A4743" s="79">
        <v>37222</v>
      </c>
      <c r="B4743" s="78" t="s">
        <v>164</v>
      </c>
      <c r="C4743" s="78" t="s">
        <v>67</v>
      </c>
      <c r="D4743" s="84">
        <v>0</v>
      </c>
      <c r="E4743" s="84">
        <v>0</v>
      </c>
      <c r="F4743" s="208">
        <f t="shared" si="222"/>
        <v>1</v>
      </c>
      <c r="G4743" s="78" t="str">
        <f t="shared" si="223"/>
        <v>PHY</v>
      </c>
      <c r="H4743" s="78" t="str">
        <f t="shared" si="224"/>
        <v>1PHYIF-NWPL_ROCKY_M</v>
      </c>
    </row>
    <row r="4744" spans="1:8">
      <c r="A4744" s="79">
        <v>37222</v>
      </c>
      <c r="B4744" s="78" t="s">
        <v>164</v>
      </c>
      <c r="C4744" s="78" t="s">
        <v>68</v>
      </c>
      <c r="D4744" s="84">
        <v>0</v>
      </c>
      <c r="E4744" s="84">
        <v>0</v>
      </c>
      <c r="F4744" s="208">
        <f t="shared" si="222"/>
        <v>1</v>
      </c>
      <c r="G4744" s="78" t="str">
        <f t="shared" si="223"/>
        <v>PHY</v>
      </c>
      <c r="H4744" s="78" t="str">
        <f t="shared" si="224"/>
        <v>1PHYNGI-MALIN</v>
      </c>
    </row>
    <row r="4745" spans="1:8">
      <c r="A4745" s="79">
        <v>37223</v>
      </c>
      <c r="B4745" s="78" t="s">
        <v>164</v>
      </c>
      <c r="C4745" s="78" t="s">
        <v>67</v>
      </c>
      <c r="D4745" s="84">
        <v>0</v>
      </c>
      <c r="E4745" s="84">
        <v>0</v>
      </c>
      <c r="F4745" s="208">
        <f t="shared" si="222"/>
        <v>1</v>
      </c>
      <c r="G4745" s="78" t="str">
        <f t="shared" si="223"/>
        <v>PHY</v>
      </c>
      <c r="H4745" s="78" t="str">
        <f t="shared" si="224"/>
        <v>1PHYIF-NWPL_ROCKY_M</v>
      </c>
    </row>
    <row r="4746" spans="1:8">
      <c r="A4746" s="79">
        <v>37223</v>
      </c>
      <c r="B4746" s="78" t="s">
        <v>164</v>
      </c>
      <c r="C4746" s="78" t="s">
        <v>68</v>
      </c>
      <c r="D4746" s="84">
        <v>0</v>
      </c>
      <c r="E4746" s="84">
        <v>0</v>
      </c>
      <c r="F4746" s="208">
        <f t="shared" si="222"/>
        <v>1</v>
      </c>
      <c r="G4746" s="78" t="str">
        <f t="shared" si="223"/>
        <v>PHY</v>
      </c>
      <c r="H4746" s="78" t="str">
        <f t="shared" si="224"/>
        <v>1PHYNGI-MALIN</v>
      </c>
    </row>
    <row r="4747" spans="1:8">
      <c r="A4747" s="79">
        <v>37224</v>
      </c>
      <c r="B4747" s="78" t="s">
        <v>164</v>
      </c>
      <c r="C4747" s="78" t="s">
        <v>67</v>
      </c>
      <c r="D4747" s="84">
        <v>0</v>
      </c>
      <c r="E4747" s="84">
        <v>0</v>
      </c>
      <c r="F4747" s="208">
        <f t="shared" si="222"/>
        <v>1</v>
      </c>
      <c r="G4747" s="78" t="str">
        <f t="shared" si="223"/>
        <v>PHY</v>
      </c>
      <c r="H4747" s="78" t="str">
        <f t="shared" si="224"/>
        <v>1PHYIF-NWPL_ROCKY_M</v>
      </c>
    </row>
    <row r="4748" spans="1:8">
      <c r="A4748" s="79">
        <v>37224</v>
      </c>
      <c r="B4748" s="78" t="s">
        <v>164</v>
      </c>
      <c r="C4748" s="78" t="s">
        <v>68</v>
      </c>
      <c r="D4748" s="84">
        <v>0</v>
      </c>
      <c r="E4748" s="84">
        <v>0</v>
      </c>
      <c r="F4748" s="208">
        <f t="shared" si="222"/>
        <v>1</v>
      </c>
      <c r="G4748" s="78" t="str">
        <f t="shared" si="223"/>
        <v>PHY</v>
      </c>
      <c r="H4748" s="78" t="str">
        <f t="shared" si="224"/>
        <v>1PHYNGI-MALIN</v>
      </c>
    </row>
    <row r="4749" spans="1:8">
      <c r="A4749" s="79">
        <v>37225</v>
      </c>
      <c r="B4749" s="78" t="s">
        <v>164</v>
      </c>
      <c r="C4749" s="78" t="s">
        <v>67</v>
      </c>
      <c r="D4749" s="84">
        <v>0</v>
      </c>
      <c r="E4749" s="84">
        <v>0</v>
      </c>
      <c r="F4749" s="208">
        <f t="shared" si="222"/>
        <v>1</v>
      </c>
      <c r="G4749" s="78" t="str">
        <f t="shared" si="223"/>
        <v>PHY</v>
      </c>
      <c r="H4749" s="78" t="str">
        <f t="shared" si="224"/>
        <v>1PHYIF-NWPL_ROCKY_M</v>
      </c>
    </row>
    <row r="4750" spans="1:8">
      <c r="A4750" s="79">
        <v>37225</v>
      </c>
      <c r="B4750" s="78" t="s">
        <v>164</v>
      </c>
      <c r="C4750" s="78" t="s">
        <v>68</v>
      </c>
      <c r="D4750" s="84">
        <v>0</v>
      </c>
      <c r="E4750" s="84">
        <v>0</v>
      </c>
      <c r="F4750" s="208">
        <f t="shared" si="222"/>
        <v>1</v>
      </c>
      <c r="G4750" s="78" t="str">
        <f t="shared" si="223"/>
        <v>PHY</v>
      </c>
      <c r="H4750" s="78" t="str">
        <f t="shared" si="224"/>
        <v>1PHYNGI-MALIN</v>
      </c>
    </row>
    <row r="4751" spans="1:8">
      <c r="A4751" s="79">
        <v>37196</v>
      </c>
      <c r="B4751" s="78" t="s">
        <v>82</v>
      </c>
      <c r="C4751" s="78" t="s">
        <v>241</v>
      </c>
      <c r="D4751" s="84">
        <v>0</v>
      </c>
      <c r="E4751" s="84">
        <v>0</v>
      </c>
      <c r="F4751" s="208">
        <f t="shared" si="222"/>
        <v>1</v>
      </c>
      <c r="G4751" s="78" t="str">
        <f t="shared" si="223"/>
        <v>D</v>
      </c>
      <c r="H4751" s="78" t="str">
        <f t="shared" si="224"/>
        <v>1DDJ/BASIN/CIG</v>
      </c>
    </row>
    <row r="4752" spans="1:8">
      <c r="A4752" s="79">
        <v>37196</v>
      </c>
      <c r="B4752" s="78" t="s">
        <v>82</v>
      </c>
      <c r="C4752" s="78" t="s">
        <v>243</v>
      </c>
      <c r="D4752" s="84">
        <v>0</v>
      </c>
      <c r="E4752" s="84">
        <v>0</v>
      </c>
      <c r="F4752" s="208">
        <f t="shared" si="222"/>
        <v>1</v>
      </c>
      <c r="G4752" s="78" t="str">
        <f t="shared" si="223"/>
        <v>D</v>
      </c>
      <c r="H4752" s="78" t="str">
        <f t="shared" si="224"/>
        <v>1DDJ/BASIN/PSCO</v>
      </c>
    </row>
    <row r="4753" spans="1:8">
      <c r="A4753" s="79">
        <v>37196</v>
      </c>
      <c r="B4753" s="78" t="s">
        <v>82</v>
      </c>
      <c r="C4753" s="78" t="s">
        <v>86</v>
      </c>
      <c r="D4753" s="84">
        <v>0</v>
      </c>
      <c r="E4753" s="84">
        <v>0</v>
      </c>
      <c r="F4753" s="208">
        <f t="shared" si="222"/>
        <v>1</v>
      </c>
      <c r="G4753" s="78" t="str">
        <f t="shared" si="223"/>
        <v>D</v>
      </c>
      <c r="H4753" s="78" t="str">
        <f t="shared" si="224"/>
        <v>1DIF-CIG/RKYMTN</v>
      </c>
    </row>
    <row r="4754" spans="1:8">
      <c r="A4754" s="79">
        <v>37196</v>
      </c>
      <c r="B4754" s="78" t="s">
        <v>82</v>
      </c>
      <c r="C4754" s="78" t="s">
        <v>93</v>
      </c>
      <c r="D4754" s="84">
        <v>0</v>
      </c>
      <c r="E4754" s="84">
        <v>0</v>
      </c>
      <c r="F4754" s="208">
        <f t="shared" si="222"/>
        <v>1</v>
      </c>
      <c r="G4754" s="78" t="str">
        <f t="shared" si="223"/>
        <v>D</v>
      </c>
      <c r="H4754" s="78" t="str">
        <f t="shared" si="224"/>
        <v>1DIF-CIG/SOUTHERN</v>
      </c>
    </row>
    <row r="4755" spans="1:8">
      <c r="A4755" s="79">
        <v>37196</v>
      </c>
      <c r="B4755" s="78" t="s">
        <v>82</v>
      </c>
      <c r="C4755" s="78" t="s">
        <v>91</v>
      </c>
      <c r="D4755" s="84">
        <v>0</v>
      </c>
      <c r="E4755" s="84">
        <v>0</v>
      </c>
      <c r="F4755" s="208">
        <f t="shared" si="222"/>
        <v>1</v>
      </c>
      <c r="G4755" s="78" t="str">
        <f t="shared" si="223"/>
        <v>D</v>
      </c>
      <c r="H4755" s="78" t="str">
        <f t="shared" si="224"/>
        <v>1DIF-CIG/WIC</v>
      </c>
    </row>
    <row r="4756" spans="1:8">
      <c r="A4756" s="79">
        <v>37196</v>
      </c>
      <c r="B4756" s="78" t="s">
        <v>82</v>
      </c>
      <c r="C4756" s="78" t="s">
        <v>94</v>
      </c>
      <c r="D4756" s="84">
        <v>0</v>
      </c>
      <c r="E4756" s="84">
        <v>0</v>
      </c>
      <c r="F4756" s="208">
        <f t="shared" si="222"/>
        <v>1</v>
      </c>
      <c r="G4756" s="78" t="str">
        <f t="shared" si="223"/>
        <v>D</v>
      </c>
      <c r="H4756" s="78" t="str">
        <f t="shared" si="224"/>
        <v>1DIF-CIG/WINDRVR</v>
      </c>
    </row>
    <row r="4757" spans="1:8">
      <c r="A4757" s="79">
        <v>37196</v>
      </c>
      <c r="B4757" s="78" t="s">
        <v>82</v>
      </c>
      <c r="C4757" s="78" t="s">
        <v>72</v>
      </c>
      <c r="D4757" s="84">
        <v>0</v>
      </c>
      <c r="E4757" s="84">
        <v>0</v>
      </c>
      <c r="F4757" s="208">
        <f t="shared" si="222"/>
        <v>1</v>
      </c>
      <c r="G4757" s="78" t="str">
        <f t="shared" si="223"/>
        <v>D</v>
      </c>
      <c r="H4757" s="78" t="str">
        <f t="shared" si="224"/>
        <v>1DIF-ELPO/SJ</v>
      </c>
    </row>
    <row r="4758" spans="1:8">
      <c r="A4758" s="79">
        <v>37196</v>
      </c>
      <c r="B4758" s="78" t="s">
        <v>82</v>
      </c>
      <c r="C4758" s="78" t="s">
        <v>244</v>
      </c>
      <c r="D4758" s="84">
        <v>0</v>
      </c>
      <c r="E4758" s="84">
        <v>0</v>
      </c>
      <c r="F4758" s="208">
        <f t="shared" si="222"/>
        <v>1</v>
      </c>
      <c r="G4758" s="78" t="str">
        <f t="shared" si="223"/>
        <v>D</v>
      </c>
      <c r="H4758" s="78" t="str">
        <f t="shared" si="224"/>
        <v>1DIF-NGPL/MIDCON</v>
      </c>
    </row>
    <row r="4759" spans="1:8">
      <c r="A4759" s="79">
        <v>37196</v>
      </c>
      <c r="B4759" s="78" t="s">
        <v>82</v>
      </c>
      <c r="C4759" s="78" t="s">
        <v>250</v>
      </c>
      <c r="D4759" s="84">
        <v>0</v>
      </c>
      <c r="E4759" s="84">
        <v>0</v>
      </c>
      <c r="F4759" s="208">
        <f t="shared" si="222"/>
        <v>1</v>
      </c>
      <c r="G4759" s="78" t="str">
        <f t="shared" si="223"/>
        <v>D</v>
      </c>
      <c r="H4759" s="78" t="str">
        <f t="shared" si="224"/>
        <v>1DIF-NGPL/OK-NW</v>
      </c>
    </row>
    <row r="4760" spans="1:8">
      <c r="A4760" s="79">
        <v>37196</v>
      </c>
      <c r="B4760" s="78" t="s">
        <v>82</v>
      </c>
      <c r="C4760" s="78" t="s">
        <v>67</v>
      </c>
      <c r="D4760" s="84">
        <v>0</v>
      </c>
      <c r="E4760" s="84">
        <v>0</v>
      </c>
      <c r="F4760" s="208">
        <f t="shared" si="222"/>
        <v>1</v>
      </c>
      <c r="G4760" s="78" t="str">
        <f t="shared" si="223"/>
        <v>D</v>
      </c>
      <c r="H4760" s="78" t="str">
        <f t="shared" si="224"/>
        <v>1DIF-NWPL_ROCKY_M</v>
      </c>
    </row>
    <row r="4761" spans="1:8">
      <c r="A4761" s="79">
        <v>37196</v>
      </c>
      <c r="B4761" s="78" t="s">
        <v>82</v>
      </c>
      <c r="C4761" s="78" t="s">
        <v>245</v>
      </c>
      <c r="D4761" s="84">
        <v>0</v>
      </c>
      <c r="E4761" s="84">
        <v>0</v>
      </c>
      <c r="F4761" s="208">
        <f t="shared" si="222"/>
        <v>1</v>
      </c>
      <c r="G4761" s="78" t="str">
        <f t="shared" si="223"/>
        <v>D</v>
      </c>
      <c r="H4761" s="78" t="str">
        <f t="shared" si="224"/>
        <v>1DIF-PAN/TX/OK</v>
      </c>
    </row>
    <row r="4762" spans="1:8">
      <c r="A4762" s="79">
        <v>37196</v>
      </c>
      <c r="B4762" s="78" t="s">
        <v>82</v>
      </c>
      <c r="C4762" s="78" t="s">
        <v>46</v>
      </c>
      <c r="D4762" s="84">
        <v>0</v>
      </c>
      <c r="E4762" s="84">
        <v>0</v>
      </c>
      <c r="F4762" s="208">
        <f t="shared" si="222"/>
        <v>1</v>
      </c>
      <c r="G4762" s="78" t="str">
        <f t="shared" si="223"/>
        <v>D</v>
      </c>
      <c r="H4762" s="78" t="str">
        <f t="shared" si="224"/>
        <v>1DNGI-SOCAL</v>
      </c>
    </row>
    <row r="4763" spans="1:8">
      <c r="A4763" s="79">
        <v>37226</v>
      </c>
      <c r="B4763" s="78" t="s">
        <v>82</v>
      </c>
      <c r="C4763" s="78" t="s">
        <v>241</v>
      </c>
      <c r="D4763" s="84">
        <v>-7742.3572000000004</v>
      </c>
      <c r="E4763" s="84">
        <v>77.423571999999993</v>
      </c>
      <c r="F4763" s="208">
        <f t="shared" si="222"/>
        <v>2</v>
      </c>
      <c r="G4763" s="78" t="str">
        <f t="shared" si="223"/>
        <v>D</v>
      </c>
      <c r="H4763" s="78" t="str">
        <f t="shared" si="224"/>
        <v>2DDJ/BASIN/CIG</v>
      </c>
    </row>
    <row r="4764" spans="1:8">
      <c r="A4764" s="79">
        <v>37226</v>
      </c>
      <c r="B4764" s="78" t="s">
        <v>82</v>
      </c>
      <c r="C4764" s="78" t="s">
        <v>243</v>
      </c>
      <c r="D4764" s="84">
        <v>-27872.486000000001</v>
      </c>
      <c r="E4764" s="84">
        <v>2787.2486000000004</v>
      </c>
      <c r="F4764" s="208">
        <f t="shared" si="222"/>
        <v>2</v>
      </c>
      <c r="G4764" s="78" t="str">
        <f t="shared" si="223"/>
        <v>D</v>
      </c>
      <c r="H4764" s="78" t="str">
        <f t="shared" si="224"/>
        <v>2DDJ/BASIN/PSCO</v>
      </c>
    </row>
    <row r="4765" spans="1:8">
      <c r="A4765" s="79">
        <v>37226</v>
      </c>
      <c r="B4765" s="78" t="s">
        <v>82</v>
      </c>
      <c r="C4765" s="78" t="s">
        <v>170</v>
      </c>
      <c r="D4765" s="84">
        <v>464541.43410000001</v>
      </c>
      <c r="E4765" s="84">
        <v>0</v>
      </c>
      <c r="F4765" s="208">
        <f t="shared" si="222"/>
        <v>2</v>
      </c>
      <c r="G4765" s="78" t="str">
        <f t="shared" si="223"/>
        <v>D</v>
      </c>
      <c r="H4765" s="78" t="str">
        <f t="shared" si="224"/>
        <v>2DIF-CIG/GLENROCK</v>
      </c>
    </row>
    <row r="4766" spans="1:8">
      <c r="A4766" s="79">
        <v>37226</v>
      </c>
      <c r="B4766" s="78" t="s">
        <v>82</v>
      </c>
      <c r="C4766" s="78" t="s">
        <v>86</v>
      </c>
      <c r="D4766" s="84">
        <v>-1084014.9288999999</v>
      </c>
      <c r="E4766" s="84">
        <v>10840.149289000001</v>
      </c>
      <c r="F4766" s="208">
        <f t="shared" si="222"/>
        <v>2</v>
      </c>
      <c r="G4766" s="78" t="str">
        <f t="shared" si="223"/>
        <v>D</v>
      </c>
      <c r="H4766" s="78" t="str">
        <f t="shared" si="224"/>
        <v>2DIF-CIG/RKYMTN</v>
      </c>
    </row>
    <row r="4767" spans="1:8">
      <c r="A4767" s="79">
        <v>37226</v>
      </c>
      <c r="B4767" s="78" t="s">
        <v>82</v>
      </c>
      <c r="C4767" s="78" t="s">
        <v>93</v>
      </c>
      <c r="D4767" s="84">
        <v>185017.36249999999</v>
      </c>
      <c r="E4767" s="84">
        <v>-18501.736250000002</v>
      </c>
      <c r="F4767" s="208">
        <f t="shared" si="222"/>
        <v>2</v>
      </c>
      <c r="G4767" s="78" t="str">
        <f t="shared" si="223"/>
        <v>D</v>
      </c>
      <c r="H4767" s="78" t="str">
        <f t="shared" si="224"/>
        <v>2DIF-CIG/SOUTHERN</v>
      </c>
    </row>
    <row r="4768" spans="1:8">
      <c r="A4768" s="79">
        <v>37226</v>
      </c>
      <c r="B4768" s="78" t="s">
        <v>82</v>
      </c>
      <c r="C4768" s="78" t="s">
        <v>94</v>
      </c>
      <c r="D4768" s="84">
        <v>-61938.857900000003</v>
      </c>
      <c r="E4768" s="84">
        <v>619.38857900000005</v>
      </c>
      <c r="F4768" s="208">
        <f t="shared" si="222"/>
        <v>2</v>
      </c>
      <c r="G4768" s="78" t="str">
        <f t="shared" si="223"/>
        <v>D</v>
      </c>
      <c r="H4768" s="78" t="str">
        <f t="shared" si="224"/>
        <v>2DIF-CIG/WINDRVR</v>
      </c>
    </row>
    <row r="4769" spans="1:8">
      <c r="A4769" s="79">
        <v>37226</v>
      </c>
      <c r="B4769" s="78" t="s">
        <v>82</v>
      </c>
      <c r="C4769" s="78" t="s">
        <v>72</v>
      </c>
      <c r="D4769" s="84">
        <v>-30969.428899999999</v>
      </c>
      <c r="E4769" s="84">
        <v>3096.9428899999998</v>
      </c>
      <c r="F4769" s="208">
        <f t="shared" si="222"/>
        <v>2</v>
      </c>
      <c r="G4769" s="78" t="str">
        <f t="shared" si="223"/>
        <v>D</v>
      </c>
      <c r="H4769" s="78" t="str">
        <f t="shared" si="224"/>
        <v>2DIF-ELPO/SJ</v>
      </c>
    </row>
    <row r="4770" spans="1:8">
      <c r="A4770" s="79">
        <v>37226</v>
      </c>
      <c r="B4770" s="78" t="s">
        <v>82</v>
      </c>
      <c r="C4770" s="78" t="s">
        <v>244</v>
      </c>
      <c r="D4770" s="84">
        <v>63858.962500000001</v>
      </c>
      <c r="E4770" s="84">
        <v>-1596.4740624999999</v>
      </c>
      <c r="F4770" s="208">
        <f t="shared" si="222"/>
        <v>2</v>
      </c>
      <c r="G4770" s="78" t="str">
        <f t="shared" si="223"/>
        <v>D</v>
      </c>
      <c r="H4770" s="78" t="str">
        <f t="shared" si="224"/>
        <v>2DIF-NGPL/MIDCON</v>
      </c>
    </row>
    <row r="4771" spans="1:8">
      <c r="A4771" s="79">
        <v>37226</v>
      </c>
      <c r="B4771" s="78" t="s">
        <v>82</v>
      </c>
      <c r="C4771" s="78" t="s">
        <v>250</v>
      </c>
      <c r="D4771" s="84">
        <v>0</v>
      </c>
      <c r="E4771" s="84">
        <v>0</v>
      </c>
      <c r="F4771" s="208">
        <f t="shared" si="222"/>
        <v>2</v>
      </c>
      <c r="G4771" s="78" t="str">
        <f t="shared" si="223"/>
        <v>D</v>
      </c>
      <c r="H4771" s="78" t="str">
        <f t="shared" si="224"/>
        <v>2DIF-NGPL/OK-NW</v>
      </c>
    </row>
    <row r="4772" spans="1:8">
      <c r="A4772" s="79">
        <v>37226</v>
      </c>
      <c r="B4772" s="78" t="s">
        <v>82</v>
      </c>
      <c r="C4772" s="78" t="s">
        <v>67</v>
      </c>
      <c r="D4772" s="84">
        <v>-1678543.0486999999</v>
      </c>
      <c r="E4772" s="84">
        <v>167854.30486999999</v>
      </c>
      <c r="F4772" s="208">
        <f t="shared" si="222"/>
        <v>2</v>
      </c>
      <c r="G4772" s="78" t="str">
        <f t="shared" si="223"/>
        <v>D</v>
      </c>
      <c r="H4772" s="78" t="str">
        <f t="shared" si="224"/>
        <v>2DIF-NWPL_ROCKY_M</v>
      </c>
    </row>
    <row r="4773" spans="1:8">
      <c r="A4773" s="79">
        <v>37226</v>
      </c>
      <c r="B4773" s="78" t="s">
        <v>82</v>
      </c>
      <c r="C4773" s="78" t="s">
        <v>245</v>
      </c>
      <c r="D4773" s="84">
        <v>-309694.28940000001</v>
      </c>
      <c r="E4773" s="84">
        <v>7742.3572350000004</v>
      </c>
      <c r="F4773" s="208">
        <f t="shared" si="222"/>
        <v>2</v>
      </c>
      <c r="G4773" s="78" t="str">
        <f t="shared" si="223"/>
        <v>D</v>
      </c>
      <c r="H4773" s="78" t="str">
        <f t="shared" si="224"/>
        <v>2DIF-PAN/TX/OK</v>
      </c>
    </row>
    <row r="4774" spans="1:8">
      <c r="A4774" s="79">
        <v>37226</v>
      </c>
      <c r="B4774" s="78" t="s">
        <v>82</v>
      </c>
      <c r="C4774" s="78" t="s">
        <v>46</v>
      </c>
      <c r="D4774" s="84">
        <v>0</v>
      </c>
      <c r="E4774" s="84">
        <v>0</v>
      </c>
      <c r="F4774" s="208">
        <f t="shared" si="222"/>
        <v>2</v>
      </c>
      <c r="G4774" s="78" t="str">
        <f t="shared" si="223"/>
        <v>D</v>
      </c>
      <c r="H4774" s="78" t="str">
        <f t="shared" si="224"/>
        <v>2DNGI-SOCAL</v>
      </c>
    </row>
    <row r="4775" spans="1:8">
      <c r="A4775" s="79">
        <v>37257</v>
      </c>
      <c r="B4775" s="78" t="s">
        <v>82</v>
      </c>
      <c r="C4775" s="78" t="s">
        <v>241</v>
      </c>
      <c r="D4775" s="84">
        <v>-7728.6348000000007</v>
      </c>
      <c r="E4775" s="84">
        <v>77.28634799999999</v>
      </c>
      <c r="F4775" s="208">
        <f t="shared" si="222"/>
        <v>3</v>
      </c>
      <c r="G4775" s="78" t="str">
        <f t="shared" si="223"/>
        <v>D</v>
      </c>
      <c r="H4775" s="78" t="str">
        <f t="shared" si="224"/>
        <v>3DDJ/BASIN/CIG</v>
      </c>
    </row>
    <row r="4776" spans="1:8">
      <c r="A4776" s="79">
        <v>37257</v>
      </c>
      <c r="B4776" s="78" t="s">
        <v>82</v>
      </c>
      <c r="C4776" s="78" t="s">
        <v>243</v>
      </c>
      <c r="D4776" s="84">
        <v>-27823.085200000001</v>
      </c>
      <c r="E4776" s="84">
        <v>2782.30852</v>
      </c>
      <c r="F4776" s="208">
        <f t="shared" si="222"/>
        <v>3</v>
      </c>
      <c r="G4776" s="78" t="str">
        <f t="shared" si="223"/>
        <v>D</v>
      </c>
      <c r="H4776" s="78" t="str">
        <f t="shared" si="224"/>
        <v>3DDJ/BASIN/PSCO</v>
      </c>
    </row>
    <row r="4777" spans="1:8">
      <c r="A4777" s="79">
        <v>37257</v>
      </c>
      <c r="B4777" s="78" t="s">
        <v>82</v>
      </c>
      <c r="C4777" s="78" t="s">
        <v>170</v>
      </c>
      <c r="D4777" s="84">
        <v>463718.08519999997</v>
      </c>
      <c r="E4777" s="84">
        <v>0</v>
      </c>
      <c r="F4777" s="208">
        <f t="shared" si="222"/>
        <v>3</v>
      </c>
      <c r="G4777" s="78" t="str">
        <f t="shared" si="223"/>
        <v>D</v>
      </c>
      <c r="H4777" s="78" t="str">
        <f t="shared" si="224"/>
        <v>3DIF-CIG/GLENROCK</v>
      </c>
    </row>
    <row r="4778" spans="1:8">
      <c r="A4778" s="79">
        <v>37257</v>
      </c>
      <c r="B4778" s="78" t="s">
        <v>82</v>
      </c>
      <c r="C4778" s="78" t="s">
        <v>86</v>
      </c>
      <c r="D4778" s="84">
        <v>-398737.71879999997</v>
      </c>
      <c r="E4778" s="84">
        <v>3987.3771879999999</v>
      </c>
      <c r="F4778" s="208">
        <f t="shared" si="222"/>
        <v>3</v>
      </c>
      <c r="G4778" s="78" t="str">
        <f t="shared" si="223"/>
        <v>D</v>
      </c>
      <c r="H4778" s="78" t="str">
        <f t="shared" si="224"/>
        <v>3DIF-CIG/RKYMTN</v>
      </c>
    </row>
    <row r="4779" spans="1:8">
      <c r="A4779" s="79">
        <v>37257</v>
      </c>
      <c r="B4779" s="78" t="s">
        <v>82</v>
      </c>
      <c r="C4779" s="78" t="s">
        <v>93</v>
      </c>
      <c r="D4779" s="84">
        <v>190672.89869999999</v>
      </c>
      <c r="E4779" s="84">
        <v>-19067.289870000001</v>
      </c>
      <c r="F4779" s="208">
        <f t="shared" si="222"/>
        <v>3</v>
      </c>
      <c r="G4779" s="78" t="str">
        <f t="shared" si="223"/>
        <v>D</v>
      </c>
      <c r="H4779" s="78" t="str">
        <f t="shared" si="224"/>
        <v>3DIF-CIG/SOUTHERN</v>
      </c>
    </row>
    <row r="4780" spans="1:8">
      <c r="A4780" s="79">
        <v>37257</v>
      </c>
      <c r="B4780" s="78" t="s">
        <v>82</v>
      </c>
      <c r="C4780" s="78" t="s">
        <v>94</v>
      </c>
      <c r="D4780" s="84">
        <v>-61829.078000000001</v>
      </c>
      <c r="E4780" s="84">
        <v>618.29078000000004</v>
      </c>
      <c r="F4780" s="208">
        <f t="shared" si="222"/>
        <v>3</v>
      </c>
      <c r="G4780" s="78" t="str">
        <f t="shared" si="223"/>
        <v>D</v>
      </c>
      <c r="H4780" s="78" t="str">
        <f t="shared" si="224"/>
        <v>3DIF-CIG/WINDRVR</v>
      </c>
    </row>
    <row r="4781" spans="1:8">
      <c r="A4781" s="79">
        <v>37257</v>
      </c>
      <c r="B4781" s="78" t="s">
        <v>82</v>
      </c>
      <c r="C4781" s="78" t="s">
        <v>72</v>
      </c>
      <c r="D4781" s="84">
        <v>-34005.992899999997</v>
      </c>
      <c r="E4781" s="84">
        <v>3400.5992900000001</v>
      </c>
      <c r="F4781" s="208">
        <f t="shared" si="222"/>
        <v>3</v>
      </c>
      <c r="G4781" s="78" t="str">
        <f t="shared" si="223"/>
        <v>D</v>
      </c>
      <c r="H4781" s="78" t="str">
        <f t="shared" si="224"/>
        <v>3DIF-ELPO/SJ</v>
      </c>
    </row>
    <row r="4782" spans="1:8">
      <c r="A4782" s="79">
        <v>37257</v>
      </c>
      <c r="B4782" s="78" t="s">
        <v>82</v>
      </c>
      <c r="C4782" s="78" t="s">
        <v>244</v>
      </c>
      <c r="D4782" s="84">
        <v>-2094.2107000000001</v>
      </c>
      <c r="E4782" s="84">
        <v>52.355267499999997</v>
      </c>
      <c r="F4782" s="208">
        <f t="shared" si="222"/>
        <v>3</v>
      </c>
      <c r="G4782" s="78" t="str">
        <f t="shared" si="223"/>
        <v>D</v>
      </c>
      <c r="H4782" s="78" t="str">
        <f t="shared" si="224"/>
        <v>3DIF-NGPL/MIDCON</v>
      </c>
    </row>
    <row r="4783" spans="1:8">
      <c r="A4783" s="79">
        <v>37257</v>
      </c>
      <c r="B4783" s="78" t="s">
        <v>82</v>
      </c>
      <c r="C4783" s="78" t="s">
        <v>250</v>
      </c>
      <c r="D4783" s="84">
        <v>0</v>
      </c>
      <c r="E4783" s="84">
        <v>0</v>
      </c>
      <c r="F4783" s="208">
        <f t="shared" si="222"/>
        <v>3</v>
      </c>
      <c r="G4783" s="78" t="str">
        <f t="shared" si="223"/>
        <v>D</v>
      </c>
      <c r="H4783" s="78" t="str">
        <f t="shared" si="224"/>
        <v>3DIF-NGPL/OK-NW</v>
      </c>
    </row>
    <row r="4784" spans="1:8">
      <c r="A4784" s="79">
        <v>37257</v>
      </c>
      <c r="B4784" s="78" t="s">
        <v>82</v>
      </c>
      <c r="C4784" s="78" t="s">
        <v>67</v>
      </c>
      <c r="D4784" s="84">
        <v>-2448431.4901999999</v>
      </c>
      <c r="E4784" s="84">
        <v>244843.14902000001</v>
      </c>
      <c r="F4784" s="208">
        <f t="shared" si="222"/>
        <v>3</v>
      </c>
      <c r="G4784" s="78" t="str">
        <f t="shared" si="223"/>
        <v>D</v>
      </c>
      <c r="H4784" s="78" t="str">
        <f t="shared" si="224"/>
        <v>3DIF-NWPL_ROCKY_M</v>
      </c>
    </row>
    <row r="4785" spans="1:8">
      <c r="A4785" s="79">
        <v>37257</v>
      </c>
      <c r="B4785" s="78" t="s">
        <v>82</v>
      </c>
      <c r="C4785" s="78" t="s">
        <v>245</v>
      </c>
      <c r="D4785" s="84">
        <v>-309145.39010000002</v>
      </c>
      <c r="E4785" s="84">
        <v>7728.6347525000001</v>
      </c>
      <c r="F4785" s="208">
        <f t="shared" si="222"/>
        <v>3</v>
      </c>
      <c r="G4785" s="78" t="str">
        <f t="shared" si="223"/>
        <v>D</v>
      </c>
      <c r="H4785" s="78" t="str">
        <f t="shared" si="224"/>
        <v>3DIF-PAN/TX/OK</v>
      </c>
    </row>
    <row r="4786" spans="1:8">
      <c r="A4786" s="79">
        <v>37257</v>
      </c>
      <c r="B4786" s="78" t="s">
        <v>82</v>
      </c>
      <c r="C4786" s="78" t="s">
        <v>46</v>
      </c>
      <c r="D4786" s="84">
        <v>0</v>
      </c>
      <c r="E4786" s="84">
        <v>0</v>
      </c>
      <c r="F4786" s="208">
        <f t="shared" si="222"/>
        <v>3</v>
      </c>
      <c r="G4786" s="78" t="str">
        <f t="shared" si="223"/>
        <v>D</v>
      </c>
      <c r="H4786" s="78" t="str">
        <f t="shared" si="224"/>
        <v>3DNGI-SOCAL</v>
      </c>
    </row>
    <row r="4787" spans="1:8">
      <c r="A4787" s="79">
        <v>37288</v>
      </c>
      <c r="B4787" s="78" t="s">
        <v>82</v>
      </c>
      <c r="C4787" s="78" t="s">
        <v>241</v>
      </c>
      <c r="D4787" s="84">
        <v>-6968.7458000000006</v>
      </c>
      <c r="E4787" s="84">
        <v>69.687457999999992</v>
      </c>
      <c r="F4787" s="208">
        <f t="shared" si="222"/>
        <v>3</v>
      </c>
      <c r="G4787" s="78" t="str">
        <f t="shared" si="223"/>
        <v>D</v>
      </c>
      <c r="H4787" s="78" t="str">
        <f t="shared" si="224"/>
        <v>3DDJ/BASIN/CIG</v>
      </c>
    </row>
    <row r="4788" spans="1:8">
      <c r="A4788" s="79">
        <v>37288</v>
      </c>
      <c r="B4788" s="78" t="s">
        <v>82</v>
      </c>
      <c r="C4788" s="78" t="s">
        <v>243</v>
      </c>
      <c r="D4788" s="84">
        <v>-25087.485099999998</v>
      </c>
      <c r="E4788" s="84">
        <v>2508.7485099999999</v>
      </c>
      <c r="F4788" s="208">
        <f t="shared" si="222"/>
        <v>3</v>
      </c>
      <c r="G4788" s="78" t="str">
        <f t="shared" si="223"/>
        <v>D</v>
      </c>
      <c r="H4788" s="78" t="str">
        <f t="shared" si="224"/>
        <v>3DDJ/BASIN/PSCO</v>
      </c>
    </row>
    <row r="4789" spans="1:8">
      <c r="A4789" s="79">
        <v>37288</v>
      </c>
      <c r="B4789" s="78" t="s">
        <v>82</v>
      </c>
      <c r="C4789" s="78" t="s">
        <v>170</v>
      </c>
      <c r="D4789" s="84">
        <v>418124.75060000003</v>
      </c>
      <c r="E4789" s="84">
        <v>0</v>
      </c>
      <c r="F4789" s="208">
        <f t="shared" si="222"/>
        <v>3</v>
      </c>
      <c r="G4789" s="78" t="str">
        <f t="shared" si="223"/>
        <v>D</v>
      </c>
      <c r="H4789" s="78" t="str">
        <f t="shared" si="224"/>
        <v>3DIF-CIG/GLENROCK</v>
      </c>
    </row>
    <row r="4790" spans="1:8">
      <c r="A4790" s="79">
        <v>37288</v>
      </c>
      <c r="B4790" s="78" t="s">
        <v>82</v>
      </c>
      <c r="C4790" s="78" t="s">
        <v>86</v>
      </c>
      <c r="D4790" s="84">
        <v>-345854.87430000002</v>
      </c>
      <c r="E4790" s="84">
        <v>3458.5487429999998</v>
      </c>
      <c r="F4790" s="208">
        <f t="shared" si="222"/>
        <v>3</v>
      </c>
      <c r="G4790" s="78" t="str">
        <f t="shared" si="223"/>
        <v>D</v>
      </c>
      <c r="H4790" s="78" t="str">
        <f t="shared" si="224"/>
        <v>3DIF-CIG/RKYMTN</v>
      </c>
    </row>
    <row r="4791" spans="1:8">
      <c r="A4791" s="79">
        <v>37288</v>
      </c>
      <c r="B4791" s="78" t="s">
        <v>82</v>
      </c>
      <c r="C4791" s="78" t="s">
        <v>93</v>
      </c>
      <c r="D4791" s="84">
        <v>183377.5692</v>
      </c>
      <c r="E4791" s="84">
        <v>-18337.75692</v>
      </c>
      <c r="F4791" s="208">
        <f t="shared" si="222"/>
        <v>3</v>
      </c>
      <c r="G4791" s="78" t="str">
        <f t="shared" si="223"/>
        <v>D</v>
      </c>
      <c r="H4791" s="78" t="str">
        <f t="shared" si="224"/>
        <v>3DIF-CIG/SOUTHERN</v>
      </c>
    </row>
    <row r="4792" spans="1:8">
      <c r="A4792" s="79">
        <v>37288</v>
      </c>
      <c r="B4792" s="78" t="s">
        <v>82</v>
      </c>
      <c r="C4792" s="78" t="s">
        <v>94</v>
      </c>
      <c r="D4792" s="84">
        <v>-55749.966699999997</v>
      </c>
      <c r="E4792" s="84">
        <v>557.49966700000004</v>
      </c>
      <c r="F4792" s="208">
        <f t="shared" si="222"/>
        <v>3</v>
      </c>
      <c r="G4792" s="78" t="str">
        <f t="shared" si="223"/>
        <v>D</v>
      </c>
      <c r="H4792" s="78" t="str">
        <f t="shared" si="224"/>
        <v>3DIF-CIG/WINDRVR</v>
      </c>
    </row>
    <row r="4793" spans="1:8">
      <c r="A4793" s="79">
        <v>37288</v>
      </c>
      <c r="B4793" s="78" t="s">
        <v>82</v>
      </c>
      <c r="C4793" s="78" t="s">
        <v>72</v>
      </c>
      <c r="D4793" s="84">
        <v>-25087.485000000001</v>
      </c>
      <c r="E4793" s="84">
        <v>2508.7485000000001</v>
      </c>
      <c r="F4793" s="208">
        <f t="shared" si="222"/>
        <v>3</v>
      </c>
      <c r="G4793" s="78" t="str">
        <f t="shared" si="223"/>
        <v>D</v>
      </c>
      <c r="H4793" s="78" t="str">
        <f t="shared" si="224"/>
        <v>3DIF-ELPO/SJ</v>
      </c>
    </row>
    <row r="4794" spans="1:8">
      <c r="A4794" s="79">
        <v>37288</v>
      </c>
      <c r="B4794" s="78" t="s">
        <v>82</v>
      </c>
      <c r="C4794" s="78" t="s">
        <v>244</v>
      </c>
      <c r="D4794" s="84">
        <v>123163.62300000001</v>
      </c>
      <c r="E4794" s="84">
        <v>-3079.0905750000002</v>
      </c>
      <c r="F4794" s="208">
        <f t="shared" si="222"/>
        <v>3</v>
      </c>
      <c r="G4794" s="78" t="str">
        <f t="shared" si="223"/>
        <v>D</v>
      </c>
      <c r="H4794" s="78" t="str">
        <f t="shared" si="224"/>
        <v>3DIF-NGPL/MIDCON</v>
      </c>
    </row>
    <row r="4795" spans="1:8">
      <c r="A4795" s="79">
        <v>37288</v>
      </c>
      <c r="B4795" s="78" t="s">
        <v>82</v>
      </c>
      <c r="C4795" s="78" t="s">
        <v>250</v>
      </c>
      <c r="D4795" s="84">
        <v>0</v>
      </c>
      <c r="E4795" s="84">
        <v>0</v>
      </c>
      <c r="F4795" s="208">
        <f t="shared" si="222"/>
        <v>3</v>
      </c>
      <c r="G4795" s="78" t="str">
        <f t="shared" si="223"/>
        <v>D</v>
      </c>
      <c r="H4795" s="78" t="str">
        <f t="shared" si="224"/>
        <v>3DIF-NGPL/OK-NW</v>
      </c>
    </row>
    <row r="4796" spans="1:8">
      <c r="A4796" s="79">
        <v>37288</v>
      </c>
      <c r="B4796" s="78" t="s">
        <v>82</v>
      </c>
      <c r="C4796" s="78" t="s">
        <v>67</v>
      </c>
      <c r="D4796" s="84">
        <v>-2068323.7667</v>
      </c>
      <c r="E4796" s="84">
        <v>206832.37667</v>
      </c>
      <c r="F4796" s="208">
        <f t="shared" si="222"/>
        <v>3</v>
      </c>
      <c r="G4796" s="78" t="str">
        <f t="shared" si="223"/>
        <v>D</v>
      </c>
      <c r="H4796" s="78" t="str">
        <f t="shared" si="224"/>
        <v>3DIF-NWPL_ROCKY_M</v>
      </c>
    </row>
    <row r="4797" spans="1:8">
      <c r="A4797" s="79">
        <v>37288</v>
      </c>
      <c r="B4797" s="78" t="s">
        <v>82</v>
      </c>
      <c r="C4797" s="78" t="s">
        <v>245</v>
      </c>
      <c r="D4797" s="84">
        <v>-278749.83370000002</v>
      </c>
      <c r="E4797" s="84">
        <v>6968.7458425000004</v>
      </c>
      <c r="F4797" s="208">
        <f t="shared" si="222"/>
        <v>3</v>
      </c>
      <c r="G4797" s="78" t="str">
        <f t="shared" si="223"/>
        <v>D</v>
      </c>
      <c r="H4797" s="78" t="str">
        <f t="shared" si="224"/>
        <v>3DIF-PAN/TX/OK</v>
      </c>
    </row>
    <row r="4798" spans="1:8">
      <c r="A4798" s="79">
        <v>37288</v>
      </c>
      <c r="B4798" s="78" t="s">
        <v>82</v>
      </c>
      <c r="C4798" s="78" t="s">
        <v>46</v>
      </c>
      <c r="D4798" s="84">
        <v>0</v>
      </c>
      <c r="E4798" s="84">
        <v>0</v>
      </c>
      <c r="F4798" s="208">
        <f t="shared" si="222"/>
        <v>3</v>
      </c>
      <c r="G4798" s="78" t="str">
        <f t="shared" si="223"/>
        <v>D</v>
      </c>
      <c r="H4798" s="78" t="str">
        <f t="shared" si="224"/>
        <v>3DNGI-SOCAL</v>
      </c>
    </row>
    <row r="4799" spans="1:8">
      <c r="A4799" s="79">
        <v>37316</v>
      </c>
      <c r="B4799" s="78" t="s">
        <v>82</v>
      </c>
      <c r="C4799" s="78" t="s">
        <v>241</v>
      </c>
      <c r="D4799" s="84">
        <v>-7703.5954000000002</v>
      </c>
      <c r="E4799" s="84">
        <v>77.03595399999999</v>
      </c>
      <c r="F4799" s="208">
        <f t="shared" si="222"/>
        <v>3</v>
      </c>
      <c r="G4799" s="78" t="str">
        <f t="shared" si="223"/>
        <v>D</v>
      </c>
      <c r="H4799" s="78" t="str">
        <f t="shared" si="224"/>
        <v>3DDJ/BASIN/CIG</v>
      </c>
    </row>
    <row r="4800" spans="1:8">
      <c r="A4800" s="79">
        <v>37316</v>
      </c>
      <c r="B4800" s="78" t="s">
        <v>82</v>
      </c>
      <c r="C4800" s="78" t="s">
        <v>243</v>
      </c>
      <c r="D4800" s="84">
        <v>-27732.943500000001</v>
      </c>
      <c r="E4800" s="84">
        <v>2773.2943500000001</v>
      </c>
      <c r="F4800" s="208">
        <f t="shared" si="222"/>
        <v>3</v>
      </c>
      <c r="G4800" s="78" t="str">
        <f t="shared" si="223"/>
        <v>D</v>
      </c>
      <c r="H4800" s="78" t="str">
        <f t="shared" si="224"/>
        <v>3DDJ/BASIN/PSCO</v>
      </c>
    </row>
    <row r="4801" spans="1:8">
      <c r="A4801" s="79">
        <v>37316</v>
      </c>
      <c r="B4801" s="78" t="s">
        <v>82</v>
      </c>
      <c r="C4801" s="78" t="s">
        <v>170</v>
      </c>
      <c r="D4801" s="84">
        <v>462215.72480000003</v>
      </c>
      <c r="E4801" s="84">
        <v>0</v>
      </c>
      <c r="F4801" s="208">
        <f t="shared" si="222"/>
        <v>3</v>
      </c>
      <c r="G4801" s="78" t="str">
        <f t="shared" si="223"/>
        <v>D</v>
      </c>
      <c r="H4801" s="78" t="str">
        <f t="shared" si="224"/>
        <v>3DIF-CIG/GLENROCK</v>
      </c>
    </row>
    <row r="4802" spans="1:8">
      <c r="A4802" s="79">
        <v>37316</v>
      </c>
      <c r="B4802" s="78" t="s">
        <v>82</v>
      </c>
      <c r="C4802" s="78" t="s">
        <v>86</v>
      </c>
      <c r="D4802" s="84">
        <v>-178866.5515</v>
      </c>
      <c r="E4802" s="84">
        <v>1788.6655149999999</v>
      </c>
      <c r="F4802" s="208">
        <f t="shared" si="222"/>
        <v>3</v>
      </c>
      <c r="G4802" s="78" t="str">
        <f t="shared" si="223"/>
        <v>D</v>
      </c>
      <c r="H4802" s="78" t="str">
        <f t="shared" si="224"/>
        <v>3DIF-CIG/RKYMTN</v>
      </c>
    </row>
    <row r="4803" spans="1:8">
      <c r="A4803" s="79">
        <v>37316</v>
      </c>
      <c r="B4803" s="78" t="s">
        <v>82</v>
      </c>
      <c r="C4803" s="78" t="s">
        <v>93</v>
      </c>
      <c r="D4803" s="84">
        <v>223652.77009999999</v>
      </c>
      <c r="E4803" s="84">
        <v>-22365.277010000002</v>
      </c>
      <c r="F4803" s="208">
        <f t="shared" ref="F4803:F4866" si="225">IF(REF_DT&lt;=LastDay,INDEX(IntraMonth_Buckets,MATCH($A4803,IntraSumMonths,0),1),INDEX(BucketTable,MATCH($A4803,SumMonths,0),1))</f>
        <v>3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3DIF-CIG/SOUTHERN</v>
      </c>
    </row>
    <row r="4804" spans="1:8">
      <c r="A4804" s="79">
        <v>37316</v>
      </c>
      <c r="B4804" s="78" t="s">
        <v>82</v>
      </c>
      <c r="C4804" s="78" t="s">
        <v>94</v>
      </c>
      <c r="D4804" s="84">
        <v>-61628.763299999999</v>
      </c>
      <c r="E4804" s="84">
        <v>616.28763300000003</v>
      </c>
      <c r="F4804" s="208">
        <f t="shared" si="225"/>
        <v>3</v>
      </c>
      <c r="G4804" s="78" t="str">
        <f t="shared" si="226"/>
        <v>D</v>
      </c>
      <c r="H4804" s="78" t="str">
        <f t="shared" si="227"/>
        <v>3DIF-CIG/WINDRVR</v>
      </c>
    </row>
    <row r="4805" spans="1:8">
      <c r="A4805" s="79">
        <v>37316</v>
      </c>
      <c r="B4805" s="78" t="s">
        <v>82</v>
      </c>
      <c r="C4805" s="78" t="s">
        <v>72</v>
      </c>
      <c r="D4805" s="84">
        <v>-24651.505300000001</v>
      </c>
      <c r="E4805" s="84">
        <v>2465.1505299999999</v>
      </c>
      <c r="F4805" s="208">
        <f t="shared" si="225"/>
        <v>3</v>
      </c>
      <c r="G4805" s="78" t="str">
        <f t="shared" si="226"/>
        <v>D</v>
      </c>
      <c r="H4805" s="78" t="str">
        <f t="shared" si="227"/>
        <v>3DIF-ELPO/SJ</v>
      </c>
    </row>
    <row r="4806" spans="1:8">
      <c r="A4806" s="79">
        <v>37316</v>
      </c>
      <c r="B4806" s="78" t="s">
        <v>82</v>
      </c>
      <c r="C4806" s="78" t="s">
        <v>244</v>
      </c>
      <c r="D4806" s="84">
        <v>41643.151700000002</v>
      </c>
      <c r="E4806" s="84">
        <v>-1041.0787925</v>
      </c>
      <c r="F4806" s="208">
        <f t="shared" si="225"/>
        <v>3</v>
      </c>
      <c r="G4806" s="78" t="str">
        <f t="shared" si="226"/>
        <v>D</v>
      </c>
      <c r="H4806" s="78" t="str">
        <f t="shared" si="227"/>
        <v>3DIF-NGPL/MIDCON</v>
      </c>
    </row>
    <row r="4807" spans="1:8">
      <c r="A4807" s="79">
        <v>37316</v>
      </c>
      <c r="B4807" s="78" t="s">
        <v>82</v>
      </c>
      <c r="C4807" s="78" t="s">
        <v>250</v>
      </c>
      <c r="D4807" s="84">
        <v>0</v>
      </c>
      <c r="E4807" s="84">
        <v>0</v>
      </c>
      <c r="F4807" s="208">
        <f t="shared" si="225"/>
        <v>3</v>
      </c>
      <c r="G4807" s="78" t="str">
        <f t="shared" si="226"/>
        <v>D</v>
      </c>
      <c r="H4807" s="78" t="str">
        <f t="shared" si="227"/>
        <v>3DIF-NGPL/OK-NW</v>
      </c>
    </row>
    <row r="4808" spans="1:8">
      <c r="A4808" s="79">
        <v>37316</v>
      </c>
      <c r="B4808" s="78" t="s">
        <v>82</v>
      </c>
      <c r="C4808" s="78" t="s">
        <v>67</v>
      </c>
      <c r="D4808" s="84">
        <v>-2440499.0273000002</v>
      </c>
      <c r="E4808" s="84">
        <v>244049.90273</v>
      </c>
      <c r="F4808" s="208">
        <f t="shared" si="225"/>
        <v>3</v>
      </c>
      <c r="G4808" s="78" t="str">
        <f t="shared" si="226"/>
        <v>D</v>
      </c>
      <c r="H4808" s="78" t="str">
        <f t="shared" si="227"/>
        <v>3DIF-NWPL_ROCKY_M</v>
      </c>
    </row>
    <row r="4809" spans="1:8">
      <c r="A4809" s="79">
        <v>37316</v>
      </c>
      <c r="B4809" s="78" t="s">
        <v>82</v>
      </c>
      <c r="C4809" s="78" t="s">
        <v>245</v>
      </c>
      <c r="D4809" s="84">
        <v>-308143.81650000002</v>
      </c>
      <c r="E4809" s="84">
        <v>7703.5954124999998</v>
      </c>
      <c r="F4809" s="208">
        <f t="shared" si="225"/>
        <v>3</v>
      </c>
      <c r="G4809" s="78" t="str">
        <f t="shared" si="226"/>
        <v>D</v>
      </c>
      <c r="H4809" s="78" t="str">
        <f t="shared" si="227"/>
        <v>3DIF-PAN/TX/OK</v>
      </c>
    </row>
    <row r="4810" spans="1:8">
      <c r="A4810" s="79">
        <v>37316</v>
      </c>
      <c r="B4810" s="78" t="s">
        <v>82</v>
      </c>
      <c r="C4810" s="78" t="s">
        <v>46</v>
      </c>
      <c r="D4810" s="84">
        <v>0</v>
      </c>
      <c r="E4810" s="84">
        <v>0</v>
      </c>
      <c r="F4810" s="208">
        <f t="shared" si="225"/>
        <v>3</v>
      </c>
      <c r="G4810" s="78" t="str">
        <f t="shared" si="226"/>
        <v>D</v>
      </c>
      <c r="H4810" s="78" t="str">
        <f t="shared" si="227"/>
        <v>3DNGI-SOCAL</v>
      </c>
    </row>
    <row r="4811" spans="1:8">
      <c r="A4811" s="79">
        <v>37347</v>
      </c>
      <c r="B4811" s="78" t="s">
        <v>82</v>
      </c>
      <c r="C4811" s="78" t="s">
        <v>243</v>
      </c>
      <c r="D4811" s="84">
        <v>-26790.9025</v>
      </c>
      <c r="E4811" s="84">
        <v>2679.0902500000002</v>
      </c>
      <c r="F4811" s="208">
        <f t="shared" si="225"/>
        <v>4</v>
      </c>
      <c r="G4811" s="78" t="str">
        <f t="shared" si="226"/>
        <v>D</v>
      </c>
      <c r="H4811" s="78" t="str">
        <f t="shared" si="227"/>
        <v>4DDJ/BASIN/PSCO</v>
      </c>
    </row>
    <row r="4812" spans="1:8">
      <c r="A4812" s="79">
        <v>37347</v>
      </c>
      <c r="B4812" s="78" t="s">
        <v>82</v>
      </c>
      <c r="C4812" s="78" t="s">
        <v>170</v>
      </c>
      <c r="D4812" s="84">
        <v>446515.0404</v>
      </c>
      <c r="E4812" s="84">
        <v>0</v>
      </c>
      <c r="F4812" s="208">
        <f t="shared" si="225"/>
        <v>4</v>
      </c>
      <c r="G4812" s="78" t="str">
        <f t="shared" si="226"/>
        <v>D</v>
      </c>
      <c r="H4812" s="78" t="str">
        <f t="shared" si="227"/>
        <v>4DIF-CIG/GLENROCK</v>
      </c>
    </row>
    <row r="4813" spans="1:8">
      <c r="A4813" s="79">
        <v>37347</v>
      </c>
      <c r="B4813" s="78" t="s">
        <v>82</v>
      </c>
      <c r="C4813" s="78" t="s">
        <v>86</v>
      </c>
      <c r="D4813" s="84">
        <v>-2614130.2420000001</v>
      </c>
      <c r="E4813" s="84">
        <v>26141.30242</v>
      </c>
      <c r="F4813" s="208">
        <f t="shared" si="225"/>
        <v>4</v>
      </c>
      <c r="G4813" s="78" t="str">
        <f t="shared" si="226"/>
        <v>D</v>
      </c>
      <c r="H4813" s="78" t="str">
        <f t="shared" si="227"/>
        <v>4DIF-CIG/RKYMTN</v>
      </c>
    </row>
    <row r="4814" spans="1:8">
      <c r="A4814" s="79">
        <v>37347</v>
      </c>
      <c r="B4814" s="78" t="s">
        <v>82</v>
      </c>
      <c r="C4814" s="78" t="s">
        <v>93</v>
      </c>
      <c r="D4814" s="84">
        <v>255505.82860000001</v>
      </c>
      <c r="E4814" s="84">
        <v>-25550.582859999999</v>
      </c>
      <c r="F4814" s="208">
        <f t="shared" si="225"/>
        <v>4</v>
      </c>
      <c r="G4814" s="78" t="str">
        <f t="shared" si="226"/>
        <v>D</v>
      </c>
      <c r="H4814" s="78" t="str">
        <f t="shared" si="227"/>
        <v>4DIF-CIG/SOUTHERN</v>
      </c>
    </row>
    <row r="4815" spans="1:8">
      <c r="A4815" s="79">
        <v>37347</v>
      </c>
      <c r="B4815" s="78" t="s">
        <v>82</v>
      </c>
      <c r="C4815" s="78" t="s">
        <v>72</v>
      </c>
      <c r="D4815" s="84">
        <v>-17860.601600000002</v>
      </c>
      <c r="E4815" s="84">
        <v>1786.06016</v>
      </c>
      <c r="F4815" s="208">
        <f t="shared" si="225"/>
        <v>4</v>
      </c>
      <c r="G4815" s="78" t="str">
        <f t="shared" si="226"/>
        <v>D</v>
      </c>
      <c r="H4815" s="78" t="str">
        <f t="shared" si="227"/>
        <v>4DIF-ELPO/SJ</v>
      </c>
    </row>
    <row r="4816" spans="1:8">
      <c r="A4816" s="79">
        <v>37347</v>
      </c>
      <c r="B4816" s="78" t="s">
        <v>82</v>
      </c>
      <c r="C4816" s="78" t="s">
        <v>244</v>
      </c>
      <c r="D4816" s="84">
        <v>83210.558399999994</v>
      </c>
      <c r="E4816" s="84">
        <v>-2080.2639600000002</v>
      </c>
      <c r="F4816" s="208">
        <f t="shared" si="225"/>
        <v>4</v>
      </c>
      <c r="G4816" s="78" t="str">
        <f t="shared" si="226"/>
        <v>D</v>
      </c>
      <c r="H4816" s="78" t="str">
        <f t="shared" si="227"/>
        <v>4DIF-NGPL/MIDCON</v>
      </c>
    </row>
    <row r="4817" spans="1:8">
      <c r="A4817" s="79">
        <v>37347</v>
      </c>
      <c r="B4817" s="78" t="s">
        <v>82</v>
      </c>
      <c r="C4817" s="78" t="s">
        <v>250</v>
      </c>
      <c r="D4817" s="84">
        <v>0</v>
      </c>
      <c r="E4817" s="84">
        <v>0</v>
      </c>
      <c r="F4817" s="208">
        <f t="shared" si="225"/>
        <v>4</v>
      </c>
      <c r="G4817" s="78" t="str">
        <f t="shared" si="226"/>
        <v>D</v>
      </c>
      <c r="H4817" s="78" t="str">
        <f t="shared" si="227"/>
        <v>4DIF-NGPL/OK-NW</v>
      </c>
    </row>
    <row r="4818" spans="1:8">
      <c r="A4818" s="79">
        <v>37347</v>
      </c>
      <c r="B4818" s="78" t="s">
        <v>82</v>
      </c>
      <c r="C4818" s="78" t="s">
        <v>67</v>
      </c>
      <c r="D4818" s="84">
        <v>1812851.0641000001</v>
      </c>
      <c r="E4818" s="84">
        <v>-181285.10641000001</v>
      </c>
      <c r="F4818" s="208">
        <f t="shared" si="225"/>
        <v>4</v>
      </c>
      <c r="G4818" s="78" t="str">
        <f t="shared" si="226"/>
        <v>D</v>
      </c>
      <c r="H4818" s="78" t="str">
        <f t="shared" si="227"/>
        <v>4DIF-NWPL_ROCKY_M</v>
      </c>
    </row>
    <row r="4819" spans="1:8">
      <c r="A4819" s="79">
        <v>37347</v>
      </c>
      <c r="B4819" s="78" t="s">
        <v>82</v>
      </c>
      <c r="C4819" s="78" t="s">
        <v>245</v>
      </c>
      <c r="D4819" s="84">
        <v>-297676.6936</v>
      </c>
      <c r="E4819" s="84">
        <v>7441.91734</v>
      </c>
      <c r="F4819" s="208">
        <f t="shared" si="225"/>
        <v>4</v>
      </c>
      <c r="G4819" s="78" t="str">
        <f t="shared" si="226"/>
        <v>D</v>
      </c>
      <c r="H4819" s="78" t="str">
        <f t="shared" si="227"/>
        <v>4DIF-PAN/TX/OK</v>
      </c>
    </row>
    <row r="4820" spans="1:8">
      <c r="A4820" s="79">
        <v>37377</v>
      </c>
      <c r="B4820" s="78" t="s">
        <v>82</v>
      </c>
      <c r="C4820" s="78" t="s">
        <v>243</v>
      </c>
      <c r="D4820" s="84">
        <v>-27636.475600000002</v>
      </c>
      <c r="E4820" s="84">
        <v>2763.6475599999999</v>
      </c>
      <c r="F4820" s="208">
        <f t="shared" si="225"/>
        <v>4</v>
      </c>
      <c r="G4820" s="78" t="str">
        <f t="shared" si="226"/>
        <v>D</v>
      </c>
      <c r="H4820" s="78" t="str">
        <f t="shared" si="227"/>
        <v>4DDJ/BASIN/PSCO</v>
      </c>
    </row>
    <row r="4821" spans="1:8">
      <c r="A4821" s="79">
        <v>37377</v>
      </c>
      <c r="B4821" s="78" t="s">
        <v>82</v>
      </c>
      <c r="C4821" s="78" t="s">
        <v>170</v>
      </c>
      <c r="D4821" s="84">
        <v>460607.92589999997</v>
      </c>
      <c r="E4821" s="84">
        <v>0</v>
      </c>
      <c r="F4821" s="208">
        <f t="shared" si="225"/>
        <v>4</v>
      </c>
      <c r="G4821" s="78" t="str">
        <f t="shared" si="226"/>
        <v>D</v>
      </c>
      <c r="H4821" s="78" t="str">
        <f t="shared" si="227"/>
        <v>4DIF-CIG/GLENROCK</v>
      </c>
    </row>
    <row r="4822" spans="1:8">
      <c r="A4822" s="79">
        <v>37377</v>
      </c>
      <c r="B4822" s="78" t="s">
        <v>82</v>
      </c>
      <c r="C4822" s="78" t="s">
        <v>86</v>
      </c>
      <c r="D4822" s="84">
        <v>-2651215.6365999999</v>
      </c>
      <c r="E4822" s="84">
        <v>26512.156365999999</v>
      </c>
      <c r="F4822" s="208">
        <f t="shared" si="225"/>
        <v>4</v>
      </c>
      <c r="G4822" s="78" t="str">
        <f t="shared" si="226"/>
        <v>D</v>
      </c>
      <c r="H4822" s="78" t="str">
        <f t="shared" si="227"/>
        <v>4DIF-CIG/RKYMTN</v>
      </c>
    </row>
    <row r="4823" spans="1:8">
      <c r="A4823" s="79">
        <v>37377</v>
      </c>
      <c r="B4823" s="78" t="s">
        <v>82</v>
      </c>
      <c r="C4823" s="78" t="s">
        <v>93</v>
      </c>
      <c r="D4823" s="84">
        <v>-3962.2187000000004</v>
      </c>
      <c r="E4823" s="84">
        <v>396.22186999999997</v>
      </c>
      <c r="F4823" s="208">
        <f t="shared" si="225"/>
        <v>4</v>
      </c>
      <c r="G4823" s="78" t="str">
        <f t="shared" si="226"/>
        <v>D</v>
      </c>
      <c r="H4823" s="78" t="str">
        <f t="shared" si="227"/>
        <v>4DIF-CIG/SOUTHERN</v>
      </c>
    </row>
    <row r="4824" spans="1:8">
      <c r="A4824" s="79">
        <v>37377</v>
      </c>
      <c r="B4824" s="78" t="s">
        <v>82</v>
      </c>
      <c r="C4824" s="78" t="s">
        <v>244</v>
      </c>
      <c r="D4824" s="84">
        <v>41498.297599999998</v>
      </c>
      <c r="E4824" s="84">
        <v>-1037.4574399999999</v>
      </c>
      <c r="F4824" s="208">
        <f t="shared" si="225"/>
        <v>4</v>
      </c>
      <c r="G4824" s="78" t="str">
        <f t="shared" si="226"/>
        <v>D</v>
      </c>
      <c r="H4824" s="78" t="str">
        <f t="shared" si="227"/>
        <v>4DIF-NGPL/MIDCON</v>
      </c>
    </row>
    <row r="4825" spans="1:8">
      <c r="A4825" s="79">
        <v>37377</v>
      </c>
      <c r="B4825" s="78" t="s">
        <v>82</v>
      </c>
      <c r="C4825" s="78" t="s">
        <v>250</v>
      </c>
      <c r="D4825" s="84">
        <v>0</v>
      </c>
      <c r="E4825" s="84">
        <v>0</v>
      </c>
      <c r="F4825" s="208">
        <f t="shared" si="225"/>
        <v>4</v>
      </c>
      <c r="G4825" s="78" t="str">
        <f t="shared" si="226"/>
        <v>D</v>
      </c>
      <c r="H4825" s="78" t="str">
        <f t="shared" si="227"/>
        <v>4DIF-NGPL/OK-NW</v>
      </c>
    </row>
    <row r="4826" spans="1:8">
      <c r="A4826" s="79">
        <v>37377</v>
      </c>
      <c r="B4826" s="78" t="s">
        <v>82</v>
      </c>
      <c r="C4826" s="78" t="s">
        <v>67</v>
      </c>
      <c r="D4826" s="84">
        <v>1824621.5301999999</v>
      </c>
      <c r="E4826" s="84">
        <v>-182462.15302</v>
      </c>
      <c r="F4826" s="208">
        <f t="shared" si="225"/>
        <v>4</v>
      </c>
      <c r="G4826" s="78" t="str">
        <f t="shared" si="226"/>
        <v>D</v>
      </c>
      <c r="H4826" s="78" t="str">
        <f t="shared" si="227"/>
        <v>4DIF-NWPL_ROCKY_M</v>
      </c>
    </row>
    <row r="4827" spans="1:8">
      <c r="A4827" s="79">
        <v>37377</v>
      </c>
      <c r="B4827" s="78" t="s">
        <v>82</v>
      </c>
      <c r="C4827" s="78" t="s">
        <v>245</v>
      </c>
      <c r="D4827" s="84">
        <v>0</v>
      </c>
      <c r="E4827" s="84">
        <v>0</v>
      </c>
      <c r="F4827" s="208">
        <f t="shared" si="225"/>
        <v>4</v>
      </c>
      <c r="G4827" s="78" t="str">
        <f t="shared" si="226"/>
        <v>D</v>
      </c>
      <c r="H4827" s="78" t="str">
        <f t="shared" si="227"/>
        <v>4DIF-PAN/TX/OK</v>
      </c>
    </row>
    <row r="4828" spans="1:8">
      <c r="A4828" s="79">
        <v>37408</v>
      </c>
      <c r="B4828" s="78" t="s">
        <v>82</v>
      </c>
      <c r="C4828" s="78" t="s">
        <v>243</v>
      </c>
      <c r="D4828" s="84">
        <v>-26697.345700000002</v>
      </c>
      <c r="E4828" s="84">
        <v>2669.7345700000001</v>
      </c>
      <c r="F4828" s="208">
        <f t="shared" si="225"/>
        <v>4</v>
      </c>
      <c r="G4828" s="78" t="str">
        <f t="shared" si="226"/>
        <v>D</v>
      </c>
      <c r="H4828" s="78" t="str">
        <f t="shared" si="227"/>
        <v>4DDJ/BASIN/PSCO</v>
      </c>
    </row>
    <row r="4829" spans="1:8">
      <c r="A4829" s="79">
        <v>37408</v>
      </c>
      <c r="B4829" s="78" t="s">
        <v>82</v>
      </c>
      <c r="C4829" s="78" t="s">
        <v>170</v>
      </c>
      <c r="D4829" s="84">
        <v>444955.76059999998</v>
      </c>
      <c r="E4829" s="84">
        <v>0</v>
      </c>
      <c r="F4829" s="208">
        <f t="shared" si="225"/>
        <v>4</v>
      </c>
      <c r="G4829" s="78" t="str">
        <f t="shared" si="226"/>
        <v>D</v>
      </c>
      <c r="H4829" s="78" t="str">
        <f t="shared" si="227"/>
        <v>4DIF-CIG/GLENROCK</v>
      </c>
    </row>
    <row r="4830" spans="1:8">
      <c r="A4830" s="79">
        <v>37408</v>
      </c>
      <c r="B4830" s="78" t="s">
        <v>82</v>
      </c>
      <c r="C4830" s="78" t="s">
        <v>86</v>
      </c>
      <c r="D4830" s="84">
        <v>-2603684.3415999999</v>
      </c>
      <c r="E4830" s="84">
        <v>26036.843416</v>
      </c>
      <c r="F4830" s="208">
        <f t="shared" si="225"/>
        <v>4</v>
      </c>
      <c r="G4830" s="78" t="str">
        <f t="shared" si="226"/>
        <v>D</v>
      </c>
      <c r="H4830" s="78" t="str">
        <f t="shared" si="227"/>
        <v>4DIF-CIG/RKYMTN</v>
      </c>
    </row>
    <row r="4831" spans="1:8">
      <c r="A4831" s="79">
        <v>37408</v>
      </c>
      <c r="B4831" s="78" t="s">
        <v>82</v>
      </c>
      <c r="C4831" s="78" t="s">
        <v>93</v>
      </c>
      <c r="D4831" s="84">
        <v>-4943.9529000000002</v>
      </c>
      <c r="E4831" s="84">
        <v>494.39528999999999</v>
      </c>
      <c r="F4831" s="208">
        <f t="shared" si="225"/>
        <v>4</v>
      </c>
      <c r="G4831" s="78" t="str">
        <f t="shared" si="226"/>
        <v>D</v>
      </c>
      <c r="H4831" s="78" t="str">
        <f t="shared" si="227"/>
        <v>4DIF-CIG/SOUTHERN</v>
      </c>
    </row>
    <row r="4832" spans="1:8">
      <c r="A4832" s="79">
        <v>37408</v>
      </c>
      <c r="B4832" s="78" t="s">
        <v>82</v>
      </c>
      <c r="C4832" s="78" t="s">
        <v>244</v>
      </c>
      <c r="D4832" s="84">
        <v>82919.977899999998</v>
      </c>
      <c r="E4832" s="84">
        <v>-2072.9994474999999</v>
      </c>
      <c r="F4832" s="208">
        <f t="shared" si="225"/>
        <v>4</v>
      </c>
      <c r="G4832" s="78" t="str">
        <f t="shared" si="226"/>
        <v>D</v>
      </c>
      <c r="H4832" s="78" t="str">
        <f t="shared" si="227"/>
        <v>4DIF-NGPL/MIDCON</v>
      </c>
    </row>
    <row r="4833" spans="1:8">
      <c r="A4833" s="79">
        <v>37408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4</v>
      </c>
      <c r="G4833" s="78" t="str">
        <f t="shared" si="226"/>
        <v>D</v>
      </c>
      <c r="H4833" s="78" t="str">
        <f t="shared" si="227"/>
        <v>4DIF-NGPL/OK-NW</v>
      </c>
    </row>
    <row r="4834" spans="1:8">
      <c r="A4834" s="79">
        <v>37408</v>
      </c>
      <c r="B4834" s="78" t="s">
        <v>82</v>
      </c>
      <c r="C4834" s="78" t="s">
        <v>67</v>
      </c>
      <c r="D4834" s="84">
        <v>1762618.0856999999</v>
      </c>
      <c r="E4834" s="84">
        <v>-176261.80856999999</v>
      </c>
      <c r="F4834" s="208">
        <f t="shared" si="225"/>
        <v>4</v>
      </c>
      <c r="G4834" s="78" t="str">
        <f t="shared" si="226"/>
        <v>D</v>
      </c>
      <c r="H4834" s="78" t="str">
        <f t="shared" si="227"/>
        <v>4DIF-NWPL_ROCKY_M</v>
      </c>
    </row>
    <row r="4835" spans="1:8">
      <c r="A4835" s="79">
        <v>37408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4</v>
      </c>
      <c r="G4835" s="78" t="str">
        <f t="shared" si="226"/>
        <v>D</v>
      </c>
      <c r="H4835" s="78" t="str">
        <f t="shared" si="227"/>
        <v>4DIF-PAN/TX/OK</v>
      </c>
    </row>
    <row r="4836" spans="1:8">
      <c r="A4836" s="79">
        <v>37438</v>
      </c>
      <c r="B4836" s="78" t="s">
        <v>82</v>
      </c>
      <c r="C4836" s="78" t="s">
        <v>170</v>
      </c>
      <c r="D4836" s="84">
        <v>458956.01579999999</v>
      </c>
      <c r="E4836" s="84">
        <v>0</v>
      </c>
      <c r="F4836" s="208">
        <f t="shared" si="225"/>
        <v>4</v>
      </c>
      <c r="G4836" s="78" t="str">
        <f t="shared" si="226"/>
        <v>D</v>
      </c>
      <c r="H4836" s="78" t="str">
        <f t="shared" si="227"/>
        <v>4DIF-CIG/GLENROCK</v>
      </c>
    </row>
    <row r="4837" spans="1:8">
      <c r="A4837" s="79">
        <v>37438</v>
      </c>
      <c r="B4837" s="78" t="s">
        <v>82</v>
      </c>
      <c r="C4837" s="78" t="s">
        <v>86</v>
      </c>
      <c r="D4837" s="84">
        <v>-2650730.5726999999</v>
      </c>
      <c r="E4837" s="84">
        <v>26507.305726999999</v>
      </c>
      <c r="F4837" s="208">
        <f t="shared" si="225"/>
        <v>4</v>
      </c>
      <c r="G4837" s="78" t="str">
        <f t="shared" si="226"/>
        <v>D</v>
      </c>
      <c r="H4837" s="78" t="str">
        <f t="shared" si="227"/>
        <v>4DIF-CIG/RKYMTN</v>
      </c>
    </row>
    <row r="4838" spans="1:8">
      <c r="A4838" s="79">
        <v>37438</v>
      </c>
      <c r="B4838" s="78" t="s">
        <v>82</v>
      </c>
      <c r="C4838" s="78" t="s">
        <v>93</v>
      </c>
      <c r="D4838" s="84">
        <v>-3454.5076000000004</v>
      </c>
      <c r="E4838" s="84">
        <v>345.45076</v>
      </c>
      <c r="F4838" s="208">
        <f t="shared" si="225"/>
        <v>4</v>
      </c>
      <c r="G4838" s="78" t="str">
        <f t="shared" si="226"/>
        <v>D</v>
      </c>
      <c r="H4838" s="78" t="str">
        <f t="shared" si="227"/>
        <v>4DIF-CIG/SOUTHERN</v>
      </c>
    </row>
    <row r="4839" spans="1:8">
      <c r="A4839" s="79">
        <v>37438</v>
      </c>
      <c r="B4839" s="78" t="s">
        <v>82</v>
      </c>
      <c r="C4839" s="78" t="s">
        <v>244</v>
      </c>
      <c r="D4839" s="84">
        <v>63091.153599999998</v>
      </c>
      <c r="E4839" s="84">
        <v>-1577.2788399999999</v>
      </c>
      <c r="F4839" s="208">
        <f t="shared" si="225"/>
        <v>4</v>
      </c>
      <c r="G4839" s="78" t="str">
        <f t="shared" si="226"/>
        <v>D</v>
      </c>
      <c r="H4839" s="78" t="str">
        <f t="shared" si="227"/>
        <v>4DIF-NGPL/MIDCON</v>
      </c>
    </row>
    <row r="4840" spans="1:8">
      <c r="A4840" s="79">
        <v>37438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4</v>
      </c>
      <c r="G4840" s="78" t="str">
        <f t="shared" si="226"/>
        <v>D</v>
      </c>
      <c r="H4840" s="78" t="str">
        <f t="shared" si="227"/>
        <v>4DIF-NGPL/OK-NW</v>
      </c>
    </row>
    <row r="4841" spans="1:8">
      <c r="A4841" s="79">
        <v>37438</v>
      </c>
      <c r="B4841" s="78" t="s">
        <v>82</v>
      </c>
      <c r="C4841" s="78" t="s">
        <v>67</v>
      </c>
      <c r="D4841" s="84">
        <v>2277033.7796999998</v>
      </c>
      <c r="E4841" s="84">
        <v>-227703.37797</v>
      </c>
      <c r="F4841" s="208">
        <f t="shared" si="225"/>
        <v>4</v>
      </c>
      <c r="G4841" s="78" t="str">
        <f t="shared" si="226"/>
        <v>D</v>
      </c>
      <c r="H4841" s="78" t="str">
        <f t="shared" si="227"/>
        <v>4DIF-NWPL_ROCKY_M</v>
      </c>
    </row>
    <row r="4842" spans="1:8">
      <c r="A4842" s="79">
        <v>37438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4</v>
      </c>
      <c r="G4842" s="78" t="str">
        <f t="shared" si="226"/>
        <v>D</v>
      </c>
      <c r="H4842" s="78" t="str">
        <f t="shared" si="227"/>
        <v>4DIF-PAN/TX/OK</v>
      </c>
    </row>
    <row r="4843" spans="1:8">
      <c r="A4843" s="79">
        <v>37469</v>
      </c>
      <c r="B4843" s="78" t="s">
        <v>82</v>
      </c>
      <c r="C4843" s="78" t="s">
        <v>170</v>
      </c>
      <c r="D4843" s="84">
        <v>458020.53980000003</v>
      </c>
      <c r="E4843" s="84">
        <v>0</v>
      </c>
      <c r="F4843" s="208">
        <f t="shared" si="225"/>
        <v>4</v>
      </c>
      <c r="G4843" s="78" t="str">
        <f t="shared" si="226"/>
        <v>D</v>
      </c>
      <c r="H4843" s="78" t="str">
        <f t="shared" si="227"/>
        <v>4DIF-CIG/GLENROCK</v>
      </c>
    </row>
    <row r="4844" spans="1:8">
      <c r="A4844" s="79">
        <v>37469</v>
      </c>
      <c r="B4844" s="78" t="s">
        <v>82</v>
      </c>
      <c r="C4844" s="78" t="s">
        <v>86</v>
      </c>
      <c r="D4844" s="84">
        <v>-2621447.5622999999</v>
      </c>
      <c r="E4844" s="84">
        <v>26214.475622999998</v>
      </c>
      <c r="F4844" s="208">
        <f t="shared" si="225"/>
        <v>4</v>
      </c>
      <c r="G4844" s="78" t="str">
        <f t="shared" si="226"/>
        <v>D</v>
      </c>
      <c r="H4844" s="78" t="str">
        <f t="shared" si="227"/>
        <v>4DIF-CIG/RKYMTN</v>
      </c>
    </row>
    <row r="4845" spans="1:8">
      <c r="A4845" s="79">
        <v>37469</v>
      </c>
      <c r="B4845" s="78" t="s">
        <v>82</v>
      </c>
      <c r="C4845" s="78" t="s">
        <v>93</v>
      </c>
      <c r="D4845" s="84">
        <v>-4924.9520000000002</v>
      </c>
      <c r="E4845" s="84">
        <v>492.49520000000001</v>
      </c>
      <c r="F4845" s="208">
        <f t="shared" si="225"/>
        <v>4</v>
      </c>
      <c r="G4845" s="78" t="str">
        <f t="shared" si="226"/>
        <v>D</v>
      </c>
      <c r="H4845" s="78" t="str">
        <f t="shared" si="227"/>
        <v>4DIF-CIG/SOUTHERN</v>
      </c>
    </row>
    <row r="4846" spans="1:8">
      <c r="A4846" s="79">
        <v>37469</v>
      </c>
      <c r="B4846" s="78" t="s">
        <v>82</v>
      </c>
      <c r="C4846" s="78" t="s">
        <v>244</v>
      </c>
      <c r="D4846" s="84">
        <v>41265.188199999997</v>
      </c>
      <c r="E4846" s="84">
        <v>-1031.6297050000001</v>
      </c>
      <c r="F4846" s="208">
        <f t="shared" si="225"/>
        <v>4</v>
      </c>
      <c r="G4846" s="78" t="str">
        <f t="shared" si="226"/>
        <v>D</v>
      </c>
      <c r="H4846" s="78" t="str">
        <f t="shared" si="227"/>
        <v>4DIF-NGPL/MIDCON</v>
      </c>
    </row>
    <row r="4847" spans="1:8">
      <c r="A4847" s="79">
        <v>37469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4</v>
      </c>
      <c r="G4847" s="78" t="str">
        <f t="shared" si="226"/>
        <v>D</v>
      </c>
      <c r="H4847" s="78" t="str">
        <f t="shared" si="227"/>
        <v>4DIF-NGPL/OK-NW</v>
      </c>
    </row>
    <row r="4848" spans="1:8">
      <c r="A4848" s="79">
        <v>37469</v>
      </c>
      <c r="B4848" s="78" t="s">
        <v>82</v>
      </c>
      <c r="C4848" s="78" t="s">
        <v>67</v>
      </c>
      <c r="D4848" s="84">
        <v>2272392.5707</v>
      </c>
      <c r="E4848" s="84">
        <v>-227239.25706999999</v>
      </c>
      <c r="F4848" s="208">
        <f t="shared" si="225"/>
        <v>4</v>
      </c>
      <c r="G4848" s="78" t="str">
        <f t="shared" si="226"/>
        <v>D</v>
      </c>
      <c r="H4848" s="78" t="str">
        <f t="shared" si="227"/>
        <v>4DIF-NWPL_ROCKY_M</v>
      </c>
    </row>
    <row r="4849" spans="1:8">
      <c r="A4849" s="79">
        <v>37469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4</v>
      </c>
      <c r="G4849" s="78" t="str">
        <f t="shared" si="226"/>
        <v>D</v>
      </c>
      <c r="H4849" s="78" t="str">
        <f t="shared" si="227"/>
        <v>4DIF-PAN/TX/OK</v>
      </c>
    </row>
    <row r="4850" spans="1:8">
      <c r="A4850" s="79">
        <v>37500</v>
      </c>
      <c r="B4850" s="78" t="s">
        <v>82</v>
      </c>
      <c r="C4850" s="78" t="s">
        <v>170</v>
      </c>
      <c r="D4850" s="84">
        <v>442313.85100000002</v>
      </c>
      <c r="E4850" s="84">
        <v>0</v>
      </c>
      <c r="F4850" s="208">
        <f t="shared" si="225"/>
        <v>4</v>
      </c>
      <c r="G4850" s="78" t="str">
        <f t="shared" si="226"/>
        <v>D</v>
      </c>
      <c r="H4850" s="78" t="str">
        <f t="shared" si="227"/>
        <v>4DIF-CIG/GLENROCK</v>
      </c>
    </row>
    <row r="4851" spans="1:8">
      <c r="A4851" s="79">
        <v>37500</v>
      </c>
      <c r="B4851" s="78" t="s">
        <v>82</v>
      </c>
      <c r="C4851" s="78" t="s">
        <v>86</v>
      </c>
      <c r="D4851" s="84">
        <v>-2574129.0040000002</v>
      </c>
      <c r="E4851" s="84">
        <v>25741.29004</v>
      </c>
      <c r="F4851" s="208">
        <f t="shared" si="225"/>
        <v>4</v>
      </c>
      <c r="G4851" s="78" t="str">
        <f t="shared" si="226"/>
        <v>D</v>
      </c>
      <c r="H4851" s="78" t="str">
        <f t="shared" si="227"/>
        <v>4DIF-CIG/RKYMTN</v>
      </c>
    </row>
    <row r="4852" spans="1:8">
      <c r="A4852" s="79">
        <v>37500</v>
      </c>
      <c r="B4852" s="78" t="s">
        <v>82</v>
      </c>
      <c r="C4852" s="78" t="s">
        <v>93</v>
      </c>
      <c r="D4852" s="84">
        <v>-2457.2991999999999</v>
      </c>
      <c r="E4852" s="84">
        <v>245.72991999999999</v>
      </c>
      <c r="F4852" s="208">
        <f t="shared" si="225"/>
        <v>4</v>
      </c>
      <c r="G4852" s="78" t="str">
        <f t="shared" si="226"/>
        <v>D</v>
      </c>
      <c r="H4852" s="78" t="str">
        <f t="shared" si="227"/>
        <v>4DIF-CIG/SOUTHERN</v>
      </c>
    </row>
    <row r="4853" spans="1:8">
      <c r="A4853" s="79">
        <v>37500</v>
      </c>
      <c r="B4853" s="78" t="s">
        <v>82</v>
      </c>
      <c r="C4853" s="78" t="s">
        <v>244</v>
      </c>
      <c r="D4853" s="84">
        <v>82427.643400000001</v>
      </c>
      <c r="E4853" s="84">
        <v>-2060.6910849999999</v>
      </c>
      <c r="F4853" s="208">
        <f t="shared" si="225"/>
        <v>4</v>
      </c>
      <c r="G4853" s="78" t="str">
        <f t="shared" si="226"/>
        <v>D</v>
      </c>
      <c r="H4853" s="78" t="str">
        <f t="shared" si="227"/>
        <v>4DIF-NGPL/MIDCON</v>
      </c>
    </row>
    <row r="4854" spans="1:8">
      <c r="A4854" s="79">
        <v>37500</v>
      </c>
      <c r="B4854" s="78" t="s">
        <v>82</v>
      </c>
      <c r="C4854" s="78" t="s">
        <v>250</v>
      </c>
      <c r="D4854" s="84">
        <v>0</v>
      </c>
      <c r="E4854" s="84">
        <v>0</v>
      </c>
      <c r="F4854" s="208">
        <f t="shared" si="225"/>
        <v>4</v>
      </c>
      <c r="G4854" s="78" t="str">
        <f t="shared" si="226"/>
        <v>D</v>
      </c>
      <c r="H4854" s="78" t="str">
        <f t="shared" si="227"/>
        <v>4DIF-NGPL/OK-NW</v>
      </c>
    </row>
    <row r="4855" spans="1:8">
      <c r="A4855" s="79">
        <v>37500</v>
      </c>
      <c r="B4855" s="78" t="s">
        <v>82</v>
      </c>
      <c r="C4855" s="78" t="s">
        <v>67</v>
      </c>
      <c r="D4855" s="84">
        <v>2194466.4533000002</v>
      </c>
      <c r="E4855" s="84">
        <v>-219446.64533</v>
      </c>
      <c r="F4855" s="208">
        <f t="shared" si="225"/>
        <v>4</v>
      </c>
      <c r="G4855" s="78" t="str">
        <f t="shared" si="226"/>
        <v>D</v>
      </c>
      <c r="H4855" s="78" t="str">
        <f t="shared" si="227"/>
        <v>4DIF-NWPL_ROCKY_M</v>
      </c>
    </row>
    <row r="4856" spans="1:8">
      <c r="A4856" s="79">
        <v>37500</v>
      </c>
      <c r="B4856" s="78" t="s">
        <v>82</v>
      </c>
      <c r="C4856" s="78" t="s">
        <v>245</v>
      </c>
      <c r="D4856" s="84">
        <v>0</v>
      </c>
      <c r="E4856" s="84">
        <v>0</v>
      </c>
      <c r="F4856" s="208">
        <f t="shared" si="225"/>
        <v>4</v>
      </c>
      <c r="G4856" s="78" t="str">
        <f t="shared" si="226"/>
        <v>D</v>
      </c>
      <c r="H4856" s="78" t="str">
        <f t="shared" si="227"/>
        <v>4DIF-PAN/TX/OK</v>
      </c>
    </row>
    <row r="4857" spans="1:8">
      <c r="A4857" s="79">
        <v>37530</v>
      </c>
      <c r="B4857" s="78" t="s">
        <v>82</v>
      </c>
      <c r="C4857" s="78" t="s">
        <v>170</v>
      </c>
      <c r="D4857" s="84">
        <v>456068.39529999997</v>
      </c>
      <c r="E4857" s="84">
        <v>0</v>
      </c>
      <c r="F4857" s="208">
        <f t="shared" si="225"/>
        <v>4</v>
      </c>
      <c r="G4857" s="78" t="str">
        <f t="shared" si="226"/>
        <v>D</v>
      </c>
      <c r="H4857" s="78" t="str">
        <f t="shared" si="227"/>
        <v>4DIF-CIG/GLENROCK</v>
      </c>
    </row>
    <row r="4858" spans="1:8">
      <c r="A4858" s="79">
        <v>37530</v>
      </c>
      <c r="B4858" s="78" t="s">
        <v>82</v>
      </c>
      <c r="C4858" s="78" t="s">
        <v>86</v>
      </c>
      <c r="D4858" s="84">
        <v>-2610274.6039</v>
      </c>
      <c r="E4858" s="84">
        <v>26102.746039000001</v>
      </c>
      <c r="F4858" s="208">
        <f t="shared" si="225"/>
        <v>4</v>
      </c>
      <c r="G4858" s="78" t="str">
        <f t="shared" si="226"/>
        <v>D</v>
      </c>
      <c r="H4858" s="78" t="str">
        <f t="shared" si="227"/>
        <v>4DIF-CIG/RKYMTN</v>
      </c>
    </row>
    <row r="4859" spans="1:8">
      <c r="A4859" s="79">
        <v>37530</v>
      </c>
      <c r="B4859" s="78" t="s">
        <v>82</v>
      </c>
      <c r="C4859" s="78" t="s">
        <v>93</v>
      </c>
      <c r="D4859" s="84">
        <v>0</v>
      </c>
      <c r="E4859" s="84">
        <v>0</v>
      </c>
      <c r="F4859" s="208">
        <f t="shared" si="225"/>
        <v>4</v>
      </c>
      <c r="G4859" s="78" t="str">
        <f t="shared" si="226"/>
        <v>D</v>
      </c>
      <c r="H4859" s="78" t="str">
        <f t="shared" si="227"/>
        <v>4DIF-CIG/SOUTHERN</v>
      </c>
    </row>
    <row r="4860" spans="1:8">
      <c r="A4860" s="79">
        <v>37530</v>
      </c>
      <c r="B4860" s="78" t="s">
        <v>82</v>
      </c>
      <c r="C4860" s="78" t="s">
        <v>244</v>
      </c>
      <c r="D4860" s="84">
        <v>41089.310400000002</v>
      </c>
      <c r="E4860" s="84">
        <v>-1027.2327600000001</v>
      </c>
      <c r="F4860" s="208">
        <f t="shared" si="225"/>
        <v>4</v>
      </c>
      <c r="G4860" s="78" t="str">
        <f t="shared" si="226"/>
        <v>D</v>
      </c>
      <c r="H4860" s="78" t="str">
        <f t="shared" si="227"/>
        <v>4DIF-NGPL/MIDCON</v>
      </c>
    </row>
    <row r="4861" spans="1:8">
      <c r="A4861" s="79">
        <v>37530</v>
      </c>
      <c r="B4861" s="78" t="s">
        <v>82</v>
      </c>
      <c r="C4861" s="78" t="s">
        <v>250</v>
      </c>
      <c r="D4861" s="84">
        <v>0</v>
      </c>
      <c r="E4861" s="84">
        <v>0</v>
      </c>
      <c r="F4861" s="208">
        <f t="shared" si="225"/>
        <v>4</v>
      </c>
      <c r="G4861" s="78" t="str">
        <f t="shared" si="226"/>
        <v>D</v>
      </c>
      <c r="H4861" s="78" t="str">
        <f t="shared" si="227"/>
        <v>4DIF-NGPL/OK-NW</v>
      </c>
    </row>
    <row r="4862" spans="1:8">
      <c r="A4862" s="79">
        <v>37530</v>
      </c>
      <c r="B4862" s="78" t="s">
        <v>82</v>
      </c>
      <c r="C4862" s="78" t="s">
        <v>67</v>
      </c>
      <c r="D4862" s="84">
        <v>2110684.5342999999</v>
      </c>
      <c r="E4862" s="84">
        <v>-211068.45342999999</v>
      </c>
      <c r="F4862" s="208">
        <f t="shared" si="225"/>
        <v>4</v>
      </c>
      <c r="G4862" s="78" t="str">
        <f t="shared" si="226"/>
        <v>D</v>
      </c>
      <c r="H4862" s="78" t="str">
        <f t="shared" si="227"/>
        <v>4DIF-NWPL_ROCKY_M</v>
      </c>
    </row>
    <row r="4863" spans="1:8">
      <c r="A4863" s="79">
        <v>37530</v>
      </c>
      <c r="B4863" s="78" t="s">
        <v>82</v>
      </c>
      <c r="C4863" s="78" t="s">
        <v>245</v>
      </c>
      <c r="D4863" s="84">
        <v>0</v>
      </c>
      <c r="E4863" s="84">
        <v>0</v>
      </c>
      <c r="F4863" s="208">
        <f t="shared" si="225"/>
        <v>4</v>
      </c>
      <c r="G4863" s="78" t="str">
        <f t="shared" si="226"/>
        <v>D</v>
      </c>
      <c r="H4863" s="78" t="str">
        <f t="shared" si="227"/>
        <v>4DIF-PAN/TX/OK</v>
      </c>
    </row>
    <row r="4864" spans="1:8">
      <c r="A4864" s="79">
        <v>37561</v>
      </c>
      <c r="B4864" s="78" t="s">
        <v>82</v>
      </c>
      <c r="C4864" s="78" t="s">
        <v>170</v>
      </c>
      <c r="D4864" s="84">
        <v>440288.4399</v>
      </c>
      <c r="E4864" s="84">
        <v>0</v>
      </c>
      <c r="F4864" s="208">
        <f t="shared" si="225"/>
        <v>5</v>
      </c>
      <c r="G4864" s="78" t="str">
        <f t="shared" si="226"/>
        <v>D</v>
      </c>
      <c r="H4864" s="78" t="str">
        <f t="shared" si="227"/>
        <v>5DIF-CIG/GLENROCK</v>
      </c>
    </row>
    <row r="4865" spans="1:8">
      <c r="A4865" s="79">
        <v>37561</v>
      </c>
      <c r="B4865" s="78" t="s">
        <v>82</v>
      </c>
      <c r="C4865" s="78" t="s">
        <v>86</v>
      </c>
      <c r="D4865" s="84">
        <v>-37042.933900000004</v>
      </c>
      <c r="E4865" s="84">
        <v>370.42933900000003</v>
      </c>
      <c r="F4865" s="208">
        <f t="shared" si="225"/>
        <v>5</v>
      </c>
      <c r="G4865" s="78" t="str">
        <f t="shared" si="226"/>
        <v>D</v>
      </c>
      <c r="H4865" s="78" t="str">
        <f t="shared" si="227"/>
        <v>5DIF-CIG/RKYMTN</v>
      </c>
    </row>
    <row r="4866" spans="1:8">
      <c r="A4866" s="79">
        <v>37561</v>
      </c>
      <c r="B4866" s="78" t="s">
        <v>82</v>
      </c>
      <c r="C4866" s="78" t="s">
        <v>244</v>
      </c>
      <c r="D4866" s="84">
        <v>82050.1967</v>
      </c>
      <c r="E4866" s="84">
        <v>-2051.2549174999999</v>
      </c>
      <c r="F4866" s="208">
        <f t="shared" si="225"/>
        <v>5</v>
      </c>
      <c r="G4866" s="78" t="str">
        <f t="shared" si="226"/>
        <v>D</v>
      </c>
      <c r="H4866" s="78" t="str">
        <f t="shared" si="227"/>
        <v>5DIF-NGPL/MIDCON</v>
      </c>
    </row>
    <row r="4867" spans="1:8">
      <c r="A4867" s="79">
        <v>37561</v>
      </c>
      <c r="B4867" s="78" t="s">
        <v>82</v>
      </c>
      <c r="C4867" s="78" t="s">
        <v>250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5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5DIF-NGPL/OK-NW</v>
      </c>
    </row>
    <row r="4868" spans="1:8">
      <c r="A4868" s="79">
        <v>37561</v>
      </c>
      <c r="B4868" s="78" t="s">
        <v>82</v>
      </c>
      <c r="C4868" s="78" t="s">
        <v>67</v>
      </c>
      <c r="D4868" s="84">
        <v>-1297383.2696</v>
      </c>
      <c r="E4868" s="84">
        <v>129738.32696000001</v>
      </c>
      <c r="F4868" s="208">
        <f t="shared" si="228"/>
        <v>5</v>
      </c>
      <c r="G4868" s="78" t="str">
        <f t="shared" si="229"/>
        <v>D</v>
      </c>
      <c r="H4868" s="78" t="str">
        <f t="shared" si="230"/>
        <v>5DIF-NWPL_ROCKY_M</v>
      </c>
    </row>
    <row r="4869" spans="1:8">
      <c r="A4869" s="79">
        <v>37561</v>
      </c>
      <c r="B4869" s="78" t="s">
        <v>82</v>
      </c>
      <c r="C4869" s="78" t="s">
        <v>245</v>
      </c>
      <c r="D4869" s="84">
        <v>0</v>
      </c>
      <c r="E4869" s="84">
        <v>0</v>
      </c>
      <c r="F4869" s="208">
        <f t="shared" si="228"/>
        <v>5</v>
      </c>
      <c r="G4869" s="78" t="str">
        <f t="shared" si="229"/>
        <v>D</v>
      </c>
      <c r="H4869" s="78" t="str">
        <f t="shared" si="230"/>
        <v>5DIF-PAN/TX/OK</v>
      </c>
    </row>
    <row r="4870" spans="1:8">
      <c r="A4870" s="79">
        <v>37591</v>
      </c>
      <c r="B4870" s="78" t="s">
        <v>82</v>
      </c>
      <c r="C4870" s="78" t="s">
        <v>170</v>
      </c>
      <c r="D4870" s="84">
        <v>453857.40830000001</v>
      </c>
      <c r="E4870" s="84">
        <v>0</v>
      </c>
      <c r="F4870" s="208">
        <f t="shared" si="228"/>
        <v>5</v>
      </c>
      <c r="G4870" s="78" t="str">
        <f t="shared" si="229"/>
        <v>D</v>
      </c>
      <c r="H4870" s="78" t="str">
        <f t="shared" si="230"/>
        <v>5DIF-CIG/GLENROCK</v>
      </c>
    </row>
    <row r="4871" spans="1:8">
      <c r="A4871" s="79">
        <v>37591</v>
      </c>
      <c r="B4871" s="78" t="s">
        <v>82</v>
      </c>
      <c r="C4871" s="78" t="s">
        <v>86</v>
      </c>
      <c r="D4871" s="84">
        <v>44897.722099999999</v>
      </c>
      <c r="E4871" s="84">
        <v>-448.97722099999999</v>
      </c>
      <c r="F4871" s="208">
        <f t="shared" si="228"/>
        <v>5</v>
      </c>
      <c r="G4871" s="78" t="str">
        <f t="shared" si="229"/>
        <v>D</v>
      </c>
      <c r="H4871" s="78" t="str">
        <f t="shared" si="230"/>
        <v>5DIF-CIG/RKYMTN</v>
      </c>
    </row>
    <row r="4872" spans="1:8">
      <c r="A4872" s="79">
        <v>37591</v>
      </c>
      <c r="B4872" s="78" t="s">
        <v>82</v>
      </c>
      <c r="C4872" s="78" t="s">
        <v>244</v>
      </c>
      <c r="D4872" s="84">
        <v>0</v>
      </c>
      <c r="E4872" s="84">
        <v>0</v>
      </c>
      <c r="F4872" s="208">
        <f t="shared" si="228"/>
        <v>5</v>
      </c>
      <c r="G4872" s="78" t="str">
        <f t="shared" si="229"/>
        <v>D</v>
      </c>
      <c r="H4872" s="78" t="str">
        <f t="shared" si="230"/>
        <v>5DIF-NGPL/MIDCON</v>
      </c>
    </row>
    <row r="4873" spans="1:8">
      <c r="A4873" s="79">
        <v>37591</v>
      </c>
      <c r="B4873" s="78" t="s">
        <v>82</v>
      </c>
      <c r="C4873" s="78" t="s">
        <v>250</v>
      </c>
      <c r="D4873" s="84">
        <v>0</v>
      </c>
      <c r="E4873" s="84">
        <v>0</v>
      </c>
      <c r="F4873" s="208">
        <f t="shared" si="228"/>
        <v>5</v>
      </c>
      <c r="G4873" s="78" t="str">
        <f t="shared" si="229"/>
        <v>D</v>
      </c>
      <c r="H4873" s="78" t="str">
        <f t="shared" si="230"/>
        <v>5DIF-NGPL/OK-NW</v>
      </c>
    </row>
    <row r="4874" spans="1:8">
      <c r="A4874" s="79">
        <v>37591</v>
      </c>
      <c r="B4874" s="78" t="s">
        <v>82</v>
      </c>
      <c r="C4874" s="78" t="s">
        <v>67</v>
      </c>
      <c r="D4874" s="84">
        <v>-1337366.4968000001</v>
      </c>
      <c r="E4874" s="84">
        <v>133736.64968</v>
      </c>
      <c r="F4874" s="208">
        <f t="shared" si="228"/>
        <v>5</v>
      </c>
      <c r="G4874" s="78" t="str">
        <f t="shared" si="229"/>
        <v>D</v>
      </c>
      <c r="H4874" s="78" t="str">
        <f t="shared" si="230"/>
        <v>5DIF-NWPL_ROCKY_M</v>
      </c>
    </row>
    <row r="4875" spans="1:8">
      <c r="A4875" s="79">
        <v>37591</v>
      </c>
      <c r="B4875" s="78" t="s">
        <v>82</v>
      </c>
      <c r="C4875" s="78" t="s">
        <v>245</v>
      </c>
      <c r="D4875" s="84">
        <v>0</v>
      </c>
      <c r="E4875" s="84">
        <v>0</v>
      </c>
      <c r="F4875" s="208">
        <f t="shared" si="228"/>
        <v>5</v>
      </c>
      <c r="G4875" s="78" t="str">
        <f t="shared" si="229"/>
        <v>D</v>
      </c>
      <c r="H4875" s="78" t="str">
        <f t="shared" si="230"/>
        <v>5DIF-PAN/TX/OK</v>
      </c>
    </row>
    <row r="4876" spans="1:8">
      <c r="A4876" s="79">
        <v>37622</v>
      </c>
      <c r="B4876" s="78" t="s">
        <v>82</v>
      </c>
      <c r="C4876" s="78" t="s">
        <v>170</v>
      </c>
      <c r="D4876" s="84">
        <v>452644.74089999998</v>
      </c>
      <c r="E4876" s="84">
        <v>0</v>
      </c>
      <c r="F4876" s="208">
        <f t="shared" si="228"/>
        <v>5</v>
      </c>
      <c r="G4876" s="78" t="str">
        <f t="shared" si="229"/>
        <v>D</v>
      </c>
      <c r="H4876" s="78" t="str">
        <f t="shared" si="230"/>
        <v>5DIF-CIG/GLENROCK</v>
      </c>
    </row>
    <row r="4877" spans="1:8">
      <c r="A4877" s="79">
        <v>37622</v>
      </c>
      <c r="B4877" s="78" t="s">
        <v>82</v>
      </c>
      <c r="C4877" s="78" t="s">
        <v>86</v>
      </c>
      <c r="D4877" s="84">
        <v>318467.21179999999</v>
      </c>
      <c r="E4877" s="84">
        <v>-3184.672118</v>
      </c>
      <c r="F4877" s="208">
        <f t="shared" si="228"/>
        <v>5</v>
      </c>
      <c r="G4877" s="78" t="str">
        <f t="shared" si="229"/>
        <v>D</v>
      </c>
      <c r="H4877" s="78" t="str">
        <f t="shared" si="230"/>
        <v>5DIF-CIG/RKYMTN</v>
      </c>
    </row>
    <row r="4878" spans="1:8">
      <c r="A4878" s="79">
        <v>37622</v>
      </c>
      <c r="B4878" s="78" t="s">
        <v>82</v>
      </c>
      <c r="C4878" s="78" t="s">
        <v>244</v>
      </c>
      <c r="D4878" s="84">
        <v>-29202.886599999998</v>
      </c>
      <c r="E4878" s="84">
        <v>730.07216500000004</v>
      </c>
      <c r="F4878" s="208">
        <f t="shared" si="228"/>
        <v>5</v>
      </c>
      <c r="G4878" s="78" t="str">
        <f t="shared" si="229"/>
        <v>D</v>
      </c>
      <c r="H4878" s="78" t="str">
        <f t="shared" si="230"/>
        <v>5DIF-NGPL/MIDCON</v>
      </c>
    </row>
    <row r="4879" spans="1:8">
      <c r="A4879" s="79">
        <v>37622</v>
      </c>
      <c r="B4879" s="78" t="s">
        <v>82</v>
      </c>
      <c r="C4879" s="78" t="s">
        <v>250</v>
      </c>
      <c r="D4879" s="84">
        <v>0</v>
      </c>
      <c r="E4879" s="84">
        <v>0</v>
      </c>
      <c r="F4879" s="208">
        <f t="shared" si="228"/>
        <v>5</v>
      </c>
      <c r="G4879" s="78" t="str">
        <f t="shared" si="229"/>
        <v>D</v>
      </c>
      <c r="H4879" s="78" t="str">
        <f t="shared" si="230"/>
        <v>5DIF-NGPL/OK-NW</v>
      </c>
    </row>
    <row r="4880" spans="1:8">
      <c r="A4880" s="79">
        <v>37622</v>
      </c>
      <c r="B4880" s="78" t="s">
        <v>82</v>
      </c>
      <c r="C4880" s="78" t="s">
        <v>67</v>
      </c>
      <c r="D4880" s="84">
        <v>1306634.4853999999</v>
      </c>
      <c r="E4880" s="84">
        <v>-130663.44854</v>
      </c>
      <c r="F4880" s="208">
        <f t="shared" si="228"/>
        <v>5</v>
      </c>
      <c r="G4880" s="78" t="str">
        <f t="shared" si="229"/>
        <v>D</v>
      </c>
      <c r="H4880" s="78" t="str">
        <f t="shared" si="230"/>
        <v>5DIF-NWPL_ROCKY_M</v>
      </c>
    </row>
    <row r="4881" spans="1:8">
      <c r="A4881" s="79">
        <v>37622</v>
      </c>
      <c r="B4881" s="78" t="s">
        <v>82</v>
      </c>
      <c r="C4881" s="78" t="s">
        <v>245</v>
      </c>
      <c r="D4881" s="84">
        <v>0</v>
      </c>
      <c r="E4881" s="84">
        <v>0</v>
      </c>
      <c r="F4881" s="208">
        <f t="shared" si="228"/>
        <v>5</v>
      </c>
      <c r="G4881" s="78" t="str">
        <f t="shared" si="229"/>
        <v>D</v>
      </c>
      <c r="H4881" s="78" t="str">
        <f t="shared" si="230"/>
        <v>5DIF-PAN/TX/OK</v>
      </c>
    </row>
    <row r="4882" spans="1:8">
      <c r="A4882" s="79">
        <v>37653</v>
      </c>
      <c r="B4882" s="78" t="s">
        <v>82</v>
      </c>
      <c r="C4882" s="78" t="s">
        <v>170</v>
      </c>
      <c r="D4882" s="84">
        <v>407671.65659999999</v>
      </c>
      <c r="E4882" s="84">
        <v>0</v>
      </c>
      <c r="F4882" s="208">
        <f t="shared" si="228"/>
        <v>5</v>
      </c>
      <c r="G4882" s="78" t="str">
        <f t="shared" si="229"/>
        <v>D</v>
      </c>
      <c r="H4882" s="78" t="str">
        <f t="shared" si="230"/>
        <v>5DIF-CIG/GLENROCK</v>
      </c>
    </row>
    <row r="4883" spans="1:8">
      <c r="A4883" s="79">
        <v>37653</v>
      </c>
      <c r="B4883" s="78" t="s">
        <v>82</v>
      </c>
      <c r="C4883" s="78" t="s">
        <v>86</v>
      </c>
      <c r="D4883" s="84">
        <v>186519.48929999999</v>
      </c>
      <c r="E4883" s="84">
        <v>-1865.1948930000001</v>
      </c>
      <c r="F4883" s="208">
        <f t="shared" si="228"/>
        <v>5</v>
      </c>
      <c r="G4883" s="78" t="str">
        <f t="shared" si="229"/>
        <v>D</v>
      </c>
      <c r="H4883" s="78" t="str">
        <f t="shared" si="230"/>
        <v>5DIF-CIG/RKYMTN</v>
      </c>
    </row>
    <row r="4884" spans="1:8">
      <c r="A4884" s="79">
        <v>37653</v>
      </c>
      <c r="B4884" s="78" t="s">
        <v>82</v>
      </c>
      <c r="C4884" s="78" t="s">
        <v>244</v>
      </c>
      <c r="D4884" s="84">
        <v>29119.404000000002</v>
      </c>
      <c r="E4884" s="84">
        <v>-727.98509999999999</v>
      </c>
      <c r="F4884" s="208">
        <f t="shared" si="228"/>
        <v>5</v>
      </c>
      <c r="G4884" s="78" t="str">
        <f t="shared" si="229"/>
        <v>D</v>
      </c>
      <c r="H4884" s="78" t="str">
        <f t="shared" si="230"/>
        <v>5DIF-NGPL/MIDCON</v>
      </c>
    </row>
    <row r="4885" spans="1:8">
      <c r="A4885" s="79">
        <v>37653</v>
      </c>
      <c r="B4885" s="78" t="s">
        <v>82</v>
      </c>
      <c r="C4885" s="78" t="s">
        <v>250</v>
      </c>
      <c r="D4885" s="84">
        <v>0</v>
      </c>
      <c r="E4885" s="84">
        <v>0</v>
      </c>
      <c r="F4885" s="208">
        <f t="shared" si="228"/>
        <v>5</v>
      </c>
      <c r="G4885" s="78" t="str">
        <f t="shared" si="229"/>
        <v>D</v>
      </c>
      <c r="H4885" s="78" t="str">
        <f t="shared" si="230"/>
        <v>5DIF-NGPL/OK-NW</v>
      </c>
    </row>
    <row r="4886" spans="1:8">
      <c r="A4886" s="79">
        <v>37653</v>
      </c>
      <c r="B4886" s="78" t="s">
        <v>82</v>
      </c>
      <c r="C4886" s="78" t="s">
        <v>67</v>
      </c>
      <c r="D4886" s="84">
        <v>1176812.1821000001</v>
      </c>
      <c r="E4886" s="84">
        <v>-117681.21821000001</v>
      </c>
      <c r="F4886" s="208">
        <f t="shared" si="228"/>
        <v>5</v>
      </c>
      <c r="G4886" s="78" t="str">
        <f t="shared" si="229"/>
        <v>D</v>
      </c>
      <c r="H4886" s="78" t="str">
        <f t="shared" si="230"/>
        <v>5DIF-NWPL_ROCKY_M</v>
      </c>
    </row>
    <row r="4887" spans="1:8">
      <c r="A4887" s="79">
        <v>37653</v>
      </c>
      <c r="B4887" s="78" t="s">
        <v>82</v>
      </c>
      <c r="C4887" s="78" t="s">
        <v>245</v>
      </c>
      <c r="D4887" s="84">
        <v>0</v>
      </c>
      <c r="E4887" s="84">
        <v>0</v>
      </c>
      <c r="F4887" s="208">
        <f t="shared" si="228"/>
        <v>5</v>
      </c>
      <c r="G4887" s="78" t="str">
        <f t="shared" si="229"/>
        <v>D</v>
      </c>
      <c r="H4887" s="78" t="str">
        <f t="shared" si="230"/>
        <v>5DIF-PAN/TX/OK</v>
      </c>
    </row>
    <row r="4888" spans="1:8">
      <c r="A4888" s="79">
        <v>37681</v>
      </c>
      <c r="B4888" s="78" t="s">
        <v>82</v>
      </c>
      <c r="C4888" s="78" t="s">
        <v>170</v>
      </c>
      <c r="D4888" s="84">
        <v>450139.84499999997</v>
      </c>
      <c r="E4888" s="84">
        <v>0</v>
      </c>
      <c r="F4888" s="208">
        <f t="shared" si="228"/>
        <v>5</v>
      </c>
      <c r="G4888" s="78" t="str">
        <f t="shared" si="229"/>
        <v>D</v>
      </c>
      <c r="H4888" s="78" t="str">
        <f t="shared" si="230"/>
        <v>5DIF-CIG/GLENROCK</v>
      </c>
    </row>
    <row r="4889" spans="1:8">
      <c r="A4889" s="79">
        <v>37681</v>
      </c>
      <c r="B4889" s="78" t="s">
        <v>82</v>
      </c>
      <c r="C4889" s="78" t="s">
        <v>86</v>
      </c>
      <c r="D4889" s="84">
        <v>297343.98869999999</v>
      </c>
      <c r="E4889" s="84">
        <v>-2973.439887</v>
      </c>
      <c r="F4889" s="208">
        <f t="shared" si="228"/>
        <v>5</v>
      </c>
      <c r="G4889" s="78" t="str">
        <f t="shared" si="229"/>
        <v>D</v>
      </c>
      <c r="H4889" s="78" t="str">
        <f t="shared" si="230"/>
        <v>5DIF-CIG/RKYMTN</v>
      </c>
    </row>
    <row r="4890" spans="1:8">
      <c r="A4890" s="79">
        <v>37681</v>
      </c>
      <c r="B4890" s="78" t="s">
        <v>82</v>
      </c>
      <c r="C4890" s="78" t="s">
        <v>244</v>
      </c>
      <c r="D4890" s="84">
        <v>-9680.4268000000011</v>
      </c>
      <c r="E4890" s="84">
        <v>242.01067</v>
      </c>
      <c r="F4890" s="208">
        <f t="shared" si="228"/>
        <v>5</v>
      </c>
      <c r="G4890" s="78" t="str">
        <f t="shared" si="229"/>
        <v>D</v>
      </c>
      <c r="H4890" s="78" t="str">
        <f t="shared" si="230"/>
        <v>5DIF-NGPL/MIDCON</v>
      </c>
    </row>
    <row r="4891" spans="1:8">
      <c r="A4891" s="79">
        <v>37681</v>
      </c>
      <c r="B4891" s="78" t="s">
        <v>82</v>
      </c>
      <c r="C4891" s="78" t="s">
        <v>250</v>
      </c>
      <c r="D4891" s="84">
        <v>0</v>
      </c>
      <c r="E4891" s="84">
        <v>0</v>
      </c>
      <c r="F4891" s="208">
        <f t="shared" si="228"/>
        <v>5</v>
      </c>
      <c r="G4891" s="78" t="str">
        <f t="shared" si="229"/>
        <v>D</v>
      </c>
      <c r="H4891" s="78" t="str">
        <f t="shared" si="230"/>
        <v>5DIF-NGPL/OK-NW</v>
      </c>
    </row>
    <row r="4892" spans="1:8">
      <c r="A4892" s="79">
        <v>37681</v>
      </c>
      <c r="B4892" s="78" t="s">
        <v>82</v>
      </c>
      <c r="C4892" s="78" t="s">
        <v>67</v>
      </c>
      <c r="D4892" s="84">
        <v>1299403.6858999999</v>
      </c>
      <c r="E4892" s="84">
        <v>-129940.36859</v>
      </c>
      <c r="F4892" s="208">
        <f t="shared" si="228"/>
        <v>5</v>
      </c>
      <c r="G4892" s="78" t="str">
        <f t="shared" si="229"/>
        <v>D</v>
      </c>
      <c r="H4892" s="78" t="str">
        <f t="shared" si="230"/>
        <v>5DIF-NWPL_ROCKY_M</v>
      </c>
    </row>
    <row r="4893" spans="1:8">
      <c r="A4893" s="79">
        <v>37681</v>
      </c>
      <c r="B4893" s="78" t="s">
        <v>82</v>
      </c>
      <c r="C4893" s="78" t="s">
        <v>245</v>
      </c>
      <c r="D4893" s="84">
        <v>0</v>
      </c>
      <c r="E4893" s="84">
        <v>0</v>
      </c>
      <c r="F4893" s="208">
        <f t="shared" si="228"/>
        <v>5</v>
      </c>
      <c r="G4893" s="78" t="str">
        <f t="shared" si="229"/>
        <v>D</v>
      </c>
      <c r="H4893" s="78" t="str">
        <f t="shared" si="230"/>
        <v>5DIF-PAN/TX/OK</v>
      </c>
    </row>
    <row r="4894" spans="1:8">
      <c r="A4894" s="79">
        <v>37712</v>
      </c>
      <c r="B4894" s="78" t="s">
        <v>82</v>
      </c>
      <c r="C4894" s="78" t="s">
        <v>170</v>
      </c>
      <c r="D4894" s="84">
        <v>434276.6593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6DIF-CIG/GLENROCK</v>
      </c>
    </row>
    <row r="4895" spans="1:8">
      <c r="A4895" s="79">
        <v>37712</v>
      </c>
      <c r="B4895" s="78" t="s">
        <v>82</v>
      </c>
      <c r="C4895" s="78" t="s">
        <v>86</v>
      </c>
      <c r="D4895" s="84">
        <v>208607.2058</v>
      </c>
      <c r="E4895" s="84">
        <v>-2086.0720580000002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6DIF-CIG/RKYMTN</v>
      </c>
    </row>
    <row r="4896" spans="1:8">
      <c r="A4896" s="79">
        <v>37712</v>
      </c>
      <c r="B4896" s="78" t="s">
        <v>82</v>
      </c>
      <c r="C4896" s="78" t="s">
        <v>72</v>
      </c>
      <c r="D4896" s="84">
        <v>-144758.88639999999</v>
      </c>
      <c r="E4896" s="84">
        <v>14475.888639999999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6DIF-ELPO/SJ</v>
      </c>
    </row>
    <row r="4897" spans="1:8">
      <c r="A4897" s="79">
        <v>37712</v>
      </c>
      <c r="B4897" s="78" t="s">
        <v>82</v>
      </c>
      <c r="C4897" s="78" t="s">
        <v>244</v>
      </c>
      <c r="D4897" s="84">
        <v>9650.5924000000014</v>
      </c>
      <c r="E4897" s="84">
        <v>-24.126480999999998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37712</v>
      </c>
      <c r="B4898" s="78" t="s">
        <v>82</v>
      </c>
      <c r="C4898" s="78" t="s">
        <v>250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6DIF-NGPL/OK-NW</v>
      </c>
    </row>
    <row r="4899" spans="1:8">
      <c r="A4899" s="79">
        <v>37712</v>
      </c>
      <c r="B4899" s="78" t="s">
        <v>82</v>
      </c>
      <c r="C4899" s="78" t="s">
        <v>67</v>
      </c>
      <c r="D4899" s="84">
        <v>240299.75150000001</v>
      </c>
      <c r="E4899" s="84">
        <v>-24029.975149999998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6DIF-NWPL_ROCKY_M</v>
      </c>
    </row>
    <row r="4900" spans="1:8">
      <c r="A4900" s="79">
        <v>37712</v>
      </c>
      <c r="B4900" s="78" t="s">
        <v>82</v>
      </c>
      <c r="C4900" s="78" t="s">
        <v>245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6DIF-PAN/TX/OK</v>
      </c>
    </row>
    <row r="4901" spans="1:8">
      <c r="A4901" s="79">
        <v>37742</v>
      </c>
      <c r="B4901" s="78" t="s">
        <v>82</v>
      </c>
      <c r="C4901" s="78" t="s">
        <v>170</v>
      </c>
      <c r="D4901" s="84">
        <v>447369.95199999999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6DIF-CIG/GLENROCK</v>
      </c>
    </row>
    <row r="4902" spans="1:8">
      <c r="A4902" s="79">
        <v>37742</v>
      </c>
      <c r="B4902" s="78" t="s">
        <v>82</v>
      </c>
      <c r="C4902" s="78" t="s">
        <v>86</v>
      </c>
      <c r="D4902" s="84">
        <v>251258.35829999999</v>
      </c>
      <c r="E4902" s="84">
        <v>-2512.5835830000001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37742</v>
      </c>
      <c r="B4903" s="78" t="s">
        <v>82</v>
      </c>
      <c r="C4903" s="78" t="s">
        <v>72</v>
      </c>
      <c r="D4903" s="84">
        <v>-149123.3173</v>
      </c>
      <c r="E4903" s="84">
        <v>14912.33173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6DIF-ELPO/SJ</v>
      </c>
    </row>
    <row r="4904" spans="1:8">
      <c r="A4904" s="79">
        <v>37742</v>
      </c>
      <c r="B4904" s="78" t="s">
        <v>82</v>
      </c>
      <c r="C4904" s="78" t="s">
        <v>244</v>
      </c>
      <c r="D4904" s="84">
        <v>-9620.8592000000008</v>
      </c>
      <c r="E4904" s="84">
        <v>24.052147999999999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6DIF-NGPL/MIDCON</v>
      </c>
    </row>
    <row r="4905" spans="1:8">
      <c r="A4905" s="79">
        <v>37742</v>
      </c>
      <c r="B4905" s="78" t="s">
        <v>82</v>
      </c>
      <c r="C4905" s="78" t="s">
        <v>250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6DIF-NGPL/OK-NW</v>
      </c>
    </row>
    <row r="4906" spans="1:8">
      <c r="A4906" s="79">
        <v>37742</v>
      </c>
      <c r="B4906" s="78" t="s">
        <v>82</v>
      </c>
      <c r="C4906" s="78" t="s">
        <v>67</v>
      </c>
      <c r="D4906" s="84">
        <v>247544.70679999999</v>
      </c>
      <c r="E4906" s="84">
        <v>-24754.470679999999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6DIF-NWPL_ROCKY_M</v>
      </c>
    </row>
    <row r="4907" spans="1:8">
      <c r="A4907" s="79">
        <v>37742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37773</v>
      </c>
      <c r="B4908" s="78" t="s">
        <v>82</v>
      </c>
      <c r="C4908" s="78" t="s">
        <v>170</v>
      </c>
      <c r="D4908" s="84">
        <v>431511.32760000002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6DIF-CIG/GLENROCK</v>
      </c>
    </row>
    <row r="4909" spans="1:8">
      <c r="A4909" s="79">
        <v>37773</v>
      </c>
      <c r="B4909" s="78" t="s">
        <v>82</v>
      </c>
      <c r="C4909" s="78" t="s">
        <v>86</v>
      </c>
      <c r="D4909" s="84">
        <v>207278.8634</v>
      </c>
      <c r="E4909" s="84">
        <v>-2072.788634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6DIF-CIG/RKYMTN</v>
      </c>
    </row>
    <row r="4910" spans="1:8">
      <c r="A4910" s="79">
        <v>37773</v>
      </c>
      <c r="B4910" s="78" t="s">
        <v>82</v>
      </c>
      <c r="C4910" s="78" t="s">
        <v>72</v>
      </c>
      <c r="D4910" s="84">
        <v>-143837.10920000001</v>
      </c>
      <c r="E4910" s="84">
        <v>14383.71092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6DIF-ELPO/SJ</v>
      </c>
    </row>
    <row r="4911" spans="1:8">
      <c r="A4911" s="79">
        <v>37773</v>
      </c>
      <c r="B4911" s="78" t="s">
        <v>82</v>
      </c>
      <c r="C4911" s="78" t="s">
        <v>244</v>
      </c>
      <c r="D4911" s="84">
        <v>9589.1406999999999</v>
      </c>
      <c r="E4911" s="84">
        <v>-23.97285175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6DIF-NGPL/MIDCON</v>
      </c>
    </row>
    <row r="4912" spans="1:8">
      <c r="A4912" s="79">
        <v>37773</v>
      </c>
      <c r="B4912" s="78" t="s">
        <v>82</v>
      </c>
      <c r="C4912" s="78" t="s">
        <v>250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6DIF-NGPL/OK-NW</v>
      </c>
    </row>
    <row r="4913" spans="1:8">
      <c r="A4913" s="79">
        <v>37773</v>
      </c>
      <c r="B4913" s="78" t="s">
        <v>82</v>
      </c>
      <c r="C4913" s="78" t="s">
        <v>67</v>
      </c>
      <c r="D4913" s="84">
        <v>238769.60130000001</v>
      </c>
      <c r="E4913" s="84">
        <v>-23876.960129999999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6DIF-NWPL_ROCKY_M</v>
      </c>
    </row>
    <row r="4914" spans="1:8">
      <c r="A4914" s="79">
        <v>37773</v>
      </c>
      <c r="B4914" s="78" t="s">
        <v>82</v>
      </c>
      <c r="C4914" s="78" t="s">
        <v>245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6DIF-PAN/TX/OK</v>
      </c>
    </row>
    <row r="4915" spans="1:8">
      <c r="A4915" s="79">
        <v>37803</v>
      </c>
      <c r="B4915" s="78" t="s">
        <v>82</v>
      </c>
      <c r="C4915" s="78" t="s">
        <v>170</v>
      </c>
      <c r="D4915" s="84">
        <v>444426.36080000002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6DIF-CIG/GLENROCK</v>
      </c>
    </row>
    <row r="4916" spans="1:8">
      <c r="A4916" s="79">
        <v>37803</v>
      </c>
      <c r="B4916" s="78" t="s">
        <v>82</v>
      </c>
      <c r="C4916" s="78" t="s">
        <v>86</v>
      </c>
      <c r="D4916" s="84">
        <v>240047.5802</v>
      </c>
      <c r="E4916" s="84">
        <v>-2400.4758019999999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6DIF-CIG/RKYMTN</v>
      </c>
    </row>
    <row r="4917" spans="1:8">
      <c r="A4917" s="79">
        <v>37803</v>
      </c>
      <c r="B4917" s="78" t="s">
        <v>82</v>
      </c>
      <c r="C4917" s="78" t="s">
        <v>72</v>
      </c>
      <c r="D4917" s="84">
        <v>-148142.12030000001</v>
      </c>
      <c r="E4917" s="84">
        <v>14814.212030000001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6DIF-ELPO/SJ</v>
      </c>
    </row>
    <row r="4918" spans="1:8">
      <c r="A4918" s="79">
        <v>37803</v>
      </c>
      <c r="B4918" s="78" t="s">
        <v>82</v>
      </c>
      <c r="C4918" s="78" t="s">
        <v>244</v>
      </c>
      <c r="D4918" s="84">
        <v>1E-4</v>
      </c>
      <c r="E4918" s="84">
        <v>-2.4999999999999999E-7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37803</v>
      </c>
      <c r="B4919" s="78" t="s">
        <v>82</v>
      </c>
      <c r="C4919" s="78" t="s">
        <v>250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6DIF-NGPL/OK-NW</v>
      </c>
    </row>
    <row r="4920" spans="1:8">
      <c r="A4920" s="79">
        <v>37803</v>
      </c>
      <c r="B4920" s="78" t="s">
        <v>82</v>
      </c>
      <c r="C4920" s="78" t="s">
        <v>67</v>
      </c>
      <c r="D4920" s="84">
        <v>245915.91959999999</v>
      </c>
      <c r="E4920" s="84">
        <v>-24591.591960000002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6DIF-NWPL_ROCKY_M</v>
      </c>
    </row>
    <row r="4921" spans="1:8">
      <c r="A4921" s="79">
        <v>37803</v>
      </c>
      <c r="B4921" s="78" t="s">
        <v>82</v>
      </c>
      <c r="C4921" s="78" t="s">
        <v>245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6DIF-PAN/TX/OK</v>
      </c>
    </row>
    <row r="4922" spans="1:8">
      <c r="A4922" s="79">
        <v>37834</v>
      </c>
      <c r="B4922" s="78" t="s">
        <v>82</v>
      </c>
      <c r="C4922" s="78" t="s">
        <v>170</v>
      </c>
      <c r="D4922" s="84">
        <v>442868.16090000002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6DIF-CIG/GLENROCK</v>
      </c>
    </row>
    <row r="4923" spans="1:8">
      <c r="A4923" s="79">
        <v>37834</v>
      </c>
      <c r="B4923" s="78" t="s">
        <v>82</v>
      </c>
      <c r="C4923" s="78" t="s">
        <v>86</v>
      </c>
      <c r="D4923" s="84">
        <v>248729.99770000001</v>
      </c>
      <c r="E4923" s="84">
        <v>-2487.2999770000001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37834</v>
      </c>
      <c r="B4924" s="78" t="s">
        <v>82</v>
      </c>
      <c r="C4924" s="78" t="s">
        <v>72</v>
      </c>
      <c r="D4924" s="84">
        <v>-147622.72029999999</v>
      </c>
      <c r="E4924" s="84">
        <v>14762.27203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6DIF-ELPO/SJ</v>
      </c>
    </row>
    <row r="4925" spans="1:8">
      <c r="A4925" s="79">
        <v>37834</v>
      </c>
      <c r="B4925" s="78" t="s">
        <v>82</v>
      </c>
      <c r="C4925" s="78" t="s">
        <v>244</v>
      </c>
      <c r="D4925" s="84">
        <v>-9524.0465000000004</v>
      </c>
      <c r="E4925" s="84">
        <v>23.81011625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6DIF-NGPL/MIDCON</v>
      </c>
    </row>
    <row r="4926" spans="1:8">
      <c r="A4926" s="79">
        <v>37834</v>
      </c>
      <c r="B4926" s="78" t="s">
        <v>82</v>
      </c>
      <c r="C4926" s="78" t="s">
        <v>250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6DIF-NGPL/OK-NW</v>
      </c>
    </row>
    <row r="4927" spans="1:8">
      <c r="A4927" s="79">
        <v>37834</v>
      </c>
      <c r="B4927" s="78" t="s">
        <v>82</v>
      </c>
      <c r="C4927" s="78" t="s">
        <v>67</v>
      </c>
      <c r="D4927" s="84">
        <v>245053.7157</v>
      </c>
      <c r="E4927" s="84">
        <v>-24505.371569999999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6DIF-NWPL_ROCKY_M</v>
      </c>
    </row>
    <row r="4928" spans="1:8">
      <c r="A4928" s="79">
        <v>37834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37865</v>
      </c>
      <c r="B4929" s="78" t="s">
        <v>82</v>
      </c>
      <c r="C4929" s="78" t="s">
        <v>170</v>
      </c>
      <c r="D4929" s="84">
        <v>427030.87359999999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6DIF-CIG/GLENROCK</v>
      </c>
    </row>
    <row r="4930" spans="1:8">
      <c r="A4930" s="79">
        <v>37865</v>
      </c>
      <c r="B4930" s="78" t="s">
        <v>82</v>
      </c>
      <c r="C4930" s="78" t="s">
        <v>86</v>
      </c>
      <c r="D4930" s="84">
        <v>205126.6525</v>
      </c>
      <c r="E4930" s="84">
        <v>-2051.266525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6DIF-CIG/RKYMTN</v>
      </c>
    </row>
    <row r="4931" spans="1:8">
      <c r="A4931" s="79">
        <v>37865</v>
      </c>
      <c r="B4931" s="78" t="s">
        <v>82</v>
      </c>
      <c r="C4931" s="78" t="s">
        <v>72</v>
      </c>
      <c r="D4931" s="84">
        <v>-142343.62450000001</v>
      </c>
      <c r="E4931" s="84">
        <v>14234.362450000001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6DIF-ELPO/SJ</v>
      </c>
    </row>
    <row r="4932" spans="1:8">
      <c r="A4932" s="79">
        <v>37865</v>
      </c>
      <c r="B4932" s="78" t="s">
        <v>82</v>
      </c>
      <c r="C4932" s="78" t="s">
        <v>244</v>
      </c>
      <c r="D4932" s="84">
        <v>9489.5748999999996</v>
      </c>
      <c r="E4932" s="84">
        <v>-23.723937249999999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6DIF-NGPL/MIDCON</v>
      </c>
    </row>
    <row r="4933" spans="1:8">
      <c r="A4933" s="79">
        <v>37865</v>
      </c>
      <c r="B4933" s="78" t="s">
        <v>82</v>
      </c>
      <c r="C4933" s="78" t="s">
        <v>250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6DIF-NGPL/OK-NW</v>
      </c>
    </row>
    <row r="4934" spans="1:8">
      <c r="A4934" s="79">
        <v>37865</v>
      </c>
      <c r="B4934" s="78" t="s">
        <v>82</v>
      </c>
      <c r="C4934" s="78" t="s">
        <v>67</v>
      </c>
      <c r="D4934" s="84">
        <v>236290.41680000001</v>
      </c>
      <c r="E4934" s="84">
        <v>-23629.041679999998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6DIF-NWPL_ROCKY_M</v>
      </c>
    </row>
    <row r="4935" spans="1:8">
      <c r="A4935" s="79">
        <v>37865</v>
      </c>
      <c r="B4935" s="78" t="s">
        <v>82</v>
      </c>
      <c r="C4935" s="78" t="s">
        <v>245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6DIF-PAN/TX/OK</v>
      </c>
    </row>
    <row r="4936" spans="1:8">
      <c r="A4936" s="79">
        <v>37895</v>
      </c>
      <c r="B4936" s="78" t="s">
        <v>82</v>
      </c>
      <c r="C4936" s="78" t="s">
        <v>170</v>
      </c>
      <c r="D4936" s="84">
        <v>439685.2401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6DIF-CIG/GLENROCK</v>
      </c>
    </row>
    <row r="4937" spans="1:8">
      <c r="A4937" s="79">
        <v>37895</v>
      </c>
      <c r="B4937" s="78" t="s">
        <v>82</v>
      </c>
      <c r="C4937" s="78" t="s">
        <v>86</v>
      </c>
      <c r="D4937" s="84">
        <v>246942.3597</v>
      </c>
      <c r="E4937" s="84">
        <v>-2469.423597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6DIF-CIG/RKYMTN</v>
      </c>
    </row>
    <row r="4938" spans="1:8">
      <c r="A4938" s="79">
        <v>37895</v>
      </c>
      <c r="B4938" s="78" t="s">
        <v>82</v>
      </c>
      <c r="C4938" s="78" t="s">
        <v>72</v>
      </c>
      <c r="D4938" s="84">
        <v>-146561.74669999999</v>
      </c>
      <c r="E4938" s="84">
        <v>14656.17467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6DIF-ELPO/SJ</v>
      </c>
    </row>
    <row r="4939" spans="1:8">
      <c r="A4939" s="79">
        <v>37895</v>
      </c>
      <c r="B4939" s="78" t="s">
        <v>82</v>
      </c>
      <c r="C4939" s="78" t="s">
        <v>244</v>
      </c>
      <c r="D4939" s="84">
        <v>-9455.5964999999997</v>
      </c>
      <c r="E4939" s="84">
        <v>23.63899125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37895</v>
      </c>
      <c r="B4940" s="78" t="s">
        <v>82</v>
      </c>
      <c r="C4940" s="78" t="s">
        <v>250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6DIF-NGPL/OK-NW</v>
      </c>
    </row>
    <row r="4941" spans="1:8">
      <c r="A4941" s="79">
        <v>37895</v>
      </c>
      <c r="B4941" s="78" t="s">
        <v>82</v>
      </c>
      <c r="C4941" s="78" t="s">
        <v>67</v>
      </c>
      <c r="D4941" s="84">
        <v>243292.49960000001</v>
      </c>
      <c r="E4941" s="84">
        <v>-24329.249960000001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6DIF-NWPL_ROCKY_M</v>
      </c>
    </row>
    <row r="4942" spans="1:8">
      <c r="A4942" s="79">
        <v>37895</v>
      </c>
      <c r="B4942" s="78" t="s">
        <v>82</v>
      </c>
      <c r="C4942" s="78" t="s">
        <v>245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6DIF-PAN/TX/OK</v>
      </c>
    </row>
    <row r="4943" spans="1:8">
      <c r="A4943" s="79">
        <v>37926</v>
      </c>
      <c r="B4943" s="78" t="s">
        <v>82</v>
      </c>
      <c r="C4943" s="78" t="s">
        <v>86</v>
      </c>
      <c r="D4943" s="84">
        <v>197800.2885</v>
      </c>
      <c r="E4943" s="84">
        <v>-1978.0028849999999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6DIF-CIG/RKYMTN</v>
      </c>
    </row>
    <row r="4944" spans="1:8">
      <c r="A4944" s="79">
        <v>37926</v>
      </c>
      <c r="B4944" s="78" t="s">
        <v>82</v>
      </c>
      <c r="C4944" s="78" t="s">
        <v>244</v>
      </c>
      <c r="D4944" s="84">
        <v>15241.492900000001</v>
      </c>
      <c r="E4944" s="84">
        <v>-76.2074645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6DIF-NGPL/MIDCON</v>
      </c>
    </row>
    <row r="4945" spans="1:8">
      <c r="A4945" s="79">
        <v>37926</v>
      </c>
      <c r="B4945" s="78" t="s">
        <v>82</v>
      </c>
      <c r="C4945" s="78" t="s">
        <v>250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6DIF-NGPL/OK-NW</v>
      </c>
    </row>
    <row r="4946" spans="1:8">
      <c r="A4946" s="79">
        <v>37926</v>
      </c>
      <c r="B4946" s="78" t="s">
        <v>82</v>
      </c>
      <c r="C4946" s="78" t="s">
        <v>67</v>
      </c>
      <c r="D4946" s="84">
        <v>-70649.688800000004</v>
      </c>
      <c r="E4946" s="84">
        <v>7064.9688800000004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6DIF-NWPL_ROCKY_M</v>
      </c>
    </row>
    <row r="4947" spans="1:8">
      <c r="A4947" s="79">
        <v>37926</v>
      </c>
      <c r="B4947" s="78" t="s">
        <v>82</v>
      </c>
      <c r="C4947" s="78" t="s">
        <v>245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6DIF-PAN/TX/OK</v>
      </c>
    </row>
    <row r="4948" spans="1:8">
      <c r="A4948" s="79">
        <v>37956</v>
      </c>
      <c r="B4948" s="78" t="s">
        <v>82</v>
      </c>
      <c r="C4948" s="78" t="s">
        <v>86</v>
      </c>
      <c r="D4948" s="84">
        <v>235704.58059999999</v>
      </c>
      <c r="E4948" s="84">
        <v>-2357.0458060000001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6DIF-CIG/RKYMTN</v>
      </c>
    </row>
    <row r="4949" spans="1:8">
      <c r="A4949" s="79">
        <v>37956</v>
      </c>
      <c r="B4949" s="78" t="s">
        <v>82</v>
      </c>
      <c r="C4949" s="78" t="s">
        <v>244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6DIF-NGPL/MIDCON</v>
      </c>
    </row>
    <row r="4950" spans="1:8">
      <c r="A4950" s="79">
        <v>37956</v>
      </c>
      <c r="B4950" s="78" t="s">
        <v>82</v>
      </c>
      <c r="C4950" s="78" t="s">
        <v>250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6DIF-NGPL/OK-NW</v>
      </c>
    </row>
    <row r="4951" spans="1:8">
      <c r="A4951" s="79">
        <v>37956</v>
      </c>
      <c r="B4951" s="78" t="s">
        <v>82</v>
      </c>
      <c r="C4951" s="78" t="s">
        <v>67</v>
      </c>
      <c r="D4951" s="84">
        <v>-72730.948399999994</v>
      </c>
      <c r="E4951" s="84">
        <v>7273.0948399999997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6DIF-NWPL_ROCKY_M</v>
      </c>
    </row>
    <row r="4952" spans="1:8">
      <c r="A4952" s="79">
        <v>37956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37987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37987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37987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38018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38018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38018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38047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38047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38047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38078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38078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38078</v>
      </c>
      <c r="B4964" s="78" t="s">
        <v>82</v>
      </c>
      <c r="C4964" s="78" t="s">
        <v>245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6DIF-PAN/TX/OK</v>
      </c>
    </row>
    <row r="4965" spans="1:8">
      <c r="A4965" s="79">
        <v>38108</v>
      </c>
      <c r="B4965" s="78" t="s">
        <v>82</v>
      </c>
      <c r="C4965" s="78" t="s">
        <v>86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6DIF-CIG/RKYMTN</v>
      </c>
    </row>
    <row r="4966" spans="1:8">
      <c r="A4966" s="79">
        <v>38108</v>
      </c>
      <c r="B4966" s="78" t="s">
        <v>82</v>
      </c>
      <c r="C4966" s="78" t="s">
        <v>244</v>
      </c>
      <c r="D4966" s="84">
        <v>1E-4</v>
      </c>
      <c r="E4966" s="84">
        <v>-4.9999999999999998E-7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6DIF-NGPL/MIDCON</v>
      </c>
    </row>
    <row r="4967" spans="1:8">
      <c r="A4967" s="79">
        <v>38108</v>
      </c>
      <c r="B4967" s="78" t="s">
        <v>82</v>
      </c>
      <c r="C4967" s="78" t="s">
        <v>245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6DIF-PAN/TX/OK</v>
      </c>
    </row>
    <row r="4968" spans="1:8">
      <c r="A4968" s="79">
        <v>38139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38139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38139</v>
      </c>
      <c r="B4970" s="78" t="s">
        <v>82</v>
      </c>
      <c r="C4970" s="78" t="s">
        <v>245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6DIF-PAN/TX/OK</v>
      </c>
    </row>
    <row r="4971" spans="1:8">
      <c r="A4971" s="79">
        <v>38169</v>
      </c>
      <c r="B4971" s="78" t="s">
        <v>82</v>
      </c>
      <c r="C4971" s="78" t="s">
        <v>86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6DIF-CIG/RKYMTN</v>
      </c>
    </row>
    <row r="4972" spans="1:8">
      <c r="A4972" s="79">
        <v>38169</v>
      </c>
      <c r="B4972" s="78" t="s">
        <v>82</v>
      </c>
      <c r="C4972" s="78" t="s">
        <v>244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6DIF-NGPL/MIDCON</v>
      </c>
    </row>
    <row r="4973" spans="1:8">
      <c r="A4973" s="79">
        <v>38169</v>
      </c>
      <c r="B4973" s="78" t="s">
        <v>82</v>
      </c>
      <c r="C4973" s="78" t="s">
        <v>245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6DIF-PAN/TX/OK</v>
      </c>
    </row>
    <row r="4974" spans="1:8">
      <c r="A4974" s="79">
        <v>38200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38200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38200</v>
      </c>
      <c r="B4976" s="78" t="s">
        <v>82</v>
      </c>
      <c r="C4976" s="78" t="s">
        <v>245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6DIF-PAN/TX/OK</v>
      </c>
    </row>
    <row r="4977" spans="1:8">
      <c r="A4977" s="79">
        <v>38231</v>
      </c>
      <c r="B4977" s="78" t="s">
        <v>82</v>
      </c>
      <c r="C4977" s="78" t="s">
        <v>86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6DIF-CIG/RKYMTN</v>
      </c>
    </row>
    <row r="4978" spans="1:8">
      <c r="A4978" s="79">
        <v>38231</v>
      </c>
      <c r="B4978" s="78" t="s">
        <v>82</v>
      </c>
      <c r="C4978" s="78" t="s">
        <v>244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6DIF-NGPL/MIDCON</v>
      </c>
    </row>
    <row r="4979" spans="1:8">
      <c r="A4979" s="79">
        <v>38231</v>
      </c>
      <c r="B4979" s="78" t="s">
        <v>82</v>
      </c>
      <c r="C4979" s="78" t="s">
        <v>245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6DIF-PAN/TX/OK</v>
      </c>
    </row>
    <row r="4980" spans="1:8">
      <c r="A4980" s="79">
        <v>38261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38261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38261</v>
      </c>
      <c r="B4982" s="78" t="s">
        <v>82</v>
      </c>
      <c r="C4982" s="78" t="s">
        <v>245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6DIF-PAN/TX/OK</v>
      </c>
    </row>
    <row r="4983" spans="1:8">
      <c r="A4983" s="79">
        <v>38292</v>
      </c>
      <c r="B4983" s="78" t="s">
        <v>82</v>
      </c>
      <c r="C4983" s="78" t="s">
        <v>86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6DIF-CIG/RKYMTN</v>
      </c>
    </row>
    <row r="4984" spans="1:8">
      <c r="A4984" s="79">
        <v>38292</v>
      </c>
      <c r="B4984" s="78" t="s">
        <v>82</v>
      </c>
      <c r="C4984" s="78" t="s">
        <v>244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6DIF-NGPL/MIDCON</v>
      </c>
    </row>
    <row r="4985" spans="1:8">
      <c r="A4985" s="79">
        <v>38292</v>
      </c>
      <c r="B4985" s="78" t="s">
        <v>82</v>
      </c>
      <c r="C4985" s="78" t="s">
        <v>245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6DIF-PAN/TX/OK</v>
      </c>
    </row>
    <row r="4986" spans="1:8">
      <c r="A4986" s="79">
        <v>38322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38322</v>
      </c>
      <c r="B4987" s="78" t="s">
        <v>82</v>
      </c>
      <c r="C4987" s="78" t="s">
        <v>244</v>
      </c>
      <c r="D4987" s="84">
        <v>1E-4</v>
      </c>
      <c r="E4987" s="84">
        <v>-4.9999999999999998E-7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38322</v>
      </c>
      <c r="B4988" s="78" t="s">
        <v>82</v>
      </c>
      <c r="C4988" s="78" t="s">
        <v>245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6DIF-PAN/TX/OK</v>
      </c>
    </row>
    <row r="4989" spans="1:8">
      <c r="A4989" s="79">
        <v>38353</v>
      </c>
      <c r="B4989" s="78" t="s">
        <v>82</v>
      </c>
      <c r="C4989" s="78" t="s">
        <v>86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6DIF-CIG/RKYMTN</v>
      </c>
    </row>
    <row r="4990" spans="1:8">
      <c r="A4990" s="79">
        <v>38353</v>
      </c>
      <c r="B4990" s="78" t="s">
        <v>82</v>
      </c>
      <c r="C4990" s="78" t="s">
        <v>244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6DIF-NGPL/MIDCON</v>
      </c>
    </row>
    <row r="4991" spans="1:8">
      <c r="A4991" s="79">
        <v>38353</v>
      </c>
      <c r="B4991" s="78" t="s">
        <v>82</v>
      </c>
      <c r="C4991" s="78" t="s">
        <v>245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6DIF-PAN/TX/OK</v>
      </c>
    </row>
    <row r="4992" spans="1:8">
      <c r="A4992" s="79">
        <v>38384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38384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38384</v>
      </c>
      <c r="B4994" s="78" t="s">
        <v>82</v>
      </c>
      <c r="C4994" s="78" t="s">
        <v>245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6DIF-PAN/TX/OK</v>
      </c>
    </row>
    <row r="4995" spans="1:8">
      <c r="A4995" s="79">
        <v>38412</v>
      </c>
      <c r="B4995" s="78" t="s">
        <v>82</v>
      </c>
      <c r="C4995" s="78" t="s">
        <v>86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6DIF-CIG/RKYMTN</v>
      </c>
    </row>
    <row r="4996" spans="1:8">
      <c r="A4996" s="79">
        <v>38412</v>
      </c>
      <c r="B4996" s="78" t="s">
        <v>82</v>
      </c>
      <c r="C4996" s="78" t="s">
        <v>244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6DIF-NGPL/MIDCON</v>
      </c>
    </row>
    <row r="4997" spans="1:8">
      <c r="A4997" s="79">
        <v>38412</v>
      </c>
      <c r="B4997" s="78" t="s">
        <v>82</v>
      </c>
      <c r="C4997" s="78" t="s">
        <v>245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6DIF-PAN/TX/OK</v>
      </c>
    </row>
    <row r="4998" spans="1:8">
      <c r="A4998" s="79">
        <v>38443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38443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38443</v>
      </c>
      <c r="B5000" s="78" t="s">
        <v>82</v>
      </c>
      <c r="C5000" s="78" t="s">
        <v>245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6DIF-PAN/TX/OK</v>
      </c>
    </row>
    <row r="5001" spans="1:8">
      <c r="A5001" s="79">
        <v>38473</v>
      </c>
      <c r="B5001" s="78" t="s">
        <v>82</v>
      </c>
      <c r="C5001" s="78" t="s">
        <v>86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6DIF-CIG/RKYMTN</v>
      </c>
    </row>
    <row r="5002" spans="1:8">
      <c r="A5002" s="79">
        <v>38473</v>
      </c>
      <c r="B5002" s="78" t="s">
        <v>82</v>
      </c>
      <c r="C5002" s="78" t="s">
        <v>244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6DIF-NGPL/MIDCON</v>
      </c>
    </row>
    <row r="5003" spans="1:8">
      <c r="A5003" s="79">
        <v>38473</v>
      </c>
      <c r="B5003" s="78" t="s">
        <v>82</v>
      </c>
      <c r="C5003" s="78" t="s">
        <v>245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6DIF-PAN/TX/OK</v>
      </c>
    </row>
    <row r="5004" spans="1:8">
      <c r="A5004" s="79">
        <v>38504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38504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38504</v>
      </c>
      <c r="B5006" s="78" t="s">
        <v>82</v>
      </c>
      <c r="C5006" s="78" t="s">
        <v>245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6DIF-PAN/TX/OK</v>
      </c>
    </row>
    <row r="5007" spans="1:8">
      <c r="A5007" s="79">
        <v>38534</v>
      </c>
      <c r="B5007" s="78" t="s">
        <v>82</v>
      </c>
      <c r="C5007" s="78" t="s">
        <v>86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6DIF-CIG/RKYMTN</v>
      </c>
    </row>
    <row r="5008" spans="1:8">
      <c r="A5008" s="79">
        <v>38534</v>
      </c>
      <c r="B5008" s="78" t="s">
        <v>82</v>
      </c>
      <c r="C5008" s="78" t="s">
        <v>244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6DIF-NGPL/MIDCON</v>
      </c>
    </row>
    <row r="5009" spans="1:8">
      <c r="A5009" s="79">
        <v>38534</v>
      </c>
      <c r="B5009" s="78" t="s">
        <v>82</v>
      </c>
      <c r="C5009" s="78" t="s">
        <v>245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6DIF-PAN/TX/OK</v>
      </c>
    </row>
    <row r="5010" spans="1:8">
      <c r="A5010" s="79">
        <v>38565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38565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38565</v>
      </c>
      <c r="B5012" s="78" t="s">
        <v>82</v>
      </c>
      <c r="C5012" s="78" t="s">
        <v>245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6DIF-PAN/TX/OK</v>
      </c>
    </row>
    <row r="5013" spans="1:8">
      <c r="A5013" s="79">
        <v>38596</v>
      </c>
      <c r="B5013" s="78" t="s">
        <v>82</v>
      </c>
      <c r="C5013" s="78" t="s">
        <v>86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6DIF-CIG/RKYMTN</v>
      </c>
    </row>
    <row r="5014" spans="1:8">
      <c r="A5014" s="79">
        <v>38596</v>
      </c>
      <c r="B5014" s="78" t="s">
        <v>82</v>
      </c>
      <c r="C5014" s="78" t="s">
        <v>244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6DIF-NGPL/MIDCON</v>
      </c>
    </row>
    <row r="5015" spans="1:8">
      <c r="A5015" s="79">
        <v>38596</v>
      </c>
      <c r="B5015" s="78" t="s">
        <v>82</v>
      </c>
      <c r="C5015" s="78" t="s">
        <v>245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6DIF-PAN/TX/OK</v>
      </c>
    </row>
    <row r="5016" spans="1:8">
      <c r="A5016" s="79">
        <v>38626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38626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38626</v>
      </c>
      <c r="B5018" s="78" t="s">
        <v>82</v>
      </c>
      <c r="C5018" s="78" t="s">
        <v>245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6DIF-PAN/TX/OK</v>
      </c>
    </row>
    <row r="5019" spans="1:8">
      <c r="A5019" s="79">
        <v>38657</v>
      </c>
      <c r="B5019" s="78" t="s">
        <v>82</v>
      </c>
      <c r="C5019" s="78" t="s">
        <v>86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6DIF-CIG/RKYMTN</v>
      </c>
    </row>
    <row r="5020" spans="1:8">
      <c r="A5020" s="79">
        <v>38657</v>
      </c>
      <c r="B5020" s="78" t="s">
        <v>82</v>
      </c>
      <c r="C5020" s="78" t="s">
        <v>244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6DIF-NGPL/MIDCON</v>
      </c>
    </row>
    <row r="5021" spans="1:8">
      <c r="A5021" s="79">
        <v>38657</v>
      </c>
      <c r="B5021" s="78" t="s">
        <v>82</v>
      </c>
      <c r="C5021" s="78" t="s">
        <v>245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6DIF-PAN/TX/OK</v>
      </c>
    </row>
    <row r="5022" spans="1:8">
      <c r="A5022" s="79">
        <v>38687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38687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38687</v>
      </c>
      <c r="B5024" s="78" t="s">
        <v>82</v>
      </c>
      <c r="C5024" s="78" t="s">
        <v>245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6DIF-PAN/TX/OK</v>
      </c>
    </row>
    <row r="5025" spans="1:8">
      <c r="A5025" s="79">
        <v>38718</v>
      </c>
      <c r="B5025" s="78" t="s">
        <v>82</v>
      </c>
      <c r="C5025" s="78" t="s">
        <v>86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6DIF-CIG/RKYMTN</v>
      </c>
    </row>
    <row r="5026" spans="1:8">
      <c r="A5026" s="79">
        <v>38718</v>
      </c>
      <c r="B5026" s="78" t="s">
        <v>82</v>
      </c>
      <c r="C5026" s="78" t="s">
        <v>244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6DIF-NGPL/MIDCON</v>
      </c>
    </row>
    <row r="5027" spans="1:8">
      <c r="A5027" s="79">
        <v>38718</v>
      </c>
      <c r="B5027" s="78" t="s">
        <v>82</v>
      </c>
      <c r="C5027" s="78" t="s">
        <v>245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6DIF-PAN/TX/OK</v>
      </c>
    </row>
    <row r="5028" spans="1:8">
      <c r="A5028" s="79">
        <v>38749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38749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38749</v>
      </c>
      <c r="B5030" s="78" t="s">
        <v>82</v>
      </c>
      <c r="C5030" s="78" t="s">
        <v>245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6DIF-PAN/TX/OK</v>
      </c>
    </row>
    <row r="5031" spans="1:8">
      <c r="A5031" s="79">
        <v>38777</v>
      </c>
      <c r="B5031" s="78" t="s">
        <v>82</v>
      </c>
      <c r="C5031" s="78" t="s">
        <v>86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6DIF-CIG/RKYMTN</v>
      </c>
    </row>
    <row r="5032" spans="1:8">
      <c r="A5032" s="79">
        <v>38777</v>
      </c>
      <c r="B5032" s="78" t="s">
        <v>82</v>
      </c>
      <c r="C5032" s="78" t="s">
        <v>244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6DIF-NGPL/MIDCON</v>
      </c>
    </row>
    <row r="5033" spans="1:8">
      <c r="A5033" s="79">
        <v>38777</v>
      </c>
      <c r="B5033" s="78" t="s">
        <v>82</v>
      </c>
      <c r="C5033" s="78" t="s">
        <v>245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6DIF-PAN/TX/OK</v>
      </c>
    </row>
    <row r="5034" spans="1:8">
      <c r="A5034" s="79">
        <v>38808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38808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38808</v>
      </c>
      <c r="B5036" s="78" t="s">
        <v>82</v>
      </c>
      <c r="C5036" s="78" t="s">
        <v>245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6DIF-PAN/TX/OK</v>
      </c>
    </row>
    <row r="5037" spans="1:8">
      <c r="A5037" s="79">
        <v>38838</v>
      </c>
      <c r="B5037" s="78" t="s">
        <v>82</v>
      </c>
      <c r="C5037" s="78" t="s">
        <v>86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6DIF-CIG/RKYMTN</v>
      </c>
    </row>
    <row r="5038" spans="1:8">
      <c r="A5038" s="79">
        <v>38838</v>
      </c>
      <c r="B5038" s="78" t="s">
        <v>82</v>
      </c>
      <c r="C5038" s="78" t="s">
        <v>244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6DIF-NGPL/MIDCON</v>
      </c>
    </row>
    <row r="5039" spans="1:8">
      <c r="A5039" s="79">
        <v>38838</v>
      </c>
      <c r="B5039" s="78" t="s">
        <v>82</v>
      </c>
      <c r="C5039" s="78" t="s">
        <v>245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6DIF-PAN/TX/OK</v>
      </c>
    </row>
    <row r="5040" spans="1:8">
      <c r="A5040" s="79">
        <v>38869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38869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38869</v>
      </c>
      <c r="B5042" s="78" t="s">
        <v>82</v>
      </c>
      <c r="C5042" s="78" t="s">
        <v>245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6DIF-PAN/TX/OK</v>
      </c>
    </row>
    <row r="5043" spans="1:8">
      <c r="A5043" s="79">
        <v>38899</v>
      </c>
      <c r="B5043" s="78" t="s">
        <v>82</v>
      </c>
      <c r="C5043" s="78" t="s">
        <v>86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6DIF-CIG/RKYMTN</v>
      </c>
    </row>
    <row r="5044" spans="1:8">
      <c r="A5044" s="79">
        <v>38899</v>
      </c>
      <c r="B5044" s="78" t="s">
        <v>82</v>
      </c>
      <c r="C5044" s="78" t="s">
        <v>244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6DIF-NGPL/MIDCON</v>
      </c>
    </row>
    <row r="5045" spans="1:8">
      <c r="A5045" s="79">
        <v>38899</v>
      </c>
      <c r="B5045" s="78" t="s">
        <v>82</v>
      </c>
      <c r="C5045" s="78" t="s">
        <v>245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6DIF-PAN/TX/OK</v>
      </c>
    </row>
    <row r="5046" spans="1:8">
      <c r="A5046" s="79">
        <v>38930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38930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38930</v>
      </c>
      <c r="B5048" s="78" t="s">
        <v>82</v>
      </c>
      <c r="C5048" s="78" t="s">
        <v>245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6DIF-PAN/TX/OK</v>
      </c>
    </row>
    <row r="5049" spans="1:8">
      <c r="A5049" s="79">
        <v>38961</v>
      </c>
      <c r="B5049" s="78" t="s">
        <v>82</v>
      </c>
      <c r="C5049" s="78" t="s">
        <v>86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6DIF-CIG/RKYMTN</v>
      </c>
    </row>
    <row r="5050" spans="1:8">
      <c r="A5050" s="79">
        <v>38961</v>
      </c>
      <c r="B5050" s="78" t="s">
        <v>82</v>
      </c>
      <c r="C5050" s="78" t="s">
        <v>244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6DIF-NGPL/MIDCON</v>
      </c>
    </row>
    <row r="5051" spans="1:8">
      <c r="A5051" s="79">
        <v>38961</v>
      </c>
      <c r="B5051" s="78" t="s">
        <v>82</v>
      </c>
      <c r="C5051" s="78" t="s">
        <v>245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6DIF-PAN/TX/OK</v>
      </c>
    </row>
    <row r="5052" spans="1:8">
      <c r="A5052" s="79">
        <v>38991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38991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38991</v>
      </c>
      <c r="B5054" s="78" t="s">
        <v>82</v>
      </c>
      <c r="C5054" s="78" t="s">
        <v>245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6DIF-PAN/TX/OK</v>
      </c>
    </row>
    <row r="5055" spans="1:8">
      <c r="A5055" s="79">
        <v>39022</v>
      </c>
      <c r="B5055" s="78" t="s">
        <v>82</v>
      </c>
      <c r="C5055" s="78" t="s">
        <v>86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6DIF-CIG/RKYMTN</v>
      </c>
    </row>
    <row r="5056" spans="1:8">
      <c r="A5056" s="79">
        <v>39022</v>
      </c>
      <c r="B5056" s="78" t="s">
        <v>82</v>
      </c>
      <c r="C5056" s="78" t="s">
        <v>244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6DIF-NGPL/MIDCON</v>
      </c>
    </row>
    <row r="5057" spans="1:8">
      <c r="A5057" s="79">
        <v>39052</v>
      </c>
      <c r="B5057" s="78" t="s">
        <v>82</v>
      </c>
      <c r="C5057" s="78" t="s">
        <v>86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6DIF-CIG/RKYMTN</v>
      </c>
    </row>
    <row r="5058" spans="1:8">
      <c r="A5058" s="79">
        <v>39052</v>
      </c>
      <c r="B5058" s="78" t="s">
        <v>82</v>
      </c>
      <c r="C5058" s="78" t="s">
        <v>244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6DIF-NGPL/MIDCON</v>
      </c>
    </row>
    <row r="5059" spans="1:8">
      <c r="A5059" s="79">
        <v>39083</v>
      </c>
      <c r="B5059" s="78" t="s">
        <v>82</v>
      </c>
      <c r="C5059" s="78" t="s">
        <v>86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6DIF-CIG/RKYMTN</v>
      </c>
    </row>
    <row r="5060" spans="1:8">
      <c r="A5060" s="79">
        <v>39083</v>
      </c>
      <c r="B5060" s="78" t="s">
        <v>82</v>
      </c>
      <c r="C5060" s="78" t="s">
        <v>244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6DIF-NGPL/MIDCON</v>
      </c>
    </row>
    <row r="5061" spans="1:8">
      <c r="A5061" s="79">
        <v>39114</v>
      </c>
      <c r="B5061" s="78" t="s">
        <v>82</v>
      </c>
      <c r="C5061" s="78" t="s">
        <v>86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6DIF-CIG/RKYMTN</v>
      </c>
    </row>
    <row r="5062" spans="1:8">
      <c r="A5062" s="79">
        <v>39114</v>
      </c>
      <c r="B5062" s="78" t="s">
        <v>82</v>
      </c>
      <c r="C5062" s="78" t="s">
        <v>244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6DIF-NGPL/MIDCON</v>
      </c>
    </row>
    <row r="5063" spans="1:8">
      <c r="A5063" s="79">
        <v>39142</v>
      </c>
      <c r="B5063" s="78" t="s">
        <v>82</v>
      </c>
      <c r="C5063" s="78" t="s">
        <v>86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6DIF-CIG/RKYMTN</v>
      </c>
    </row>
    <row r="5064" spans="1:8">
      <c r="A5064" s="79">
        <v>39142</v>
      </c>
      <c r="B5064" s="78" t="s">
        <v>82</v>
      </c>
      <c r="C5064" s="78" t="s">
        <v>244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6DIF-NGPL/MIDCON</v>
      </c>
    </row>
    <row r="5065" spans="1:8">
      <c r="A5065" s="79">
        <v>39173</v>
      </c>
      <c r="B5065" s="78" t="s">
        <v>82</v>
      </c>
      <c r="C5065" s="78" t="s">
        <v>86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6DIF-CIG/RKYMTN</v>
      </c>
    </row>
    <row r="5066" spans="1:8">
      <c r="A5066" s="79">
        <v>39173</v>
      </c>
      <c r="B5066" s="78" t="s">
        <v>82</v>
      </c>
      <c r="C5066" s="78" t="s">
        <v>244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6DIF-NGPL/MIDCON</v>
      </c>
    </row>
    <row r="5067" spans="1:8">
      <c r="A5067" s="79">
        <v>39203</v>
      </c>
      <c r="B5067" s="78" t="s">
        <v>82</v>
      </c>
      <c r="C5067" s="78" t="s">
        <v>86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6DIF-CIG/RKYMTN</v>
      </c>
    </row>
    <row r="5068" spans="1:8">
      <c r="A5068" s="79">
        <v>39203</v>
      </c>
      <c r="B5068" s="78" t="s">
        <v>82</v>
      </c>
      <c r="C5068" s="78" t="s">
        <v>244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6DIF-NGPL/MIDCON</v>
      </c>
    </row>
    <row r="5069" spans="1:8">
      <c r="A5069" s="79">
        <v>39234</v>
      </c>
      <c r="B5069" s="78" t="s">
        <v>82</v>
      </c>
      <c r="C5069" s="78" t="s">
        <v>86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6DIF-CIG/RKYMTN</v>
      </c>
    </row>
    <row r="5070" spans="1:8">
      <c r="A5070" s="79">
        <v>39234</v>
      </c>
      <c r="B5070" s="78" t="s">
        <v>82</v>
      </c>
      <c r="C5070" s="78" t="s">
        <v>244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6DIF-NGPL/MIDCON</v>
      </c>
    </row>
    <row r="5071" spans="1:8">
      <c r="A5071" s="79">
        <v>39264</v>
      </c>
      <c r="B5071" s="78" t="s">
        <v>82</v>
      </c>
      <c r="C5071" s="78" t="s">
        <v>86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6DIF-CIG/RKYMTN</v>
      </c>
    </row>
    <row r="5072" spans="1:8">
      <c r="A5072" s="79">
        <v>39264</v>
      </c>
      <c r="B5072" s="78" t="s">
        <v>82</v>
      </c>
      <c r="C5072" s="78" t="s">
        <v>244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6DIF-NGPL/MIDCON</v>
      </c>
    </row>
    <row r="5073" spans="1:8">
      <c r="A5073" s="79">
        <v>39295</v>
      </c>
      <c r="B5073" s="78" t="s">
        <v>82</v>
      </c>
      <c r="C5073" s="78" t="s">
        <v>86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6DIF-CIG/RKYMTN</v>
      </c>
    </row>
    <row r="5074" spans="1:8">
      <c r="A5074" s="79">
        <v>39295</v>
      </c>
      <c r="B5074" s="78" t="s">
        <v>82</v>
      </c>
      <c r="C5074" s="78" t="s">
        <v>244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6DIF-NGPL/MIDCON</v>
      </c>
    </row>
    <row r="5075" spans="1:8">
      <c r="A5075" s="79">
        <v>39326</v>
      </c>
      <c r="B5075" s="78" t="s">
        <v>82</v>
      </c>
      <c r="C5075" s="78" t="s">
        <v>86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6DIF-CIG/RKYMTN</v>
      </c>
    </row>
    <row r="5076" spans="1:8">
      <c r="A5076" s="79">
        <v>39326</v>
      </c>
      <c r="B5076" s="78" t="s">
        <v>82</v>
      </c>
      <c r="C5076" s="78" t="s">
        <v>244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6DIF-NGPL/MIDCON</v>
      </c>
    </row>
    <row r="5077" spans="1:8">
      <c r="A5077" s="79">
        <v>39356</v>
      </c>
      <c r="B5077" s="78" t="s">
        <v>82</v>
      </c>
      <c r="C5077" s="78" t="s">
        <v>86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6DIF-CIG/RKYMTN</v>
      </c>
    </row>
    <row r="5078" spans="1:8">
      <c r="A5078" s="79">
        <v>39356</v>
      </c>
      <c r="B5078" s="78" t="s">
        <v>82</v>
      </c>
      <c r="C5078" s="78" t="s">
        <v>244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6DIF-NGPL/MIDCON</v>
      </c>
    </row>
    <row r="5079" spans="1:8">
      <c r="A5079" s="79">
        <v>39387</v>
      </c>
      <c r="B5079" s="78" t="s">
        <v>82</v>
      </c>
      <c r="C5079" s="78" t="s">
        <v>86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6DIF-CIG/RKYMTN</v>
      </c>
    </row>
    <row r="5080" spans="1:8">
      <c r="A5080" s="79">
        <v>39387</v>
      </c>
      <c r="B5080" s="78" t="s">
        <v>82</v>
      </c>
      <c r="C5080" s="78" t="s">
        <v>244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6DIF-NGPL/MIDCON</v>
      </c>
    </row>
    <row r="5081" spans="1:8">
      <c r="A5081" s="79">
        <v>39417</v>
      </c>
      <c r="B5081" s="78" t="s">
        <v>82</v>
      </c>
      <c r="C5081" s="78" t="s">
        <v>86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6DIF-CIG/RKYMTN</v>
      </c>
    </row>
    <row r="5082" spans="1:8">
      <c r="A5082" s="79">
        <v>39417</v>
      </c>
      <c r="B5082" s="78" t="s">
        <v>82</v>
      </c>
      <c r="C5082" s="78" t="s">
        <v>244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6DIF-NGPL/MIDCON</v>
      </c>
    </row>
    <row r="5083" spans="1:8">
      <c r="A5083" s="79">
        <v>39448</v>
      </c>
      <c r="B5083" s="78" t="s">
        <v>82</v>
      </c>
      <c r="C5083" s="78" t="s">
        <v>86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6DIF-CIG/RKYMTN</v>
      </c>
    </row>
    <row r="5084" spans="1:8">
      <c r="A5084" s="79">
        <v>39448</v>
      </c>
      <c r="B5084" s="78" t="s">
        <v>82</v>
      </c>
      <c r="C5084" s="78" t="s">
        <v>244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6DIF-NGPL/MIDCON</v>
      </c>
    </row>
    <row r="5085" spans="1:8">
      <c r="A5085" s="79">
        <v>39479</v>
      </c>
      <c r="B5085" s="78" t="s">
        <v>82</v>
      </c>
      <c r="C5085" s="78" t="s">
        <v>86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6DIF-CIG/RKYMTN</v>
      </c>
    </row>
    <row r="5086" spans="1:8">
      <c r="A5086" s="79">
        <v>39479</v>
      </c>
      <c r="B5086" s="78" t="s">
        <v>82</v>
      </c>
      <c r="C5086" s="78" t="s">
        <v>244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6DIF-NGPL/MIDCON</v>
      </c>
    </row>
    <row r="5087" spans="1:8">
      <c r="A5087" s="79">
        <v>39508</v>
      </c>
      <c r="B5087" s="78" t="s">
        <v>82</v>
      </c>
      <c r="C5087" s="78" t="s">
        <v>86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6DIF-CIG/RKYMTN</v>
      </c>
    </row>
    <row r="5088" spans="1:8">
      <c r="A5088" s="79">
        <v>39508</v>
      </c>
      <c r="B5088" s="78" t="s">
        <v>82</v>
      </c>
      <c r="C5088" s="78" t="s">
        <v>244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6DIF-NGPL/MIDCON</v>
      </c>
    </row>
    <row r="5089" spans="1:8">
      <c r="A5089" s="79">
        <v>39539</v>
      </c>
      <c r="B5089" s="78" t="s">
        <v>82</v>
      </c>
      <c r="C5089" s="78" t="s">
        <v>86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6DIF-CIG/RKYMTN</v>
      </c>
    </row>
    <row r="5090" spans="1:8">
      <c r="A5090" s="79">
        <v>39539</v>
      </c>
      <c r="B5090" s="78" t="s">
        <v>82</v>
      </c>
      <c r="C5090" s="78" t="s">
        <v>244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6DIF-NGPL/MIDCON</v>
      </c>
    </row>
    <row r="5091" spans="1:8">
      <c r="A5091" s="79">
        <v>39569</v>
      </c>
      <c r="B5091" s="78" t="s">
        <v>82</v>
      </c>
      <c r="C5091" s="78" t="s">
        <v>86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6DIF-CIG/RKYMTN</v>
      </c>
    </row>
    <row r="5092" spans="1:8">
      <c r="A5092" s="79">
        <v>39569</v>
      </c>
      <c r="B5092" s="78" t="s">
        <v>82</v>
      </c>
      <c r="C5092" s="78" t="s">
        <v>244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6DIF-NGPL/MIDCON</v>
      </c>
    </row>
    <row r="5093" spans="1:8">
      <c r="A5093" s="79">
        <v>39600</v>
      </c>
      <c r="B5093" s="78" t="s">
        <v>82</v>
      </c>
      <c r="C5093" s="78" t="s">
        <v>86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6DIF-CIG/RKYMTN</v>
      </c>
    </row>
    <row r="5094" spans="1:8">
      <c r="A5094" s="79">
        <v>39600</v>
      </c>
      <c r="B5094" s="78" t="s">
        <v>82</v>
      </c>
      <c r="C5094" s="78" t="s">
        <v>244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6DIF-NGPL/MIDCON</v>
      </c>
    </row>
    <row r="5095" spans="1:8">
      <c r="A5095" s="79">
        <v>39630</v>
      </c>
      <c r="B5095" s="78" t="s">
        <v>82</v>
      </c>
      <c r="C5095" s="78" t="s">
        <v>86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6DIF-CIG/RKYMTN</v>
      </c>
    </row>
    <row r="5096" spans="1:8">
      <c r="A5096" s="79">
        <v>39630</v>
      </c>
      <c r="B5096" s="78" t="s">
        <v>82</v>
      </c>
      <c r="C5096" s="78" t="s">
        <v>244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6DIF-NGPL/MIDCON</v>
      </c>
    </row>
    <row r="5097" spans="1:8">
      <c r="A5097" s="79">
        <v>39661</v>
      </c>
      <c r="B5097" s="78" t="s">
        <v>82</v>
      </c>
      <c r="C5097" s="78" t="s">
        <v>86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6DIF-CIG/RKYMTN</v>
      </c>
    </row>
    <row r="5098" spans="1:8">
      <c r="A5098" s="79">
        <v>39661</v>
      </c>
      <c r="B5098" s="78" t="s">
        <v>82</v>
      </c>
      <c r="C5098" s="78" t="s">
        <v>244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6DIF-NGPL/MIDCON</v>
      </c>
    </row>
    <row r="5099" spans="1:8">
      <c r="A5099" s="79">
        <v>39692</v>
      </c>
      <c r="B5099" s="78" t="s">
        <v>82</v>
      </c>
      <c r="C5099" s="78" t="s">
        <v>86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6DIF-CIG/RKYMTN</v>
      </c>
    </row>
    <row r="5100" spans="1:8">
      <c r="A5100" s="79">
        <v>39692</v>
      </c>
      <c r="B5100" s="78" t="s">
        <v>82</v>
      </c>
      <c r="C5100" s="78" t="s">
        <v>244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6DIF-NGPL/MIDCON</v>
      </c>
    </row>
    <row r="5101" spans="1:8">
      <c r="A5101" s="79">
        <v>39722</v>
      </c>
      <c r="B5101" s="78" t="s">
        <v>82</v>
      </c>
      <c r="C5101" s="78" t="s">
        <v>86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6DIF-CIG/RKYMTN</v>
      </c>
    </row>
    <row r="5102" spans="1:8">
      <c r="A5102" s="79">
        <v>39722</v>
      </c>
      <c r="B5102" s="78" t="s">
        <v>82</v>
      </c>
      <c r="C5102" s="78" t="s">
        <v>244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6DIF-NGPL/MIDCON</v>
      </c>
    </row>
    <row r="5103" spans="1:8">
      <c r="A5103" s="79">
        <v>39753</v>
      </c>
      <c r="B5103" s="78" t="s">
        <v>82</v>
      </c>
      <c r="C5103" s="78" t="s">
        <v>86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6DIF-CIG/RKYMTN</v>
      </c>
    </row>
    <row r="5104" spans="1:8">
      <c r="A5104" s="79">
        <v>39753</v>
      </c>
      <c r="B5104" s="78" t="s">
        <v>82</v>
      </c>
      <c r="C5104" s="78" t="s">
        <v>244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6DIF-NGPL/MIDCON</v>
      </c>
    </row>
    <row r="5105" spans="1:8">
      <c r="A5105" s="79">
        <v>39783</v>
      </c>
      <c r="B5105" s="78" t="s">
        <v>82</v>
      </c>
      <c r="C5105" s="78" t="s">
        <v>86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6DIF-CIG/RKYMTN</v>
      </c>
    </row>
    <row r="5106" spans="1:8">
      <c r="A5106" s="79">
        <v>39783</v>
      </c>
      <c r="B5106" s="78" t="s">
        <v>82</v>
      </c>
      <c r="C5106" s="78" t="s">
        <v>244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6DIF-NGPL/MIDCON</v>
      </c>
    </row>
    <row r="5107" spans="1:8">
      <c r="A5107" s="79">
        <v>39814</v>
      </c>
      <c r="B5107" s="78" t="s">
        <v>82</v>
      </c>
      <c r="C5107" s="78" t="s">
        <v>86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6DIF-CIG/RKYMTN</v>
      </c>
    </row>
    <row r="5108" spans="1:8">
      <c r="A5108" s="79">
        <v>39814</v>
      </c>
      <c r="B5108" s="78" t="s">
        <v>82</v>
      </c>
      <c r="C5108" s="78" t="s">
        <v>244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6DIF-NGPL/MIDCON</v>
      </c>
    </row>
    <row r="5109" spans="1:8">
      <c r="A5109" s="79">
        <v>39845</v>
      </c>
      <c r="B5109" s="78" t="s">
        <v>82</v>
      </c>
      <c r="C5109" s="78" t="s">
        <v>86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6DIF-CIG/RKYMTN</v>
      </c>
    </row>
    <row r="5110" spans="1:8">
      <c r="A5110" s="79">
        <v>39845</v>
      </c>
      <c r="B5110" s="78" t="s">
        <v>82</v>
      </c>
      <c r="C5110" s="78" t="s">
        <v>244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6DIF-NGPL/MIDCON</v>
      </c>
    </row>
    <row r="5111" spans="1:8">
      <c r="A5111" s="79">
        <v>39873</v>
      </c>
      <c r="B5111" s="78" t="s">
        <v>82</v>
      </c>
      <c r="C5111" s="78" t="s">
        <v>86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6DIF-CIG/RKYMTN</v>
      </c>
    </row>
    <row r="5112" spans="1:8">
      <c r="A5112" s="79">
        <v>39873</v>
      </c>
      <c r="B5112" s="78" t="s">
        <v>82</v>
      </c>
      <c r="C5112" s="78" t="s">
        <v>244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6DIF-NGPL/MIDCON</v>
      </c>
    </row>
    <row r="5113" spans="1:8">
      <c r="A5113" s="79">
        <v>39904</v>
      </c>
      <c r="B5113" s="78" t="s">
        <v>82</v>
      </c>
      <c r="C5113" s="78" t="s">
        <v>86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6DIF-CIG/RKYMTN</v>
      </c>
    </row>
    <row r="5114" spans="1:8">
      <c r="A5114" s="79">
        <v>39904</v>
      </c>
      <c r="B5114" s="78" t="s">
        <v>82</v>
      </c>
      <c r="C5114" s="78" t="s">
        <v>244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6DIF-NGPL/MIDCON</v>
      </c>
    </row>
    <row r="5115" spans="1:8">
      <c r="A5115" s="79">
        <v>39934</v>
      </c>
      <c r="B5115" s="78" t="s">
        <v>82</v>
      </c>
      <c r="C5115" s="78" t="s">
        <v>86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6DIF-CIG/RKYMTN</v>
      </c>
    </row>
    <row r="5116" spans="1:8">
      <c r="A5116" s="79">
        <v>39934</v>
      </c>
      <c r="B5116" s="78" t="s">
        <v>82</v>
      </c>
      <c r="C5116" s="78" t="s">
        <v>244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6DIF-NGPL/MIDCON</v>
      </c>
    </row>
    <row r="5117" spans="1:8">
      <c r="A5117" s="79">
        <v>39965</v>
      </c>
      <c r="B5117" s="78" t="s">
        <v>82</v>
      </c>
      <c r="C5117" s="78" t="s">
        <v>86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6DIF-CIG/RKYMTN</v>
      </c>
    </row>
    <row r="5118" spans="1:8">
      <c r="A5118" s="79">
        <v>39965</v>
      </c>
      <c r="B5118" s="78" t="s">
        <v>82</v>
      </c>
      <c r="C5118" s="78" t="s">
        <v>244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6DIF-NGPL/MIDCON</v>
      </c>
    </row>
    <row r="5119" spans="1:8">
      <c r="A5119" s="79">
        <v>39995</v>
      </c>
      <c r="B5119" s="78" t="s">
        <v>82</v>
      </c>
      <c r="C5119" s="78" t="s">
        <v>86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6DIF-CIG/RKYMTN</v>
      </c>
    </row>
    <row r="5120" spans="1:8">
      <c r="A5120" s="79">
        <v>39995</v>
      </c>
      <c r="B5120" s="78" t="s">
        <v>82</v>
      </c>
      <c r="C5120" s="78" t="s">
        <v>244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6DIF-NGPL/MIDCON</v>
      </c>
    </row>
    <row r="5121" spans="1:8">
      <c r="A5121" s="79">
        <v>40026</v>
      </c>
      <c r="B5121" s="78" t="s">
        <v>82</v>
      </c>
      <c r="C5121" s="78" t="s">
        <v>86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6DIF-CIG/RKYMTN</v>
      </c>
    </row>
    <row r="5122" spans="1:8">
      <c r="A5122" s="79">
        <v>40026</v>
      </c>
      <c r="B5122" s="78" t="s">
        <v>82</v>
      </c>
      <c r="C5122" s="78" t="s">
        <v>244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6DIF-NGPL/MIDCON</v>
      </c>
    </row>
    <row r="5123" spans="1:8">
      <c r="A5123" s="79">
        <v>40057</v>
      </c>
      <c r="B5123" s="78" t="s">
        <v>82</v>
      </c>
      <c r="C5123" s="78" t="s">
        <v>86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6DIF-CIG/RKYMTN</v>
      </c>
    </row>
    <row r="5124" spans="1:8">
      <c r="A5124" s="79">
        <v>40057</v>
      </c>
      <c r="B5124" s="78" t="s">
        <v>82</v>
      </c>
      <c r="C5124" s="78" t="s">
        <v>244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6DIF-NGPL/MIDCON</v>
      </c>
    </row>
    <row r="5125" spans="1:8">
      <c r="A5125" s="79">
        <v>40087</v>
      </c>
      <c r="B5125" s="78" t="s">
        <v>82</v>
      </c>
      <c r="C5125" s="78" t="s">
        <v>86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6DIF-CIG/RKYMTN</v>
      </c>
    </row>
    <row r="5126" spans="1:8">
      <c r="A5126" s="79">
        <v>40087</v>
      </c>
      <c r="B5126" s="78" t="s">
        <v>82</v>
      </c>
      <c r="C5126" s="78" t="s">
        <v>244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6DIF-NGPL/MIDCON</v>
      </c>
    </row>
    <row r="5127" spans="1:8">
      <c r="A5127" s="79">
        <v>40118</v>
      </c>
      <c r="B5127" s="78" t="s">
        <v>82</v>
      </c>
      <c r="C5127" s="78" t="s">
        <v>86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6DIF-CIG/RKYMTN</v>
      </c>
    </row>
    <row r="5128" spans="1:8">
      <c r="A5128" s="79">
        <v>40118</v>
      </c>
      <c r="B5128" s="78" t="s">
        <v>82</v>
      </c>
      <c r="C5128" s="78" t="s">
        <v>244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6DIF-NGPL/MIDCON</v>
      </c>
    </row>
    <row r="5129" spans="1:8">
      <c r="A5129" s="79">
        <v>40148</v>
      </c>
      <c r="B5129" s="78" t="s">
        <v>82</v>
      </c>
      <c r="C5129" s="78" t="s">
        <v>86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6DIF-CIG/RKYMTN</v>
      </c>
    </row>
    <row r="5130" spans="1:8">
      <c r="A5130" s="79">
        <v>40148</v>
      </c>
      <c r="B5130" s="78" t="s">
        <v>82</v>
      </c>
      <c r="C5130" s="78" t="s">
        <v>244</v>
      </c>
      <c r="D5130" s="84">
        <v>0</v>
      </c>
      <c r="E5130" s="84">
        <v>0</v>
      </c>
      <c r="F5130" s="208">
        <f t="shared" si="240"/>
        <v>6</v>
      </c>
      <c r="G5130" s="78" t="str">
        <f t="shared" si="241"/>
        <v>D</v>
      </c>
      <c r="H5130" s="78" t="str">
        <f t="shared" si="242"/>
        <v>6DIF-NGPL/MIDCON</v>
      </c>
    </row>
    <row r="5131" spans="1:8">
      <c r="A5131" s="79">
        <v>40179</v>
      </c>
      <c r="B5131" s="78" t="s">
        <v>82</v>
      </c>
      <c r="C5131" s="78" t="s">
        <v>86</v>
      </c>
      <c r="D5131" s="84">
        <v>0</v>
      </c>
      <c r="E5131" s="84">
        <v>0</v>
      </c>
      <c r="F5131" s="208">
        <f t="shared" si="240"/>
        <v>6</v>
      </c>
      <c r="G5131" s="78" t="str">
        <f t="shared" si="241"/>
        <v>D</v>
      </c>
      <c r="H5131" s="78" t="str">
        <f t="shared" si="242"/>
        <v>6DIF-CIG/RKYMTN</v>
      </c>
    </row>
    <row r="5132" spans="1:8">
      <c r="A5132" s="79">
        <v>40179</v>
      </c>
      <c r="B5132" s="78" t="s">
        <v>82</v>
      </c>
      <c r="C5132" s="78" t="s">
        <v>244</v>
      </c>
      <c r="D5132" s="84">
        <v>0</v>
      </c>
      <c r="E5132" s="84">
        <v>0</v>
      </c>
      <c r="F5132" s="208">
        <f t="shared" si="240"/>
        <v>6</v>
      </c>
      <c r="G5132" s="78" t="str">
        <f t="shared" si="241"/>
        <v>D</v>
      </c>
      <c r="H5132" s="78" t="str">
        <f t="shared" si="242"/>
        <v>6DIF-NGPL/MIDCON</v>
      </c>
    </row>
    <row r="5133" spans="1:8">
      <c r="A5133" s="79">
        <v>40210</v>
      </c>
      <c r="B5133" s="78" t="s">
        <v>82</v>
      </c>
      <c r="C5133" s="78" t="s">
        <v>86</v>
      </c>
      <c r="D5133" s="84">
        <v>0</v>
      </c>
      <c r="E5133" s="84">
        <v>0</v>
      </c>
      <c r="F5133" s="208">
        <f t="shared" si="240"/>
        <v>6</v>
      </c>
      <c r="G5133" s="78" t="str">
        <f t="shared" si="241"/>
        <v>D</v>
      </c>
      <c r="H5133" s="78" t="str">
        <f t="shared" si="242"/>
        <v>6DIF-CIG/RKYMTN</v>
      </c>
    </row>
    <row r="5134" spans="1:8">
      <c r="A5134" s="79">
        <v>40210</v>
      </c>
      <c r="B5134" s="78" t="s">
        <v>82</v>
      </c>
      <c r="C5134" s="78" t="s">
        <v>244</v>
      </c>
      <c r="D5134" s="84">
        <v>0</v>
      </c>
      <c r="E5134" s="84">
        <v>0</v>
      </c>
      <c r="F5134" s="208">
        <f t="shared" si="240"/>
        <v>6</v>
      </c>
      <c r="G5134" s="78" t="str">
        <f t="shared" si="241"/>
        <v>D</v>
      </c>
      <c r="H5134" s="78" t="str">
        <f t="shared" si="242"/>
        <v>6DIF-NGPL/MIDCON</v>
      </c>
    </row>
    <row r="5135" spans="1:8">
      <c r="A5135" s="79">
        <v>40238</v>
      </c>
      <c r="B5135" s="78" t="s">
        <v>82</v>
      </c>
      <c r="C5135" s="78" t="s">
        <v>86</v>
      </c>
      <c r="D5135" s="84">
        <v>0</v>
      </c>
      <c r="E5135" s="84">
        <v>0</v>
      </c>
      <c r="F5135" s="208">
        <f t="shared" si="240"/>
        <v>6</v>
      </c>
      <c r="G5135" s="78" t="str">
        <f t="shared" si="241"/>
        <v>D</v>
      </c>
      <c r="H5135" s="78" t="str">
        <f t="shared" si="242"/>
        <v>6DIF-CIG/RKYMTN</v>
      </c>
    </row>
    <row r="5136" spans="1:8">
      <c r="A5136" s="79">
        <v>40238</v>
      </c>
      <c r="B5136" s="78" t="s">
        <v>82</v>
      </c>
      <c r="C5136" s="78" t="s">
        <v>244</v>
      </c>
      <c r="D5136" s="84">
        <v>0</v>
      </c>
      <c r="E5136" s="84">
        <v>0</v>
      </c>
      <c r="F5136" s="208">
        <f t="shared" si="240"/>
        <v>6</v>
      </c>
      <c r="G5136" s="78" t="str">
        <f t="shared" si="241"/>
        <v>D</v>
      </c>
      <c r="H5136" s="78" t="str">
        <f t="shared" si="242"/>
        <v>6DIF-NGPL/MIDCON</v>
      </c>
    </row>
    <row r="5137" spans="1:8">
      <c r="A5137" s="79">
        <v>40269</v>
      </c>
      <c r="B5137" s="78" t="s">
        <v>82</v>
      </c>
      <c r="C5137" s="78" t="s">
        <v>86</v>
      </c>
      <c r="D5137" s="84">
        <v>0</v>
      </c>
      <c r="E5137" s="84">
        <v>0</v>
      </c>
      <c r="F5137" s="208">
        <f t="shared" si="240"/>
        <v>6</v>
      </c>
      <c r="G5137" s="78" t="str">
        <f t="shared" si="241"/>
        <v>D</v>
      </c>
      <c r="H5137" s="78" t="str">
        <f t="shared" si="242"/>
        <v>6DIF-CIG/RKYMTN</v>
      </c>
    </row>
    <row r="5138" spans="1:8">
      <c r="A5138" s="79">
        <v>40269</v>
      </c>
      <c r="B5138" s="78" t="s">
        <v>82</v>
      </c>
      <c r="C5138" s="78" t="s">
        <v>244</v>
      </c>
      <c r="D5138" s="84">
        <v>0</v>
      </c>
      <c r="E5138" s="84">
        <v>0</v>
      </c>
      <c r="F5138" s="208">
        <f t="shared" si="240"/>
        <v>6</v>
      </c>
      <c r="G5138" s="78" t="str">
        <f t="shared" si="241"/>
        <v>D</v>
      </c>
      <c r="H5138" s="78" t="str">
        <f t="shared" si="242"/>
        <v>6DIF-NGPL/MIDCON</v>
      </c>
    </row>
    <row r="5139" spans="1:8">
      <c r="A5139" s="79">
        <v>40299</v>
      </c>
      <c r="B5139" s="78" t="s">
        <v>82</v>
      </c>
      <c r="C5139" s="78" t="s">
        <v>86</v>
      </c>
      <c r="D5139" s="84">
        <v>0</v>
      </c>
      <c r="E5139" s="84">
        <v>0</v>
      </c>
      <c r="F5139" s="208">
        <f t="shared" si="240"/>
        <v>6</v>
      </c>
      <c r="G5139" s="78" t="str">
        <f t="shared" si="241"/>
        <v>D</v>
      </c>
      <c r="H5139" s="78" t="str">
        <f t="shared" si="242"/>
        <v>6DIF-CIG/RKYMTN</v>
      </c>
    </row>
    <row r="5140" spans="1:8">
      <c r="A5140" s="79">
        <v>40299</v>
      </c>
      <c r="B5140" s="78" t="s">
        <v>82</v>
      </c>
      <c r="C5140" s="78" t="s">
        <v>244</v>
      </c>
      <c r="D5140" s="84">
        <v>0</v>
      </c>
      <c r="E5140" s="84">
        <v>0</v>
      </c>
      <c r="F5140" s="208">
        <f t="shared" si="240"/>
        <v>6</v>
      </c>
      <c r="G5140" s="78" t="str">
        <f t="shared" si="241"/>
        <v>D</v>
      </c>
      <c r="H5140" s="78" t="str">
        <f t="shared" si="242"/>
        <v>6DIF-NGPL/MIDCON</v>
      </c>
    </row>
    <row r="5141" spans="1:8">
      <c r="A5141" s="79">
        <v>40330</v>
      </c>
      <c r="B5141" s="78" t="s">
        <v>82</v>
      </c>
      <c r="C5141" s="78" t="s">
        <v>86</v>
      </c>
      <c r="D5141" s="84">
        <v>0</v>
      </c>
      <c r="E5141" s="84">
        <v>0</v>
      </c>
      <c r="F5141" s="208">
        <f t="shared" si="240"/>
        <v>6</v>
      </c>
      <c r="G5141" s="78" t="str">
        <f t="shared" si="241"/>
        <v>D</v>
      </c>
      <c r="H5141" s="78" t="str">
        <f t="shared" si="242"/>
        <v>6DIF-CIG/RKYMTN</v>
      </c>
    </row>
    <row r="5142" spans="1:8">
      <c r="A5142" s="79">
        <v>40330</v>
      </c>
      <c r="B5142" s="78" t="s">
        <v>82</v>
      </c>
      <c r="C5142" s="78" t="s">
        <v>244</v>
      </c>
      <c r="D5142" s="84">
        <v>0</v>
      </c>
      <c r="E5142" s="84">
        <v>0</v>
      </c>
      <c r="F5142" s="208">
        <f t="shared" si="240"/>
        <v>6</v>
      </c>
      <c r="G5142" s="78" t="str">
        <f t="shared" si="241"/>
        <v>D</v>
      </c>
      <c r="H5142" s="78" t="str">
        <f t="shared" si="242"/>
        <v>6DIF-NGPL/MIDCON</v>
      </c>
    </row>
    <row r="5143" spans="1:8">
      <c r="A5143" s="79">
        <v>40360</v>
      </c>
      <c r="B5143" s="78" t="s">
        <v>82</v>
      </c>
      <c r="C5143" s="78" t="s">
        <v>86</v>
      </c>
      <c r="D5143" s="84">
        <v>0</v>
      </c>
      <c r="E5143" s="84">
        <v>0</v>
      </c>
      <c r="F5143" s="208">
        <f t="shared" si="240"/>
        <v>6</v>
      </c>
      <c r="G5143" s="78" t="str">
        <f t="shared" si="241"/>
        <v>D</v>
      </c>
      <c r="H5143" s="78" t="str">
        <f t="shared" si="242"/>
        <v>6DIF-CIG/RKYMTN</v>
      </c>
    </row>
    <row r="5144" spans="1:8">
      <c r="A5144" s="79">
        <v>40360</v>
      </c>
      <c r="B5144" s="78" t="s">
        <v>82</v>
      </c>
      <c r="C5144" s="78" t="s">
        <v>244</v>
      </c>
      <c r="D5144" s="84">
        <v>0</v>
      </c>
      <c r="E5144" s="84">
        <v>0</v>
      </c>
      <c r="F5144" s="208">
        <f t="shared" si="240"/>
        <v>6</v>
      </c>
      <c r="G5144" s="78" t="str">
        <f t="shared" si="241"/>
        <v>D</v>
      </c>
      <c r="H5144" s="78" t="str">
        <f t="shared" si="242"/>
        <v>6DIF-NGPL/MIDCON</v>
      </c>
    </row>
    <row r="5145" spans="1:8">
      <c r="A5145" s="79">
        <v>40391</v>
      </c>
      <c r="B5145" s="78" t="s">
        <v>82</v>
      </c>
      <c r="C5145" s="78" t="s">
        <v>86</v>
      </c>
      <c r="D5145" s="84">
        <v>0</v>
      </c>
      <c r="E5145" s="84">
        <v>0</v>
      </c>
      <c r="F5145" s="208">
        <f t="shared" si="240"/>
        <v>6</v>
      </c>
      <c r="G5145" s="78" t="str">
        <f t="shared" si="241"/>
        <v>D</v>
      </c>
      <c r="H5145" s="78" t="str">
        <f t="shared" si="242"/>
        <v>6DIF-CIG/RKYMTN</v>
      </c>
    </row>
    <row r="5146" spans="1:8">
      <c r="A5146" s="79">
        <v>40391</v>
      </c>
      <c r="B5146" s="78" t="s">
        <v>82</v>
      </c>
      <c r="C5146" s="78" t="s">
        <v>244</v>
      </c>
      <c r="D5146" s="84">
        <v>0</v>
      </c>
      <c r="E5146" s="84">
        <v>0</v>
      </c>
      <c r="F5146" s="208">
        <f t="shared" si="240"/>
        <v>6</v>
      </c>
      <c r="G5146" s="78" t="str">
        <f t="shared" si="241"/>
        <v>D</v>
      </c>
      <c r="H5146" s="78" t="str">
        <f t="shared" si="242"/>
        <v>6DIF-NGPL/MIDCON</v>
      </c>
    </row>
    <row r="5147" spans="1:8">
      <c r="A5147" s="79">
        <v>40422</v>
      </c>
      <c r="B5147" s="78" t="s">
        <v>82</v>
      </c>
      <c r="C5147" s="78" t="s">
        <v>86</v>
      </c>
      <c r="D5147" s="84">
        <v>0</v>
      </c>
      <c r="E5147" s="84">
        <v>0</v>
      </c>
      <c r="F5147" s="208">
        <f t="shared" si="240"/>
        <v>6</v>
      </c>
      <c r="G5147" s="78" t="str">
        <f t="shared" si="241"/>
        <v>D</v>
      </c>
      <c r="H5147" s="78" t="str">
        <f t="shared" si="242"/>
        <v>6DIF-CIG/RKYMTN</v>
      </c>
    </row>
    <row r="5148" spans="1:8">
      <c r="A5148" s="79">
        <v>40422</v>
      </c>
      <c r="B5148" s="78" t="s">
        <v>82</v>
      </c>
      <c r="C5148" s="78" t="s">
        <v>244</v>
      </c>
      <c r="D5148" s="84">
        <v>0</v>
      </c>
      <c r="E5148" s="84">
        <v>0</v>
      </c>
      <c r="F5148" s="208">
        <f t="shared" si="240"/>
        <v>6</v>
      </c>
      <c r="G5148" s="78" t="str">
        <f t="shared" si="241"/>
        <v>D</v>
      </c>
      <c r="H5148" s="78" t="str">
        <f t="shared" si="242"/>
        <v>6DIF-NGPL/MIDCON</v>
      </c>
    </row>
    <row r="5149" spans="1:8">
      <c r="A5149" s="79">
        <v>40452</v>
      </c>
      <c r="B5149" s="78" t="s">
        <v>82</v>
      </c>
      <c r="C5149" s="78" t="s">
        <v>86</v>
      </c>
      <c r="D5149" s="84">
        <v>0</v>
      </c>
      <c r="E5149" s="84">
        <v>0</v>
      </c>
      <c r="F5149" s="208">
        <f t="shared" si="240"/>
        <v>6</v>
      </c>
      <c r="G5149" s="78" t="str">
        <f t="shared" si="241"/>
        <v>D</v>
      </c>
      <c r="H5149" s="78" t="str">
        <f t="shared" si="242"/>
        <v>6DIF-CIG/RKYMTN</v>
      </c>
    </row>
    <row r="5150" spans="1:8">
      <c r="A5150" s="79">
        <v>40452</v>
      </c>
      <c r="B5150" s="78" t="s">
        <v>82</v>
      </c>
      <c r="C5150" s="78" t="s">
        <v>244</v>
      </c>
      <c r="D5150" s="84">
        <v>0</v>
      </c>
      <c r="E5150" s="84">
        <v>0</v>
      </c>
      <c r="F5150" s="208">
        <f t="shared" si="240"/>
        <v>6</v>
      </c>
      <c r="G5150" s="78" t="str">
        <f t="shared" si="241"/>
        <v>D</v>
      </c>
      <c r="H5150" s="78" t="str">
        <f t="shared" si="242"/>
        <v>6DIF-NGPL/MIDCON</v>
      </c>
    </row>
    <row r="5151" spans="1:8">
      <c r="A5151" s="79">
        <v>40483</v>
      </c>
      <c r="B5151" s="78" t="s">
        <v>82</v>
      </c>
      <c r="C5151" s="78" t="s">
        <v>86</v>
      </c>
      <c r="D5151" s="84">
        <v>0</v>
      </c>
      <c r="E5151" s="84">
        <v>0</v>
      </c>
      <c r="F5151" s="208">
        <f t="shared" si="240"/>
        <v>6</v>
      </c>
      <c r="G5151" s="78" t="str">
        <f t="shared" si="241"/>
        <v>D</v>
      </c>
      <c r="H5151" s="78" t="str">
        <f t="shared" si="242"/>
        <v>6DIF-CIG/RKYMTN</v>
      </c>
    </row>
    <row r="5152" spans="1:8">
      <c r="A5152" s="79">
        <v>40483</v>
      </c>
      <c r="B5152" s="78" t="s">
        <v>82</v>
      </c>
      <c r="C5152" s="78" t="s">
        <v>244</v>
      </c>
      <c r="D5152" s="84">
        <v>0</v>
      </c>
      <c r="E5152" s="84">
        <v>0</v>
      </c>
      <c r="F5152" s="208">
        <f t="shared" si="240"/>
        <v>6</v>
      </c>
      <c r="G5152" s="78" t="str">
        <f t="shared" si="241"/>
        <v>D</v>
      </c>
      <c r="H5152" s="78" t="str">
        <f t="shared" si="242"/>
        <v>6DIF-NGPL/MIDCON</v>
      </c>
    </row>
    <row r="5153" spans="1:8">
      <c r="A5153" s="79">
        <v>40513</v>
      </c>
      <c r="B5153" s="78" t="s">
        <v>82</v>
      </c>
      <c r="C5153" s="78" t="s">
        <v>86</v>
      </c>
      <c r="D5153" s="84">
        <v>0</v>
      </c>
      <c r="E5153" s="84">
        <v>0</v>
      </c>
      <c r="F5153" s="208">
        <f t="shared" si="240"/>
        <v>6</v>
      </c>
      <c r="G5153" s="78" t="str">
        <f t="shared" si="241"/>
        <v>D</v>
      </c>
      <c r="H5153" s="78" t="str">
        <f t="shared" si="242"/>
        <v>6DIF-CIG/RKYMTN</v>
      </c>
    </row>
    <row r="5154" spans="1:8">
      <c r="A5154" s="79">
        <v>40513</v>
      </c>
      <c r="B5154" s="78" t="s">
        <v>82</v>
      </c>
      <c r="C5154" s="78" t="s">
        <v>244</v>
      </c>
      <c r="D5154" s="84">
        <v>0</v>
      </c>
      <c r="E5154" s="84">
        <v>0</v>
      </c>
      <c r="F5154" s="208">
        <f t="shared" si="240"/>
        <v>6</v>
      </c>
      <c r="G5154" s="78" t="str">
        <f t="shared" si="241"/>
        <v>D</v>
      </c>
      <c r="H5154" s="78" t="str">
        <f t="shared" si="242"/>
        <v>6DIF-NGPL/MIDCON</v>
      </c>
    </row>
    <row r="5155" spans="1:8">
      <c r="A5155" s="79">
        <v>40544</v>
      </c>
      <c r="B5155" s="78" t="s">
        <v>82</v>
      </c>
      <c r="C5155" s="78" t="s">
        <v>86</v>
      </c>
      <c r="D5155" s="84">
        <v>0</v>
      </c>
      <c r="E5155" s="84">
        <v>0</v>
      </c>
      <c r="F5155" s="208">
        <f t="shared" si="240"/>
        <v>6</v>
      </c>
      <c r="G5155" s="78" t="str">
        <f t="shared" si="241"/>
        <v>D</v>
      </c>
      <c r="H5155" s="78" t="str">
        <f t="shared" si="242"/>
        <v>6DIF-CIG/RKYMTN</v>
      </c>
    </row>
    <row r="5156" spans="1:8">
      <c r="A5156" s="79">
        <v>40544</v>
      </c>
      <c r="B5156" s="78" t="s">
        <v>82</v>
      </c>
      <c r="C5156" s="78" t="s">
        <v>244</v>
      </c>
      <c r="D5156" s="84">
        <v>0</v>
      </c>
      <c r="E5156" s="84">
        <v>0</v>
      </c>
      <c r="F5156" s="208">
        <f t="shared" si="240"/>
        <v>6</v>
      </c>
      <c r="G5156" s="78" t="str">
        <f t="shared" si="241"/>
        <v>D</v>
      </c>
      <c r="H5156" s="78" t="str">
        <f t="shared" si="242"/>
        <v>6DIF-NGPL/MIDCON</v>
      </c>
    </row>
    <row r="5157" spans="1:8">
      <c r="A5157" s="79">
        <v>40575</v>
      </c>
      <c r="B5157" s="78" t="s">
        <v>82</v>
      </c>
      <c r="C5157" s="78" t="s">
        <v>86</v>
      </c>
      <c r="D5157" s="84">
        <v>0</v>
      </c>
      <c r="E5157" s="84">
        <v>0</v>
      </c>
      <c r="F5157" s="208">
        <f t="shared" si="240"/>
        <v>6</v>
      </c>
      <c r="G5157" s="78" t="str">
        <f t="shared" si="241"/>
        <v>D</v>
      </c>
      <c r="H5157" s="78" t="str">
        <f t="shared" si="242"/>
        <v>6DIF-CIG/RKYMTN</v>
      </c>
    </row>
    <row r="5158" spans="1:8">
      <c r="A5158" s="79">
        <v>40575</v>
      </c>
      <c r="B5158" s="78" t="s">
        <v>82</v>
      </c>
      <c r="C5158" s="78" t="s">
        <v>244</v>
      </c>
      <c r="D5158" s="84">
        <v>0</v>
      </c>
      <c r="E5158" s="84">
        <v>0</v>
      </c>
      <c r="F5158" s="208">
        <f t="shared" si="240"/>
        <v>6</v>
      </c>
      <c r="G5158" s="78" t="str">
        <f t="shared" si="241"/>
        <v>D</v>
      </c>
      <c r="H5158" s="78" t="str">
        <f t="shared" si="242"/>
        <v>6DIF-NGPL/MIDCON</v>
      </c>
    </row>
    <row r="5159" spans="1:8">
      <c r="A5159" s="79">
        <v>40603</v>
      </c>
      <c r="B5159" s="78" t="s">
        <v>82</v>
      </c>
      <c r="C5159" s="78" t="s">
        <v>86</v>
      </c>
      <c r="D5159" s="84">
        <v>0</v>
      </c>
      <c r="E5159" s="84">
        <v>0</v>
      </c>
      <c r="F5159" s="208">
        <f t="shared" si="240"/>
        <v>6</v>
      </c>
      <c r="G5159" s="78" t="str">
        <f t="shared" si="241"/>
        <v>D</v>
      </c>
      <c r="H5159" s="78" t="str">
        <f t="shared" si="242"/>
        <v>6DIF-CIG/RKYMTN</v>
      </c>
    </row>
    <row r="5160" spans="1:8">
      <c r="A5160" s="79">
        <v>40603</v>
      </c>
      <c r="B5160" s="78" t="s">
        <v>82</v>
      </c>
      <c r="C5160" s="78" t="s">
        <v>244</v>
      </c>
      <c r="D5160" s="84">
        <v>0</v>
      </c>
      <c r="E5160" s="84">
        <v>0</v>
      </c>
      <c r="F5160" s="208">
        <f t="shared" si="240"/>
        <v>6</v>
      </c>
      <c r="G5160" s="78" t="str">
        <f t="shared" si="241"/>
        <v>D</v>
      </c>
      <c r="H5160" s="78" t="str">
        <f t="shared" si="242"/>
        <v>6DIF-NGPL/MIDCON</v>
      </c>
    </row>
    <row r="5161" spans="1:8">
      <c r="A5161" s="79">
        <v>40634</v>
      </c>
      <c r="B5161" s="78" t="s">
        <v>82</v>
      </c>
      <c r="C5161" s="78" t="s">
        <v>86</v>
      </c>
      <c r="D5161" s="84">
        <v>0</v>
      </c>
      <c r="E5161" s="84">
        <v>0</v>
      </c>
      <c r="F5161" s="208">
        <f t="shared" si="240"/>
        <v>6</v>
      </c>
      <c r="G5161" s="78" t="str">
        <f t="shared" si="241"/>
        <v>D</v>
      </c>
      <c r="H5161" s="78" t="str">
        <f t="shared" si="242"/>
        <v>6DIF-CIG/RKYMTN</v>
      </c>
    </row>
    <row r="5162" spans="1:8">
      <c r="A5162" s="79">
        <v>40634</v>
      </c>
      <c r="B5162" s="78" t="s">
        <v>82</v>
      </c>
      <c r="C5162" s="78" t="s">
        <v>244</v>
      </c>
      <c r="D5162" s="84">
        <v>0</v>
      </c>
      <c r="E5162" s="84">
        <v>0</v>
      </c>
      <c r="F5162" s="208">
        <f t="shared" si="240"/>
        <v>6</v>
      </c>
      <c r="G5162" s="78" t="str">
        <f t="shared" si="241"/>
        <v>D</v>
      </c>
      <c r="H5162" s="78" t="str">
        <f t="shared" si="242"/>
        <v>6DIF-NGPL/MIDCON</v>
      </c>
    </row>
    <row r="5163" spans="1:8">
      <c r="A5163" s="79">
        <v>40664</v>
      </c>
      <c r="B5163" s="78" t="s">
        <v>82</v>
      </c>
      <c r="C5163" s="78" t="s">
        <v>86</v>
      </c>
      <c r="D5163" s="84">
        <v>0</v>
      </c>
      <c r="E5163" s="84">
        <v>0</v>
      </c>
      <c r="F5163" s="208">
        <f t="shared" si="240"/>
        <v>6</v>
      </c>
      <c r="G5163" s="78" t="str">
        <f t="shared" si="241"/>
        <v>D</v>
      </c>
      <c r="H5163" s="78" t="str">
        <f t="shared" si="242"/>
        <v>6DIF-CIG/RKYMTN</v>
      </c>
    </row>
    <row r="5164" spans="1:8">
      <c r="A5164" s="79">
        <v>40664</v>
      </c>
      <c r="B5164" s="78" t="s">
        <v>82</v>
      </c>
      <c r="C5164" s="78" t="s">
        <v>244</v>
      </c>
      <c r="D5164" s="84">
        <v>0</v>
      </c>
      <c r="E5164" s="84">
        <v>0</v>
      </c>
      <c r="F5164" s="208">
        <f t="shared" si="240"/>
        <v>6</v>
      </c>
      <c r="G5164" s="78" t="str">
        <f t="shared" si="241"/>
        <v>D</v>
      </c>
      <c r="H5164" s="78" t="str">
        <f t="shared" si="242"/>
        <v>6DIF-NGPL/MIDCON</v>
      </c>
    </row>
    <row r="5165" spans="1:8">
      <c r="A5165" s="79">
        <v>40695</v>
      </c>
      <c r="B5165" s="78" t="s">
        <v>82</v>
      </c>
      <c r="C5165" s="78" t="s">
        <v>86</v>
      </c>
      <c r="D5165" s="84">
        <v>0</v>
      </c>
      <c r="E5165" s="84">
        <v>0</v>
      </c>
      <c r="F5165" s="208">
        <f t="shared" si="240"/>
        <v>6</v>
      </c>
      <c r="G5165" s="78" t="str">
        <f t="shared" si="241"/>
        <v>D</v>
      </c>
      <c r="H5165" s="78" t="str">
        <f t="shared" si="242"/>
        <v>6DIF-CIG/RKYMTN</v>
      </c>
    </row>
    <row r="5166" spans="1:8">
      <c r="A5166" s="79">
        <v>40695</v>
      </c>
      <c r="B5166" s="78" t="s">
        <v>82</v>
      </c>
      <c r="C5166" s="78" t="s">
        <v>244</v>
      </c>
      <c r="D5166" s="84">
        <v>0</v>
      </c>
      <c r="E5166" s="84">
        <v>0</v>
      </c>
      <c r="F5166" s="208">
        <f t="shared" si="240"/>
        <v>6</v>
      </c>
      <c r="G5166" s="78" t="str">
        <f t="shared" si="241"/>
        <v>D</v>
      </c>
      <c r="H5166" s="78" t="str">
        <f t="shared" si="242"/>
        <v>6DIF-NGPL/MIDCON</v>
      </c>
    </row>
    <row r="5167" spans="1:8">
      <c r="A5167" s="79">
        <v>40725</v>
      </c>
      <c r="B5167" s="78" t="s">
        <v>82</v>
      </c>
      <c r="C5167" s="78" t="s">
        <v>86</v>
      </c>
      <c r="D5167" s="84">
        <v>0</v>
      </c>
      <c r="E5167" s="84">
        <v>0</v>
      </c>
      <c r="F5167" s="208">
        <f t="shared" si="240"/>
        <v>6</v>
      </c>
      <c r="G5167" s="78" t="str">
        <f t="shared" si="241"/>
        <v>D</v>
      </c>
      <c r="H5167" s="78" t="str">
        <f t="shared" si="242"/>
        <v>6DIF-CIG/RKYMTN</v>
      </c>
    </row>
    <row r="5168" spans="1:8">
      <c r="A5168" s="79">
        <v>40725</v>
      </c>
      <c r="B5168" s="78" t="s">
        <v>82</v>
      </c>
      <c r="C5168" s="78" t="s">
        <v>244</v>
      </c>
      <c r="D5168" s="84">
        <v>0</v>
      </c>
      <c r="E5168" s="84">
        <v>0</v>
      </c>
      <c r="F5168" s="208">
        <f t="shared" si="240"/>
        <v>6</v>
      </c>
      <c r="G5168" s="78" t="str">
        <f t="shared" si="241"/>
        <v>D</v>
      </c>
      <c r="H5168" s="78" t="str">
        <f t="shared" si="242"/>
        <v>6DIF-NGPL/MIDCON</v>
      </c>
    </row>
    <row r="5169" spans="1:8">
      <c r="A5169" s="79">
        <v>40756</v>
      </c>
      <c r="B5169" s="78" t="s">
        <v>82</v>
      </c>
      <c r="C5169" s="78" t="s">
        <v>86</v>
      </c>
      <c r="D5169" s="84">
        <v>0</v>
      </c>
      <c r="E5169" s="84">
        <v>0</v>
      </c>
      <c r="F5169" s="208">
        <f t="shared" si="240"/>
        <v>6</v>
      </c>
      <c r="G5169" s="78" t="str">
        <f t="shared" si="241"/>
        <v>D</v>
      </c>
      <c r="H5169" s="78" t="str">
        <f t="shared" si="242"/>
        <v>6DIF-CIG/RKYMTN</v>
      </c>
    </row>
    <row r="5170" spans="1:8">
      <c r="A5170" s="79">
        <v>40756</v>
      </c>
      <c r="B5170" s="78" t="s">
        <v>82</v>
      </c>
      <c r="C5170" s="78" t="s">
        <v>244</v>
      </c>
      <c r="D5170" s="84">
        <v>0</v>
      </c>
      <c r="E5170" s="84">
        <v>0</v>
      </c>
      <c r="F5170" s="208">
        <f t="shared" si="240"/>
        <v>6</v>
      </c>
      <c r="G5170" s="78" t="str">
        <f t="shared" si="241"/>
        <v>D</v>
      </c>
      <c r="H5170" s="78" t="str">
        <f t="shared" si="242"/>
        <v>6DIF-NGPL/MIDCON</v>
      </c>
    </row>
    <row r="5171" spans="1:8">
      <c r="A5171" s="79">
        <v>40787</v>
      </c>
      <c r="B5171" s="78" t="s">
        <v>82</v>
      </c>
      <c r="C5171" s="78" t="s">
        <v>86</v>
      </c>
      <c r="D5171" s="84">
        <v>0</v>
      </c>
      <c r="E5171" s="84">
        <v>0</v>
      </c>
      <c r="F5171" s="208">
        <f t="shared" si="240"/>
        <v>6</v>
      </c>
      <c r="G5171" s="78" t="str">
        <f t="shared" si="241"/>
        <v>D</v>
      </c>
      <c r="H5171" s="78" t="str">
        <f t="shared" si="242"/>
        <v>6DIF-CIG/RKYMTN</v>
      </c>
    </row>
    <row r="5172" spans="1:8">
      <c r="A5172" s="79">
        <v>40787</v>
      </c>
      <c r="B5172" s="78" t="s">
        <v>82</v>
      </c>
      <c r="C5172" s="78" t="s">
        <v>244</v>
      </c>
      <c r="D5172" s="84">
        <v>0</v>
      </c>
      <c r="E5172" s="84">
        <v>0</v>
      </c>
      <c r="F5172" s="208">
        <f t="shared" si="240"/>
        <v>6</v>
      </c>
      <c r="G5172" s="78" t="str">
        <f t="shared" si="241"/>
        <v>D</v>
      </c>
      <c r="H5172" s="78" t="str">
        <f t="shared" si="242"/>
        <v>6DIF-NGPL/MIDCON</v>
      </c>
    </row>
    <row r="5173" spans="1:8">
      <c r="A5173" s="79">
        <v>40817</v>
      </c>
      <c r="B5173" s="78" t="s">
        <v>82</v>
      </c>
      <c r="C5173" s="78" t="s">
        <v>86</v>
      </c>
      <c r="D5173" s="84">
        <v>0</v>
      </c>
      <c r="E5173" s="84">
        <v>0</v>
      </c>
      <c r="F5173" s="208">
        <f t="shared" si="240"/>
        <v>6</v>
      </c>
      <c r="G5173" s="78" t="str">
        <f t="shared" si="241"/>
        <v>D</v>
      </c>
      <c r="H5173" s="78" t="str">
        <f t="shared" si="242"/>
        <v>6DIF-CIG/RKYMTN</v>
      </c>
    </row>
    <row r="5174" spans="1:8">
      <c r="A5174" s="79">
        <v>40817</v>
      </c>
      <c r="B5174" s="78" t="s">
        <v>82</v>
      </c>
      <c r="C5174" s="78" t="s">
        <v>244</v>
      </c>
      <c r="D5174" s="84">
        <v>0</v>
      </c>
      <c r="E5174" s="84">
        <v>0</v>
      </c>
      <c r="F5174" s="208">
        <f t="shared" si="240"/>
        <v>6</v>
      </c>
      <c r="G5174" s="78" t="str">
        <f t="shared" si="241"/>
        <v>D</v>
      </c>
      <c r="H5174" s="78" t="str">
        <f t="shared" si="242"/>
        <v>6DIF-NGPL/MIDCON</v>
      </c>
    </row>
    <row r="5175" spans="1:8">
      <c r="A5175" s="79">
        <v>40848</v>
      </c>
      <c r="B5175" s="78" t="s">
        <v>82</v>
      </c>
      <c r="C5175" s="78" t="s">
        <v>86</v>
      </c>
      <c r="D5175" s="84">
        <v>0</v>
      </c>
      <c r="E5175" s="84">
        <v>0</v>
      </c>
      <c r="F5175" s="208">
        <f t="shared" si="240"/>
        <v>6</v>
      </c>
      <c r="G5175" s="78" t="str">
        <f t="shared" si="241"/>
        <v>D</v>
      </c>
      <c r="H5175" s="78" t="str">
        <f t="shared" si="242"/>
        <v>6DIF-CIG/RKYMTN</v>
      </c>
    </row>
    <row r="5176" spans="1:8">
      <c r="A5176" s="79">
        <v>40848</v>
      </c>
      <c r="B5176" s="78" t="s">
        <v>82</v>
      </c>
      <c r="C5176" s="78" t="s">
        <v>244</v>
      </c>
      <c r="D5176" s="84">
        <v>0</v>
      </c>
      <c r="E5176" s="84">
        <v>0</v>
      </c>
      <c r="F5176" s="208">
        <f t="shared" si="240"/>
        <v>6</v>
      </c>
      <c r="G5176" s="78" t="str">
        <f t="shared" si="241"/>
        <v>D</v>
      </c>
      <c r="H5176" s="78" t="str">
        <f t="shared" si="242"/>
        <v>6DIF-NGPL/MIDCON</v>
      </c>
    </row>
    <row r="5177" spans="1:8">
      <c r="A5177" s="79">
        <v>40878</v>
      </c>
      <c r="B5177" s="78" t="s">
        <v>82</v>
      </c>
      <c r="C5177" s="78" t="s">
        <v>86</v>
      </c>
      <c r="D5177" s="84">
        <v>0</v>
      </c>
      <c r="E5177" s="84">
        <v>0</v>
      </c>
      <c r="F5177" s="208">
        <f t="shared" si="240"/>
        <v>6</v>
      </c>
      <c r="G5177" s="78" t="str">
        <f t="shared" si="241"/>
        <v>D</v>
      </c>
      <c r="H5177" s="78" t="str">
        <f t="shared" si="242"/>
        <v>6DIF-CIG/RKYMTN</v>
      </c>
    </row>
    <row r="5178" spans="1:8">
      <c r="A5178" s="79">
        <v>40878</v>
      </c>
      <c r="B5178" s="78" t="s">
        <v>82</v>
      </c>
      <c r="C5178" s="78" t="s">
        <v>244</v>
      </c>
      <c r="D5178" s="84">
        <v>0</v>
      </c>
      <c r="E5178" s="84">
        <v>0</v>
      </c>
      <c r="F5178" s="208">
        <f t="shared" si="240"/>
        <v>6</v>
      </c>
      <c r="G5178" s="78" t="str">
        <f t="shared" si="241"/>
        <v>D</v>
      </c>
      <c r="H5178" s="78" t="str">
        <f t="shared" si="242"/>
        <v>6DIF-NGPL/MIDCON</v>
      </c>
    </row>
    <row r="5179" spans="1:8">
      <c r="A5179" s="79">
        <v>40909</v>
      </c>
      <c r="B5179" s="78" t="s">
        <v>82</v>
      </c>
      <c r="C5179" s="78" t="s">
        <v>86</v>
      </c>
      <c r="D5179" s="84">
        <v>0</v>
      </c>
      <c r="E5179" s="84">
        <v>0</v>
      </c>
      <c r="F5179" s="208">
        <f t="shared" si="240"/>
        <v>6</v>
      </c>
      <c r="G5179" s="78" t="str">
        <f t="shared" si="241"/>
        <v>D</v>
      </c>
      <c r="H5179" s="78" t="str">
        <f t="shared" si="242"/>
        <v>6DIF-CIG/RKYMTN</v>
      </c>
    </row>
    <row r="5180" spans="1:8">
      <c r="A5180" s="79">
        <v>40909</v>
      </c>
      <c r="B5180" s="78" t="s">
        <v>82</v>
      </c>
      <c r="C5180" s="78" t="s">
        <v>244</v>
      </c>
      <c r="D5180" s="84">
        <v>0</v>
      </c>
      <c r="E5180" s="84">
        <v>0</v>
      </c>
      <c r="F5180" s="208">
        <f t="shared" si="240"/>
        <v>6</v>
      </c>
      <c r="G5180" s="78" t="str">
        <f t="shared" si="241"/>
        <v>D</v>
      </c>
      <c r="H5180" s="78" t="str">
        <f t="shared" si="242"/>
        <v>6DIF-NGPL/MIDCON</v>
      </c>
    </row>
    <row r="5181" spans="1:8">
      <c r="A5181" s="79">
        <v>40940</v>
      </c>
      <c r="B5181" s="78" t="s">
        <v>82</v>
      </c>
      <c r="C5181" s="78" t="s">
        <v>86</v>
      </c>
      <c r="D5181" s="84">
        <v>0</v>
      </c>
      <c r="E5181" s="84">
        <v>0</v>
      </c>
      <c r="F5181" s="208">
        <f t="shared" si="240"/>
        <v>6</v>
      </c>
      <c r="G5181" s="78" t="str">
        <f t="shared" si="241"/>
        <v>D</v>
      </c>
      <c r="H5181" s="78" t="str">
        <f t="shared" si="242"/>
        <v>6DIF-CIG/RKYMTN</v>
      </c>
    </row>
    <row r="5182" spans="1:8">
      <c r="A5182" s="79">
        <v>40940</v>
      </c>
      <c r="B5182" s="78" t="s">
        <v>82</v>
      </c>
      <c r="C5182" s="78" t="s">
        <v>244</v>
      </c>
      <c r="D5182" s="84">
        <v>0</v>
      </c>
      <c r="E5182" s="84">
        <v>0</v>
      </c>
      <c r="F5182" s="208">
        <f t="shared" si="240"/>
        <v>6</v>
      </c>
      <c r="G5182" s="78" t="str">
        <f t="shared" si="241"/>
        <v>D</v>
      </c>
      <c r="H5182" s="78" t="str">
        <f t="shared" si="242"/>
        <v>6DIF-NGPL/MIDCON</v>
      </c>
    </row>
    <row r="5183" spans="1:8">
      <c r="A5183" s="79">
        <v>40969</v>
      </c>
      <c r="B5183" s="78" t="s">
        <v>82</v>
      </c>
      <c r="C5183" s="78" t="s">
        <v>86</v>
      </c>
      <c r="D5183" s="84">
        <v>0</v>
      </c>
      <c r="E5183" s="84">
        <v>0</v>
      </c>
      <c r="F5183" s="208">
        <f t="shared" si="240"/>
        <v>6</v>
      </c>
      <c r="G5183" s="78" t="str">
        <f t="shared" si="241"/>
        <v>D</v>
      </c>
      <c r="H5183" s="78" t="str">
        <f t="shared" si="242"/>
        <v>6DIF-CIG/RKYMTN</v>
      </c>
    </row>
    <row r="5184" spans="1:8">
      <c r="A5184" s="79">
        <v>40969</v>
      </c>
      <c r="B5184" s="78" t="s">
        <v>82</v>
      </c>
      <c r="C5184" s="78" t="s">
        <v>244</v>
      </c>
      <c r="D5184" s="84">
        <v>0</v>
      </c>
      <c r="E5184" s="84">
        <v>0</v>
      </c>
      <c r="F5184" s="208">
        <f t="shared" si="240"/>
        <v>6</v>
      </c>
      <c r="G5184" s="78" t="str">
        <f t="shared" si="241"/>
        <v>D</v>
      </c>
      <c r="H5184" s="78" t="str">
        <f t="shared" si="242"/>
        <v>6DIF-NGPL/MIDCON</v>
      </c>
    </row>
    <row r="5185" spans="1:8">
      <c r="A5185" s="79">
        <v>41000</v>
      </c>
      <c r="B5185" s="78" t="s">
        <v>82</v>
      </c>
      <c r="C5185" s="78" t="s">
        <v>86</v>
      </c>
      <c r="D5185" s="84">
        <v>0</v>
      </c>
      <c r="E5185" s="84">
        <v>0</v>
      </c>
      <c r="F5185" s="208">
        <f t="shared" si="240"/>
        <v>6</v>
      </c>
      <c r="G5185" s="78" t="str">
        <f t="shared" si="241"/>
        <v>D</v>
      </c>
      <c r="H5185" s="78" t="str">
        <f t="shared" si="242"/>
        <v>6DIF-CIG/RKYMTN</v>
      </c>
    </row>
    <row r="5186" spans="1:8">
      <c r="A5186" s="79">
        <v>41000</v>
      </c>
      <c r="B5186" s="78" t="s">
        <v>82</v>
      </c>
      <c r="C5186" s="78" t="s">
        <v>244</v>
      </c>
      <c r="D5186" s="84">
        <v>0</v>
      </c>
      <c r="E5186" s="84">
        <v>0</v>
      </c>
      <c r="F5186" s="208">
        <f t="shared" si="240"/>
        <v>6</v>
      </c>
      <c r="G5186" s="78" t="str">
        <f t="shared" si="241"/>
        <v>D</v>
      </c>
      <c r="H5186" s="78" t="str">
        <f t="shared" si="242"/>
        <v>6DIF-NGPL/MIDCON</v>
      </c>
    </row>
    <row r="5187" spans="1:8">
      <c r="A5187" s="79">
        <v>41030</v>
      </c>
      <c r="B5187" s="78" t="s">
        <v>82</v>
      </c>
      <c r="C5187" s="78" t="s">
        <v>86</v>
      </c>
      <c r="D5187" s="84">
        <v>0</v>
      </c>
      <c r="E5187" s="84">
        <v>0</v>
      </c>
      <c r="F5187" s="208">
        <f t="shared" ref="F5187:F5250" si="243">IF(REF_DT&lt;=LastDay,INDEX(IntraMonth_Buckets,MATCH($A5187,IntraSumMonths,0),1),INDEX(BucketTable,MATCH($A5187,SumMonths,0),1))</f>
        <v>6</v>
      </c>
      <c r="G5187" s="78" t="str">
        <f t="shared" ref="G5187:G5250" si="244">INDEX(Book_Type,MATCH($B5187,Book,0),1)</f>
        <v>D</v>
      </c>
      <c r="H5187" s="78" t="str">
        <f t="shared" ref="H5187:H5250" si="245">$F5187&amp;$G5187&amp;$C5187</f>
        <v>6DIF-CIG/RKYMTN</v>
      </c>
    </row>
    <row r="5188" spans="1:8">
      <c r="A5188" s="79">
        <v>41030</v>
      </c>
      <c r="B5188" s="78" t="s">
        <v>82</v>
      </c>
      <c r="C5188" s="78" t="s">
        <v>244</v>
      </c>
      <c r="D5188" s="84">
        <v>0</v>
      </c>
      <c r="E5188" s="84">
        <v>0</v>
      </c>
      <c r="F5188" s="208">
        <f t="shared" si="243"/>
        <v>6</v>
      </c>
      <c r="G5188" s="78" t="str">
        <f t="shared" si="244"/>
        <v>D</v>
      </c>
      <c r="H5188" s="78" t="str">
        <f t="shared" si="245"/>
        <v>6DIF-NGPL/MIDCON</v>
      </c>
    </row>
    <row r="5189" spans="1:8">
      <c r="A5189" s="79">
        <v>41061</v>
      </c>
      <c r="B5189" s="78" t="s">
        <v>82</v>
      </c>
      <c r="C5189" s="78" t="s">
        <v>86</v>
      </c>
      <c r="D5189" s="84">
        <v>0</v>
      </c>
      <c r="E5189" s="84">
        <v>0</v>
      </c>
      <c r="F5189" s="208">
        <f t="shared" si="243"/>
        <v>6</v>
      </c>
      <c r="G5189" s="78" t="str">
        <f t="shared" si="244"/>
        <v>D</v>
      </c>
      <c r="H5189" s="78" t="str">
        <f t="shared" si="245"/>
        <v>6DIF-CIG/RKYMTN</v>
      </c>
    </row>
    <row r="5190" spans="1:8">
      <c r="A5190" s="79">
        <v>41061</v>
      </c>
      <c r="B5190" s="78" t="s">
        <v>82</v>
      </c>
      <c r="C5190" s="78" t="s">
        <v>244</v>
      </c>
      <c r="D5190" s="84">
        <v>0</v>
      </c>
      <c r="E5190" s="84">
        <v>0</v>
      </c>
      <c r="F5190" s="208">
        <f t="shared" si="243"/>
        <v>6</v>
      </c>
      <c r="G5190" s="78" t="str">
        <f t="shared" si="244"/>
        <v>D</v>
      </c>
      <c r="H5190" s="78" t="str">
        <f t="shared" si="245"/>
        <v>6DIF-NGPL/MIDCON</v>
      </c>
    </row>
    <row r="5191" spans="1:8">
      <c r="A5191" s="79">
        <v>41091</v>
      </c>
      <c r="B5191" s="78" t="s">
        <v>82</v>
      </c>
      <c r="C5191" s="78" t="s">
        <v>86</v>
      </c>
      <c r="D5191" s="84">
        <v>0</v>
      </c>
      <c r="E5191" s="84">
        <v>0</v>
      </c>
      <c r="F5191" s="208">
        <f t="shared" si="243"/>
        <v>6</v>
      </c>
      <c r="G5191" s="78" t="str">
        <f t="shared" si="244"/>
        <v>D</v>
      </c>
      <c r="H5191" s="78" t="str">
        <f t="shared" si="245"/>
        <v>6DIF-CIG/RKYMTN</v>
      </c>
    </row>
    <row r="5192" spans="1:8">
      <c r="A5192" s="79">
        <v>41091</v>
      </c>
      <c r="B5192" s="78" t="s">
        <v>82</v>
      </c>
      <c r="C5192" s="78" t="s">
        <v>244</v>
      </c>
      <c r="D5192" s="84">
        <v>0</v>
      </c>
      <c r="E5192" s="84">
        <v>0</v>
      </c>
      <c r="F5192" s="208">
        <f t="shared" si="243"/>
        <v>6</v>
      </c>
      <c r="G5192" s="78" t="str">
        <f t="shared" si="244"/>
        <v>D</v>
      </c>
      <c r="H5192" s="78" t="str">
        <f t="shared" si="245"/>
        <v>6DIF-NGPL/MIDCON</v>
      </c>
    </row>
    <row r="5193" spans="1:8">
      <c r="A5193" s="79">
        <v>41122</v>
      </c>
      <c r="B5193" s="78" t="s">
        <v>82</v>
      </c>
      <c r="C5193" s="78" t="s">
        <v>86</v>
      </c>
      <c r="D5193" s="84">
        <v>0</v>
      </c>
      <c r="E5193" s="84">
        <v>0</v>
      </c>
      <c r="F5193" s="208">
        <f t="shared" si="243"/>
        <v>6</v>
      </c>
      <c r="G5193" s="78" t="str">
        <f t="shared" si="244"/>
        <v>D</v>
      </c>
      <c r="H5193" s="78" t="str">
        <f t="shared" si="245"/>
        <v>6DIF-CIG/RKYMTN</v>
      </c>
    </row>
    <row r="5194" spans="1:8">
      <c r="A5194" s="79">
        <v>41122</v>
      </c>
      <c r="B5194" s="78" t="s">
        <v>82</v>
      </c>
      <c r="C5194" s="78" t="s">
        <v>244</v>
      </c>
      <c r="D5194" s="84">
        <v>0</v>
      </c>
      <c r="E5194" s="84">
        <v>0</v>
      </c>
      <c r="F5194" s="208">
        <f t="shared" si="243"/>
        <v>6</v>
      </c>
      <c r="G5194" s="78" t="str">
        <f t="shared" si="244"/>
        <v>D</v>
      </c>
      <c r="H5194" s="78" t="str">
        <f t="shared" si="245"/>
        <v>6DIF-NGPL/MIDCON</v>
      </c>
    </row>
    <row r="5195" spans="1:8">
      <c r="A5195" s="79">
        <v>41153</v>
      </c>
      <c r="B5195" s="78" t="s">
        <v>82</v>
      </c>
      <c r="C5195" s="78" t="s">
        <v>86</v>
      </c>
      <c r="D5195" s="84">
        <v>0</v>
      </c>
      <c r="E5195" s="84">
        <v>0</v>
      </c>
      <c r="F5195" s="208">
        <f t="shared" si="243"/>
        <v>6</v>
      </c>
      <c r="G5195" s="78" t="str">
        <f t="shared" si="244"/>
        <v>D</v>
      </c>
      <c r="H5195" s="78" t="str">
        <f t="shared" si="245"/>
        <v>6DIF-CIG/RKYMTN</v>
      </c>
    </row>
    <row r="5196" spans="1:8">
      <c r="A5196" s="79">
        <v>41153</v>
      </c>
      <c r="B5196" s="78" t="s">
        <v>82</v>
      </c>
      <c r="C5196" s="78" t="s">
        <v>244</v>
      </c>
      <c r="D5196" s="84">
        <v>0</v>
      </c>
      <c r="E5196" s="84">
        <v>0</v>
      </c>
      <c r="F5196" s="208">
        <f t="shared" si="243"/>
        <v>6</v>
      </c>
      <c r="G5196" s="78" t="str">
        <f t="shared" si="244"/>
        <v>D</v>
      </c>
      <c r="H5196" s="78" t="str">
        <f t="shared" si="245"/>
        <v>6DIF-NGPL/MIDCON</v>
      </c>
    </row>
    <row r="5197" spans="1:8">
      <c r="A5197" s="79">
        <v>41183</v>
      </c>
      <c r="B5197" s="78" t="s">
        <v>82</v>
      </c>
      <c r="C5197" s="78" t="s">
        <v>86</v>
      </c>
      <c r="D5197" s="84">
        <v>0</v>
      </c>
      <c r="E5197" s="84">
        <v>0</v>
      </c>
      <c r="F5197" s="208">
        <f t="shared" si="243"/>
        <v>6</v>
      </c>
      <c r="G5197" s="78" t="str">
        <f t="shared" si="244"/>
        <v>D</v>
      </c>
      <c r="H5197" s="78" t="str">
        <f t="shared" si="245"/>
        <v>6DIF-CIG/RKYMTN</v>
      </c>
    </row>
    <row r="5198" spans="1:8">
      <c r="A5198" s="79">
        <v>41183</v>
      </c>
      <c r="B5198" s="78" t="s">
        <v>82</v>
      </c>
      <c r="C5198" s="78" t="s">
        <v>244</v>
      </c>
      <c r="D5198" s="84">
        <v>0</v>
      </c>
      <c r="E5198" s="84">
        <v>0</v>
      </c>
      <c r="F5198" s="208">
        <f t="shared" si="243"/>
        <v>6</v>
      </c>
      <c r="G5198" s="78" t="str">
        <f t="shared" si="244"/>
        <v>D</v>
      </c>
      <c r="H5198" s="78" t="str">
        <f t="shared" si="245"/>
        <v>6DIF-NGPL/MIDCON</v>
      </c>
    </row>
    <row r="5199" spans="1:8">
      <c r="A5199" s="79">
        <v>41214</v>
      </c>
      <c r="B5199" s="78" t="s">
        <v>82</v>
      </c>
      <c r="C5199" s="78" t="s">
        <v>86</v>
      </c>
      <c r="D5199" s="84">
        <v>0</v>
      </c>
      <c r="E5199" s="84">
        <v>0</v>
      </c>
      <c r="F5199" s="208">
        <f t="shared" si="243"/>
        <v>6</v>
      </c>
      <c r="G5199" s="78" t="str">
        <f t="shared" si="244"/>
        <v>D</v>
      </c>
      <c r="H5199" s="78" t="str">
        <f t="shared" si="245"/>
        <v>6DIF-CIG/RKYMTN</v>
      </c>
    </row>
    <row r="5200" spans="1:8">
      <c r="A5200" s="79">
        <v>41214</v>
      </c>
      <c r="B5200" s="78" t="s">
        <v>82</v>
      </c>
      <c r="C5200" s="78" t="s">
        <v>244</v>
      </c>
      <c r="D5200" s="84">
        <v>0</v>
      </c>
      <c r="E5200" s="84">
        <v>0</v>
      </c>
      <c r="F5200" s="208">
        <f t="shared" si="243"/>
        <v>6</v>
      </c>
      <c r="G5200" s="78" t="str">
        <f t="shared" si="244"/>
        <v>D</v>
      </c>
      <c r="H5200" s="78" t="str">
        <f t="shared" si="245"/>
        <v>6DIF-NGPL/MIDCON</v>
      </c>
    </row>
    <row r="5201" spans="1:8">
      <c r="A5201" s="79">
        <v>41244</v>
      </c>
      <c r="B5201" s="78" t="s">
        <v>82</v>
      </c>
      <c r="C5201" s="78" t="s">
        <v>86</v>
      </c>
      <c r="D5201" s="84">
        <v>0</v>
      </c>
      <c r="E5201" s="84">
        <v>0</v>
      </c>
      <c r="F5201" s="208">
        <f t="shared" si="243"/>
        <v>6</v>
      </c>
      <c r="G5201" s="78" t="str">
        <f t="shared" si="244"/>
        <v>D</v>
      </c>
      <c r="H5201" s="78" t="str">
        <f t="shared" si="245"/>
        <v>6DIF-CIG/RKYMTN</v>
      </c>
    </row>
    <row r="5202" spans="1:8">
      <c r="A5202" s="79">
        <v>41244</v>
      </c>
      <c r="B5202" s="78" t="s">
        <v>82</v>
      </c>
      <c r="C5202" s="78" t="s">
        <v>244</v>
      </c>
      <c r="D5202" s="84">
        <v>0</v>
      </c>
      <c r="E5202" s="84">
        <v>0</v>
      </c>
      <c r="F5202" s="208">
        <f t="shared" si="243"/>
        <v>6</v>
      </c>
      <c r="G5202" s="78" t="str">
        <f t="shared" si="244"/>
        <v>D</v>
      </c>
      <c r="H5202" s="78" t="str">
        <f t="shared" si="245"/>
        <v>6DIF-NGPL/MIDCON</v>
      </c>
    </row>
    <row r="5203" spans="1:8">
      <c r="A5203" s="79">
        <v>41275</v>
      </c>
      <c r="B5203" s="78" t="s">
        <v>82</v>
      </c>
      <c r="C5203" s="78" t="s">
        <v>86</v>
      </c>
      <c r="D5203" s="84">
        <v>0</v>
      </c>
      <c r="E5203" s="84">
        <v>0</v>
      </c>
      <c r="F5203" s="208">
        <f t="shared" si="243"/>
        <v>6</v>
      </c>
      <c r="G5203" s="78" t="str">
        <f t="shared" si="244"/>
        <v>D</v>
      </c>
      <c r="H5203" s="78" t="str">
        <f t="shared" si="245"/>
        <v>6DIF-CIG/RKYMTN</v>
      </c>
    </row>
    <row r="5204" spans="1:8">
      <c r="A5204" s="79">
        <v>41275</v>
      </c>
      <c r="B5204" s="78" t="s">
        <v>82</v>
      </c>
      <c r="C5204" s="78" t="s">
        <v>244</v>
      </c>
      <c r="D5204" s="84">
        <v>0</v>
      </c>
      <c r="E5204" s="84">
        <v>0</v>
      </c>
      <c r="F5204" s="208">
        <f t="shared" si="243"/>
        <v>6</v>
      </c>
      <c r="G5204" s="78" t="str">
        <f t="shared" si="244"/>
        <v>D</v>
      </c>
      <c r="H5204" s="78" t="str">
        <f t="shared" si="245"/>
        <v>6DIF-NGPL/MIDCON</v>
      </c>
    </row>
    <row r="5205" spans="1:8">
      <c r="A5205" s="79">
        <v>41306</v>
      </c>
      <c r="B5205" s="78" t="s">
        <v>82</v>
      </c>
      <c r="C5205" s="78" t="s">
        <v>86</v>
      </c>
      <c r="D5205" s="84">
        <v>0</v>
      </c>
      <c r="E5205" s="84">
        <v>0</v>
      </c>
      <c r="F5205" s="208">
        <f t="shared" si="243"/>
        <v>6</v>
      </c>
      <c r="G5205" s="78" t="str">
        <f t="shared" si="244"/>
        <v>D</v>
      </c>
      <c r="H5205" s="78" t="str">
        <f t="shared" si="245"/>
        <v>6DIF-CIG/RKYMTN</v>
      </c>
    </row>
    <row r="5206" spans="1:8">
      <c r="A5206" s="79">
        <v>41306</v>
      </c>
      <c r="B5206" s="78" t="s">
        <v>82</v>
      </c>
      <c r="C5206" s="78" t="s">
        <v>244</v>
      </c>
      <c r="D5206" s="84">
        <v>0</v>
      </c>
      <c r="E5206" s="84">
        <v>0</v>
      </c>
      <c r="F5206" s="208">
        <f t="shared" si="243"/>
        <v>6</v>
      </c>
      <c r="G5206" s="78" t="str">
        <f t="shared" si="244"/>
        <v>D</v>
      </c>
      <c r="H5206" s="78" t="str">
        <f t="shared" si="245"/>
        <v>6DIF-NGPL/MIDCON</v>
      </c>
    </row>
    <row r="5207" spans="1:8">
      <c r="A5207" s="79">
        <v>41334</v>
      </c>
      <c r="B5207" s="78" t="s">
        <v>82</v>
      </c>
      <c r="C5207" s="78" t="s">
        <v>86</v>
      </c>
      <c r="D5207" s="84">
        <v>0</v>
      </c>
      <c r="E5207" s="84">
        <v>0</v>
      </c>
      <c r="F5207" s="208">
        <f t="shared" si="243"/>
        <v>6</v>
      </c>
      <c r="G5207" s="78" t="str">
        <f t="shared" si="244"/>
        <v>D</v>
      </c>
      <c r="H5207" s="78" t="str">
        <f t="shared" si="245"/>
        <v>6DIF-CIG/RKYMTN</v>
      </c>
    </row>
    <row r="5208" spans="1:8">
      <c r="A5208" s="79">
        <v>41334</v>
      </c>
      <c r="B5208" s="78" t="s">
        <v>82</v>
      </c>
      <c r="C5208" s="78" t="s">
        <v>244</v>
      </c>
      <c r="D5208" s="84">
        <v>0</v>
      </c>
      <c r="E5208" s="84">
        <v>0</v>
      </c>
      <c r="F5208" s="208">
        <f t="shared" si="243"/>
        <v>6</v>
      </c>
      <c r="G5208" s="78" t="str">
        <f t="shared" si="244"/>
        <v>D</v>
      </c>
      <c r="H5208" s="78" t="str">
        <f t="shared" si="245"/>
        <v>6DIF-NGPL/MIDCON</v>
      </c>
    </row>
    <row r="5209" spans="1:8">
      <c r="A5209" s="79">
        <v>41365</v>
      </c>
      <c r="B5209" s="78" t="s">
        <v>82</v>
      </c>
      <c r="C5209" s="78" t="s">
        <v>86</v>
      </c>
      <c r="D5209" s="84">
        <v>0</v>
      </c>
      <c r="E5209" s="84">
        <v>0</v>
      </c>
      <c r="F5209" s="208">
        <f t="shared" si="243"/>
        <v>6</v>
      </c>
      <c r="G5209" s="78" t="str">
        <f t="shared" si="244"/>
        <v>D</v>
      </c>
      <c r="H5209" s="78" t="str">
        <f t="shared" si="245"/>
        <v>6DIF-CIG/RKYMTN</v>
      </c>
    </row>
    <row r="5210" spans="1:8">
      <c r="A5210" s="79">
        <v>41365</v>
      </c>
      <c r="B5210" s="78" t="s">
        <v>82</v>
      </c>
      <c r="C5210" s="78" t="s">
        <v>244</v>
      </c>
      <c r="D5210" s="84">
        <v>0</v>
      </c>
      <c r="E5210" s="84">
        <v>0</v>
      </c>
      <c r="F5210" s="208">
        <f t="shared" si="243"/>
        <v>6</v>
      </c>
      <c r="G5210" s="78" t="str">
        <f t="shared" si="244"/>
        <v>D</v>
      </c>
      <c r="H5210" s="78" t="str">
        <f t="shared" si="245"/>
        <v>6DIF-NGPL/MIDCON</v>
      </c>
    </row>
    <row r="5211" spans="1:8">
      <c r="A5211" s="79">
        <v>41395</v>
      </c>
      <c r="B5211" s="78" t="s">
        <v>82</v>
      </c>
      <c r="C5211" s="78" t="s">
        <v>86</v>
      </c>
      <c r="D5211" s="84">
        <v>0</v>
      </c>
      <c r="E5211" s="84">
        <v>0</v>
      </c>
      <c r="F5211" s="208">
        <f t="shared" si="243"/>
        <v>6</v>
      </c>
      <c r="G5211" s="78" t="str">
        <f t="shared" si="244"/>
        <v>D</v>
      </c>
      <c r="H5211" s="78" t="str">
        <f t="shared" si="245"/>
        <v>6DIF-CIG/RKYMTN</v>
      </c>
    </row>
    <row r="5212" spans="1:8">
      <c r="A5212" s="79">
        <v>41395</v>
      </c>
      <c r="B5212" s="78" t="s">
        <v>82</v>
      </c>
      <c r="C5212" s="78" t="s">
        <v>244</v>
      </c>
      <c r="D5212" s="84">
        <v>0</v>
      </c>
      <c r="E5212" s="84">
        <v>0</v>
      </c>
      <c r="F5212" s="208">
        <f t="shared" si="243"/>
        <v>6</v>
      </c>
      <c r="G5212" s="78" t="str">
        <f t="shared" si="244"/>
        <v>D</v>
      </c>
      <c r="H5212" s="78" t="str">
        <f t="shared" si="245"/>
        <v>6DIF-NGPL/MIDCON</v>
      </c>
    </row>
    <row r="5213" spans="1:8">
      <c r="A5213" s="79">
        <v>41426</v>
      </c>
      <c r="B5213" s="78" t="s">
        <v>82</v>
      </c>
      <c r="C5213" s="78" t="s">
        <v>86</v>
      </c>
      <c r="D5213" s="84">
        <v>0</v>
      </c>
      <c r="E5213" s="84">
        <v>0</v>
      </c>
      <c r="F5213" s="208">
        <f t="shared" si="243"/>
        <v>6</v>
      </c>
      <c r="G5213" s="78" t="str">
        <f t="shared" si="244"/>
        <v>D</v>
      </c>
      <c r="H5213" s="78" t="str">
        <f t="shared" si="245"/>
        <v>6DIF-CIG/RKYMTN</v>
      </c>
    </row>
    <row r="5214" spans="1:8">
      <c r="A5214" s="79">
        <v>41426</v>
      </c>
      <c r="B5214" s="78" t="s">
        <v>82</v>
      </c>
      <c r="C5214" s="78" t="s">
        <v>244</v>
      </c>
      <c r="D5214" s="84">
        <v>0</v>
      </c>
      <c r="E5214" s="84">
        <v>0</v>
      </c>
      <c r="F5214" s="208">
        <f t="shared" si="243"/>
        <v>6</v>
      </c>
      <c r="G5214" s="78" t="str">
        <f t="shared" si="244"/>
        <v>D</v>
      </c>
      <c r="H5214" s="78" t="str">
        <f t="shared" si="245"/>
        <v>6DIF-NGPL/MIDCON</v>
      </c>
    </row>
    <row r="5215" spans="1:8">
      <c r="A5215" s="79">
        <v>41456</v>
      </c>
      <c r="B5215" s="78" t="s">
        <v>82</v>
      </c>
      <c r="C5215" s="78" t="s">
        <v>86</v>
      </c>
      <c r="D5215" s="84">
        <v>0</v>
      </c>
      <c r="E5215" s="84">
        <v>0</v>
      </c>
      <c r="F5215" s="208">
        <f t="shared" si="243"/>
        <v>6</v>
      </c>
      <c r="G5215" s="78" t="str">
        <f t="shared" si="244"/>
        <v>D</v>
      </c>
      <c r="H5215" s="78" t="str">
        <f t="shared" si="245"/>
        <v>6DIF-CIG/RKYMTN</v>
      </c>
    </row>
    <row r="5216" spans="1:8">
      <c r="A5216" s="79">
        <v>41456</v>
      </c>
      <c r="B5216" s="78" t="s">
        <v>82</v>
      </c>
      <c r="C5216" s="78" t="s">
        <v>244</v>
      </c>
      <c r="D5216" s="84">
        <v>0</v>
      </c>
      <c r="E5216" s="84">
        <v>0</v>
      </c>
      <c r="F5216" s="208">
        <f t="shared" si="243"/>
        <v>6</v>
      </c>
      <c r="G5216" s="78" t="str">
        <f t="shared" si="244"/>
        <v>D</v>
      </c>
      <c r="H5216" s="78" t="str">
        <f t="shared" si="245"/>
        <v>6DIF-NGPL/MIDCON</v>
      </c>
    </row>
    <row r="5217" spans="1:8">
      <c r="A5217" s="79">
        <v>41487</v>
      </c>
      <c r="B5217" s="78" t="s">
        <v>82</v>
      </c>
      <c r="C5217" s="78" t="s">
        <v>86</v>
      </c>
      <c r="D5217" s="84">
        <v>0</v>
      </c>
      <c r="E5217" s="84">
        <v>0</v>
      </c>
      <c r="F5217" s="208">
        <f t="shared" si="243"/>
        <v>6</v>
      </c>
      <c r="G5217" s="78" t="str">
        <f t="shared" si="244"/>
        <v>D</v>
      </c>
      <c r="H5217" s="78" t="str">
        <f t="shared" si="245"/>
        <v>6DIF-CIG/RKYMTN</v>
      </c>
    </row>
    <row r="5218" spans="1:8">
      <c r="A5218" s="79">
        <v>41487</v>
      </c>
      <c r="B5218" s="78" t="s">
        <v>82</v>
      </c>
      <c r="C5218" s="78" t="s">
        <v>244</v>
      </c>
      <c r="D5218" s="84">
        <v>0</v>
      </c>
      <c r="E5218" s="84">
        <v>0</v>
      </c>
      <c r="F5218" s="208">
        <f t="shared" si="243"/>
        <v>6</v>
      </c>
      <c r="G5218" s="78" t="str">
        <f t="shared" si="244"/>
        <v>D</v>
      </c>
      <c r="H5218" s="78" t="str">
        <f t="shared" si="245"/>
        <v>6DIF-NGPL/MIDCON</v>
      </c>
    </row>
    <row r="5219" spans="1:8">
      <c r="A5219" s="79">
        <v>41518</v>
      </c>
      <c r="B5219" s="78" t="s">
        <v>82</v>
      </c>
      <c r="C5219" s="78" t="s">
        <v>86</v>
      </c>
      <c r="D5219" s="84">
        <v>0</v>
      </c>
      <c r="E5219" s="84">
        <v>0</v>
      </c>
      <c r="F5219" s="208">
        <f t="shared" si="243"/>
        <v>6</v>
      </c>
      <c r="G5219" s="78" t="str">
        <f t="shared" si="244"/>
        <v>D</v>
      </c>
      <c r="H5219" s="78" t="str">
        <f t="shared" si="245"/>
        <v>6DIF-CIG/RKYMTN</v>
      </c>
    </row>
    <row r="5220" spans="1:8">
      <c r="A5220" s="79">
        <v>41518</v>
      </c>
      <c r="B5220" s="78" t="s">
        <v>82</v>
      </c>
      <c r="C5220" s="78" t="s">
        <v>244</v>
      </c>
      <c r="D5220" s="84">
        <v>0</v>
      </c>
      <c r="E5220" s="84">
        <v>0</v>
      </c>
      <c r="F5220" s="208">
        <f t="shared" si="243"/>
        <v>6</v>
      </c>
      <c r="G5220" s="78" t="str">
        <f t="shared" si="244"/>
        <v>D</v>
      </c>
      <c r="H5220" s="78" t="str">
        <f t="shared" si="245"/>
        <v>6DIF-NGPL/MIDCON</v>
      </c>
    </row>
    <row r="5221" spans="1:8">
      <c r="A5221" s="79">
        <v>41548</v>
      </c>
      <c r="B5221" s="78" t="s">
        <v>82</v>
      </c>
      <c r="C5221" s="78" t="s">
        <v>86</v>
      </c>
      <c r="D5221" s="84">
        <v>0</v>
      </c>
      <c r="E5221" s="84">
        <v>0</v>
      </c>
      <c r="F5221" s="208">
        <f t="shared" si="243"/>
        <v>6</v>
      </c>
      <c r="G5221" s="78" t="str">
        <f t="shared" si="244"/>
        <v>D</v>
      </c>
      <c r="H5221" s="78" t="str">
        <f t="shared" si="245"/>
        <v>6DIF-CIG/RKYMTN</v>
      </c>
    </row>
    <row r="5222" spans="1:8">
      <c r="A5222" s="79">
        <v>41548</v>
      </c>
      <c r="B5222" s="78" t="s">
        <v>82</v>
      </c>
      <c r="C5222" s="78" t="s">
        <v>244</v>
      </c>
      <c r="D5222" s="84">
        <v>0</v>
      </c>
      <c r="E5222" s="84">
        <v>0</v>
      </c>
      <c r="F5222" s="208">
        <f t="shared" si="243"/>
        <v>6</v>
      </c>
      <c r="G5222" s="78" t="str">
        <f t="shared" si="244"/>
        <v>D</v>
      </c>
      <c r="H5222" s="78" t="str">
        <f t="shared" si="245"/>
        <v>6DIF-NGPL/MIDCON</v>
      </c>
    </row>
    <row r="5223" spans="1:8">
      <c r="A5223" s="79">
        <v>37226</v>
      </c>
      <c r="B5223" s="78" t="s">
        <v>204</v>
      </c>
      <c r="C5223" s="78" t="s">
        <v>86</v>
      </c>
      <c r="D5223" s="84">
        <v>-387118.36239999998</v>
      </c>
      <c r="E5223" s="84">
        <v>3871.1836239999998</v>
      </c>
      <c r="F5223" s="208">
        <f t="shared" si="243"/>
        <v>2</v>
      </c>
      <c r="G5223" s="78" t="e">
        <f t="shared" si="244"/>
        <v>#N/A</v>
      </c>
      <c r="H5223" s="78" t="e">
        <f t="shared" si="245"/>
        <v>#N/A</v>
      </c>
    </row>
    <row r="5224" spans="1:8">
      <c r="A5224" s="79">
        <v>37226</v>
      </c>
      <c r="B5224" s="78" t="s">
        <v>204</v>
      </c>
      <c r="C5224" s="78" t="s">
        <v>67</v>
      </c>
      <c r="D5224" s="84">
        <v>154847.3449</v>
      </c>
      <c r="E5224" s="84">
        <v>-15484.734490000001</v>
      </c>
      <c r="F5224" s="208">
        <f t="shared" si="243"/>
        <v>2</v>
      </c>
      <c r="G5224" s="78" t="e">
        <f t="shared" si="244"/>
        <v>#N/A</v>
      </c>
      <c r="H5224" s="78" t="e">
        <f t="shared" si="245"/>
        <v>#N/A</v>
      </c>
    </row>
    <row r="5225" spans="1:8">
      <c r="A5225" s="79">
        <v>37257</v>
      </c>
      <c r="B5225" s="78" t="s">
        <v>204</v>
      </c>
      <c r="C5225" s="78" t="s">
        <v>86</v>
      </c>
      <c r="D5225" s="84">
        <v>-386433.16320000001</v>
      </c>
      <c r="E5225" s="84">
        <v>3864.3316319999999</v>
      </c>
      <c r="F5225" s="208">
        <f t="shared" si="243"/>
        <v>3</v>
      </c>
      <c r="G5225" s="78" t="e">
        <f t="shared" si="244"/>
        <v>#N/A</v>
      </c>
      <c r="H5225" s="78" t="e">
        <f t="shared" si="245"/>
        <v>#N/A</v>
      </c>
    </row>
    <row r="5226" spans="1:8">
      <c r="A5226" s="79">
        <v>37257</v>
      </c>
      <c r="B5226" s="78" t="s">
        <v>204</v>
      </c>
      <c r="C5226" s="78" t="s">
        <v>67</v>
      </c>
      <c r="D5226" s="84">
        <v>154573.2653</v>
      </c>
      <c r="E5226" s="84">
        <v>-15457.32653</v>
      </c>
      <c r="F5226" s="208">
        <f t="shared" si="243"/>
        <v>3</v>
      </c>
      <c r="G5226" s="78" t="e">
        <f t="shared" si="244"/>
        <v>#N/A</v>
      </c>
      <c r="H5226" s="78" t="e">
        <f t="shared" si="245"/>
        <v>#N/A</v>
      </c>
    </row>
    <row r="5227" spans="1:8">
      <c r="A5227" s="79">
        <v>37257</v>
      </c>
      <c r="B5227" s="78" t="s">
        <v>204</v>
      </c>
      <c r="C5227" s="78" t="s">
        <v>236</v>
      </c>
      <c r="D5227" s="84">
        <v>5386.5183999999999</v>
      </c>
      <c r="E5227" s="84">
        <v>5386.5183999999999</v>
      </c>
      <c r="F5227" s="208">
        <f t="shared" si="243"/>
        <v>3</v>
      </c>
      <c r="G5227" s="78" t="e">
        <f t="shared" si="244"/>
        <v>#N/A</v>
      </c>
      <c r="H5227" s="78" t="e">
        <f t="shared" si="245"/>
        <v>#N/A</v>
      </c>
    </row>
    <row r="5228" spans="1:8">
      <c r="A5228" s="79">
        <v>37288</v>
      </c>
      <c r="B5228" s="78" t="s">
        <v>204</v>
      </c>
      <c r="C5228" s="78" t="s">
        <v>86</v>
      </c>
      <c r="D5228" s="84">
        <v>-348445.68160000001</v>
      </c>
      <c r="E5228" s="84">
        <v>3484.4568159999999</v>
      </c>
      <c r="F5228" s="208">
        <f t="shared" si="243"/>
        <v>3</v>
      </c>
      <c r="G5228" s="78" t="e">
        <f t="shared" si="244"/>
        <v>#N/A</v>
      </c>
      <c r="H5228" s="78" t="e">
        <f t="shared" si="245"/>
        <v>#N/A</v>
      </c>
    </row>
    <row r="5229" spans="1:8">
      <c r="A5229" s="79">
        <v>37288</v>
      </c>
      <c r="B5229" s="78" t="s">
        <v>204</v>
      </c>
      <c r="C5229" s="78" t="s">
        <v>67</v>
      </c>
      <c r="D5229" s="84">
        <v>139378.2727</v>
      </c>
      <c r="E5229" s="84">
        <v>-13937.82727</v>
      </c>
      <c r="F5229" s="208">
        <f t="shared" si="243"/>
        <v>3</v>
      </c>
      <c r="G5229" s="78" t="e">
        <f t="shared" si="244"/>
        <v>#N/A</v>
      </c>
      <c r="H5229" s="78" t="e">
        <f t="shared" si="245"/>
        <v>#N/A</v>
      </c>
    </row>
    <row r="5230" spans="1:8">
      <c r="A5230" s="79">
        <v>37316</v>
      </c>
      <c r="B5230" s="78" t="s">
        <v>204</v>
      </c>
      <c r="C5230" s="78" t="s">
        <v>86</v>
      </c>
      <c r="D5230" s="84">
        <v>-308162.34989999997</v>
      </c>
      <c r="E5230" s="84">
        <v>3081.6234989999998</v>
      </c>
      <c r="F5230" s="208">
        <f t="shared" si="243"/>
        <v>3</v>
      </c>
      <c r="G5230" s="78" t="e">
        <f t="shared" si="244"/>
        <v>#N/A</v>
      </c>
      <c r="H5230" s="78" t="e">
        <f t="shared" si="245"/>
        <v>#N/A</v>
      </c>
    </row>
    <row r="5231" spans="1:8">
      <c r="A5231" s="79">
        <v>37316</v>
      </c>
      <c r="B5231" s="78" t="s">
        <v>204</v>
      </c>
      <c r="C5231" s="78" t="s">
        <v>67</v>
      </c>
      <c r="D5231" s="84">
        <v>154081.17499999999</v>
      </c>
      <c r="E5231" s="84">
        <v>-15408.1175</v>
      </c>
      <c r="F5231" s="208">
        <f t="shared" si="243"/>
        <v>3</v>
      </c>
      <c r="G5231" s="78" t="e">
        <f t="shared" si="244"/>
        <v>#N/A</v>
      </c>
      <c r="H5231" s="78" t="e">
        <f t="shared" si="245"/>
        <v>#N/A</v>
      </c>
    </row>
    <row r="5232" spans="1:8">
      <c r="A5232" s="79">
        <v>37347</v>
      </c>
      <c r="B5232" s="78" t="s">
        <v>204</v>
      </c>
      <c r="C5232" s="78" t="s">
        <v>67</v>
      </c>
      <c r="D5232" s="84">
        <v>148861.1404</v>
      </c>
      <c r="E5232" s="84">
        <v>-14886.11404</v>
      </c>
      <c r="F5232" s="208">
        <f t="shared" si="243"/>
        <v>4</v>
      </c>
      <c r="G5232" s="78" t="e">
        <f t="shared" si="244"/>
        <v>#N/A</v>
      </c>
      <c r="H5232" s="78" t="e">
        <f t="shared" si="245"/>
        <v>#N/A</v>
      </c>
    </row>
    <row r="5233" spans="1:8">
      <c r="A5233" s="79">
        <v>37377</v>
      </c>
      <c r="B5233" s="78" t="s">
        <v>204</v>
      </c>
      <c r="C5233" s="78" t="s">
        <v>67</v>
      </c>
      <c r="D5233" s="84">
        <v>153572.3682</v>
      </c>
      <c r="E5233" s="84">
        <v>-15357.23682</v>
      </c>
      <c r="F5233" s="208">
        <f t="shared" si="243"/>
        <v>4</v>
      </c>
      <c r="G5233" s="78" t="e">
        <f t="shared" si="244"/>
        <v>#N/A</v>
      </c>
      <c r="H5233" s="78" t="e">
        <f t="shared" si="245"/>
        <v>#N/A</v>
      </c>
    </row>
    <row r="5234" spans="1:8">
      <c r="A5234" s="79">
        <v>37408</v>
      </c>
      <c r="B5234" s="78" t="s">
        <v>204</v>
      </c>
      <c r="C5234" s="78" t="s">
        <v>67</v>
      </c>
      <c r="D5234" s="84">
        <v>148369.41690000001</v>
      </c>
      <c r="E5234" s="84">
        <v>-14836.94169</v>
      </c>
      <c r="F5234" s="208">
        <f t="shared" si="243"/>
        <v>4</v>
      </c>
      <c r="G5234" s="78" t="e">
        <f t="shared" si="244"/>
        <v>#N/A</v>
      </c>
      <c r="H5234" s="78" t="e">
        <f t="shared" si="245"/>
        <v>#N/A</v>
      </c>
    </row>
    <row r="5235" spans="1:8">
      <c r="A5235" s="79">
        <v>37438</v>
      </c>
      <c r="B5235" s="78" t="s">
        <v>204</v>
      </c>
      <c r="C5235" s="78" t="s">
        <v>67</v>
      </c>
      <c r="D5235" s="84">
        <v>153055.2971</v>
      </c>
      <c r="E5235" s="84">
        <v>-15305.529710000001</v>
      </c>
      <c r="F5235" s="208">
        <f t="shared" si="243"/>
        <v>4</v>
      </c>
      <c r="G5235" s="78" t="e">
        <f t="shared" si="244"/>
        <v>#N/A</v>
      </c>
      <c r="H5235" s="78" t="e">
        <f t="shared" si="245"/>
        <v>#N/A</v>
      </c>
    </row>
    <row r="5236" spans="1:8">
      <c r="A5236" s="79">
        <v>37469</v>
      </c>
      <c r="B5236" s="78" t="s">
        <v>204</v>
      </c>
      <c r="C5236" s="78" t="s">
        <v>67</v>
      </c>
      <c r="D5236" s="84">
        <v>152762.34770000001</v>
      </c>
      <c r="E5236" s="84">
        <v>-15276.234769999999</v>
      </c>
      <c r="F5236" s="208">
        <f t="shared" si="243"/>
        <v>4</v>
      </c>
      <c r="G5236" s="78" t="e">
        <f t="shared" si="244"/>
        <v>#N/A</v>
      </c>
      <c r="H5236" s="78" t="e">
        <f t="shared" si="245"/>
        <v>#N/A</v>
      </c>
    </row>
    <row r="5237" spans="1:8">
      <c r="A5237" s="79">
        <v>37500</v>
      </c>
      <c r="B5237" s="78" t="s">
        <v>204</v>
      </c>
      <c r="C5237" s="78" t="s">
        <v>67</v>
      </c>
      <c r="D5237" s="84">
        <v>147544.30650000001</v>
      </c>
      <c r="E5237" s="84">
        <v>-14754.43065</v>
      </c>
      <c r="F5237" s="208">
        <f t="shared" si="243"/>
        <v>4</v>
      </c>
      <c r="G5237" s="78" t="e">
        <f t="shared" si="244"/>
        <v>#N/A</v>
      </c>
      <c r="H5237" s="78" t="e">
        <f t="shared" si="245"/>
        <v>#N/A</v>
      </c>
    </row>
    <row r="5238" spans="1:8">
      <c r="A5238" s="79">
        <v>37530</v>
      </c>
      <c r="B5238" s="78" t="s">
        <v>204</v>
      </c>
      <c r="C5238" s="78" t="s">
        <v>67</v>
      </c>
      <c r="D5238" s="84">
        <v>152155.34880000001</v>
      </c>
      <c r="E5238" s="84">
        <v>-15215.534879999999</v>
      </c>
      <c r="F5238" s="208">
        <f t="shared" si="243"/>
        <v>4</v>
      </c>
      <c r="G5238" s="78" t="e">
        <f t="shared" si="244"/>
        <v>#N/A</v>
      </c>
      <c r="H5238" s="78" t="e">
        <f t="shared" si="245"/>
        <v>#N/A</v>
      </c>
    </row>
    <row r="5239" spans="1:8">
      <c r="A5239" s="79">
        <v>37561</v>
      </c>
      <c r="B5239" s="78" t="s">
        <v>204</v>
      </c>
      <c r="C5239" s="78" t="s">
        <v>67</v>
      </c>
      <c r="D5239" s="84">
        <v>146916.1035</v>
      </c>
      <c r="E5239" s="84">
        <v>-14691.610350000001</v>
      </c>
      <c r="F5239" s="208">
        <f t="shared" si="243"/>
        <v>5</v>
      </c>
      <c r="G5239" s="78" t="e">
        <f t="shared" si="244"/>
        <v>#N/A</v>
      </c>
      <c r="H5239" s="78" t="e">
        <f t="shared" si="245"/>
        <v>#N/A</v>
      </c>
    </row>
    <row r="5240" spans="1:8">
      <c r="A5240" s="79">
        <v>37210</v>
      </c>
      <c r="B5240" s="78" t="s">
        <v>147</v>
      </c>
      <c r="C5240" s="78" t="s">
        <v>238</v>
      </c>
      <c r="D5240" s="84">
        <v>0</v>
      </c>
      <c r="E5240" s="84">
        <v>0</v>
      </c>
      <c r="F5240" s="208">
        <f t="shared" si="243"/>
        <v>1</v>
      </c>
      <c r="G5240" s="78" t="str">
        <f t="shared" si="244"/>
        <v>M</v>
      </c>
      <c r="H5240" s="78" t="str">
        <f t="shared" si="245"/>
        <v>1MGDP-CHI. GATE</v>
      </c>
    </row>
    <row r="5241" spans="1:8">
      <c r="A5241" s="79">
        <v>37210</v>
      </c>
      <c r="B5241" s="78" t="s">
        <v>147</v>
      </c>
      <c r="C5241" s="78" t="s">
        <v>154</v>
      </c>
      <c r="D5241" s="84">
        <v>0</v>
      </c>
      <c r="E5241" s="84">
        <v>0</v>
      </c>
      <c r="F5241" s="208">
        <f t="shared" si="243"/>
        <v>1</v>
      </c>
      <c r="G5241" s="78" t="str">
        <f t="shared" si="244"/>
        <v>M</v>
      </c>
      <c r="H5241" s="78" t="str">
        <f t="shared" si="245"/>
        <v>1MGDP-CIG/CHEYENN</v>
      </c>
    </row>
    <row r="5242" spans="1:8">
      <c r="A5242" s="79">
        <v>37210</v>
      </c>
      <c r="B5242" s="78" t="s">
        <v>147</v>
      </c>
      <c r="C5242" s="78" t="s">
        <v>113</v>
      </c>
      <c r="D5242" s="84">
        <v>0</v>
      </c>
      <c r="E5242" s="84">
        <v>0</v>
      </c>
      <c r="F5242" s="208">
        <f t="shared" si="243"/>
        <v>1</v>
      </c>
      <c r="G5242" s="78" t="str">
        <f t="shared" si="244"/>
        <v>M</v>
      </c>
      <c r="H5242" s="78" t="str">
        <f t="shared" si="245"/>
        <v>1MGDP-CIG/RKYMTN</v>
      </c>
    </row>
    <row r="5243" spans="1:8">
      <c r="A5243" s="79">
        <v>37210</v>
      </c>
      <c r="B5243" s="78" t="s">
        <v>147</v>
      </c>
      <c r="C5243" s="78" t="s">
        <v>120</v>
      </c>
      <c r="D5243" s="84">
        <v>0</v>
      </c>
      <c r="E5243" s="84">
        <v>0</v>
      </c>
      <c r="F5243" s="208">
        <f t="shared" si="243"/>
        <v>1</v>
      </c>
      <c r="G5243" s="78" t="str">
        <f t="shared" si="244"/>
        <v>M</v>
      </c>
      <c r="H5243" s="78" t="str">
        <f t="shared" si="245"/>
        <v>1MGDP-ELPO/SANJUA</v>
      </c>
    </row>
    <row r="5244" spans="1:8">
      <c r="A5244" s="79">
        <v>37210</v>
      </c>
      <c r="B5244" s="78" t="s">
        <v>147</v>
      </c>
      <c r="C5244" s="78" t="s">
        <v>110</v>
      </c>
      <c r="D5244" s="84">
        <v>0</v>
      </c>
      <c r="E5244" s="84">
        <v>0</v>
      </c>
      <c r="F5244" s="208">
        <f t="shared" si="243"/>
        <v>1</v>
      </c>
      <c r="G5244" s="78" t="str">
        <f t="shared" si="244"/>
        <v>M</v>
      </c>
      <c r="H5244" s="78" t="str">
        <f t="shared" si="245"/>
        <v>1MGDP-KERN/OPAL</v>
      </c>
    </row>
    <row r="5245" spans="1:8">
      <c r="A5245" s="79">
        <v>37211</v>
      </c>
      <c r="B5245" s="78" t="s">
        <v>147</v>
      </c>
      <c r="C5245" s="78" t="s">
        <v>238</v>
      </c>
      <c r="D5245" s="84">
        <v>-10000</v>
      </c>
      <c r="E5245" s="84">
        <v>-10000</v>
      </c>
      <c r="F5245" s="208">
        <f t="shared" si="243"/>
        <v>1</v>
      </c>
      <c r="G5245" s="78" t="str">
        <f t="shared" si="244"/>
        <v>M</v>
      </c>
      <c r="H5245" s="78" t="str">
        <f t="shared" si="245"/>
        <v>1MGDP-CHI. GATE</v>
      </c>
    </row>
    <row r="5246" spans="1:8">
      <c r="A5246" s="79">
        <v>37211</v>
      </c>
      <c r="B5246" s="78" t="s">
        <v>147</v>
      </c>
      <c r="C5246" s="78" t="s">
        <v>154</v>
      </c>
      <c r="D5246" s="84">
        <v>-40000</v>
      </c>
      <c r="E5246" s="84">
        <v>-40000</v>
      </c>
      <c r="F5246" s="208">
        <f t="shared" si="243"/>
        <v>1</v>
      </c>
      <c r="G5246" s="78" t="str">
        <f t="shared" si="244"/>
        <v>M</v>
      </c>
      <c r="H5246" s="78" t="str">
        <f t="shared" si="245"/>
        <v>1MGDP-CIG/CHEYENN</v>
      </c>
    </row>
    <row r="5247" spans="1:8">
      <c r="A5247" s="79">
        <v>37211</v>
      </c>
      <c r="B5247" s="78" t="s">
        <v>147</v>
      </c>
      <c r="C5247" s="78" t="s">
        <v>113</v>
      </c>
      <c r="D5247" s="84">
        <v>90000</v>
      </c>
      <c r="E5247" s="84">
        <v>90000</v>
      </c>
      <c r="F5247" s="208">
        <f t="shared" si="243"/>
        <v>1</v>
      </c>
      <c r="G5247" s="78" t="str">
        <f t="shared" si="244"/>
        <v>M</v>
      </c>
      <c r="H5247" s="78" t="str">
        <f t="shared" si="245"/>
        <v>1MGDP-CIG/RKYMTN</v>
      </c>
    </row>
    <row r="5248" spans="1:8">
      <c r="A5248" s="79">
        <v>37211</v>
      </c>
      <c r="B5248" s="78" t="s">
        <v>147</v>
      </c>
      <c r="C5248" s="78" t="s">
        <v>120</v>
      </c>
      <c r="D5248" s="84">
        <v>-20000</v>
      </c>
      <c r="E5248" s="84">
        <v>-20000</v>
      </c>
      <c r="F5248" s="208">
        <f t="shared" si="243"/>
        <v>1</v>
      </c>
      <c r="G5248" s="78" t="str">
        <f t="shared" si="244"/>
        <v>M</v>
      </c>
      <c r="H5248" s="78" t="str">
        <f t="shared" si="245"/>
        <v>1MGDP-ELPO/SANJUA</v>
      </c>
    </row>
    <row r="5249" spans="1:8">
      <c r="A5249" s="79">
        <v>37211</v>
      </c>
      <c r="B5249" s="78" t="s">
        <v>147</v>
      </c>
      <c r="C5249" s="78" t="s">
        <v>110</v>
      </c>
      <c r="D5249" s="84">
        <v>-175000</v>
      </c>
      <c r="E5249" s="84">
        <v>-175000</v>
      </c>
      <c r="F5249" s="208">
        <f t="shared" si="243"/>
        <v>1</v>
      </c>
      <c r="G5249" s="78" t="str">
        <f t="shared" si="244"/>
        <v>M</v>
      </c>
      <c r="H5249" s="78" t="str">
        <f t="shared" si="245"/>
        <v>1MGDP-KERN/OPAL</v>
      </c>
    </row>
    <row r="5250" spans="1:8">
      <c r="A5250" s="79">
        <v>37212</v>
      </c>
      <c r="B5250" s="78" t="s">
        <v>147</v>
      </c>
      <c r="C5250" s="78" t="s">
        <v>238</v>
      </c>
      <c r="D5250" s="84">
        <v>-10000</v>
      </c>
      <c r="E5250" s="84">
        <v>-10000</v>
      </c>
      <c r="F5250" s="208">
        <f t="shared" si="243"/>
        <v>1</v>
      </c>
      <c r="G5250" s="78" t="str">
        <f t="shared" si="244"/>
        <v>M</v>
      </c>
      <c r="H5250" s="78" t="str">
        <f t="shared" si="245"/>
        <v>1MGDP-CHI. GATE</v>
      </c>
    </row>
    <row r="5251" spans="1:8">
      <c r="A5251" s="79">
        <v>37212</v>
      </c>
      <c r="B5251" s="78" t="s">
        <v>147</v>
      </c>
      <c r="C5251" s="78" t="s">
        <v>154</v>
      </c>
      <c r="D5251" s="84">
        <v>-40000</v>
      </c>
      <c r="E5251" s="84">
        <v>-40000</v>
      </c>
      <c r="F5251" s="208">
        <f t="shared" ref="F5251:F5314" si="246">IF(REF_DT&lt;=LastDay,INDEX(IntraMonth_Buckets,MATCH($A5251,IntraSumMonths,0),1),INDEX(BucketTable,MATCH($A5251,SumMonths,0),1))</f>
        <v>1</v>
      </c>
      <c r="G5251" s="78" t="str">
        <f t="shared" ref="G5251:G5314" si="247">INDEX(Book_Type,MATCH($B5251,Book,0),1)</f>
        <v>M</v>
      </c>
      <c r="H5251" s="78" t="str">
        <f t="shared" ref="H5251:H5314" si="248">$F5251&amp;$G5251&amp;$C5251</f>
        <v>1MGDP-CIG/CHEYENN</v>
      </c>
    </row>
    <row r="5252" spans="1:8">
      <c r="A5252" s="79">
        <v>37212</v>
      </c>
      <c r="B5252" s="78" t="s">
        <v>147</v>
      </c>
      <c r="C5252" s="78" t="s">
        <v>113</v>
      </c>
      <c r="D5252" s="84">
        <v>90000</v>
      </c>
      <c r="E5252" s="84">
        <v>90000</v>
      </c>
      <c r="F5252" s="208">
        <f t="shared" si="246"/>
        <v>1</v>
      </c>
      <c r="G5252" s="78" t="str">
        <f t="shared" si="247"/>
        <v>M</v>
      </c>
      <c r="H5252" s="78" t="str">
        <f t="shared" si="248"/>
        <v>1MGDP-CIG/RKYMTN</v>
      </c>
    </row>
    <row r="5253" spans="1:8">
      <c r="A5253" s="79">
        <v>37212</v>
      </c>
      <c r="B5253" s="78" t="s">
        <v>147</v>
      </c>
      <c r="C5253" s="78" t="s">
        <v>120</v>
      </c>
      <c r="D5253" s="84">
        <v>-20000</v>
      </c>
      <c r="E5253" s="84">
        <v>-20000</v>
      </c>
      <c r="F5253" s="208">
        <f t="shared" si="246"/>
        <v>1</v>
      </c>
      <c r="G5253" s="78" t="str">
        <f t="shared" si="247"/>
        <v>M</v>
      </c>
      <c r="H5253" s="78" t="str">
        <f t="shared" si="248"/>
        <v>1MGDP-ELPO/SANJUA</v>
      </c>
    </row>
    <row r="5254" spans="1:8">
      <c r="A5254" s="79">
        <v>37212</v>
      </c>
      <c r="B5254" s="78" t="s">
        <v>147</v>
      </c>
      <c r="C5254" s="78" t="s">
        <v>110</v>
      </c>
      <c r="D5254" s="84">
        <v>-175000</v>
      </c>
      <c r="E5254" s="84">
        <v>-175000</v>
      </c>
      <c r="F5254" s="208">
        <f t="shared" si="246"/>
        <v>1</v>
      </c>
      <c r="G5254" s="78" t="str">
        <f t="shared" si="247"/>
        <v>M</v>
      </c>
      <c r="H5254" s="78" t="str">
        <f t="shared" si="248"/>
        <v>1MGDP-KERN/OPAL</v>
      </c>
    </row>
    <row r="5255" spans="1:8">
      <c r="A5255" s="79">
        <v>37213</v>
      </c>
      <c r="B5255" s="78" t="s">
        <v>147</v>
      </c>
      <c r="C5255" s="78" t="s">
        <v>238</v>
      </c>
      <c r="D5255" s="84">
        <v>-10000</v>
      </c>
      <c r="E5255" s="84">
        <v>-10000</v>
      </c>
      <c r="F5255" s="208">
        <f t="shared" si="246"/>
        <v>1</v>
      </c>
      <c r="G5255" s="78" t="str">
        <f t="shared" si="247"/>
        <v>M</v>
      </c>
      <c r="H5255" s="78" t="str">
        <f t="shared" si="248"/>
        <v>1MGDP-CHI. GATE</v>
      </c>
    </row>
    <row r="5256" spans="1:8">
      <c r="A5256" s="79">
        <v>37213</v>
      </c>
      <c r="B5256" s="78" t="s">
        <v>147</v>
      </c>
      <c r="C5256" s="78" t="s">
        <v>154</v>
      </c>
      <c r="D5256" s="84">
        <v>-40000</v>
      </c>
      <c r="E5256" s="84">
        <v>-40000</v>
      </c>
      <c r="F5256" s="208">
        <f t="shared" si="246"/>
        <v>1</v>
      </c>
      <c r="G5256" s="78" t="str">
        <f t="shared" si="247"/>
        <v>M</v>
      </c>
      <c r="H5256" s="78" t="str">
        <f t="shared" si="248"/>
        <v>1MGDP-CIG/CHEYENN</v>
      </c>
    </row>
    <row r="5257" spans="1:8">
      <c r="A5257" s="79">
        <v>37213</v>
      </c>
      <c r="B5257" s="78" t="s">
        <v>147</v>
      </c>
      <c r="C5257" s="78" t="s">
        <v>113</v>
      </c>
      <c r="D5257" s="84">
        <v>90000</v>
      </c>
      <c r="E5257" s="84">
        <v>90000</v>
      </c>
      <c r="F5257" s="208">
        <f t="shared" si="246"/>
        <v>1</v>
      </c>
      <c r="G5257" s="78" t="str">
        <f t="shared" si="247"/>
        <v>M</v>
      </c>
      <c r="H5257" s="78" t="str">
        <f t="shared" si="248"/>
        <v>1MGDP-CIG/RKYMTN</v>
      </c>
    </row>
    <row r="5258" spans="1:8">
      <c r="A5258" s="79">
        <v>37213</v>
      </c>
      <c r="B5258" s="78" t="s">
        <v>147</v>
      </c>
      <c r="C5258" s="78" t="s">
        <v>120</v>
      </c>
      <c r="D5258" s="84">
        <v>-20000</v>
      </c>
      <c r="E5258" s="84">
        <v>-20000</v>
      </c>
      <c r="F5258" s="208">
        <f t="shared" si="246"/>
        <v>1</v>
      </c>
      <c r="G5258" s="78" t="str">
        <f t="shared" si="247"/>
        <v>M</v>
      </c>
      <c r="H5258" s="78" t="str">
        <f t="shared" si="248"/>
        <v>1MGDP-ELPO/SANJUA</v>
      </c>
    </row>
    <row r="5259" spans="1:8">
      <c r="A5259" s="79">
        <v>37213</v>
      </c>
      <c r="B5259" s="78" t="s">
        <v>147</v>
      </c>
      <c r="C5259" s="78" t="s">
        <v>110</v>
      </c>
      <c r="D5259" s="84">
        <v>-175000</v>
      </c>
      <c r="E5259" s="84">
        <v>-175000</v>
      </c>
      <c r="F5259" s="208">
        <f t="shared" si="246"/>
        <v>1</v>
      </c>
      <c r="G5259" s="78" t="str">
        <f t="shared" si="247"/>
        <v>M</v>
      </c>
      <c r="H5259" s="78" t="str">
        <f t="shared" si="248"/>
        <v>1MGDP-KERN/OPAL</v>
      </c>
    </row>
    <row r="5260" spans="1:8">
      <c r="A5260" s="79">
        <v>37214</v>
      </c>
      <c r="B5260" s="78" t="s">
        <v>147</v>
      </c>
      <c r="C5260" s="78" t="s">
        <v>238</v>
      </c>
      <c r="D5260" s="84">
        <v>-10000</v>
      </c>
      <c r="E5260" s="84">
        <v>-10000</v>
      </c>
      <c r="F5260" s="208">
        <f t="shared" si="246"/>
        <v>1</v>
      </c>
      <c r="G5260" s="78" t="str">
        <f t="shared" si="247"/>
        <v>M</v>
      </c>
      <c r="H5260" s="78" t="str">
        <f t="shared" si="248"/>
        <v>1MGDP-CHI. GATE</v>
      </c>
    </row>
    <row r="5261" spans="1:8">
      <c r="A5261" s="79">
        <v>37214</v>
      </c>
      <c r="B5261" s="78" t="s">
        <v>147</v>
      </c>
      <c r="C5261" s="78" t="s">
        <v>154</v>
      </c>
      <c r="D5261" s="84">
        <v>-40000</v>
      </c>
      <c r="E5261" s="84">
        <v>-40000</v>
      </c>
      <c r="F5261" s="208">
        <f t="shared" si="246"/>
        <v>1</v>
      </c>
      <c r="G5261" s="78" t="str">
        <f t="shared" si="247"/>
        <v>M</v>
      </c>
      <c r="H5261" s="78" t="str">
        <f t="shared" si="248"/>
        <v>1MGDP-CIG/CHEYENN</v>
      </c>
    </row>
    <row r="5262" spans="1:8">
      <c r="A5262" s="79">
        <v>37214</v>
      </c>
      <c r="B5262" s="78" t="s">
        <v>147</v>
      </c>
      <c r="C5262" s="78" t="s">
        <v>113</v>
      </c>
      <c r="D5262" s="84">
        <v>90000</v>
      </c>
      <c r="E5262" s="84">
        <v>90000</v>
      </c>
      <c r="F5262" s="208">
        <f t="shared" si="246"/>
        <v>1</v>
      </c>
      <c r="G5262" s="78" t="str">
        <f t="shared" si="247"/>
        <v>M</v>
      </c>
      <c r="H5262" s="78" t="str">
        <f t="shared" si="248"/>
        <v>1MGDP-CIG/RKYMTN</v>
      </c>
    </row>
    <row r="5263" spans="1:8">
      <c r="A5263" s="79">
        <v>37214</v>
      </c>
      <c r="B5263" s="78" t="s">
        <v>147</v>
      </c>
      <c r="C5263" s="78" t="s">
        <v>120</v>
      </c>
      <c r="D5263" s="84">
        <v>-20000</v>
      </c>
      <c r="E5263" s="84">
        <v>-20000</v>
      </c>
      <c r="F5263" s="208">
        <f t="shared" si="246"/>
        <v>1</v>
      </c>
      <c r="G5263" s="78" t="str">
        <f t="shared" si="247"/>
        <v>M</v>
      </c>
      <c r="H5263" s="78" t="str">
        <f t="shared" si="248"/>
        <v>1MGDP-ELPO/SANJUA</v>
      </c>
    </row>
    <row r="5264" spans="1:8">
      <c r="A5264" s="79">
        <v>37214</v>
      </c>
      <c r="B5264" s="78" t="s">
        <v>147</v>
      </c>
      <c r="C5264" s="78" t="s">
        <v>110</v>
      </c>
      <c r="D5264" s="84">
        <v>-175000</v>
      </c>
      <c r="E5264" s="84">
        <v>-175000</v>
      </c>
      <c r="F5264" s="208">
        <f t="shared" si="246"/>
        <v>1</v>
      </c>
      <c r="G5264" s="78" t="str">
        <f t="shared" si="247"/>
        <v>M</v>
      </c>
      <c r="H5264" s="78" t="str">
        <f t="shared" si="248"/>
        <v>1MGDP-KERN/OPAL</v>
      </c>
    </row>
    <row r="5265" spans="1:8">
      <c r="A5265" s="79">
        <v>37215</v>
      </c>
      <c r="B5265" s="78" t="s">
        <v>147</v>
      </c>
      <c r="C5265" s="78" t="s">
        <v>238</v>
      </c>
      <c r="D5265" s="84">
        <v>-10000</v>
      </c>
      <c r="E5265" s="84">
        <v>-10000</v>
      </c>
      <c r="F5265" s="208">
        <f t="shared" si="246"/>
        <v>1</v>
      </c>
      <c r="G5265" s="78" t="str">
        <f t="shared" si="247"/>
        <v>M</v>
      </c>
      <c r="H5265" s="78" t="str">
        <f t="shared" si="248"/>
        <v>1MGDP-CHI. GATE</v>
      </c>
    </row>
    <row r="5266" spans="1:8">
      <c r="A5266" s="79">
        <v>37215</v>
      </c>
      <c r="B5266" s="78" t="s">
        <v>147</v>
      </c>
      <c r="C5266" s="78" t="s">
        <v>154</v>
      </c>
      <c r="D5266" s="84">
        <v>-40000</v>
      </c>
      <c r="E5266" s="84">
        <v>-40000</v>
      </c>
      <c r="F5266" s="208">
        <f t="shared" si="246"/>
        <v>1</v>
      </c>
      <c r="G5266" s="78" t="str">
        <f t="shared" si="247"/>
        <v>M</v>
      </c>
      <c r="H5266" s="78" t="str">
        <f t="shared" si="248"/>
        <v>1MGDP-CIG/CHEYENN</v>
      </c>
    </row>
    <row r="5267" spans="1:8">
      <c r="A5267" s="79">
        <v>37215</v>
      </c>
      <c r="B5267" s="78" t="s">
        <v>147</v>
      </c>
      <c r="C5267" s="78" t="s">
        <v>113</v>
      </c>
      <c r="D5267" s="84">
        <v>90000</v>
      </c>
      <c r="E5267" s="84">
        <v>90000</v>
      </c>
      <c r="F5267" s="208">
        <f t="shared" si="246"/>
        <v>1</v>
      </c>
      <c r="G5267" s="78" t="str">
        <f t="shared" si="247"/>
        <v>M</v>
      </c>
      <c r="H5267" s="78" t="str">
        <f t="shared" si="248"/>
        <v>1MGDP-CIG/RKYMTN</v>
      </c>
    </row>
    <row r="5268" spans="1:8">
      <c r="A5268" s="79">
        <v>37215</v>
      </c>
      <c r="B5268" s="78" t="s">
        <v>147</v>
      </c>
      <c r="C5268" s="78" t="s">
        <v>120</v>
      </c>
      <c r="D5268" s="84">
        <v>-20000</v>
      </c>
      <c r="E5268" s="84">
        <v>-20000</v>
      </c>
      <c r="F5268" s="208">
        <f t="shared" si="246"/>
        <v>1</v>
      </c>
      <c r="G5268" s="78" t="str">
        <f t="shared" si="247"/>
        <v>M</v>
      </c>
      <c r="H5268" s="78" t="str">
        <f t="shared" si="248"/>
        <v>1MGDP-ELPO/SANJUA</v>
      </c>
    </row>
    <row r="5269" spans="1:8">
      <c r="A5269" s="79">
        <v>37215</v>
      </c>
      <c r="B5269" s="78" t="s">
        <v>147</v>
      </c>
      <c r="C5269" s="78" t="s">
        <v>110</v>
      </c>
      <c r="D5269" s="84">
        <v>-175000</v>
      </c>
      <c r="E5269" s="84">
        <v>-175000</v>
      </c>
      <c r="F5269" s="208">
        <f t="shared" si="246"/>
        <v>1</v>
      </c>
      <c r="G5269" s="78" t="str">
        <f t="shared" si="247"/>
        <v>M</v>
      </c>
      <c r="H5269" s="78" t="str">
        <f t="shared" si="248"/>
        <v>1MGDP-KERN/OPAL</v>
      </c>
    </row>
    <row r="5270" spans="1:8">
      <c r="A5270" s="79">
        <v>37216</v>
      </c>
      <c r="B5270" s="78" t="s">
        <v>147</v>
      </c>
      <c r="C5270" s="78" t="s">
        <v>238</v>
      </c>
      <c r="D5270" s="84">
        <v>-10000</v>
      </c>
      <c r="E5270" s="84">
        <v>-10000</v>
      </c>
      <c r="F5270" s="208">
        <f t="shared" si="246"/>
        <v>1</v>
      </c>
      <c r="G5270" s="78" t="str">
        <f t="shared" si="247"/>
        <v>M</v>
      </c>
      <c r="H5270" s="78" t="str">
        <f t="shared" si="248"/>
        <v>1MGDP-CHI. GATE</v>
      </c>
    </row>
    <row r="5271" spans="1:8">
      <c r="A5271" s="79">
        <v>37216</v>
      </c>
      <c r="B5271" s="78" t="s">
        <v>147</v>
      </c>
      <c r="C5271" s="78" t="s">
        <v>154</v>
      </c>
      <c r="D5271" s="84">
        <v>-40000</v>
      </c>
      <c r="E5271" s="84">
        <v>-40000</v>
      </c>
      <c r="F5271" s="208">
        <f t="shared" si="246"/>
        <v>1</v>
      </c>
      <c r="G5271" s="78" t="str">
        <f t="shared" si="247"/>
        <v>M</v>
      </c>
      <c r="H5271" s="78" t="str">
        <f t="shared" si="248"/>
        <v>1MGDP-CIG/CHEYENN</v>
      </c>
    </row>
    <row r="5272" spans="1:8">
      <c r="A5272" s="79">
        <v>37216</v>
      </c>
      <c r="B5272" s="78" t="s">
        <v>147</v>
      </c>
      <c r="C5272" s="78" t="s">
        <v>113</v>
      </c>
      <c r="D5272" s="84">
        <v>90000</v>
      </c>
      <c r="E5272" s="84">
        <v>90000</v>
      </c>
      <c r="F5272" s="208">
        <f t="shared" si="246"/>
        <v>1</v>
      </c>
      <c r="G5272" s="78" t="str">
        <f t="shared" si="247"/>
        <v>M</v>
      </c>
      <c r="H5272" s="78" t="str">
        <f t="shared" si="248"/>
        <v>1MGDP-CIG/RKYMTN</v>
      </c>
    </row>
    <row r="5273" spans="1:8">
      <c r="A5273" s="79">
        <v>37216</v>
      </c>
      <c r="B5273" s="78" t="s">
        <v>147</v>
      </c>
      <c r="C5273" s="78" t="s">
        <v>120</v>
      </c>
      <c r="D5273" s="84">
        <v>-20000</v>
      </c>
      <c r="E5273" s="84">
        <v>-20000</v>
      </c>
      <c r="F5273" s="208">
        <f t="shared" si="246"/>
        <v>1</v>
      </c>
      <c r="G5273" s="78" t="str">
        <f t="shared" si="247"/>
        <v>M</v>
      </c>
      <c r="H5273" s="78" t="str">
        <f t="shared" si="248"/>
        <v>1MGDP-ELPO/SANJUA</v>
      </c>
    </row>
    <row r="5274" spans="1:8">
      <c r="A5274" s="79">
        <v>37216</v>
      </c>
      <c r="B5274" s="78" t="s">
        <v>147</v>
      </c>
      <c r="C5274" s="78" t="s">
        <v>110</v>
      </c>
      <c r="D5274" s="84">
        <v>-175000</v>
      </c>
      <c r="E5274" s="84">
        <v>-175000</v>
      </c>
      <c r="F5274" s="208">
        <f t="shared" si="246"/>
        <v>1</v>
      </c>
      <c r="G5274" s="78" t="str">
        <f t="shared" si="247"/>
        <v>M</v>
      </c>
      <c r="H5274" s="78" t="str">
        <f t="shared" si="248"/>
        <v>1MGDP-KERN/OPAL</v>
      </c>
    </row>
    <row r="5275" spans="1:8">
      <c r="A5275" s="79">
        <v>37217</v>
      </c>
      <c r="B5275" s="78" t="s">
        <v>147</v>
      </c>
      <c r="C5275" s="78" t="s">
        <v>238</v>
      </c>
      <c r="D5275" s="84">
        <v>-10000</v>
      </c>
      <c r="E5275" s="84">
        <v>-10000</v>
      </c>
      <c r="F5275" s="208">
        <f t="shared" si="246"/>
        <v>1</v>
      </c>
      <c r="G5275" s="78" t="str">
        <f t="shared" si="247"/>
        <v>M</v>
      </c>
      <c r="H5275" s="78" t="str">
        <f t="shared" si="248"/>
        <v>1MGDP-CHI. GATE</v>
      </c>
    </row>
    <row r="5276" spans="1:8">
      <c r="A5276" s="79">
        <v>37217</v>
      </c>
      <c r="B5276" s="78" t="s">
        <v>147</v>
      </c>
      <c r="C5276" s="78" t="s">
        <v>154</v>
      </c>
      <c r="D5276" s="84">
        <v>-40000</v>
      </c>
      <c r="E5276" s="84">
        <v>-40000</v>
      </c>
      <c r="F5276" s="208">
        <f t="shared" si="246"/>
        <v>1</v>
      </c>
      <c r="G5276" s="78" t="str">
        <f t="shared" si="247"/>
        <v>M</v>
      </c>
      <c r="H5276" s="78" t="str">
        <f t="shared" si="248"/>
        <v>1MGDP-CIG/CHEYENN</v>
      </c>
    </row>
    <row r="5277" spans="1:8">
      <c r="A5277" s="79">
        <v>37217</v>
      </c>
      <c r="B5277" s="78" t="s">
        <v>147</v>
      </c>
      <c r="C5277" s="78" t="s">
        <v>113</v>
      </c>
      <c r="D5277" s="84">
        <v>90000</v>
      </c>
      <c r="E5277" s="84">
        <v>90000</v>
      </c>
      <c r="F5277" s="208">
        <f t="shared" si="246"/>
        <v>1</v>
      </c>
      <c r="G5277" s="78" t="str">
        <f t="shared" si="247"/>
        <v>M</v>
      </c>
      <c r="H5277" s="78" t="str">
        <f t="shared" si="248"/>
        <v>1MGDP-CIG/RKYMTN</v>
      </c>
    </row>
    <row r="5278" spans="1:8">
      <c r="A5278" s="79">
        <v>37217</v>
      </c>
      <c r="B5278" s="78" t="s">
        <v>147</v>
      </c>
      <c r="C5278" s="78" t="s">
        <v>120</v>
      </c>
      <c r="D5278" s="84">
        <v>-20000</v>
      </c>
      <c r="E5278" s="84">
        <v>-20000</v>
      </c>
      <c r="F5278" s="208">
        <f t="shared" si="246"/>
        <v>1</v>
      </c>
      <c r="G5278" s="78" t="str">
        <f t="shared" si="247"/>
        <v>M</v>
      </c>
      <c r="H5278" s="78" t="str">
        <f t="shared" si="248"/>
        <v>1MGDP-ELPO/SANJUA</v>
      </c>
    </row>
    <row r="5279" spans="1:8">
      <c r="A5279" s="79">
        <v>37217</v>
      </c>
      <c r="B5279" s="78" t="s">
        <v>147</v>
      </c>
      <c r="C5279" s="78" t="s">
        <v>110</v>
      </c>
      <c r="D5279" s="84">
        <v>-175000</v>
      </c>
      <c r="E5279" s="84">
        <v>-175000</v>
      </c>
      <c r="F5279" s="208">
        <f t="shared" si="246"/>
        <v>1</v>
      </c>
      <c r="G5279" s="78" t="str">
        <f t="shared" si="247"/>
        <v>M</v>
      </c>
      <c r="H5279" s="78" t="str">
        <f t="shared" si="248"/>
        <v>1MGDP-KERN/OPAL</v>
      </c>
    </row>
    <row r="5280" spans="1:8">
      <c r="A5280" s="79">
        <v>37218</v>
      </c>
      <c r="B5280" s="78" t="s">
        <v>147</v>
      </c>
      <c r="C5280" s="78" t="s">
        <v>238</v>
      </c>
      <c r="D5280" s="84">
        <v>-10000</v>
      </c>
      <c r="E5280" s="84">
        <v>-10000</v>
      </c>
      <c r="F5280" s="208">
        <f t="shared" si="246"/>
        <v>1</v>
      </c>
      <c r="G5280" s="78" t="str">
        <f t="shared" si="247"/>
        <v>M</v>
      </c>
      <c r="H5280" s="78" t="str">
        <f t="shared" si="248"/>
        <v>1MGDP-CHI. GATE</v>
      </c>
    </row>
    <row r="5281" spans="1:8">
      <c r="A5281" s="79">
        <v>37218</v>
      </c>
      <c r="B5281" s="78" t="s">
        <v>147</v>
      </c>
      <c r="C5281" s="78" t="s">
        <v>154</v>
      </c>
      <c r="D5281" s="84">
        <v>-40000</v>
      </c>
      <c r="E5281" s="84">
        <v>-40000</v>
      </c>
      <c r="F5281" s="208">
        <f t="shared" si="246"/>
        <v>1</v>
      </c>
      <c r="G5281" s="78" t="str">
        <f t="shared" si="247"/>
        <v>M</v>
      </c>
      <c r="H5281" s="78" t="str">
        <f t="shared" si="248"/>
        <v>1MGDP-CIG/CHEYENN</v>
      </c>
    </row>
    <row r="5282" spans="1:8">
      <c r="A5282" s="79">
        <v>37218</v>
      </c>
      <c r="B5282" s="78" t="s">
        <v>147</v>
      </c>
      <c r="C5282" s="78" t="s">
        <v>113</v>
      </c>
      <c r="D5282" s="84">
        <v>90000</v>
      </c>
      <c r="E5282" s="84">
        <v>90000</v>
      </c>
      <c r="F5282" s="208">
        <f t="shared" si="246"/>
        <v>1</v>
      </c>
      <c r="G5282" s="78" t="str">
        <f t="shared" si="247"/>
        <v>M</v>
      </c>
      <c r="H5282" s="78" t="str">
        <f t="shared" si="248"/>
        <v>1MGDP-CIG/RKYMTN</v>
      </c>
    </row>
    <row r="5283" spans="1:8">
      <c r="A5283" s="79">
        <v>37218</v>
      </c>
      <c r="B5283" s="78" t="s">
        <v>147</v>
      </c>
      <c r="C5283" s="78" t="s">
        <v>120</v>
      </c>
      <c r="D5283" s="84">
        <v>-20000</v>
      </c>
      <c r="E5283" s="84">
        <v>-20000</v>
      </c>
      <c r="F5283" s="208">
        <f t="shared" si="246"/>
        <v>1</v>
      </c>
      <c r="G5283" s="78" t="str">
        <f t="shared" si="247"/>
        <v>M</v>
      </c>
      <c r="H5283" s="78" t="str">
        <f t="shared" si="248"/>
        <v>1MGDP-ELPO/SANJUA</v>
      </c>
    </row>
    <row r="5284" spans="1:8">
      <c r="A5284" s="79">
        <v>37218</v>
      </c>
      <c r="B5284" s="78" t="s">
        <v>147</v>
      </c>
      <c r="C5284" s="78" t="s">
        <v>110</v>
      </c>
      <c r="D5284" s="84">
        <v>-175000</v>
      </c>
      <c r="E5284" s="84">
        <v>-175000</v>
      </c>
      <c r="F5284" s="208">
        <f t="shared" si="246"/>
        <v>1</v>
      </c>
      <c r="G5284" s="78" t="str">
        <f t="shared" si="247"/>
        <v>M</v>
      </c>
      <c r="H5284" s="78" t="str">
        <f t="shared" si="248"/>
        <v>1MGDP-KERN/OPAL</v>
      </c>
    </row>
    <row r="5285" spans="1:8">
      <c r="A5285" s="79">
        <v>37219</v>
      </c>
      <c r="B5285" s="78" t="s">
        <v>147</v>
      </c>
      <c r="C5285" s="78" t="s">
        <v>238</v>
      </c>
      <c r="D5285" s="84">
        <v>-10000</v>
      </c>
      <c r="E5285" s="84">
        <v>-10000</v>
      </c>
      <c r="F5285" s="208">
        <f t="shared" si="246"/>
        <v>1</v>
      </c>
      <c r="G5285" s="78" t="str">
        <f t="shared" si="247"/>
        <v>M</v>
      </c>
      <c r="H5285" s="78" t="str">
        <f t="shared" si="248"/>
        <v>1MGDP-CHI. GATE</v>
      </c>
    </row>
    <row r="5286" spans="1:8">
      <c r="A5286" s="79">
        <v>37219</v>
      </c>
      <c r="B5286" s="78" t="s">
        <v>147</v>
      </c>
      <c r="C5286" s="78" t="s">
        <v>154</v>
      </c>
      <c r="D5286" s="84">
        <v>-40000</v>
      </c>
      <c r="E5286" s="84">
        <v>-40000</v>
      </c>
      <c r="F5286" s="208">
        <f t="shared" si="246"/>
        <v>1</v>
      </c>
      <c r="G5286" s="78" t="str">
        <f t="shared" si="247"/>
        <v>M</v>
      </c>
      <c r="H5286" s="78" t="str">
        <f t="shared" si="248"/>
        <v>1MGDP-CIG/CHEYENN</v>
      </c>
    </row>
    <row r="5287" spans="1:8">
      <c r="A5287" s="79">
        <v>37219</v>
      </c>
      <c r="B5287" s="78" t="s">
        <v>147</v>
      </c>
      <c r="C5287" s="78" t="s">
        <v>113</v>
      </c>
      <c r="D5287" s="84">
        <v>90000</v>
      </c>
      <c r="E5287" s="84">
        <v>90000</v>
      </c>
      <c r="F5287" s="208">
        <f t="shared" si="246"/>
        <v>1</v>
      </c>
      <c r="G5287" s="78" t="str">
        <f t="shared" si="247"/>
        <v>M</v>
      </c>
      <c r="H5287" s="78" t="str">
        <f t="shared" si="248"/>
        <v>1MGDP-CIG/RKYMTN</v>
      </c>
    </row>
    <row r="5288" spans="1:8">
      <c r="A5288" s="79">
        <v>37219</v>
      </c>
      <c r="B5288" s="78" t="s">
        <v>147</v>
      </c>
      <c r="C5288" s="78" t="s">
        <v>120</v>
      </c>
      <c r="D5288" s="84">
        <v>-20000</v>
      </c>
      <c r="E5288" s="84">
        <v>-20000</v>
      </c>
      <c r="F5288" s="208">
        <f t="shared" si="246"/>
        <v>1</v>
      </c>
      <c r="G5288" s="78" t="str">
        <f t="shared" si="247"/>
        <v>M</v>
      </c>
      <c r="H5288" s="78" t="str">
        <f t="shared" si="248"/>
        <v>1MGDP-ELPO/SANJUA</v>
      </c>
    </row>
    <row r="5289" spans="1:8">
      <c r="A5289" s="79">
        <v>37219</v>
      </c>
      <c r="B5289" s="78" t="s">
        <v>147</v>
      </c>
      <c r="C5289" s="78" t="s">
        <v>110</v>
      </c>
      <c r="D5289" s="84">
        <v>-175000</v>
      </c>
      <c r="E5289" s="84">
        <v>-175000</v>
      </c>
      <c r="F5289" s="208">
        <f t="shared" si="246"/>
        <v>1</v>
      </c>
      <c r="G5289" s="78" t="str">
        <f t="shared" si="247"/>
        <v>M</v>
      </c>
      <c r="H5289" s="78" t="str">
        <f t="shared" si="248"/>
        <v>1MGDP-KERN/OPAL</v>
      </c>
    </row>
    <row r="5290" spans="1:8">
      <c r="A5290" s="79">
        <v>37220</v>
      </c>
      <c r="B5290" s="78" t="s">
        <v>147</v>
      </c>
      <c r="C5290" s="78" t="s">
        <v>238</v>
      </c>
      <c r="D5290" s="84">
        <v>-10000</v>
      </c>
      <c r="E5290" s="84">
        <v>-10000</v>
      </c>
      <c r="F5290" s="208">
        <f t="shared" si="246"/>
        <v>1</v>
      </c>
      <c r="G5290" s="78" t="str">
        <f t="shared" si="247"/>
        <v>M</v>
      </c>
      <c r="H5290" s="78" t="str">
        <f t="shared" si="248"/>
        <v>1MGDP-CHI. GATE</v>
      </c>
    </row>
    <row r="5291" spans="1:8">
      <c r="A5291" s="79">
        <v>37220</v>
      </c>
      <c r="B5291" s="78" t="s">
        <v>147</v>
      </c>
      <c r="C5291" s="78" t="s">
        <v>154</v>
      </c>
      <c r="D5291" s="84">
        <v>-40000</v>
      </c>
      <c r="E5291" s="84">
        <v>-40000</v>
      </c>
      <c r="F5291" s="208">
        <f t="shared" si="246"/>
        <v>1</v>
      </c>
      <c r="G5291" s="78" t="str">
        <f t="shared" si="247"/>
        <v>M</v>
      </c>
      <c r="H5291" s="78" t="str">
        <f t="shared" si="248"/>
        <v>1MGDP-CIG/CHEYENN</v>
      </c>
    </row>
    <row r="5292" spans="1:8">
      <c r="A5292" s="79">
        <v>37220</v>
      </c>
      <c r="B5292" s="78" t="s">
        <v>147</v>
      </c>
      <c r="C5292" s="78" t="s">
        <v>113</v>
      </c>
      <c r="D5292" s="84">
        <v>90000</v>
      </c>
      <c r="E5292" s="84">
        <v>90000</v>
      </c>
      <c r="F5292" s="208">
        <f t="shared" si="246"/>
        <v>1</v>
      </c>
      <c r="G5292" s="78" t="str">
        <f t="shared" si="247"/>
        <v>M</v>
      </c>
      <c r="H5292" s="78" t="str">
        <f t="shared" si="248"/>
        <v>1MGDP-CIG/RKYMTN</v>
      </c>
    </row>
    <row r="5293" spans="1:8">
      <c r="A5293" s="79">
        <v>37220</v>
      </c>
      <c r="B5293" s="78" t="s">
        <v>147</v>
      </c>
      <c r="C5293" s="78" t="s">
        <v>120</v>
      </c>
      <c r="D5293" s="84">
        <v>-20000</v>
      </c>
      <c r="E5293" s="84">
        <v>-20000</v>
      </c>
      <c r="F5293" s="208">
        <f t="shared" si="246"/>
        <v>1</v>
      </c>
      <c r="G5293" s="78" t="str">
        <f t="shared" si="247"/>
        <v>M</v>
      </c>
      <c r="H5293" s="78" t="str">
        <f t="shared" si="248"/>
        <v>1MGDP-ELPO/SANJUA</v>
      </c>
    </row>
    <row r="5294" spans="1:8">
      <c r="A5294" s="79">
        <v>37220</v>
      </c>
      <c r="B5294" s="78" t="s">
        <v>147</v>
      </c>
      <c r="C5294" s="78" t="s">
        <v>110</v>
      </c>
      <c r="D5294" s="84">
        <v>-175000</v>
      </c>
      <c r="E5294" s="84">
        <v>-175000</v>
      </c>
      <c r="F5294" s="208">
        <f t="shared" si="246"/>
        <v>1</v>
      </c>
      <c r="G5294" s="78" t="str">
        <f t="shared" si="247"/>
        <v>M</v>
      </c>
      <c r="H5294" s="78" t="str">
        <f t="shared" si="248"/>
        <v>1MGDP-KERN/OPAL</v>
      </c>
    </row>
    <row r="5295" spans="1:8">
      <c r="A5295" s="79">
        <v>37221</v>
      </c>
      <c r="B5295" s="78" t="s">
        <v>147</v>
      </c>
      <c r="C5295" s="78" t="s">
        <v>238</v>
      </c>
      <c r="D5295" s="84">
        <v>-10000</v>
      </c>
      <c r="E5295" s="84">
        <v>-10000</v>
      </c>
      <c r="F5295" s="208">
        <f t="shared" si="246"/>
        <v>1</v>
      </c>
      <c r="G5295" s="78" t="str">
        <f t="shared" si="247"/>
        <v>M</v>
      </c>
      <c r="H5295" s="78" t="str">
        <f t="shared" si="248"/>
        <v>1MGDP-CHI. GATE</v>
      </c>
    </row>
    <row r="5296" spans="1:8">
      <c r="A5296" s="79">
        <v>37221</v>
      </c>
      <c r="B5296" s="78" t="s">
        <v>147</v>
      </c>
      <c r="C5296" s="78" t="s">
        <v>154</v>
      </c>
      <c r="D5296" s="84">
        <v>-40000</v>
      </c>
      <c r="E5296" s="84">
        <v>-40000</v>
      </c>
      <c r="F5296" s="208">
        <f t="shared" si="246"/>
        <v>1</v>
      </c>
      <c r="G5296" s="78" t="str">
        <f t="shared" si="247"/>
        <v>M</v>
      </c>
      <c r="H5296" s="78" t="str">
        <f t="shared" si="248"/>
        <v>1MGDP-CIG/CHEYENN</v>
      </c>
    </row>
    <row r="5297" spans="1:8">
      <c r="A5297" s="79">
        <v>37221</v>
      </c>
      <c r="B5297" s="78" t="s">
        <v>147</v>
      </c>
      <c r="C5297" s="78" t="s">
        <v>113</v>
      </c>
      <c r="D5297" s="84">
        <v>90000</v>
      </c>
      <c r="E5297" s="84">
        <v>90000</v>
      </c>
      <c r="F5297" s="208">
        <f t="shared" si="246"/>
        <v>1</v>
      </c>
      <c r="G5297" s="78" t="str">
        <f t="shared" si="247"/>
        <v>M</v>
      </c>
      <c r="H5297" s="78" t="str">
        <f t="shared" si="248"/>
        <v>1MGDP-CIG/RKYMTN</v>
      </c>
    </row>
    <row r="5298" spans="1:8">
      <c r="A5298" s="79">
        <v>37221</v>
      </c>
      <c r="B5298" s="78" t="s">
        <v>147</v>
      </c>
      <c r="C5298" s="78" t="s">
        <v>120</v>
      </c>
      <c r="D5298" s="84">
        <v>-20000</v>
      </c>
      <c r="E5298" s="84">
        <v>-20000</v>
      </c>
      <c r="F5298" s="208">
        <f t="shared" si="246"/>
        <v>1</v>
      </c>
      <c r="G5298" s="78" t="str">
        <f t="shared" si="247"/>
        <v>M</v>
      </c>
      <c r="H5298" s="78" t="str">
        <f t="shared" si="248"/>
        <v>1MGDP-ELPO/SANJUA</v>
      </c>
    </row>
    <row r="5299" spans="1:8">
      <c r="A5299" s="79">
        <v>37221</v>
      </c>
      <c r="B5299" s="78" t="s">
        <v>147</v>
      </c>
      <c r="C5299" s="78" t="s">
        <v>110</v>
      </c>
      <c r="D5299" s="84">
        <v>-175000</v>
      </c>
      <c r="E5299" s="84">
        <v>-175000</v>
      </c>
      <c r="F5299" s="208">
        <f t="shared" si="246"/>
        <v>1</v>
      </c>
      <c r="G5299" s="78" t="str">
        <f t="shared" si="247"/>
        <v>M</v>
      </c>
      <c r="H5299" s="78" t="str">
        <f t="shared" si="248"/>
        <v>1MGDP-KERN/OPAL</v>
      </c>
    </row>
    <row r="5300" spans="1:8">
      <c r="A5300" s="79">
        <v>37222</v>
      </c>
      <c r="B5300" s="78" t="s">
        <v>147</v>
      </c>
      <c r="C5300" s="78" t="s">
        <v>238</v>
      </c>
      <c r="D5300" s="84">
        <v>-10000</v>
      </c>
      <c r="E5300" s="84">
        <v>-10000</v>
      </c>
      <c r="F5300" s="208">
        <f t="shared" si="246"/>
        <v>1</v>
      </c>
      <c r="G5300" s="78" t="str">
        <f t="shared" si="247"/>
        <v>M</v>
      </c>
      <c r="H5300" s="78" t="str">
        <f t="shared" si="248"/>
        <v>1MGDP-CHI. GATE</v>
      </c>
    </row>
    <row r="5301" spans="1:8">
      <c r="A5301" s="79">
        <v>37222</v>
      </c>
      <c r="B5301" s="78" t="s">
        <v>147</v>
      </c>
      <c r="C5301" s="78" t="s">
        <v>154</v>
      </c>
      <c r="D5301" s="84">
        <v>-40000</v>
      </c>
      <c r="E5301" s="84">
        <v>-40000</v>
      </c>
      <c r="F5301" s="208">
        <f t="shared" si="246"/>
        <v>1</v>
      </c>
      <c r="G5301" s="78" t="str">
        <f t="shared" si="247"/>
        <v>M</v>
      </c>
      <c r="H5301" s="78" t="str">
        <f t="shared" si="248"/>
        <v>1MGDP-CIG/CHEYENN</v>
      </c>
    </row>
    <row r="5302" spans="1:8">
      <c r="A5302" s="79">
        <v>37222</v>
      </c>
      <c r="B5302" s="78" t="s">
        <v>147</v>
      </c>
      <c r="C5302" s="78" t="s">
        <v>113</v>
      </c>
      <c r="D5302" s="84">
        <v>90000</v>
      </c>
      <c r="E5302" s="84">
        <v>90000</v>
      </c>
      <c r="F5302" s="208">
        <f t="shared" si="246"/>
        <v>1</v>
      </c>
      <c r="G5302" s="78" t="str">
        <f t="shared" si="247"/>
        <v>M</v>
      </c>
      <c r="H5302" s="78" t="str">
        <f t="shared" si="248"/>
        <v>1MGDP-CIG/RKYMTN</v>
      </c>
    </row>
    <row r="5303" spans="1:8">
      <c r="A5303" s="79">
        <v>37222</v>
      </c>
      <c r="B5303" s="78" t="s">
        <v>147</v>
      </c>
      <c r="C5303" s="78" t="s">
        <v>120</v>
      </c>
      <c r="D5303" s="84">
        <v>-20000</v>
      </c>
      <c r="E5303" s="84">
        <v>-20000</v>
      </c>
      <c r="F5303" s="208">
        <f t="shared" si="246"/>
        <v>1</v>
      </c>
      <c r="G5303" s="78" t="str">
        <f t="shared" si="247"/>
        <v>M</v>
      </c>
      <c r="H5303" s="78" t="str">
        <f t="shared" si="248"/>
        <v>1MGDP-ELPO/SANJUA</v>
      </c>
    </row>
    <row r="5304" spans="1:8">
      <c r="A5304" s="79">
        <v>37222</v>
      </c>
      <c r="B5304" s="78" t="s">
        <v>147</v>
      </c>
      <c r="C5304" s="78" t="s">
        <v>110</v>
      </c>
      <c r="D5304" s="84">
        <v>-175000</v>
      </c>
      <c r="E5304" s="84">
        <v>-175000</v>
      </c>
      <c r="F5304" s="208">
        <f t="shared" si="246"/>
        <v>1</v>
      </c>
      <c r="G5304" s="78" t="str">
        <f t="shared" si="247"/>
        <v>M</v>
      </c>
      <c r="H5304" s="78" t="str">
        <f t="shared" si="248"/>
        <v>1MGDP-KERN/OPAL</v>
      </c>
    </row>
    <row r="5305" spans="1:8">
      <c r="A5305" s="79">
        <v>37223</v>
      </c>
      <c r="B5305" s="78" t="s">
        <v>147</v>
      </c>
      <c r="C5305" s="78" t="s">
        <v>238</v>
      </c>
      <c r="D5305" s="84">
        <v>-10000</v>
      </c>
      <c r="E5305" s="84">
        <v>-10000</v>
      </c>
      <c r="F5305" s="208">
        <f t="shared" si="246"/>
        <v>1</v>
      </c>
      <c r="G5305" s="78" t="str">
        <f t="shared" si="247"/>
        <v>M</v>
      </c>
      <c r="H5305" s="78" t="str">
        <f t="shared" si="248"/>
        <v>1MGDP-CHI. GATE</v>
      </c>
    </row>
    <row r="5306" spans="1:8">
      <c r="A5306" s="79">
        <v>37223</v>
      </c>
      <c r="B5306" s="78" t="s">
        <v>147</v>
      </c>
      <c r="C5306" s="78" t="s">
        <v>154</v>
      </c>
      <c r="D5306" s="84">
        <v>-40000</v>
      </c>
      <c r="E5306" s="84">
        <v>-40000</v>
      </c>
      <c r="F5306" s="208">
        <f t="shared" si="246"/>
        <v>1</v>
      </c>
      <c r="G5306" s="78" t="str">
        <f t="shared" si="247"/>
        <v>M</v>
      </c>
      <c r="H5306" s="78" t="str">
        <f t="shared" si="248"/>
        <v>1MGDP-CIG/CHEYENN</v>
      </c>
    </row>
    <row r="5307" spans="1:8">
      <c r="A5307" s="79">
        <v>37223</v>
      </c>
      <c r="B5307" s="78" t="s">
        <v>147</v>
      </c>
      <c r="C5307" s="78" t="s">
        <v>113</v>
      </c>
      <c r="D5307" s="84">
        <v>90000</v>
      </c>
      <c r="E5307" s="84">
        <v>90000</v>
      </c>
      <c r="F5307" s="208">
        <f t="shared" si="246"/>
        <v>1</v>
      </c>
      <c r="G5307" s="78" t="str">
        <f t="shared" si="247"/>
        <v>M</v>
      </c>
      <c r="H5307" s="78" t="str">
        <f t="shared" si="248"/>
        <v>1MGDP-CIG/RKYMTN</v>
      </c>
    </row>
    <row r="5308" spans="1:8">
      <c r="A5308" s="79">
        <v>37223</v>
      </c>
      <c r="B5308" s="78" t="s">
        <v>147</v>
      </c>
      <c r="C5308" s="78" t="s">
        <v>120</v>
      </c>
      <c r="D5308" s="84">
        <v>-20000</v>
      </c>
      <c r="E5308" s="84">
        <v>-20000</v>
      </c>
      <c r="F5308" s="208">
        <f t="shared" si="246"/>
        <v>1</v>
      </c>
      <c r="G5308" s="78" t="str">
        <f t="shared" si="247"/>
        <v>M</v>
      </c>
      <c r="H5308" s="78" t="str">
        <f t="shared" si="248"/>
        <v>1MGDP-ELPO/SANJUA</v>
      </c>
    </row>
    <row r="5309" spans="1:8">
      <c r="A5309" s="79">
        <v>37223</v>
      </c>
      <c r="B5309" s="78" t="s">
        <v>147</v>
      </c>
      <c r="C5309" s="78" t="s">
        <v>110</v>
      </c>
      <c r="D5309" s="84">
        <v>-175000</v>
      </c>
      <c r="E5309" s="84">
        <v>-175000</v>
      </c>
      <c r="F5309" s="208">
        <f t="shared" si="246"/>
        <v>1</v>
      </c>
      <c r="G5309" s="78" t="str">
        <f t="shared" si="247"/>
        <v>M</v>
      </c>
      <c r="H5309" s="78" t="str">
        <f t="shared" si="248"/>
        <v>1MGDP-KERN/OPAL</v>
      </c>
    </row>
    <row r="5310" spans="1:8">
      <c r="A5310" s="79">
        <v>37224</v>
      </c>
      <c r="B5310" s="78" t="s">
        <v>147</v>
      </c>
      <c r="C5310" s="78" t="s">
        <v>238</v>
      </c>
      <c r="D5310" s="84">
        <v>-10000</v>
      </c>
      <c r="E5310" s="84">
        <v>-10000</v>
      </c>
      <c r="F5310" s="208">
        <f t="shared" si="246"/>
        <v>1</v>
      </c>
      <c r="G5310" s="78" t="str">
        <f t="shared" si="247"/>
        <v>M</v>
      </c>
      <c r="H5310" s="78" t="str">
        <f t="shared" si="248"/>
        <v>1MGDP-CHI. GATE</v>
      </c>
    </row>
    <row r="5311" spans="1:8">
      <c r="A5311" s="79">
        <v>37224</v>
      </c>
      <c r="B5311" s="78" t="s">
        <v>147</v>
      </c>
      <c r="C5311" s="78" t="s">
        <v>154</v>
      </c>
      <c r="D5311" s="84">
        <v>-40000</v>
      </c>
      <c r="E5311" s="84">
        <v>-40000</v>
      </c>
      <c r="F5311" s="208">
        <f t="shared" si="246"/>
        <v>1</v>
      </c>
      <c r="G5311" s="78" t="str">
        <f t="shared" si="247"/>
        <v>M</v>
      </c>
      <c r="H5311" s="78" t="str">
        <f t="shared" si="248"/>
        <v>1MGDP-CIG/CHEYENN</v>
      </c>
    </row>
    <row r="5312" spans="1:8">
      <c r="A5312" s="79">
        <v>37224</v>
      </c>
      <c r="B5312" s="78" t="s">
        <v>147</v>
      </c>
      <c r="C5312" s="78" t="s">
        <v>113</v>
      </c>
      <c r="D5312" s="84">
        <v>90000</v>
      </c>
      <c r="E5312" s="84">
        <v>90000</v>
      </c>
      <c r="F5312" s="208">
        <f t="shared" si="246"/>
        <v>1</v>
      </c>
      <c r="G5312" s="78" t="str">
        <f t="shared" si="247"/>
        <v>M</v>
      </c>
      <c r="H5312" s="78" t="str">
        <f t="shared" si="248"/>
        <v>1MGDP-CIG/RKYMTN</v>
      </c>
    </row>
    <row r="5313" spans="1:8">
      <c r="A5313" s="79">
        <v>37224</v>
      </c>
      <c r="B5313" s="78" t="s">
        <v>147</v>
      </c>
      <c r="C5313" s="78" t="s">
        <v>120</v>
      </c>
      <c r="D5313" s="84">
        <v>-20000</v>
      </c>
      <c r="E5313" s="84">
        <v>-20000</v>
      </c>
      <c r="F5313" s="208">
        <f t="shared" si="246"/>
        <v>1</v>
      </c>
      <c r="G5313" s="78" t="str">
        <f t="shared" si="247"/>
        <v>M</v>
      </c>
      <c r="H5313" s="78" t="str">
        <f t="shared" si="248"/>
        <v>1MGDP-ELPO/SANJUA</v>
      </c>
    </row>
    <row r="5314" spans="1:8">
      <c r="A5314" s="79">
        <v>37224</v>
      </c>
      <c r="B5314" s="78" t="s">
        <v>147</v>
      </c>
      <c r="C5314" s="78" t="s">
        <v>110</v>
      </c>
      <c r="D5314" s="84">
        <v>-175000</v>
      </c>
      <c r="E5314" s="84">
        <v>-175000</v>
      </c>
      <c r="F5314" s="208">
        <f t="shared" si="246"/>
        <v>1</v>
      </c>
      <c r="G5314" s="78" t="str">
        <f t="shared" si="247"/>
        <v>M</v>
      </c>
      <c r="H5314" s="78" t="str">
        <f t="shared" si="248"/>
        <v>1MGDP-KERN/OPAL</v>
      </c>
    </row>
    <row r="5315" spans="1:8">
      <c r="A5315" s="79">
        <v>37225</v>
      </c>
      <c r="B5315" s="78" t="s">
        <v>147</v>
      </c>
      <c r="C5315" s="78" t="s">
        <v>238</v>
      </c>
      <c r="D5315" s="84">
        <v>-10000</v>
      </c>
      <c r="E5315" s="84">
        <v>-10000</v>
      </c>
      <c r="F5315" s="208">
        <f t="shared" ref="F5315:F5378" si="249">IF(REF_DT&lt;=LastDay,INDEX(IntraMonth_Buckets,MATCH($A5315,IntraSumMonths,0),1),INDEX(BucketTable,MATCH($A5315,SumMonths,0),1))</f>
        <v>1</v>
      </c>
      <c r="G5315" s="78" t="str">
        <f t="shared" ref="G5315:G5378" si="250">INDEX(Book_Type,MATCH($B5315,Book,0),1)</f>
        <v>M</v>
      </c>
      <c r="H5315" s="78" t="str">
        <f t="shared" ref="H5315:H5378" si="251">$F5315&amp;$G5315&amp;$C5315</f>
        <v>1MGDP-CHI. GATE</v>
      </c>
    </row>
    <row r="5316" spans="1:8">
      <c r="A5316" s="79">
        <v>37225</v>
      </c>
      <c r="B5316" s="78" t="s">
        <v>147</v>
      </c>
      <c r="C5316" s="78" t="s">
        <v>154</v>
      </c>
      <c r="D5316" s="84">
        <v>-40000</v>
      </c>
      <c r="E5316" s="84">
        <v>-40000</v>
      </c>
      <c r="F5316" s="208">
        <f t="shared" si="249"/>
        <v>1</v>
      </c>
      <c r="G5316" s="78" t="str">
        <f t="shared" si="250"/>
        <v>M</v>
      </c>
      <c r="H5316" s="78" t="str">
        <f t="shared" si="251"/>
        <v>1MGDP-CIG/CHEYENN</v>
      </c>
    </row>
    <row r="5317" spans="1:8">
      <c r="A5317" s="79">
        <v>37225</v>
      </c>
      <c r="B5317" s="78" t="s">
        <v>147</v>
      </c>
      <c r="C5317" s="78" t="s">
        <v>113</v>
      </c>
      <c r="D5317" s="84">
        <v>90000</v>
      </c>
      <c r="E5317" s="84">
        <v>90000</v>
      </c>
      <c r="F5317" s="208">
        <f t="shared" si="249"/>
        <v>1</v>
      </c>
      <c r="G5317" s="78" t="str">
        <f t="shared" si="250"/>
        <v>M</v>
      </c>
      <c r="H5317" s="78" t="str">
        <f t="shared" si="251"/>
        <v>1MGDP-CIG/RKYMTN</v>
      </c>
    </row>
    <row r="5318" spans="1:8">
      <c r="A5318" s="79">
        <v>37225</v>
      </c>
      <c r="B5318" s="78" t="s">
        <v>147</v>
      </c>
      <c r="C5318" s="78" t="s">
        <v>120</v>
      </c>
      <c r="D5318" s="84">
        <v>-20000</v>
      </c>
      <c r="E5318" s="84">
        <v>-20000</v>
      </c>
      <c r="F5318" s="208">
        <f t="shared" si="249"/>
        <v>1</v>
      </c>
      <c r="G5318" s="78" t="str">
        <f t="shared" si="250"/>
        <v>M</v>
      </c>
      <c r="H5318" s="78" t="str">
        <f t="shared" si="251"/>
        <v>1MGDP-ELPO/SANJUA</v>
      </c>
    </row>
    <row r="5319" spans="1:8">
      <c r="A5319" s="79">
        <v>37225</v>
      </c>
      <c r="B5319" s="78" t="s">
        <v>147</v>
      </c>
      <c r="C5319" s="78" t="s">
        <v>110</v>
      </c>
      <c r="D5319" s="84">
        <v>-175000</v>
      </c>
      <c r="E5319" s="84">
        <v>-175000</v>
      </c>
      <c r="F5319" s="208">
        <f t="shared" si="249"/>
        <v>1</v>
      </c>
      <c r="G5319" s="78" t="str">
        <f t="shared" si="250"/>
        <v>M</v>
      </c>
      <c r="H5319" s="78" t="str">
        <f t="shared" si="251"/>
        <v>1MGDP-KERN/OPAL</v>
      </c>
    </row>
    <row r="5320" spans="1:8">
      <c r="A5320" s="79">
        <v>37196</v>
      </c>
      <c r="B5320" s="78" t="s">
        <v>195</v>
      </c>
      <c r="C5320" s="78" t="s">
        <v>241</v>
      </c>
      <c r="D5320" s="84">
        <v>-3900</v>
      </c>
      <c r="E5320" s="84">
        <v>39</v>
      </c>
      <c r="F5320" s="208">
        <f t="shared" si="249"/>
        <v>1</v>
      </c>
      <c r="G5320" s="78" t="str">
        <f t="shared" si="250"/>
        <v>I</v>
      </c>
      <c r="H5320" s="78" t="str">
        <f t="shared" si="251"/>
        <v>1IDJ/BASIN/CIG</v>
      </c>
    </row>
    <row r="5321" spans="1:8">
      <c r="A5321" s="79">
        <v>37196</v>
      </c>
      <c r="B5321" s="78" t="s">
        <v>195</v>
      </c>
      <c r="C5321" s="78" t="s">
        <v>243</v>
      </c>
      <c r="D5321" s="84">
        <v>174900</v>
      </c>
      <c r="E5321" s="84">
        <v>-17490</v>
      </c>
      <c r="F5321" s="208">
        <f t="shared" si="249"/>
        <v>1</v>
      </c>
      <c r="G5321" s="78" t="str">
        <f t="shared" si="250"/>
        <v>I</v>
      </c>
      <c r="H5321" s="78" t="str">
        <f t="shared" si="251"/>
        <v>1IDJ/BASIN/PSCO</v>
      </c>
    </row>
    <row r="5322" spans="1:8">
      <c r="A5322" s="79">
        <v>37196</v>
      </c>
      <c r="B5322" s="78" t="s">
        <v>195</v>
      </c>
      <c r="C5322" s="78" t="s">
        <v>170</v>
      </c>
      <c r="D5322" s="84">
        <v>236430</v>
      </c>
      <c r="E5322" s="84">
        <v>0</v>
      </c>
      <c r="F5322" s="208">
        <f t="shared" si="249"/>
        <v>1</v>
      </c>
      <c r="G5322" s="78" t="str">
        <f t="shared" si="250"/>
        <v>I</v>
      </c>
      <c r="H5322" s="78" t="str">
        <f t="shared" si="251"/>
        <v>1IIF-CIG/GLENROCK</v>
      </c>
    </row>
    <row r="5323" spans="1:8">
      <c r="A5323" s="79">
        <v>37196</v>
      </c>
      <c r="B5323" s="78" t="s">
        <v>195</v>
      </c>
      <c r="C5323" s="78" t="s">
        <v>86</v>
      </c>
      <c r="D5323" s="84">
        <v>-652200</v>
      </c>
      <c r="E5323" s="84">
        <v>6522</v>
      </c>
      <c r="F5323" s="208">
        <f t="shared" si="249"/>
        <v>1</v>
      </c>
      <c r="G5323" s="78" t="str">
        <f t="shared" si="250"/>
        <v>I</v>
      </c>
      <c r="H5323" s="78" t="str">
        <f t="shared" si="251"/>
        <v>1IIF-CIG/RKYMTN</v>
      </c>
    </row>
    <row r="5324" spans="1:8">
      <c r="A5324" s="79">
        <v>37196</v>
      </c>
      <c r="B5324" s="78" t="s">
        <v>195</v>
      </c>
      <c r="C5324" s="78" t="s">
        <v>92</v>
      </c>
      <c r="D5324" s="84">
        <v>-228930</v>
      </c>
      <c r="E5324" s="84">
        <v>0</v>
      </c>
      <c r="F5324" s="208">
        <f t="shared" si="249"/>
        <v>1</v>
      </c>
      <c r="G5324" s="78" t="str">
        <f t="shared" si="250"/>
        <v>I</v>
      </c>
      <c r="H5324" s="78" t="str">
        <f t="shared" si="251"/>
        <v>1IIF-CIG/ROCKPORT</v>
      </c>
    </row>
    <row r="5325" spans="1:8">
      <c r="A5325" s="79">
        <v>37196</v>
      </c>
      <c r="B5325" s="78" t="s">
        <v>195</v>
      </c>
      <c r="C5325" s="78" t="s">
        <v>93</v>
      </c>
      <c r="D5325" s="84">
        <v>131319.99</v>
      </c>
      <c r="E5325" s="84">
        <v>-13131.999</v>
      </c>
      <c r="F5325" s="208">
        <f t="shared" si="249"/>
        <v>1</v>
      </c>
      <c r="G5325" s="78" t="str">
        <f t="shared" si="250"/>
        <v>I</v>
      </c>
      <c r="H5325" s="78" t="str">
        <f t="shared" si="251"/>
        <v>1IIF-CIG/SOUTHERN</v>
      </c>
    </row>
    <row r="5326" spans="1:8">
      <c r="A5326" s="79">
        <v>37196</v>
      </c>
      <c r="B5326" s="78" t="s">
        <v>195</v>
      </c>
      <c r="C5326" s="78" t="s">
        <v>91</v>
      </c>
      <c r="D5326" s="84">
        <v>1725330</v>
      </c>
      <c r="E5326" s="84">
        <v>-17253.3</v>
      </c>
      <c r="F5326" s="208">
        <f t="shared" si="249"/>
        <v>1</v>
      </c>
      <c r="G5326" s="78" t="str">
        <f t="shared" si="250"/>
        <v>I</v>
      </c>
      <c r="H5326" s="78" t="str">
        <f t="shared" si="251"/>
        <v>1IIF-CIG/WIC</v>
      </c>
    </row>
    <row r="5327" spans="1:8">
      <c r="A5327" s="79">
        <v>37196</v>
      </c>
      <c r="B5327" s="78" t="s">
        <v>195</v>
      </c>
      <c r="C5327" s="78" t="s">
        <v>94</v>
      </c>
      <c r="D5327" s="84">
        <v>950250</v>
      </c>
      <c r="E5327" s="84">
        <v>-9502.5</v>
      </c>
      <c r="F5327" s="208">
        <f t="shared" si="249"/>
        <v>1</v>
      </c>
      <c r="G5327" s="78" t="str">
        <f t="shared" si="250"/>
        <v>I</v>
      </c>
      <c r="H5327" s="78" t="str">
        <f t="shared" si="251"/>
        <v>1IIF-CIG/WINDRVR</v>
      </c>
    </row>
    <row r="5328" spans="1:8">
      <c r="A5328" s="79">
        <v>37196</v>
      </c>
      <c r="B5328" s="78" t="s">
        <v>195</v>
      </c>
      <c r="C5328" s="78" t="s">
        <v>251</v>
      </c>
      <c r="D5328" s="84">
        <v>750000</v>
      </c>
      <c r="E5328" s="84">
        <v>0</v>
      </c>
      <c r="F5328" s="208">
        <f t="shared" si="249"/>
        <v>1</v>
      </c>
      <c r="G5328" s="78" t="str">
        <f t="shared" si="250"/>
        <v>I</v>
      </c>
      <c r="H5328" s="78" t="str">
        <f t="shared" si="251"/>
        <v>1IIF-NGPL/GAGE(W)</v>
      </c>
    </row>
    <row r="5329" spans="1:8">
      <c r="A5329" s="79">
        <v>37196</v>
      </c>
      <c r="B5329" s="78" t="s">
        <v>195</v>
      </c>
      <c r="C5329" s="78" t="s">
        <v>244</v>
      </c>
      <c r="D5329" s="84">
        <v>-300000</v>
      </c>
      <c r="E5329" s="84">
        <v>7500</v>
      </c>
      <c r="F5329" s="208">
        <f t="shared" si="249"/>
        <v>1</v>
      </c>
      <c r="G5329" s="78" t="str">
        <f t="shared" si="250"/>
        <v>I</v>
      </c>
      <c r="H5329" s="78" t="str">
        <f t="shared" si="251"/>
        <v>1IIF-NGPL/MIDCON</v>
      </c>
    </row>
    <row r="5330" spans="1:8">
      <c r="A5330" s="79">
        <v>37196</v>
      </c>
      <c r="B5330" s="78" t="s">
        <v>195</v>
      </c>
      <c r="C5330" s="78" t="s">
        <v>245</v>
      </c>
      <c r="D5330" s="84">
        <v>0</v>
      </c>
      <c r="E5330" s="84">
        <v>0</v>
      </c>
      <c r="F5330" s="208">
        <f t="shared" si="249"/>
        <v>1</v>
      </c>
      <c r="G5330" s="78" t="str">
        <f t="shared" si="250"/>
        <v>I</v>
      </c>
      <c r="H5330" s="78" t="str">
        <f t="shared" si="251"/>
        <v>1IIF-PAN/TX/OK</v>
      </c>
    </row>
    <row r="5331" spans="1:8">
      <c r="A5331" s="79">
        <v>37226</v>
      </c>
      <c r="B5331" s="78" t="s">
        <v>195</v>
      </c>
      <c r="C5331" s="78" t="s">
        <v>241</v>
      </c>
      <c r="D5331" s="84">
        <v>-7742.3572000000004</v>
      </c>
      <c r="E5331" s="84">
        <v>77.423571999999993</v>
      </c>
      <c r="F5331" s="208">
        <f t="shared" si="249"/>
        <v>2</v>
      </c>
      <c r="G5331" s="78" t="str">
        <f t="shared" si="250"/>
        <v>I</v>
      </c>
      <c r="H5331" s="78" t="str">
        <f t="shared" si="251"/>
        <v>2IDJ/BASIN/CIG</v>
      </c>
    </row>
    <row r="5332" spans="1:8">
      <c r="A5332" s="79">
        <v>37226</v>
      </c>
      <c r="B5332" s="78" t="s">
        <v>195</v>
      </c>
      <c r="C5332" s="78" t="s">
        <v>243</v>
      </c>
      <c r="D5332" s="84">
        <v>280273.33199999999</v>
      </c>
      <c r="E5332" s="84">
        <v>-28027.333200000001</v>
      </c>
      <c r="F5332" s="208">
        <f t="shared" si="249"/>
        <v>2</v>
      </c>
      <c r="G5332" s="78" t="str">
        <f t="shared" si="250"/>
        <v>I</v>
      </c>
      <c r="H5332" s="78" t="str">
        <f t="shared" si="251"/>
        <v>2IDJ/BASIN/PSCO</v>
      </c>
    </row>
    <row r="5333" spans="1:8">
      <c r="A5333" s="79">
        <v>37226</v>
      </c>
      <c r="B5333" s="78" t="s">
        <v>195</v>
      </c>
      <c r="C5333" s="78" t="s">
        <v>170</v>
      </c>
      <c r="D5333" s="84">
        <v>132518.18650000001</v>
      </c>
      <c r="E5333" s="84">
        <v>0</v>
      </c>
      <c r="F5333" s="208">
        <f t="shared" si="249"/>
        <v>2</v>
      </c>
      <c r="G5333" s="78" t="str">
        <f t="shared" si="250"/>
        <v>I</v>
      </c>
      <c r="H5333" s="78" t="str">
        <f t="shared" si="251"/>
        <v>2IIF-CIG/GLENROCK</v>
      </c>
    </row>
    <row r="5334" spans="1:8">
      <c r="A5334" s="79">
        <v>37226</v>
      </c>
      <c r="B5334" s="78" t="s">
        <v>195</v>
      </c>
      <c r="C5334" s="78" t="s">
        <v>86</v>
      </c>
      <c r="D5334" s="84">
        <v>464541.43410000001</v>
      </c>
      <c r="E5334" s="84">
        <v>-4645.4143409999997</v>
      </c>
      <c r="F5334" s="208">
        <f t="shared" si="249"/>
        <v>2</v>
      </c>
      <c r="G5334" s="78" t="str">
        <f t="shared" si="250"/>
        <v>I</v>
      </c>
      <c r="H5334" s="78" t="str">
        <f t="shared" si="251"/>
        <v>2IIF-CIG/RKYMTN</v>
      </c>
    </row>
    <row r="5335" spans="1:8">
      <c r="A5335" s="79">
        <v>37226</v>
      </c>
      <c r="B5335" s="78" t="s">
        <v>195</v>
      </c>
      <c r="C5335" s="78" t="s">
        <v>92</v>
      </c>
      <c r="D5335" s="84">
        <v>569341.98160000006</v>
      </c>
      <c r="E5335" s="84">
        <v>0</v>
      </c>
      <c r="F5335" s="208">
        <f t="shared" si="249"/>
        <v>2</v>
      </c>
      <c r="G5335" s="78" t="str">
        <f t="shared" si="250"/>
        <v>I</v>
      </c>
      <c r="H5335" s="78" t="str">
        <f t="shared" si="251"/>
        <v>2IIF-CIG/ROCKPORT</v>
      </c>
    </row>
    <row r="5336" spans="1:8">
      <c r="A5336" s="79">
        <v>37226</v>
      </c>
      <c r="B5336" s="78" t="s">
        <v>195</v>
      </c>
      <c r="C5336" s="78" t="s">
        <v>93</v>
      </c>
      <c r="D5336" s="84">
        <v>-22477.797399999999</v>
      </c>
      <c r="E5336" s="84">
        <v>2247.7797399999999</v>
      </c>
      <c r="F5336" s="208">
        <f t="shared" si="249"/>
        <v>2</v>
      </c>
      <c r="G5336" s="78" t="str">
        <f t="shared" si="250"/>
        <v>I</v>
      </c>
      <c r="H5336" s="78" t="str">
        <f t="shared" si="251"/>
        <v>2IIF-CIG/SOUTHERN</v>
      </c>
    </row>
    <row r="5337" spans="1:8">
      <c r="A5337" s="79">
        <v>37226</v>
      </c>
      <c r="B5337" s="78" t="s">
        <v>195</v>
      </c>
      <c r="C5337" s="78" t="s">
        <v>91</v>
      </c>
      <c r="D5337" s="84">
        <v>2059807.6884000001</v>
      </c>
      <c r="E5337" s="84">
        <v>-20598.076883999998</v>
      </c>
      <c r="F5337" s="208">
        <f t="shared" si="249"/>
        <v>2</v>
      </c>
      <c r="G5337" s="78" t="str">
        <f t="shared" si="250"/>
        <v>I</v>
      </c>
      <c r="H5337" s="78" t="str">
        <f t="shared" si="251"/>
        <v>2IIF-CIG/WIC</v>
      </c>
    </row>
    <row r="5338" spans="1:8">
      <c r="A5338" s="79">
        <v>37226</v>
      </c>
      <c r="B5338" s="78" t="s">
        <v>195</v>
      </c>
      <c r="C5338" s="78" t="s">
        <v>94</v>
      </c>
      <c r="D5338" s="84">
        <v>761847.95189999999</v>
      </c>
      <c r="E5338" s="84">
        <v>-7618.4795190000004</v>
      </c>
      <c r="F5338" s="208">
        <f t="shared" si="249"/>
        <v>2</v>
      </c>
      <c r="G5338" s="78" t="str">
        <f t="shared" si="250"/>
        <v>I</v>
      </c>
      <c r="H5338" s="78" t="str">
        <f t="shared" si="251"/>
        <v>2IIF-CIG/WINDRVR</v>
      </c>
    </row>
    <row r="5339" spans="1:8">
      <c r="A5339" s="79">
        <v>37226</v>
      </c>
      <c r="B5339" s="78" t="s">
        <v>195</v>
      </c>
      <c r="C5339" s="78" t="s">
        <v>251</v>
      </c>
      <c r="D5339" s="84">
        <v>774235.72360000003</v>
      </c>
      <c r="E5339" s="84">
        <v>0</v>
      </c>
      <c r="F5339" s="208">
        <f t="shared" si="249"/>
        <v>2</v>
      </c>
      <c r="G5339" s="78" t="str">
        <f t="shared" si="250"/>
        <v>I</v>
      </c>
      <c r="H5339" s="78" t="str">
        <f t="shared" si="251"/>
        <v>2IIF-NGPL/GAGE(W)</v>
      </c>
    </row>
    <row r="5340" spans="1:8">
      <c r="A5340" s="79">
        <v>37226</v>
      </c>
      <c r="B5340" s="78" t="s">
        <v>195</v>
      </c>
      <c r="C5340" s="78" t="s">
        <v>244</v>
      </c>
      <c r="D5340" s="84">
        <v>154847.1447</v>
      </c>
      <c r="E5340" s="84">
        <v>-3871.1786175000002</v>
      </c>
      <c r="F5340" s="208">
        <f t="shared" si="249"/>
        <v>2</v>
      </c>
      <c r="G5340" s="78" t="str">
        <f t="shared" si="250"/>
        <v>I</v>
      </c>
      <c r="H5340" s="78" t="str">
        <f t="shared" si="251"/>
        <v>2IIF-NGPL/MIDCON</v>
      </c>
    </row>
    <row r="5341" spans="1:8">
      <c r="A5341" s="79">
        <v>37226</v>
      </c>
      <c r="B5341" s="78" t="s">
        <v>195</v>
      </c>
      <c r="C5341" s="78" t="s">
        <v>245</v>
      </c>
      <c r="D5341" s="84">
        <v>154847.1447</v>
      </c>
      <c r="E5341" s="84">
        <v>-3871.1786175000002</v>
      </c>
      <c r="F5341" s="208">
        <f t="shared" si="249"/>
        <v>2</v>
      </c>
      <c r="G5341" s="78" t="str">
        <f t="shared" si="250"/>
        <v>I</v>
      </c>
      <c r="H5341" s="78" t="str">
        <f t="shared" si="251"/>
        <v>2IIF-PAN/TX/OK</v>
      </c>
    </row>
    <row r="5342" spans="1:8">
      <c r="A5342" s="79">
        <v>37257</v>
      </c>
      <c r="B5342" s="78" t="s">
        <v>195</v>
      </c>
      <c r="C5342" s="78" t="s">
        <v>241</v>
      </c>
      <c r="D5342" s="84">
        <v>-7728.6348000000007</v>
      </c>
      <c r="E5342" s="84">
        <v>77.28634799999999</v>
      </c>
      <c r="F5342" s="208">
        <f t="shared" si="249"/>
        <v>3</v>
      </c>
      <c r="G5342" s="78" t="str">
        <f t="shared" si="250"/>
        <v>I</v>
      </c>
      <c r="H5342" s="78" t="str">
        <f t="shared" si="251"/>
        <v>3IDJ/BASIN/CIG</v>
      </c>
    </row>
    <row r="5343" spans="1:8">
      <c r="A5343" s="79">
        <v>37257</v>
      </c>
      <c r="B5343" s="78" t="s">
        <v>195</v>
      </c>
      <c r="C5343" s="78" t="s">
        <v>243</v>
      </c>
      <c r="D5343" s="84">
        <v>279776.57799999998</v>
      </c>
      <c r="E5343" s="84">
        <v>-27977.657800000001</v>
      </c>
      <c r="F5343" s="208">
        <f t="shared" si="249"/>
        <v>3</v>
      </c>
      <c r="G5343" s="78" t="str">
        <f t="shared" si="250"/>
        <v>I</v>
      </c>
      <c r="H5343" s="78" t="str">
        <f t="shared" si="251"/>
        <v>3IDJ/BASIN/PSCO</v>
      </c>
    </row>
    <row r="5344" spans="1:8">
      <c r="A5344" s="79">
        <v>37257</v>
      </c>
      <c r="B5344" s="78" t="s">
        <v>195</v>
      </c>
      <c r="C5344" s="78" t="s">
        <v>170</v>
      </c>
      <c r="D5344" s="84">
        <v>322624.12920000002</v>
      </c>
      <c r="E5344" s="84">
        <v>0</v>
      </c>
      <c r="F5344" s="208">
        <f t="shared" si="249"/>
        <v>3</v>
      </c>
      <c r="G5344" s="78" t="str">
        <f t="shared" si="250"/>
        <v>I</v>
      </c>
      <c r="H5344" s="78" t="str">
        <f t="shared" si="251"/>
        <v>3IIF-CIG/GLENROCK</v>
      </c>
    </row>
    <row r="5345" spans="1:8">
      <c r="A5345" s="79">
        <v>37257</v>
      </c>
      <c r="B5345" s="78" t="s">
        <v>195</v>
      </c>
      <c r="C5345" s="78" t="s">
        <v>86</v>
      </c>
      <c r="D5345" s="84">
        <v>772863.47519999999</v>
      </c>
      <c r="E5345" s="84">
        <v>-7728.6347519999999</v>
      </c>
      <c r="F5345" s="208">
        <f t="shared" si="249"/>
        <v>3</v>
      </c>
      <c r="G5345" s="78" t="str">
        <f t="shared" si="250"/>
        <v>I</v>
      </c>
      <c r="H5345" s="78" t="str">
        <f t="shared" si="251"/>
        <v>3IIF-CIG/RKYMTN</v>
      </c>
    </row>
    <row r="5346" spans="1:8">
      <c r="A5346" s="79">
        <v>37257</v>
      </c>
      <c r="B5346" s="78" t="s">
        <v>195</v>
      </c>
      <c r="C5346" s="78" t="s">
        <v>92</v>
      </c>
      <c r="D5346" s="84">
        <v>377992.06849999999</v>
      </c>
      <c r="E5346" s="84">
        <v>0</v>
      </c>
      <c r="F5346" s="208">
        <f t="shared" si="249"/>
        <v>3</v>
      </c>
      <c r="G5346" s="78" t="str">
        <f t="shared" si="250"/>
        <v>I</v>
      </c>
      <c r="H5346" s="78" t="str">
        <f t="shared" si="251"/>
        <v>3IIF-CIG/ROCKPORT</v>
      </c>
    </row>
    <row r="5347" spans="1:8">
      <c r="A5347" s="79">
        <v>37257</v>
      </c>
      <c r="B5347" s="78" t="s">
        <v>195</v>
      </c>
      <c r="C5347" s="78" t="s">
        <v>93</v>
      </c>
      <c r="D5347" s="84">
        <v>36100.205600000001</v>
      </c>
      <c r="E5347" s="84">
        <v>-3610.0205599999999</v>
      </c>
      <c r="F5347" s="208">
        <f t="shared" si="249"/>
        <v>3</v>
      </c>
      <c r="G5347" s="78" t="str">
        <f t="shared" si="250"/>
        <v>I</v>
      </c>
      <c r="H5347" s="78" t="str">
        <f t="shared" si="251"/>
        <v>3IIF-CIG/SOUTHERN</v>
      </c>
    </row>
    <row r="5348" spans="1:8">
      <c r="A5348" s="79">
        <v>37257</v>
      </c>
      <c r="B5348" s="78" t="s">
        <v>195</v>
      </c>
      <c r="C5348" s="78" t="s">
        <v>91</v>
      </c>
      <c r="D5348" s="84">
        <v>1437866.1239</v>
      </c>
      <c r="E5348" s="84">
        <v>-14378.661238999999</v>
      </c>
      <c r="F5348" s="208">
        <f t="shared" si="249"/>
        <v>3</v>
      </c>
      <c r="G5348" s="78" t="str">
        <f t="shared" si="250"/>
        <v>I</v>
      </c>
      <c r="H5348" s="78" t="str">
        <f t="shared" si="251"/>
        <v>3IIF-CIG/WIC</v>
      </c>
    </row>
    <row r="5349" spans="1:8">
      <c r="A5349" s="79">
        <v>37257</v>
      </c>
      <c r="B5349" s="78" t="s">
        <v>195</v>
      </c>
      <c r="C5349" s="78" t="s">
        <v>94</v>
      </c>
      <c r="D5349" s="84">
        <v>760497.65969999996</v>
      </c>
      <c r="E5349" s="84">
        <v>-7604.9765969999999</v>
      </c>
      <c r="F5349" s="208">
        <f t="shared" si="249"/>
        <v>3</v>
      </c>
      <c r="G5349" s="78" t="str">
        <f t="shared" si="250"/>
        <v>I</v>
      </c>
      <c r="H5349" s="78" t="str">
        <f t="shared" si="251"/>
        <v>3IIF-CIG/WINDRVR</v>
      </c>
    </row>
    <row r="5350" spans="1:8">
      <c r="A5350" s="79">
        <v>37257</v>
      </c>
      <c r="B5350" s="78" t="s">
        <v>195</v>
      </c>
      <c r="C5350" s="78" t="s">
        <v>251</v>
      </c>
      <c r="D5350" s="84">
        <v>772863.47530000005</v>
      </c>
      <c r="E5350" s="84">
        <v>0</v>
      </c>
      <c r="F5350" s="208">
        <f t="shared" si="249"/>
        <v>3</v>
      </c>
      <c r="G5350" s="78" t="str">
        <f t="shared" si="250"/>
        <v>I</v>
      </c>
      <c r="H5350" s="78" t="str">
        <f t="shared" si="251"/>
        <v>3IIF-NGPL/GAGE(W)</v>
      </c>
    </row>
    <row r="5351" spans="1:8">
      <c r="A5351" s="79">
        <v>37257</v>
      </c>
      <c r="B5351" s="78" t="s">
        <v>195</v>
      </c>
      <c r="C5351" s="78" t="s">
        <v>244</v>
      </c>
      <c r="D5351" s="84">
        <v>154572.69510000001</v>
      </c>
      <c r="E5351" s="84">
        <v>-3864.3173775</v>
      </c>
      <c r="F5351" s="208">
        <f t="shared" si="249"/>
        <v>3</v>
      </c>
      <c r="G5351" s="78" t="str">
        <f t="shared" si="250"/>
        <v>I</v>
      </c>
      <c r="H5351" s="78" t="str">
        <f t="shared" si="251"/>
        <v>3IIF-NGPL/MIDCON</v>
      </c>
    </row>
    <row r="5352" spans="1:8">
      <c r="A5352" s="79">
        <v>37257</v>
      </c>
      <c r="B5352" s="78" t="s">
        <v>195</v>
      </c>
      <c r="C5352" s="78" t="s">
        <v>245</v>
      </c>
      <c r="D5352" s="84">
        <v>154572.69510000001</v>
      </c>
      <c r="E5352" s="84">
        <v>-3864.3173775</v>
      </c>
      <c r="F5352" s="208">
        <f t="shared" si="249"/>
        <v>3</v>
      </c>
      <c r="G5352" s="78" t="str">
        <f t="shared" si="250"/>
        <v>I</v>
      </c>
      <c r="H5352" s="78" t="str">
        <f t="shared" si="251"/>
        <v>3IIF-PAN/TX/OK</v>
      </c>
    </row>
    <row r="5353" spans="1:8">
      <c r="A5353" s="79">
        <v>37288</v>
      </c>
      <c r="B5353" s="78" t="s">
        <v>195</v>
      </c>
      <c r="C5353" s="78" t="s">
        <v>241</v>
      </c>
      <c r="D5353" s="84">
        <v>-148378.53649999999</v>
      </c>
      <c r="E5353" s="84">
        <v>1483.785365</v>
      </c>
      <c r="F5353" s="208">
        <f t="shared" si="249"/>
        <v>3</v>
      </c>
      <c r="G5353" s="78" t="str">
        <f t="shared" si="250"/>
        <v>I</v>
      </c>
      <c r="H5353" s="78" t="str">
        <f t="shared" si="251"/>
        <v>3IDJ/BASIN/CIG</v>
      </c>
    </row>
    <row r="5354" spans="1:8">
      <c r="A5354" s="79">
        <v>37288</v>
      </c>
      <c r="B5354" s="78" t="s">
        <v>195</v>
      </c>
      <c r="C5354" s="78" t="s">
        <v>243</v>
      </c>
      <c r="D5354" s="84">
        <v>252268.59950000001</v>
      </c>
      <c r="E5354" s="84">
        <v>-25226.859949999998</v>
      </c>
      <c r="F5354" s="208">
        <f t="shared" si="249"/>
        <v>3</v>
      </c>
      <c r="G5354" s="78" t="str">
        <f t="shared" si="250"/>
        <v>I</v>
      </c>
      <c r="H5354" s="78" t="str">
        <f t="shared" si="251"/>
        <v>3IDJ/BASIN/PSCO</v>
      </c>
    </row>
    <row r="5355" spans="1:8">
      <c r="A5355" s="79">
        <v>37288</v>
      </c>
      <c r="B5355" s="78" t="s">
        <v>195</v>
      </c>
      <c r="C5355" s="78" t="s">
        <v>170</v>
      </c>
      <c r="D5355" s="84">
        <v>262610.21830000001</v>
      </c>
      <c r="E5355" s="84">
        <v>0</v>
      </c>
      <c r="F5355" s="208">
        <f t="shared" si="249"/>
        <v>3</v>
      </c>
      <c r="G5355" s="78" t="str">
        <f t="shared" si="250"/>
        <v>I</v>
      </c>
      <c r="H5355" s="78" t="str">
        <f t="shared" si="251"/>
        <v>3IIF-CIG/GLENROCK</v>
      </c>
    </row>
    <row r="5356" spans="1:8">
      <c r="A5356" s="79">
        <v>37288</v>
      </c>
      <c r="B5356" s="78" t="s">
        <v>195</v>
      </c>
      <c r="C5356" s="78" t="s">
        <v>86</v>
      </c>
      <c r="D5356" s="84">
        <v>836249.50109999999</v>
      </c>
      <c r="E5356" s="84">
        <v>-8362.4950110000009</v>
      </c>
      <c r="F5356" s="208">
        <f t="shared" si="249"/>
        <v>3</v>
      </c>
      <c r="G5356" s="78" t="str">
        <f t="shared" si="250"/>
        <v>I</v>
      </c>
      <c r="H5356" s="78" t="str">
        <f t="shared" si="251"/>
        <v>3IIF-CIG/RKYMTN</v>
      </c>
    </row>
    <row r="5357" spans="1:8">
      <c r="A5357" s="79">
        <v>37288</v>
      </c>
      <c r="B5357" s="78" t="s">
        <v>195</v>
      </c>
      <c r="C5357" s="78" t="s">
        <v>92</v>
      </c>
      <c r="D5357" s="84">
        <v>369120.52980000002</v>
      </c>
      <c r="E5357" s="84">
        <v>0</v>
      </c>
      <c r="F5357" s="208">
        <f t="shared" si="249"/>
        <v>3</v>
      </c>
      <c r="G5357" s="78" t="str">
        <f t="shared" si="250"/>
        <v>I</v>
      </c>
      <c r="H5357" s="78" t="str">
        <f t="shared" si="251"/>
        <v>3IIF-CIG/ROCKPORT</v>
      </c>
    </row>
    <row r="5358" spans="1:8">
      <c r="A5358" s="79">
        <v>37288</v>
      </c>
      <c r="B5358" s="78" t="s">
        <v>195</v>
      </c>
      <c r="C5358" s="78" t="s">
        <v>93</v>
      </c>
      <c r="D5358" s="84">
        <v>74804.524799999999</v>
      </c>
      <c r="E5358" s="84">
        <v>-7480.4524799999999</v>
      </c>
      <c r="F5358" s="208">
        <f t="shared" si="249"/>
        <v>3</v>
      </c>
      <c r="G5358" s="78" t="str">
        <f t="shared" si="250"/>
        <v>I</v>
      </c>
      <c r="H5358" s="78" t="str">
        <f t="shared" si="251"/>
        <v>3IIF-CIG/SOUTHERN</v>
      </c>
    </row>
    <row r="5359" spans="1:8">
      <c r="A5359" s="79">
        <v>37288</v>
      </c>
      <c r="B5359" s="78" t="s">
        <v>195</v>
      </c>
      <c r="C5359" s="78" t="s">
        <v>91</v>
      </c>
      <c r="D5359" s="84">
        <v>1296493.3515999999</v>
      </c>
      <c r="E5359" s="84">
        <v>-12964.933515999999</v>
      </c>
      <c r="F5359" s="208">
        <f t="shared" si="249"/>
        <v>3</v>
      </c>
      <c r="G5359" s="78" t="str">
        <f t="shared" si="250"/>
        <v>I</v>
      </c>
      <c r="H5359" s="78" t="str">
        <f t="shared" si="251"/>
        <v>3IIF-CIG/WIC</v>
      </c>
    </row>
    <row r="5360" spans="1:8">
      <c r="A5360" s="79">
        <v>37288</v>
      </c>
      <c r="B5360" s="78" t="s">
        <v>195</v>
      </c>
      <c r="C5360" s="78" t="s">
        <v>94</v>
      </c>
      <c r="D5360" s="84">
        <v>685724.59100000001</v>
      </c>
      <c r="E5360" s="84">
        <v>-6857.2459099999996</v>
      </c>
      <c r="F5360" s="208">
        <f t="shared" si="249"/>
        <v>3</v>
      </c>
      <c r="G5360" s="78" t="str">
        <f t="shared" si="250"/>
        <v>I</v>
      </c>
      <c r="H5360" s="78" t="str">
        <f t="shared" si="251"/>
        <v>3IIF-CIG/WINDRVR</v>
      </c>
    </row>
    <row r="5361" spans="1:8">
      <c r="A5361" s="79">
        <v>37288</v>
      </c>
      <c r="B5361" s="78" t="s">
        <v>195</v>
      </c>
      <c r="C5361" s="78" t="s">
        <v>251</v>
      </c>
      <c r="D5361" s="84">
        <v>696874.58429999999</v>
      </c>
      <c r="E5361" s="84">
        <v>0</v>
      </c>
      <c r="F5361" s="208">
        <f t="shared" si="249"/>
        <v>3</v>
      </c>
      <c r="G5361" s="78" t="str">
        <f t="shared" si="250"/>
        <v>I</v>
      </c>
      <c r="H5361" s="78" t="str">
        <f t="shared" si="251"/>
        <v>3IIF-NGPL/GAGE(W)</v>
      </c>
    </row>
    <row r="5362" spans="1:8">
      <c r="A5362" s="79">
        <v>37288</v>
      </c>
      <c r="B5362" s="78" t="s">
        <v>195</v>
      </c>
      <c r="C5362" s="78" t="s">
        <v>244</v>
      </c>
      <c r="D5362" s="84">
        <v>139374.91690000001</v>
      </c>
      <c r="E5362" s="84">
        <v>-3484.3729225000002</v>
      </c>
      <c r="F5362" s="208">
        <f t="shared" si="249"/>
        <v>3</v>
      </c>
      <c r="G5362" s="78" t="str">
        <f t="shared" si="250"/>
        <v>I</v>
      </c>
      <c r="H5362" s="78" t="str">
        <f t="shared" si="251"/>
        <v>3IIF-NGPL/MIDCON</v>
      </c>
    </row>
    <row r="5363" spans="1:8">
      <c r="A5363" s="79">
        <v>37288</v>
      </c>
      <c r="B5363" s="78" t="s">
        <v>195</v>
      </c>
      <c r="C5363" s="78" t="s">
        <v>245</v>
      </c>
      <c r="D5363" s="84">
        <v>139374.91690000001</v>
      </c>
      <c r="E5363" s="84">
        <v>-3484.3729225000002</v>
      </c>
      <c r="F5363" s="208">
        <f t="shared" si="249"/>
        <v>3</v>
      </c>
      <c r="G5363" s="78" t="str">
        <f t="shared" si="250"/>
        <v>I</v>
      </c>
      <c r="H5363" s="78" t="str">
        <f t="shared" si="251"/>
        <v>3IIF-PAN/TX/OK</v>
      </c>
    </row>
    <row r="5364" spans="1:8">
      <c r="A5364" s="79">
        <v>37316</v>
      </c>
      <c r="B5364" s="78" t="s">
        <v>195</v>
      </c>
      <c r="C5364" s="78" t="s">
        <v>241</v>
      </c>
      <c r="D5364" s="84">
        <v>-164024.9535</v>
      </c>
      <c r="E5364" s="84">
        <v>1640.2495349999999</v>
      </c>
      <c r="F5364" s="208">
        <f t="shared" si="249"/>
        <v>3</v>
      </c>
      <c r="G5364" s="78" t="str">
        <f t="shared" si="250"/>
        <v>I</v>
      </c>
      <c r="H5364" s="78" t="str">
        <f t="shared" si="251"/>
        <v>3IDJ/BASIN/CIG</v>
      </c>
    </row>
    <row r="5365" spans="1:8">
      <c r="A5365" s="79">
        <v>37316</v>
      </c>
      <c r="B5365" s="78" t="s">
        <v>195</v>
      </c>
      <c r="C5365" s="78" t="s">
        <v>243</v>
      </c>
      <c r="D5365" s="84">
        <v>278870.15399999998</v>
      </c>
      <c r="E5365" s="84">
        <v>-27887.0154</v>
      </c>
      <c r="F5365" s="208">
        <f t="shared" si="249"/>
        <v>3</v>
      </c>
      <c r="G5365" s="78" t="str">
        <f t="shared" si="250"/>
        <v>I</v>
      </c>
      <c r="H5365" s="78" t="str">
        <f t="shared" si="251"/>
        <v>3IDJ/BASIN/PSCO</v>
      </c>
    </row>
    <row r="5366" spans="1:8">
      <c r="A5366" s="79">
        <v>37316</v>
      </c>
      <c r="B5366" s="78" t="s">
        <v>195</v>
      </c>
      <c r="C5366" s="78" t="s">
        <v>170</v>
      </c>
      <c r="D5366" s="84">
        <v>259025.69219999999</v>
      </c>
      <c r="E5366" s="84">
        <v>0</v>
      </c>
      <c r="F5366" s="208">
        <f t="shared" si="249"/>
        <v>3</v>
      </c>
      <c r="G5366" s="78" t="str">
        <f t="shared" si="250"/>
        <v>I</v>
      </c>
      <c r="H5366" s="78" t="str">
        <f t="shared" si="251"/>
        <v>3IIF-CIG/GLENROCK</v>
      </c>
    </row>
    <row r="5367" spans="1:8">
      <c r="A5367" s="79">
        <v>37316</v>
      </c>
      <c r="B5367" s="78" t="s">
        <v>195</v>
      </c>
      <c r="C5367" s="78" t="s">
        <v>86</v>
      </c>
      <c r="D5367" s="84">
        <v>955245.83120000002</v>
      </c>
      <c r="E5367" s="84">
        <v>-9552.4583120000007</v>
      </c>
      <c r="F5367" s="208">
        <f t="shared" si="249"/>
        <v>3</v>
      </c>
      <c r="G5367" s="78" t="str">
        <f t="shared" si="250"/>
        <v>I</v>
      </c>
      <c r="H5367" s="78" t="str">
        <f t="shared" si="251"/>
        <v>3IIF-CIG/RKYMTN</v>
      </c>
    </row>
    <row r="5368" spans="1:8">
      <c r="A5368" s="79">
        <v>37316</v>
      </c>
      <c r="B5368" s="78" t="s">
        <v>195</v>
      </c>
      <c r="C5368" s="78" t="s">
        <v>92</v>
      </c>
      <c r="D5368" s="84">
        <v>439320.63919999998</v>
      </c>
      <c r="E5368" s="84">
        <v>0</v>
      </c>
      <c r="F5368" s="208">
        <f t="shared" si="249"/>
        <v>3</v>
      </c>
      <c r="G5368" s="78" t="str">
        <f t="shared" si="250"/>
        <v>I</v>
      </c>
      <c r="H5368" s="78" t="str">
        <f t="shared" si="251"/>
        <v>3IIF-CIG/ROCKPORT</v>
      </c>
    </row>
    <row r="5369" spans="1:8">
      <c r="A5369" s="79">
        <v>37316</v>
      </c>
      <c r="B5369" s="78" t="s">
        <v>195</v>
      </c>
      <c r="C5369" s="78" t="s">
        <v>93</v>
      </c>
      <c r="D5369" s="84">
        <v>102274.9356</v>
      </c>
      <c r="E5369" s="84">
        <v>-10227.493560000001</v>
      </c>
      <c r="F5369" s="208">
        <f t="shared" si="249"/>
        <v>3</v>
      </c>
      <c r="G5369" s="78" t="str">
        <f t="shared" si="250"/>
        <v>I</v>
      </c>
      <c r="H5369" s="78" t="str">
        <f t="shared" si="251"/>
        <v>3IIF-CIG/SOUTHERN</v>
      </c>
    </row>
    <row r="5370" spans="1:8">
      <c r="A5370" s="79">
        <v>37316</v>
      </c>
      <c r="B5370" s="78" t="s">
        <v>195</v>
      </c>
      <c r="C5370" s="78" t="s">
        <v>91</v>
      </c>
      <c r="D5370" s="84">
        <v>1433207.7050000001</v>
      </c>
      <c r="E5370" s="84">
        <v>-14332.07705</v>
      </c>
      <c r="F5370" s="208">
        <f t="shared" si="249"/>
        <v>3</v>
      </c>
      <c r="G5370" s="78" t="str">
        <f t="shared" si="250"/>
        <v>I</v>
      </c>
      <c r="H5370" s="78" t="str">
        <f t="shared" si="251"/>
        <v>3IIF-CIG/WIC</v>
      </c>
    </row>
    <row r="5371" spans="1:8">
      <c r="A5371" s="79">
        <v>37316</v>
      </c>
      <c r="B5371" s="78" t="s">
        <v>195</v>
      </c>
      <c r="C5371" s="78" t="s">
        <v>94</v>
      </c>
      <c r="D5371" s="84">
        <v>758033.78859999997</v>
      </c>
      <c r="E5371" s="84">
        <v>-7580.3378860000003</v>
      </c>
      <c r="F5371" s="208">
        <f t="shared" si="249"/>
        <v>3</v>
      </c>
      <c r="G5371" s="78" t="str">
        <f t="shared" si="250"/>
        <v>I</v>
      </c>
      <c r="H5371" s="78" t="str">
        <f t="shared" si="251"/>
        <v>3IIF-CIG/WINDRVR</v>
      </c>
    </row>
    <row r="5372" spans="1:8">
      <c r="A5372" s="79">
        <v>37316</v>
      </c>
      <c r="B5372" s="78" t="s">
        <v>195</v>
      </c>
      <c r="C5372" s="78" t="s">
        <v>251</v>
      </c>
      <c r="D5372" s="84">
        <v>770359.54130000004</v>
      </c>
      <c r="E5372" s="84">
        <v>0</v>
      </c>
      <c r="F5372" s="208">
        <f t="shared" si="249"/>
        <v>3</v>
      </c>
      <c r="G5372" s="78" t="str">
        <f t="shared" si="250"/>
        <v>I</v>
      </c>
      <c r="H5372" s="78" t="str">
        <f t="shared" si="251"/>
        <v>3IIF-NGPL/GAGE(W)</v>
      </c>
    </row>
    <row r="5373" spans="1:8">
      <c r="A5373" s="79">
        <v>37316</v>
      </c>
      <c r="B5373" s="78" t="s">
        <v>195</v>
      </c>
      <c r="C5373" s="78" t="s">
        <v>244</v>
      </c>
      <c r="D5373" s="84">
        <v>154071.90830000001</v>
      </c>
      <c r="E5373" s="84">
        <v>-3851.7977074999999</v>
      </c>
      <c r="F5373" s="208">
        <f t="shared" si="249"/>
        <v>3</v>
      </c>
      <c r="G5373" s="78" t="str">
        <f t="shared" si="250"/>
        <v>I</v>
      </c>
      <c r="H5373" s="78" t="str">
        <f t="shared" si="251"/>
        <v>3IIF-NGPL/MIDCON</v>
      </c>
    </row>
    <row r="5374" spans="1:8">
      <c r="A5374" s="79">
        <v>37316</v>
      </c>
      <c r="B5374" s="78" t="s">
        <v>195</v>
      </c>
      <c r="C5374" s="78" t="s">
        <v>245</v>
      </c>
      <c r="D5374" s="84">
        <v>154071.90830000001</v>
      </c>
      <c r="E5374" s="84">
        <v>-3851.7977074999999</v>
      </c>
      <c r="F5374" s="208">
        <f t="shared" si="249"/>
        <v>3</v>
      </c>
      <c r="G5374" s="78" t="str">
        <f t="shared" si="250"/>
        <v>I</v>
      </c>
      <c r="H5374" s="78" t="str">
        <f t="shared" si="251"/>
        <v>3IIF-PAN/TX/OK</v>
      </c>
    </row>
    <row r="5375" spans="1:8">
      <c r="A5375" s="79">
        <v>37347</v>
      </c>
      <c r="B5375" s="78" t="s">
        <v>195</v>
      </c>
      <c r="C5375" s="78" t="s">
        <v>241</v>
      </c>
      <c r="D5375" s="84">
        <v>-151011.3867</v>
      </c>
      <c r="E5375" s="84">
        <v>1510.113867</v>
      </c>
      <c r="F5375" s="208">
        <f t="shared" si="249"/>
        <v>4</v>
      </c>
      <c r="G5375" s="78" t="str">
        <f t="shared" si="250"/>
        <v>I</v>
      </c>
      <c r="H5375" s="78" t="str">
        <f t="shared" si="251"/>
        <v>4IDJ/BASIN/CIG</v>
      </c>
    </row>
    <row r="5376" spans="1:8">
      <c r="A5376" s="79">
        <v>37347</v>
      </c>
      <c r="B5376" s="78" t="s">
        <v>195</v>
      </c>
      <c r="C5376" s="78" t="s">
        <v>243</v>
      </c>
      <c r="D5376" s="84">
        <v>120559.06080000001</v>
      </c>
      <c r="E5376" s="84">
        <v>-12055.906080000001</v>
      </c>
      <c r="F5376" s="208">
        <f t="shared" si="249"/>
        <v>4</v>
      </c>
      <c r="G5376" s="78" t="str">
        <f t="shared" si="250"/>
        <v>I</v>
      </c>
      <c r="H5376" s="78" t="str">
        <f t="shared" si="251"/>
        <v>4IDJ/BASIN/PSCO</v>
      </c>
    </row>
    <row r="5377" spans="1:8">
      <c r="A5377" s="79">
        <v>37347</v>
      </c>
      <c r="B5377" s="78" t="s">
        <v>195</v>
      </c>
      <c r="C5377" s="78" t="s">
        <v>170</v>
      </c>
      <c r="D5377" s="84">
        <v>249780.5135</v>
      </c>
      <c r="E5377" s="84">
        <v>0</v>
      </c>
      <c r="F5377" s="208">
        <f t="shared" si="249"/>
        <v>4</v>
      </c>
      <c r="G5377" s="78" t="str">
        <f t="shared" si="250"/>
        <v>I</v>
      </c>
      <c r="H5377" s="78" t="str">
        <f t="shared" si="251"/>
        <v>4IIF-CIG/GLENROCK</v>
      </c>
    </row>
    <row r="5378" spans="1:8">
      <c r="A5378" s="79">
        <v>37347</v>
      </c>
      <c r="B5378" s="78" t="s">
        <v>195</v>
      </c>
      <c r="C5378" s="78" t="s">
        <v>86</v>
      </c>
      <c r="D5378" s="84">
        <v>1637221.8148000001</v>
      </c>
      <c r="E5378" s="84">
        <v>-16372.218148</v>
      </c>
      <c r="F5378" s="208">
        <f t="shared" si="249"/>
        <v>4</v>
      </c>
      <c r="G5378" s="78" t="str">
        <f t="shared" si="250"/>
        <v>I</v>
      </c>
      <c r="H5378" s="78" t="str">
        <f t="shared" si="251"/>
        <v>4IIF-CIG/RKYMTN</v>
      </c>
    </row>
    <row r="5379" spans="1:8">
      <c r="A5379" s="79">
        <v>37347</v>
      </c>
      <c r="B5379" s="78" t="s">
        <v>195</v>
      </c>
      <c r="C5379" s="78" t="s">
        <v>92</v>
      </c>
      <c r="D5379" s="84">
        <v>454611.84649999999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4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4IIF-CIG/ROCKPORT</v>
      </c>
    </row>
    <row r="5380" spans="1:8">
      <c r="A5380" s="79">
        <v>37347</v>
      </c>
      <c r="B5380" s="78" t="s">
        <v>195</v>
      </c>
      <c r="C5380" s="78" t="s">
        <v>93</v>
      </c>
      <c r="D5380" s="84">
        <v>155099.4699</v>
      </c>
      <c r="E5380" s="84">
        <v>-15509.94699</v>
      </c>
      <c r="F5380" s="208">
        <f t="shared" si="252"/>
        <v>4</v>
      </c>
      <c r="G5380" s="78" t="str">
        <f t="shared" si="253"/>
        <v>I</v>
      </c>
      <c r="H5380" s="78" t="str">
        <f t="shared" si="254"/>
        <v>4IIF-CIG/SOUTHERN</v>
      </c>
    </row>
    <row r="5381" spans="1:8">
      <c r="A5381" s="79">
        <v>37347</v>
      </c>
      <c r="B5381" s="78" t="s">
        <v>195</v>
      </c>
      <c r="C5381" s="78" t="s">
        <v>91</v>
      </c>
      <c r="D5381" s="84">
        <v>1384524.0697000001</v>
      </c>
      <c r="E5381" s="84">
        <v>-13845.240696999999</v>
      </c>
      <c r="F5381" s="208">
        <f t="shared" si="252"/>
        <v>4</v>
      </c>
      <c r="G5381" s="78" t="str">
        <f t="shared" si="253"/>
        <v>I</v>
      </c>
      <c r="H5381" s="78" t="str">
        <f t="shared" si="254"/>
        <v>4IIF-CIG/WIC</v>
      </c>
    </row>
    <row r="5382" spans="1:8">
      <c r="A5382" s="79">
        <v>37347</v>
      </c>
      <c r="B5382" s="78" t="s">
        <v>195</v>
      </c>
      <c r="C5382" s="78" t="s">
        <v>94</v>
      </c>
      <c r="D5382" s="84">
        <v>297676.6936</v>
      </c>
      <c r="E5382" s="84">
        <v>-2976.766936</v>
      </c>
      <c r="F5382" s="208">
        <f t="shared" si="252"/>
        <v>4</v>
      </c>
      <c r="G5382" s="78" t="str">
        <f t="shared" si="253"/>
        <v>I</v>
      </c>
      <c r="H5382" s="78" t="str">
        <f t="shared" si="254"/>
        <v>4IIF-CIG/WINDRVR</v>
      </c>
    </row>
    <row r="5383" spans="1:8">
      <c r="A5383" s="79">
        <v>37347</v>
      </c>
      <c r="B5383" s="78" t="s">
        <v>195</v>
      </c>
      <c r="C5383" s="78" t="s">
        <v>251</v>
      </c>
      <c r="D5383" s="84">
        <v>744191.73400000005</v>
      </c>
      <c r="E5383" s="84">
        <v>0</v>
      </c>
      <c r="F5383" s="208">
        <f t="shared" si="252"/>
        <v>4</v>
      </c>
      <c r="G5383" s="78" t="str">
        <f t="shared" si="253"/>
        <v>I</v>
      </c>
      <c r="H5383" s="78" t="str">
        <f t="shared" si="254"/>
        <v>4IIF-NGPL/GAGE(W)</v>
      </c>
    </row>
    <row r="5384" spans="1:8">
      <c r="A5384" s="79">
        <v>37347</v>
      </c>
      <c r="B5384" s="78" t="s">
        <v>195</v>
      </c>
      <c r="C5384" s="78" t="s">
        <v>244</v>
      </c>
      <c r="D5384" s="84">
        <v>148838.3468</v>
      </c>
      <c r="E5384" s="84">
        <v>-3720.95867</v>
      </c>
      <c r="F5384" s="208">
        <f t="shared" si="252"/>
        <v>4</v>
      </c>
      <c r="G5384" s="78" t="str">
        <f t="shared" si="253"/>
        <v>I</v>
      </c>
      <c r="H5384" s="78" t="str">
        <f t="shared" si="254"/>
        <v>4IIF-NGPL/MIDCON</v>
      </c>
    </row>
    <row r="5385" spans="1:8">
      <c r="A5385" s="79">
        <v>37347</v>
      </c>
      <c r="B5385" s="78" t="s">
        <v>195</v>
      </c>
      <c r="C5385" s="78" t="s">
        <v>245</v>
      </c>
      <c r="D5385" s="84">
        <v>148838.3468</v>
      </c>
      <c r="E5385" s="84">
        <v>-3720.95867</v>
      </c>
      <c r="F5385" s="208">
        <f t="shared" si="252"/>
        <v>4</v>
      </c>
      <c r="G5385" s="78" t="str">
        <f t="shared" si="253"/>
        <v>I</v>
      </c>
      <c r="H5385" s="78" t="str">
        <f t="shared" si="254"/>
        <v>4IIF-PAN/TX/OK</v>
      </c>
    </row>
    <row r="5386" spans="1:8">
      <c r="A5386" s="79">
        <v>37377</v>
      </c>
      <c r="B5386" s="78" t="s">
        <v>195</v>
      </c>
      <c r="C5386" s="78" t="s">
        <v>241</v>
      </c>
      <c r="D5386" s="84">
        <v>-155777.6005</v>
      </c>
      <c r="E5386" s="84">
        <v>1557.7760049999999</v>
      </c>
      <c r="F5386" s="208">
        <f t="shared" si="252"/>
        <v>4</v>
      </c>
      <c r="G5386" s="78" t="str">
        <f t="shared" si="253"/>
        <v>I</v>
      </c>
      <c r="H5386" s="78" t="str">
        <f t="shared" si="254"/>
        <v>4IDJ/BASIN/CIG</v>
      </c>
    </row>
    <row r="5387" spans="1:8">
      <c r="A5387" s="79">
        <v>37377</v>
      </c>
      <c r="B5387" s="78" t="s">
        <v>195</v>
      </c>
      <c r="C5387" s="78" t="s">
        <v>243</v>
      </c>
      <c r="D5387" s="84">
        <v>124364.13989999999</v>
      </c>
      <c r="E5387" s="84">
        <v>-12436.413989999999</v>
      </c>
      <c r="F5387" s="208">
        <f t="shared" si="252"/>
        <v>4</v>
      </c>
      <c r="G5387" s="78" t="str">
        <f t="shared" si="253"/>
        <v>I</v>
      </c>
      <c r="H5387" s="78" t="str">
        <f t="shared" si="254"/>
        <v>4IDJ/BASIN/PSCO</v>
      </c>
    </row>
    <row r="5388" spans="1:8">
      <c r="A5388" s="79">
        <v>37377</v>
      </c>
      <c r="B5388" s="78" t="s">
        <v>195</v>
      </c>
      <c r="C5388" s="78" t="s">
        <v>170</v>
      </c>
      <c r="D5388" s="84">
        <v>226496.2708</v>
      </c>
      <c r="E5388" s="84">
        <v>0</v>
      </c>
      <c r="F5388" s="208">
        <f t="shared" si="252"/>
        <v>4</v>
      </c>
      <c r="G5388" s="78" t="str">
        <f t="shared" si="253"/>
        <v>I</v>
      </c>
      <c r="H5388" s="78" t="str">
        <f t="shared" si="254"/>
        <v>4IIF-CIG/GLENROCK</v>
      </c>
    </row>
    <row r="5389" spans="1:8">
      <c r="A5389" s="79">
        <v>37377</v>
      </c>
      <c r="B5389" s="78" t="s">
        <v>195</v>
      </c>
      <c r="C5389" s="78" t="s">
        <v>86</v>
      </c>
      <c r="D5389" s="84">
        <v>1688895.7282</v>
      </c>
      <c r="E5389" s="84">
        <v>-16888.957281999999</v>
      </c>
      <c r="F5389" s="208">
        <f t="shared" si="252"/>
        <v>4</v>
      </c>
      <c r="G5389" s="78" t="str">
        <f t="shared" si="253"/>
        <v>I</v>
      </c>
      <c r="H5389" s="78" t="str">
        <f t="shared" si="254"/>
        <v>4IIF-CIG/RKYMTN</v>
      </c>
    </row>
    <row r="5390" spans="1:8">
      <c r="A5390" s="79">
        <v>37377</v>
      </c>
      <c r="B5390" s="78" t="s">
        <v>195</v>
      </c>
      <c r="C5390" s="78" t="s">
        <v>92</v>
      </c>
      <c r="D5390" s="84">
        <v>500128.08590000001</v>
      </c>
      <c r="E5390" s="84">
        <v>0</v>
      </c>
      <c r="F5390" s="208">
        <f t="shared" si="252"/>
        <v>4</v>
      </c>
      <c r="G5390" s="78" t="str">
        <f t="shared" si="253"/>
        <v>I</v>
      </c>
      <c r="H5390" s="78" t="str">
        <f t="shared" si="254"/>
        <v>4IIF-CIG/ROCKPORT</v>
      </c>
    </row>
    <row r="5391" spans="1:8">
      <c r="A5391" s="79">
        <v>37377</v>
      </c>
      <c r="B5391" s="78" t="s">
        <v>195</v>
      </c>
      <c r="C5391" s="78" t="s">
        <v>93</v>
      </c>
      <c r="D5391" s="84">
        <v>-3962.2108000000003</v>
      </c>
      <c r="E5391" s="84">
        <v>396.22108000000003</v>
      </c>
      <c r="F5391" s="208">
        <f t="shared" si="252"/>
        <v>4</v>
      </c>
      <c r="G5391" s="78" t="str">
        <f t="shared" si="253"/>
        <v>I</v>
      </c>
      <c r="H5391" s="78" t="str">
        <f t="shared" si="254"/>
        <v>4IIF-CIG/SOUTHERN</v>
      </c>
    </row>
    <row r="5392" spans="1:8">
      <c r="A5392" s="79">
        <v>37377</v>
      </c>
      <c r="B5392" s="78" t="s">
        <v>195</v>
      </c>
      <c r="C5392" s="78" t="s">
        <v>91</v>
      </c>
      <c r="D5392" s="84">
        <v>1428222.3492000001</v>
      </c>
      <c r="E5392" s="84">
        <v>-14282.223491999999</v>
      </c>
      <c r="F5392" s="208">
        <f t="shared" si="252"/>
        <v>4</v>
      </c>
      <c r="G5392" s="78" t="str">
        <f t="shared" si="253"/>
        <v>I</v>
      </c>
      <c r="H5392" s="78" t="str">
        <f t="shared" si="254"/>
        <v>4IIF-CIG/WIC</v>
      </c>
    </row>
    <row r="5393" spans="1:8">
      <c r="A5393" s="79">
        <v>37377</v>
      </c>
      <c r="B5393" s="78" t="s">
        <v>195</v>
      </c>
      <c r="C5393" s="78" t="s">
        <v>94</v>
      </c>
      <c r="D5393" s="84">
        <v>307071.95059999998</v>
      </c>
      <c r="E5393" s="84">
        <v>-3070.7195059999999</v>
      </c>
      <c r="F5393" s="208">
        <f t="shared" si="252"/>
        <v>4</v>
      </c>
      <c r="G5393" s="78" t="str">
        <f t="shared" si="253"/>
        <v>I</v>
      </c>
      <c r="H5393" s="78" t="str">
        <f t="shared" si="254"/>
        <v>4IIF-CIG/WINDRVR</v>
      </c>
    </row>
    <row r="5394" spans="1:8">
      <c r="A5394" s="79">
        <v>37377</v>
      </c>
      <c r="B5394" s="78" t="s">
        <v>195</v>
      </c>
      <c r="C5394" s="78" t="s">
        <v>251</v>
      </c>
      <c r="D5394" s="84">
        <v>767679.87639999995</v>
      </c>
      <c r="E5394" s="84">
        <v>0</v>
      </c>
      <c r="F5394" s="208">
        <f t="shared" si="252"/>
        <v>4</v>
      </c>
      <c r="G5394" s="78" t="str">
        <f t="shared" si="253"/>
        <v>I</v>
      </c>
      <c r="H5394" s="78" t="str">
        <f t="shared" si="254"/>
        <v>4IIF-NGPL/GAGE(W)</v>
      </c>
    </row>
    <row r="5395" spans="1:8">
      <c r="A5395" s="79">
        <v>37377</v>
      </c>
      <c r="B5395" s="78" t="s">
        <v>195</v>
      </c>
      <c r="C5395" s="78" t="s">
        <v>244</v>
      </c>
      <c r="D5395" s="84">
        <v>153535.97529999999</v>
      </c>
      <c r="E5395" s="84">
        <v>-3838.3993824999998</v>
      </c>
      <c r="F5395" s="208">
        <f t="shared" si="252"/>
        <v>4</v>
      </c>
      <c r="G5395" s="78" t="str">
        <f t="shared" si="253"/>
        <v>I</v>
      </c>
      <c r="H5395" s="78" t="str">
        <f t="shared" si="254"/>
        <v>4IIF-NGPL/MIDCON</v>
      </c>
    </row>
    <row r="5396" spans="1:8">
      <c r="A5396" s="79">
        <v>37377</v>
      </c>
      <c r="B5396" s="78" t="s">
        <v>195</v>
      </c>
      <c r="C5396" s="78" t="s">
        <v>245</v>
      </c>
      <c r="D5396" s="84">
        <v>153535.97529999999</v>
      </c>
      <c r="E5396" s="84">
        <v>-3838.3993824999998</v>
      </c>
      <c r="F5396" s="208">
        <f t="shared" si="252"/>
        <v>4</v>
      </c>
      <c r="G5396" s="78" t="str">
        <f t="shared" si="253"/>
        <v>I</v>
      </c>
      <c r="H5396" s="78" t="str">
        <f t="shared" si="254"/>
        <v>4IIF-PAN/TX/OK</v>
      </c>
    </row>
    <row r="5397" spans="1:8">
      <c r="A5397" s="79">
        <v>37408</v>
      </c>
      <c r="B5397" s="78" t="s">
        <v>195</v>
      </c>
      <c r="C5397" s="78" t="s">
        <v>241</v>
      </c>
      <c r="D5397" s="84">
        <v>-150484.03820000001</v>
      </c>
      <c r="E5397" s="84">
        <v>1504.8403820000001</v>
      </c>
      <c r="F5397" s="208">
        <f t="shared" si="252"/>
        <v>4</v>
      </c>
      <c r="G5397" s="78" t="str">
        <f t="shared" si="253"/>
        <v>I</v>
      </c>
      <c r="H5397" s="78" t="str">
        <f t="shared" si="254"/>
        <v>4IDJ/BASIN/CIG</v>
      </c>
    </row>
    <row r="5398" spans="1:8">
      <c r="A5398" s="79">
        <v>37408</v>
      </c>
      <c r="B5398" s="78" t="s">
        <v>195</v>
      </c>
      <c r="C5398" s="78" t="s">
        <v>243</v>
      </c>
      <c r="D5398" s="84">
        <v>120138.05530000001</v>
      </c>
      <c r="E5398" s="84">
        <v>-12013.80553</v>
      </c>
      <c r="F5398" s="208">
        <f t="shared" si="252"/>
        <v>4</v>
      </c>
      <c r="G5398" s="78" t="str">
        <f t="shared" si="253"/>
        <v>I</v>
      </c>
      <c r="H5398" s="78" t="str">
        <f t="shared" si="254"/>
        <v>4IDJ/BASIN/PSCO</v>
      </c>
    </row>
    <row r="5399" spans="1:8">
      <c r="A5399" s="79">
        <v>37408</v>
      </c>
      <c r="B5399" s="78" t="s">
        <v>195</v>
      </c>
      <c r="C5399" s="78" t="s">
        <v>170</v>
      </c>
      <c r="D5399" s="84">
        <v>188690.9062</v>
      </c>
      <c r="E5399" s="84">
        <v>0</v>
      </c>
      <c r="F5399" s="208">
        <f t="shared" si="252"/>
        <v>4</v>
      </c>
      <c r="G5399" s="78" t="str">
        <f t="shared" si="253"/>
        <v>I</v>
      </c>
      <c r="H5399" s="78" t="str">
        <f t="shared" si="254"/>
        <v>4IIF-CIG/GLENROCK</v>
      </c>
    </row>
    <row r="5400" spans="1:8">
      <c r="A5400" s="79">
        <v>37408</v>
      </c>
      <c r="B5400" s="78" t="s">
        <v>195</v>
      </c>
      <c r="C5400" s="78" t="s">
        <v>86</v>
      </c>
      <c r="D5400" s="84">
        <v>1631504.4554999999</v>
      </c>
      <c r="E5400" s="84">
        <v>-16315.044555</v>
      </c>
      <c r="F5400" s="208">
        <f t="shared" si="252"/>
        <v>4</v>
      </c>
      <c r="G5400" s="78" t="str">
        <f t="shared" si="253"/>
        <v>I</v>
      </c>
      <c r="H5400" s="78" t="str">
        <f t="shared" si="254"/>
        <v>4IIF-CIG/RKYMTN</v>
      </c>
    </row>
    <row r="5401" spans="1:8">
      <c r="A5401" s="79">
        <v>37408</v>
      </c>
      <c r="B5401" s="78" t="s">
        <v>195</v>
      </c>
      <c r="C5401" s="78" t="s">
        <v>92</v>
      </c>
      <c r="D5401" s="84">
        <v>513241.63799999998</v>
      </c>
      <c r="E5401" s="84">
        <v>0</v>
      </c>
      <c r="F5401" s="208">
        <f t="shared" si="252"/>
        <v>4</v>
      </c>
      <c r="G5401" s="78" t="str">
        <f t="shared" si="253"/>
        <v>I</v>
      </c>
      <c r="H5401" s="78" t="str">
        <f t="shared" si="254"/>
        <v>4IIF-CIG/ROCKPORT</v>
      </c>
    </row>
    <row r="5402" spans="1:8">
      <c r="A5402" s="79">
        <v>37408</v>
      </c>
      <c r="B5402" s="78" t="s">
        <v>195</v>
      </c>
      <c r="C5402" s="78" t="s">
        <v>93</v>
      </c>
      <c r="D5402" s="84">
        <v>-4943.9628000000002</v>
      </c>
      <c r="E5402" s="84">
        <v>494.39627999999999</v>
      </c>
      <c r="F5402" s="208">
        <f t="shared" si="252"/>
        <v>4</v>
      </c>
      <c r="G5402" s="78" t="str">
        <f t="shared" si="253"/>
        <v>I</v>
      </c>
      <c r="H5402" s="78" t="str">
        <f t="shared" si="254"/>
        <v>4IIF-CIG/SOUTHERN</v>
      </c>
    </row>
    <row r="5403" spans="1:8">
      <c r="A5403" s="79">
        <v>37408</v>
      </c>
      <c r="B5403" s="78" t="s">
        <v>195</v>
      </c>
      <c r="C5403" s="78" t="s">
        <v>91</v>
      </c>
      <c r="D5403" s="84">
        <v>1379689.1587</v>
      </c>
      <c r="E5403" s="84">
        <v>-13796.891587</v>
      </c>
      <c r="F5403" s="208">
        <f t="shared" si="252"/>
        <v>4</v>
      </c>
      <c r="G5403" s="78" t="str">
        <f t="shared" si="253"/>
        <v>I</v>
      </c>
      <c r="H5403" s="78" t="str">
        <f t="shared" si="254"/>
        <v>4IIF-CIG/WIC</v>
      </c>
    </row>
    <row r="5404" spans="1:8">
      <c r="A5404" s="79">
        <v>37408</v>
      </c>
      <c r="B5404" s="78" t="s">
        <v>195</v>
      </c>
      <c r="C5404" s="78" t="s">
        <v>94</v>
      </c>
      <c r="D5404" s="84">
        <v>296637.17369999998</v>
      </c>
      <c r="E5404" s="84">
        <v>-2966.3717369999999</v>
      </c>
      <c r="F5404" s="208">
        <f t="shared" si="252"/>
        <v>4</v>
      </c>
      <c r="G5404" s="78" t="str">
        <f t="shared" si="253"/>
        <v>I</v>
      </c>
      <c r="H5404" s="78" t="str">
        <f t="shared" si="254"/>
        <v>4IIF-CIG/WINDRVR</v>
      </c>
    </row>
    <row r="5405" spans="1:8">
      <c r="A5405" s="79">
        <v>37408</v>
      </c>
      <c r="B5405" s="78" t="s">
        <v>195</v>
      </c>
      <c r="C5405" s="78" t="s">
        <v>251</v>
      </c>
      <c r="D5405" s="84">
        <v>741592.93429999996</v>
      </c>
      <c r="E5405" s="84">
        <v>0</v>
      </c>
      <c r="F5405" s="208">
        <f t="shared" si="252"/>
        <v>4</v>
      </c>
      <c r="G5405" s="78" t="str">
        <f t="shared" si="253"/>
        <v>I</v>
      </c>
      <c r="H5405" s="78" t="str">
        <f t="shared" si="254"/>
        <v>4IIF-NGPL/GAGE(W)</v>
      </c>
    </row>
    <row r="5406" spans="1:8">
      <c r="A5406" s="79">
        <v>37408</v>
      </c>
      <c r="B5406" s="78" t="s">
        <v>195</v>
      </c>
      <c r="C5406" s="78" t="s">
        <v>244</v>
      </c>
      <c r="D5406" s="84">
        <v>148318.58689999999</v>
      </c>
      <c r="E5406" s="84">
        <v>-3707.9646724999998</v>
      </c>
      <c r="F5406" s="208">
        <f t="shared" si="252"/>
        <v>4</v>
      </c>
      <c r="G5406" s="78" t="str">
        <f t="shared" si="253"/>
        <v>I</v>
      </c>
      <c r="H5406" s="78" t="str">
        <f t="shared" si="254"/>
        <v>4IIF-NGPL/MIDCON</v>
      </c>
    </row>
    <row r="5407" spans="1:8">
      <c r="A5407" s="79">
        <v>37408</v>
      </c>
      <c r="B5407" s="78" t="s">
        <v>195</v>
      </c>
      <c r="C5407" s="78" t="s">
        <v>245</v>
      </c>
      <c r="D5407" s="84">
        <v>148318.58689999999</v>
      </c>
      <c r="E5407" s="84">
        <v>-3707.9646724999998</v>
      </c>
      <c r="F5407" s="208">
        <f t="shared" si="252"/>
        <v>4</v>
      </c>
      <c r="G5407" s="78" t="str">
        <f t="shared" si="253"/>
        <v>I</v>
      </c>
      <c r="H5407" s="78" t="str">
        <f t="shared" si="254"/>
        <v>4IIF-PAN/TX/OK</v>
      </c>
    </row>
    <row r="5408" spans="1:8">
      <c r="A5408" s="79">
        <v>37438</v>
      </c>
      <c r="B5408" s="78" t="s">
        <v>195</v>
      </c>
      <c r="C5408" s="78" t="s">
        <v>241</v>
      </c>
      <c r="D5408" s="84">
        <v>-155218.92449999999</v>
      </c>
      <c r="E5408" s="84">
        <v>1552.189245</v>
      </c>
      <c r="F5408" s="208">
        <f t="shared" si="252"/>
        <v>4</v>
      </c>
      <c r="G5408" s="78" t="str">
        <f t="shared" si="253"/>
        <v>I</v>
      </c>
      <c r="H5408" s="78" t="str">
        <f t="shared" si="254"/>
        <v>4IDJ/BASIN/CIG</v>
      </c>
    </row>
    <row r="5409" spans="1:8">
      <c r="A5409" s="79">
        <v>37438</v>
      </c>
      <c r="B5409" s="78" t="s">
        <v>195</v>
      </c>
      <c r="C5409" s="78" t="s">
        <v>243</v>
      </c>
      <c r="D5409" s="84">
        <v>152985.33859999999</v>
      </c>
      <c r="E5409" s="84">
        <v>-15298.53386</v>
      </c>
      <c r="F5409" s="208">
        <f t="shared" si="252"/>
        <v>4</v>
      </c>
      <c r="G5409" s="78" t="str">
        <f t="shared" si="253"/>
        <v>I</v>
      </c>
      <c r="H5409" s="78" t="str">
        <f t="shared" si="254"/>
        <v>4IDJ/BASIN/PSCO</v>
      </c>
    </row>
    <row r="5410" spans="1:8">
      <c r="A5410" s="79">
        <v>37438</v>
      </c>
      <c r="B5410" s="78" t="s">
        <v>195</v>
      </c>
      <c r="C5410" s="78" t="s">
        <v>170</v>
      </c>
      <c r="D5410" s="84">
        <v>163571.9241</v>
      </c>
      <c r="E5410" s="84">
        <v>0</v>
      </c>
      <c r="F5410" s="208">
        <f t="shared" si="252"/>
        <v>4</v>
      </c>
      <c r="G5410" s="78" t="str">
        <f t="shared" si="253"/>
        <v>I</v>
      </c>
      <c r="H5410" s="78" t="str">
        <f t="shared" si="254"/>
        <v>4IIF-CIG/GLENROCK</v>
      </c>
    </row>
    <row r="5411" spans="1:8">
      <c r="A5411" s="79">
        <v>37438</v>
      </c>
      <c r="B5411" s="78" t="s">
        <v>195</v>
      </c>
      <c r="C5411" s="78" t="s">
        <v>86</v>
      </c>
      <c r="D5411" s="84">
        <v>1376868.0474</v>
      </c>
      <c r="E5411" s="84">
        <v>-13768.680474000001</v>
      </c>
      <c r="F5411" s="208">
        <f t="shared" si="252"/>
        <v>4</v>
      </c>
      <c r="G5411" s="78" t="str">
        <f t="shared" si="253"/>
        <v>I</v>
      </c>
      <c r="H5411" s="78" t="str">
        <f t="shared" si="254"/>
        <v>4IIF-CIG/RKYMTN</v>
      </c>
    </row>
    <row r="5412" spans="1:8">
      <c r="A5412" s="79">
        <v>37438</v>
      </c>
      <c r="B5412" s="78" t="s">
        <v>195</v>
      </c>
      <c r="C5412" s="78" t="s">
        <v>92</v>
      </c>
      <c r="D5412" s="84">
        <v>560446.48939999996</v>
      </c>
      <c r="E5412" s="84">
        <v>0</v>
      </c>
      <c r="F5412" s="208">
        <f t="shared" si="252"/>
        <v>4</v>
      </c>
      <c r="G5412" s="78" t="str">
        <f t="shared" si="253"/>
        <v>I</v>
      </c>
      <c r="H5412" s="78" t="str">
        <f t="shared" si="254"/>
        <v>4IIF-CIG/ROCKPORT</v>
      </c>
    </row>
    <row r="5413" spans="1:8">
      <c r="A5413" s="79">
        <v>37438</v>
      </c>
      <c r="B5413" s="78" t="s">
        <v>195</v>
      </c>
      <c r="C5413" s="78" t="s">
        <v>93</v>
      </c>
      <c r="D5413" s="84">
        <v>-3454.5007000000001</v>
      </c>
      <c r="E5413" s="84">
        <v>345.45006999999998</v>
      </c>
      <c r="F5413" s="208">
        <f t="shared" si="252"/>
        <v>4</v>
      </c>
      <c r="G5413" s="78" t="str">
        <f t="shared" si="253"/>
        <v>I</v>
      </c>
      <c r="H5413" s="78" t="str">
        <f t="shared" si="254"/>
        <v>4IIF-CIG/SOUTHERN</v>
      </c>
    </row>
    <row r="5414" spans="1:8">
      <c r="A5414" s="79">
        <v>37438</v>
      </c>
      <c r="B5414" s="78" t="s">
        <v>195</v>
      </c>
      <c r="C5414" s="78" t="s">
        <v>91</v>
      </c>
      <c r="D5414" s="84">
        <v>1423100.2168000001</v>
      </c>
      <c r="E5414" s="84">
        <v>-14231.002168000001</v>
      </c>
      <c r="F5414" s="208">
        <f t="shared" si="252"/>
        <v>4</v>
      </c>
      <c r="G5414" s="78" t="str">
        <f t="shared" si="253"/>
        <v>I</v>
      </c>
      <c r="H5414" s="78" t="str">
        <f t="shared" si="254"/>
        <v>4IIF-CIG/WIC</v>
      </c>
    </row>
    <row r="5415" spans="1:8">
      <c r="A5415" s="79">
        <v>37438</v>
      </c>
      <c r="B5415" s="78" t="s">
        <v>195</v>
      </c>
      <c r="C5415" s="78" t="s">
        <v>94</v>
      </c>
      <c r="D5415" s="84">
        <v>305970.67719999998</v>
      </c>
      <c r="E5415" s="84">
        <v>-3059.706772</v>
      </c>
      <c r="F5415" s="208">
        <f t="shared" si="252"/>
        <v>4</v>
      </c>
      <c r="G5415" s="78" t="str">
        <f t="shared" si="253"/>
        <v>I</v>
      </c>
      <c r="H5415" s="78" t="str">
        <f t="shared" si="254"/>
        <v>4IIF-CIG/WINDRVR</v>
      </c>
    </row>
    <row r="5416" spans="1:8">
      <c r="A5416" s="79">
        <v>37438</v>
      </c>
      <c r="B5416" s="78" t="s">
        <v>195</v>
      </c>
      <c r="C5416" s="78" t="s">
        <v>251</v>
      </c>
      <c r="D5416" s="84">
        <v>764926.69299999997</v>
      </c>
      <c r="E5416" s="84">
        <v>0</v>
      </c>
      <c r="F5416" s="208">
        <f t="shared" si="252"/>
        <v>4</v>
      </c>
      <c r="G5416" s="78" t="str">
        <f t="shared" si="253"/>
        <v>I</v>
      </c>
      <c r="H5416" s="78" t="str">
        <f t="shared" si="254"/>
        <v>4IIF-NGPL/GAGE(W)</v>
      </c>
    </row>
    <row r="5417" spans="1:8">
      <c r="A5417" s="79">
        <v>37438</v>
      </c>
      <c r="B5417" s="78" t="s">
        <v>195</v>
      </c>
      <c r="C5417" s="78" t="s">
        <v>244</v>
      </c>
      <c r="D5417" s="84">
        <v>152985.33859999999</v>
      </c>
      <c r="E5417" s="84">
        <v>-3824.6334649999999</v>
      </c>
      <c r="F5417" s="208">
        <f t="shared" si="252"/>
        <v>4</v>
      </c>
      <c r="G5417" s="78" t="str">
        <f t="shared" si="253"/>
        <v>I</v>
      </c>
      <c r="H5417" s="78" t="str">
        <f t="shared" si="254"/>
        <v>4IIF-NGPL/MIDCON</v>
      </c>
    </row>
    <row r="5418" spans="1:8">
      <c r="A5418" s="79">
        <v>37438</v>
      </c>
      <c r="B5418" s="78" t="s">
        <v>195</v>
      </c>
      <c r="C5418" s="78" t="s">
        <v>245</v>
      </c>
      <c r="D5418" s="84">
        <v>152985.33859999999</v>
      </c>
      <c r="E5418" s="84">
        <v>-3824.6334649999999</v>
      </c>
      <c r="F5418" s="208">
        <f t="shared" si="252"/>
        <v>4</v>
      </c>
      <c r="G5418" s="78" t="str">
        <f t="shared" si="253"/>
        <v>I</v>
      </c>
      <c r="H5418" s="78" t="str">
        <f t="shared" si="254"/>
        <v>4IIF-PAN/TX/OK</v>
      </c>
    </row>
    <row r="5419" spans="1:8">
      <c r="A5419" s="79">
        <v>37469</v>
      </c>
      <c r="B5419" s="78" t="s">
        <v>195</v>
      </c>
      <c r="C5419" s="78" t="s">
        <v>241</v>
      </c>
      <c r="D5419" s="84">
        <v>-154902.5465</v>
      </c>
      <c r="E5419" s="84">
        <v>1549.0254649999999</v>
      </c>
      <c r="F5419" s="208">
        <f t="shared" si="252"/>
        <v>4</v>
      </c>
      <c r="G5419" s="78" t="str">
        <f t="shared" si="253"/>
        <v>I</v>
      </c>
      <c r="H5419" s="78" t="str">
        <f t="shared" si="254"/>
        <v>4IDJ/BASIN/CIG</v>
      </c>
    </row>
    <row r="5420" spans="1:8">
      <c r="A5420" s="79">
        <v>37469</v>
      </c>
      <c r="B5420" s="78" t="s">
        <v>195</v>
      </c>
      <c r="C5420" s="78" t="s">
        <v>243</v>
      </c>
      <c r="D5420" s="84">
        <v>152673.51329999999</v>
      </c>
      <c r="E5420" s="84">
        <v>-15267.35133</v>
      </c>
      <c r="F5420" s="208">
        <f t="shared" si="252"/>
        <v>4</v>
      </c>
      <c r="G5420" s="78" t="str">
        <f t="shared" si="253"/>
        <v>I</v>
      </c>
      <c r="H5420" s="78" t="str">
        <f t="shared" si="254"/>
        <v>4IDJ/BASIN/PSCO</v>
      </c>
    </row>
    <row r="5421" spans="1:8">
      <c r="A5421" s="79">
        <v>37469</v>
      </c>
      <c r="B5421" s="78" t="s">
        <v>195</v>
      </c>
      <c r="C5421" s="78" t="s">
        <v>170</v>
      </c>
      <c r="D5421" s="84">
        <v>132245.7971</v>
      </c>
      <c r="E5421" s="84">
        <v>0</v>
      </c>
      <c r="F5421" s="208">
        <f t="shared" si="252"/>
        <v>4</v>
      </c>
      <c r="G5421" s="78" t="str">
        <f t="shared" si="253"/>
        <v>I</v>
      </c>
      <c r="H5421" s="78" t="str">
        <f t="shared" si="254"/>
        <v>4IIF-CIG/GLENROCK</v>
      </c>
    </row>
    <row r="5422" spans="1:8">
      <c r="A5422" s="79">
        <v>37469</v>
      </c>
      <c r="B5422" s="78" t="s">
        <v>195</v>
      </c>
      <c r="C5422" s="78" t="s">
        <v>86</v>
      </c>
      <c r="D5422" s="84">
        <v>1374061.6192999999</v>
      </c>
      <c r="E5422" s="84">
        <v>-13740.616193</v>
      </c>
      <c r="F5422" s="208">
        <f t="shared" si="252"/>
        <v>4</v>
      </c>
      <c r="G5422" s="78" t="str">
        <f t="shared" si="253"/>
        <v>I</v>
      </c>
      <c r="H5422" s="78" t="str">
        <f t="shared" si="254"/>
        <v>4IIF-CIG/RKYMTN</v>
      </c>
    </row>
    <row r="5423" spans="1:8">
      <c r="A5423" s="79">
        <v>37469</v>
      </c>
      <c r="B5423" s="78" t="s">
        <v>195</v>
      </c>
      <c r="C5423" s="78" t="s">
        <v>92</v>
      </c>
      <c r="D5423" s="84">
        <v>590296.87170000002</v>
      </c>
      <c r="E5423" s="84">
        <v>0</v>
      </c>
      <c r="F5423" s="208">
        <f t="shared" si="252"/>
        <v>4</v>
      </c>
      <c r="G5423" s="78" t="str">
        <f t="shared" si="253"/>
        <v>I</v>
      </c>
      <c r="H5423" s="78" t="str">
        <f t="shared" si="254"/>
        <v>4IIF-CIG/ROCKPORT</v>
      </c>
    </row>
    <row r="5424" spans="1:8">
      <c r="A5424" s="79">
        <v>37469</v>
      </c>
      <c r="B5424" s="78" t="s">
        <v>195</v>
      </c>
      <c r="C5424" s="78" t="s">
        <v>93</v>
      </c>
      <c r="D5424" s="84">
        <v>-4924.9422000000004</v>
      </c>
      <c r="E5424" s="84">
        <v>492.49421999999998</v>
      </c>
      <c r="F5424" s="208">
        <f t="shared" si="252"/>
        <v>4</v>
      </c>
      <c r="G5424" s="78" t="str">
        <f t="shared" si="253"/>
        <v>I</v>
      </c>
      <c r="H5424" s="78" t="str">
        <f t="shared" si="254"/>
        <v>4IIF-CIG/SOUTHERN</v>
      </c>
    </row>
    <row r="5425" spans="1:8">
      <c r="A5425" s="79">
        <v>37469</v>
      </c>
      <c r="B5425" s="78" t="s">
        <v>195</v>
      </c>
      <c r="C5425" s="78" t="s">
        <v>91</v>
      </c>
      <c r="D5425" s="84">
        <v>1420199.5549999999</v>
      </c>
      <c r="E5425" s="84">
        <v>-14201.99555</v>
      </c>
      <c r="F5425" s="208">
        <f t="shared" si="252"/>
        <v>4</v>
      </c>
      <c r="G5425" s="78" t="str">
        <f t="shared" si="253"/>
        <v>I</v>
      </c>
      <c r="H5425" s="78" t="str">
        <f t="shared" si="254"/>
        <v>4IIF-CIG/WIC</v>
      </c>
    </row>
    <row r="5426" spans="1:8">
      <c r="A5426" s="79">
        <v>37469</v>
      </c>
      <c r="B5426" s="78" t="s">
        <v>195</v>
      </c>
      <c r="C5426" s="78" t="s">
        <v>94</v>
      </c>
      <c r="D5426" s="84">
        <v>305347.02649999998</v>
      </c>
      <c r="E5426" s="84">
        <v>-3053.4702649999999</v>
      </c>
      <c r="F5426" s="208">
        <f t="shared" si="252"/>
        <v>4</v>
      </c>
      <c r="G5426" s="78" t="str">
        <f t="shared" si="253"/>
        <v>I</v>
      </c>
      <c r="H5426" s="78" t="str">
        <f t="shared" si="254"/>
        <v>4IIF-CIG/WINDRVR</v>
      </c>
    </row>
    <row r="5427" spans="1:8">
      <c r="A5427" s="79">
        <v>37469</v>
      </c>
      <c r="B5427" s="78" t="s">
        <v>195</v>
      </c>
      <c r="C5427" s="78" t="s">
        <v>251</v>
      </c>
      <c r="D5427" s="84">
        <v>763367.56629999995</v>
      </c>
      <c r="E5427" s="84">
        <v>0</v>
      </c>
      <c r="F5427" s="208">
        <f t="shared" si="252"/>
        <v>4</v>
      </c>
      <c r="G5427" s="78" t="str">
        <f t="shared" si="253"/>
        <v>I</v>
      </c>
      <c r="H5427" s="78" t="str">
        <f t="shared" si="254"/>
        <v>4IIF-NGPL/GAGE(W)</v>
      </c>
    </row>
    <row r="5428" spans="1:8">
      <c r="A5428" s="79">
        <v>37469</v>
      </c>
      <c r="B5428" s="78" t="s">
        <v>195</v>
      </c>
      <c r="C5428" s="78" t="s">
        <v>244</v>
      </c>
      <c r="D5428" s="84">
        <v>152673.51329999999</v>
      </c>
      <c r="E5428" s="84">
        <v>-3816.8378324999999</v>
      </c>
      <c r="F5428" s="208">
        <f t="shared" si="252"/>
        <v>4</v>
      </c>
      <c r="G5428" s="78" t="str">
        <f t="shared" si="253"/>
        <v>I</v>
      </c>
      <c r="H5428" s="78" t="str">
        <f t="shared" si="254"/>
        <v>4IIF-NGPL/MIDCON</v>
      </c>
    </row>
    <row r="5429" spans="1:8">
      <c r="A5429" s="79">
        <v>37469</v>
      </c>
      <c r="B5429" s="78" t="s">
        <v>195</v>
      </c>
      <c r="C5429" s="78" t="s">
        <v>245</v>
      </c>
      <c r="D5429" s="84">
        <v>152673.51329999999</v>
      </c>
      <c r="E5429" s="84">
        <v>-3816.8378324999999</v>
      </c>
      <c r="F5429" s="208">
        <f t="shared" si="252"/>
        <v>4</v>
      </c>
      <c r="G5429" s="78" t="str">
        <f t="shared" si="253"/>
        <v>I</v>
      </c>
      <c r="H5429" s="78" t="str">
        <f t="shared" si="254"/>
        <v>4IIF-PAN/TX/OK</v>
      </c>
    </row>
    <row r="5430" spans="1:8">
      <c r="A5430" s="79">
        <v>37500</v>
      </c>
      <c r="B5430" s="78" t="s">
        <v>195</v>
      </c>
      <c r="C5430" s="78" t="s">
        <v>241</v>
      </c>
      <c r="D5430" s="84">
        <v>-149590.54440000001</v>
      </c>
      <c r="E5430" s="84">
        <v>1495.905444</v>
      </c>
      <c r="F5430" s="208">
        <f t="shared" si="252"/>
        <v>4</v>
      </c>
      <c r="G5430" s="78" t="str">
        <f t="shared" si="253"/>
        <v>I</v>
      </c>
      <c r="H5430" s="78" t="str">
        <f t="shared" si="254"/>
        <v>4IDJ/BASIN/CIG</v>
      </c>
    </row>
    <row r="5431" spans="1:8">
      <c r="A5431" s="79">
        <v>37500</v>
      </c>
      <c r="B5431" s="78" t="s">
        <v>195</v>
      </c>
      <c r="C5431" s="78" t="s">
        <v>243</v>
      </c>
      <c r="D5431" s="84">
        <v>147437.9503</v>
      </c>
      <c r="E5431" s="84">
        <v>-14743.795029999999</v>
      </c>
      <c r="F5431" s="208">
        <f t="shared" si="252"/>
        <v>4</v>
      </c>
      <c r="G5431" s="78" t="str">
        <f t="shared" si="253"/>
        <v>I</v>
      </c>
      <c r="H5431" s="78" t="str">
        <f t="shared" si="254"/>
        <v>4IDJ/BASIN/PSCO</v>
      </c>
    </row>
    <row r="5432" spans="1:8">
      <c r="A5432" s="79">
        <v>37500</v>
      </c>
      <c r="B5432" s="78" t="s">
        <v>195</v>
      </c>
      <c r="C5432" s="78" t="s">
        <v>170</v>
      </c>
      <c r="D5432" s="84">
        <v>97780.848700000002</v>
      </c>
      <c r="E5432" s="84">
        <v>0</v>
      </c>
      <c r="F5432" s="208">
        <f t="shared" si="252"/>
        <v>4</v>
      </c>
      <c r="G5432" s="78" t="str">
        <f t="shared" si="253"/>
        <v>I</v>
      </c>
      <c r="H5432" s="78" t="str">
        <f t="shared" si="254"/>
        <v>4IIF-CIG/GLENROCK</v>
      </c>
    </row>
    <row r="5433" spans="1:8">
      <c r="A5433" s="79">
        <v>37500</v>
      </c>
      <c r="B5433" s="78" t="s">
        <v>195</v>
      </c>
      <c r="C5433" s="78" t="s">
        <v>86</v>
      </c>
      <c r="D5433" s="84">
        <v>1326941.5530000001</v>
      </c>
      <c r="E5433" s="84">
        <v>-13269.41553</v>
      </c>
      <c r="F5433" s="208">
        <f t="shared" si="252"/>
        <v>4</v>
      </c>
      <c r="G5433" s="78" t="str">
        <f t="shared" si="253"/>
        <v>I</v>
      </c>
      <c r="H5433" s="78" t="str">
        <f t="shared" si="254"/>
        <v>4IIF-CIG/RKYMTN</v>
      </c>
    </row>
    <row r="5434" spans="1:8">
      <c r="A5434" s="79">
        <v>37500</v>
      </c>
      <c r="B5434" s="78" t="s">
        <v>195</v>
      </c>
      <c r="C5434" s="78" t="s">
        <v>92</v>
      </c>
      <c r="D5434" s="84">
        <v>599983.995</v>
      </c>
      <c r="E5434" s="84">
        <v>0</v>
      </c>
      <c r="F5434" s="208">
        <f t="shared" si="252"/>
        <v>4</v>
      </c>
      <c r="G5434" s="78" t="str">
        <f t="shared" si="253"/>
        <v>I</v>
      </c>
      <c r="H5434" s="78" t="str">
        <f t="shared" si="254"/>
        <v>4IIF-CIG/ROCKPORT</v>
      </c>
    </row>
    <row r="5435" spans="1:8">
      <c r="A5435" s="79">
        <v>37500</v>
      </c>
      <c r="B5435" s="78" t="s">
        <v>195</v>
      </c>
      <c r="C5435" s="78" t="s">
        <v>93</v>
      </c>
      <c r="D5435" s="84">
        <v>-2457.2892999999999</v>
      </c>
      <c r="E5435" s="84">
        <v>245.72892999999999</v>
      </c>
      <c r="F5435" s="208">
        <f t="shared" si="252"/>
        <v>4</v>
      </c>
      <c r="G5435" s="78" t="str">
        <f t="shared" si="253"/>
        <v>I</v>
      </c>
      <c r="H5435" s="78" t="str">
        <f t="shared" si="254"/>
        <v>4IIF-CIG/SOUTHERN</v>
      </c>
    </row>
    <row r="5436" spans="1:8">
      <c r="A5436" s="79">
        <v>37500</v>
      </c>
      <c r="B5436" s="78" t="s">
        <v>195</v>
      </c>
      <c r="C5436" s="78" t="s">
        <v>91</v>
      </c>
      <c r="D5436" s="84">
        <v>1150340.3761</v>
      </c>
      <c r="E5436" s="84">
        <v>-11503.403761</v>
      </c>
      <c r="F5436" s="208">
        <f t="shared" si="252"/>
        <v>4</v>
      </c>
      <c r="G5436" s="78" t="str">
        <f t="shared" si="253"/>
        <v>I</v>
      </c>
      <c r="H5436" s="78" t="str">
        <f t="shared" si="254"/>
        <v>4IIF-CIG/WIC</v>
      </c>
    </row>
    <row r="5437" spans="1:8">
      <c r="A5437" s="79">
        <v>37500</v>
      </c>
      <c r="B5437" s="78" t="s">
        <v>195</v>
      </c>
      <c r="C5437" s="78" t="s">
        <v>94</v>
      </c>
      <c r="D5437" s="84">
        <v>294875.9007</v>
      </c>
      <c r="E5437" s="84">
        <v>-2948.7590070000001</v>
      </c>
      <c r="F5437" s="208">
        <f t="shared" si="252"/>
        <v>4</v>
      </c>
      <c r="G5437" s="78" t="str">
        <f t="shared" si="253"/>
        <v>I</v>
      </c>
      <c r="H5437" s="78" t="str">
        <f t="shared" si="254"/>
        <v>4IIF-CIG/WINDRVR</v>
      </c>
    </row>
    <row r="5438" spans="1:8">
      <c r="A5438" s="79">
        <v>37500</v>
      </c>
      <c r="B5438" s="78" t="s">
        <v>195</v>
      </c>
      <c r="C5438" s="78" t="s">
        <v>251</v>
      </c>
      <c r="D5438" s="84">
        <v>737189.75170000002</v>
      </c>
      <c r="E5438" s="84">
        <v>0</v>
      </c>
      <c r="F5438" s="208">
        <f t="shared" si="252"/>
        <v>4</v>
      </c>
      <c r="G5438" s="78" t="str">
        <f t="shared" si="253"/>
        <v>I</v>
      </c>
      <c r="H5438" s="78" t="str">
        <f t="shared" si="254"/>
        <v>4IIF-NGPL/GAGE(W)</v>
      </c>
    </row>
    <row r="5439" spans="1:8">
      <c r="A5439" s="79">
        <v>37500</v>
      </c>
      <c r="B5439" s="78" t="s">
        <v>195</v>
      </c>
      <c r="C5439" s="78" t="s">
        <v>244</v>
      </c>
      <c r="D5439" s="84">
        <v>147437.9503</v>
      </c>
      <c r="E5439" s="84">
        <v>-3685.9487574999998</v>
      </c>
      <c r="F5439" s="208">
        <f t="shared" si="252"/>
        <v>4</v>
      </c>
      <c r="G5439" s="78" t="str">
        <f t="shared" si="253"/>
        <v>I</v>
      </c>
      <c r="H5439" s="78" t="str">
        <f t="shared" si="254"/>
        <v>4IIF-NGPL/MIDCON</v>
      </c>
    </row>
    <row r="5440" spans="1:8">
      <c r="A5440" s="79">
        <v>37500</v>
      </c>
      <c r="B5440" s="78" t="s">
        <v>195</v>
      </c>
      <c r="C5440" s="78" t="s">
        <v>245</v>
      </c>
      <c r="D5440" s="84">
        <v>147437.9503</v>
      </c>
      <c r="E5440" s="84">
        <v>-3685.9487574999998</v>
      </c>
      <c r="F5440" s="208">
        <f t="shared" si="252"/>
        <v>4</v>
      </c>
      <c r="G5440" s="78" t="str">
        <f t="shared" si="253"/>
        <v>I</v>
      </c>
      <c r="H5440" s="78" t="str">
        <f t="shared" si="254"/>
        <v>4IIF-PAN/TX/OK</v>
      </c>
    </row>
    <row r="5441" spans="1:8">
      <c r="A5441" s="79">
        <v>37530</v>
      </c>
      <c r="B5441" s="78" t="s">
        <v>195</v>
      </c>
      <c r="C5441" s="78" t="s">
        <v>241</v>
      </c>
      <c r="D5441" s="84">
        <v>-154242.33129999999</v>
      </c>
      <c r="E5441" s="84">
        <v>1542.423313</v>
      </c>
      <c r="F5441" s="208">
        <f t="shared" si="252"/>
        <v>4</v>
      </c>
      <c r="G5441" s="78" t="str">
        <f t="shared" si="253"/>
        <v>I</v>
      </c>
      <c r="H5441" s="78" t="str">
        <f t="shared" si="254"/>
        <v>4IDJ/BASIN/CIG</v>
      </c>
    </row>
    <row r="5442" spans="1:8">
      <c r="A5442" s="79">
        <v>37530</v>
      </c>
      <c r="B5442" s="78" t="s">
        <v>195</v>
      </c>
      <c r="C5442" s="78" t="s">
        <v>243</v>
      </c>
      <c r="D5442" s="84">
        <v>152022.7984</v>
      </c>
      <c r="E5442" s="84">
        <v>-15202.279839999999</v>
      </c>
      <c r="F5442" s="208">
        <f t="shared" si="252"/>
        <v>4</v>
      </c>
      <c r="G5442" s="78" t="str">
        <f t="shared" si="253"/>
        <v>I</v>
      </c>
      <c r="H5442" s="78" t="str">
        <f t="shared" si="254"/>
        <v>4IDJ/BASIN/PSCO</v>
      </c>
    </row>
    <row r="5443" spans="1:8">
      <c r="A5443" s="79">
        <v>37530</v>
      </c>
      <c r="B5443" s="78" t="s">
        <v>195</v>
      </c>
      <c r="C5443" s="78" t="s">
        <v>170</v>
      </c>
      <c r="D5443" s="84">
        <v>69960.891900000002</v>
      </c>
      <c r="E5443" s="84">
        <v>0</v>
      </c>
      <c r="F5443" s="208">
        <f t="shared" ref="F5443:F5506" si="255">IF(REF_DT&lt;=LastDay,INDEX(IntraMonth_Buckets,MATCH($A5443,IntraSumMonths,0),1),INDEX(BucketTable,MATCH($A5443,SumMonths,0),1))</f>
        <v>4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4IIF-CIG/GLENROCK</v>
      </c>
    </row>
    <row r="5444" spans="1:8">
      <c r="A5444" s="79">
        <v>37530</v>
      </c>
      <c r="B5444" s="78" t="s">
        <v>195</v>
      </c>
      <c r="C5444" s="78" t="s">
        <v>86</v>
      </c>
      <c r="D5444" s="84">
        <v>1368205.186</v>
      </c>
      <c r="E5444" s="84">
        <v>-13682.05186</v>
      </c>
      <c r="F5444" s="208">
        <f t="shared" si="255"/>
        <v>4</v>
      </c>
      <c r="G5444" s="78" t="str">
        <f t="shared" si="256"/>
        <v>I</v>
      </c>
      <c r="H5444" s="78" t="str">
        <f t="shared" si="257"/>
        <v>4IIF-CIG/RKYMTN</v>
      </c>
    </row>
    <row r="5445" spans="1:8">
      <c r="A5445" s="79">
        <v>37530</v>
      </c>
      <c r="B5445" s="78" t="s">
        <v>195</v>
      </c>
      <c r="C5445" s="78" t="s">
        <v>92</v>
      </c>
      <c r="D5445" s="84">
        <v>649502.20400000003</v>
      </c>
      <c r="E5445" s="84">
        <v>0</v>
      </c>
      <c r="F5445" s="208">
        <f t="shared" si="255"/>
        <v>4</v>
      </c>
      <c r="G5445" s="78" t="str">
        <f t="shared" si="256"/>
        <v>I</v>
      </c>
      <c r="H5445" s="78" t="str">
        <f t="shared" si="257"/>
        <v>4IIF-CIG/ROCKPORT</v>
      </c>
    </row>
    <row r="5446" spans="1:8">
      <c r="A5446" s="79">
        <v>37530</v>
      </c>
      <c r="B5446" s="78" t="s">
        <v>195</v>
      </c>
      <c r="C5446" s="78" t="s">
        <v>93</v>
      </c>
      <c r="D5446" s="84">
        <v>0</v>
      </c>
      <c r="E5446" s="84">
        <v>0</v>
      </c>
      <c r="F5446" s="208">
        <f t="shared" si="255"/>
        <v>4</v>
      </c>
      <c r="G5446" s="78" t="str">
        <f t="shared" si="256"/>
        <v>I</v>
      </c>
      <c r="H5446" s="78" t="str">
        <f t="shared" si="257"/>
        <v>4IIF-CIG/SOUTHERN</v>
      </c>
    </row>
    <row r="5447" spans="1:8">
      <c r="A5447" s="79">
        <v>37530</v>
      </c>
      <c r="B5447" s="78" t="s">
        <v>195</v>
      </c>
      <c r="C5447" s="78" t="s">
        <v>91</v>
      </c>
      <c r="D5447" s="84">
        <v>1186112.2779999999</v>
      </c>
      <c r="E5447" s="84">
        <v>-11861.12278</v>
      </c>
      <c r="F5447" s="208">
        <f t="shared" si="255"/>
        <v>4</v>
      </c>
      <c r="G5447" s="78" t="str">
        <f t="shared" si="256"/>
        <v>I</v>
      </c>
      <c r="H5447" s="78" t="str">
        <f t="shared" si="257"/>
        <v>4IIF-CIG/WIC</v>
      </c>
    </row>
    <row r="5448" spans="1:8">
      <c r="A5448" s="79">
        <v>37530</v>
      </c>
      <c r="B5448" s="78" t="s">
        <v>195</v>
      </c>
      <c r="C5448" s="78" t="s">
        <v>94</v>
      </c>
      <c r="D5448" s="84">
        <v>304045.5969</v>
      </c>
      <c r="E5448" s="84">
        <v>-3040.4559690000001</v>
      </c>
      <c r="F5448" s="208">
        <f t="shared" si="255"/>
        <v>4</v>
      </c>
      <c r="G5448" s="78" t="str">
        <f t="shared" si="256"/>
        <v>I</v>
      </c>
      <c r="H5448" s="78" t="str">
        <f t="shared" si="257"/>
        <v>4IIF-CIG/WINDRVR</v>
      </c>
    </row>
    <row r="5449" spans="1:8">
      <c r="A5449" s="79">
        <v>37530</v>
      </c>
      <c r="B5449" s="78" t="s">
        <v>195</v>
      </c>
      <c r="C5449" s="78" t="s">
        <v>251</v>
      </c>
      <c r="D5449" s="84">
        <v>760113.99219999998</v>
      </c>
      <c r="E5449" s="84">
        <v>0</v>
      </c>
      <c r="F5449" s="208">
        <f t="shared" si="255"/>
        <v>4</v>
      </c>
      <c r="G5449" s="78" t="str">
        <f t="shared" si="256"/>
        <v>I</v>
      </c>
      <c r="H5449" s="78" t="str">
        <f t="shared" si="257"/>
        <v>4IIF-NGPL/GAGE(W)</v>
      </c>
    </row>
    <row r="5450" spans="1:8">
      <c r="A5450" s="79">
        <v>37530</v>
      </c>
      <c r="B5450" s="78" t="s">
        <v>195</v>
      </c>
      <c r="C5450" s="78" t="s">
        <v>244</v>
      </c>
      <c r="D5450" s="84">
        <v>152022.7984</v>
      </c>
      <c r="E5450" s="84">
        <v>-3800.5699599999998</v>
      </c>
      <c r="F5450" s="208">
        <f t="shared" si="255"/>
        <v>4</v>
      </c>
      <c r="G5450" s="78" t="str">
        <f t="shared" si="256"/>
        <v>I</v>
      </c>
      <c r="H5450" s="78" t="str">
        <f t="shared" si="257"/>
        <v>4IIF-NGPL/MIDCON</v>
      </c>
    </row>
    <row r="5451" spans="1:8">
      <c r="A5451" s="79">
        <v>37530</v>
      </c>
      <c r="B5451" s="78" t="s">
        <v>195</v>
      </c>
      <c r="C5451" s="78" t="s">
        <v>245</v>
      </c>
      <c r="D5451" s="84">
        <v>152022.7984</v>
      </c>
      <c r="E5451" s="84">
        <v>-3800.5699599999998</v>
      </c>
      <c r="F5451" s="208">
        <f t="shared" si="255"/>
        <v>4</v>
      </c>
      <c r="G5451" s="78" t="str">
        <f t="shared" si="256"/>
        <v>I</v>
      </c>
      <c r="H5451" s="78" t="str">
        <f t="shared" si="257"/>
        <v>4IIF-PAN/TX/OK</v>
      </c>
    </row>
    <row r="5452" spans="1:8">
      <c r="A5452" s="79">
        <v>37561</v>
      </c>
      <c r="B5452" s="78" t="s">
        <v>195</v>
      </c>
      <c r="C5452" s="78" t="s">
        <v>241</v>
      </c>
      <c r="D5452" s="84">
        <v>-148905.55040000001</v>
      </c>
      <c r="E5452" s="84">
        <v>1489.0555039999999</v>
      </c>
      <c r="F5452" s="208">
        <f t="shared" si="255"/>
        <v>5</v>
      </c>
      <c r="G5452" s="78" t="str">
        <f t="shared" si="256"/>
        <v>I</v>
      </c>
      <c r="H5452" s="78" t="str">
        <f t="shared" si="257"/>
        <v>5IDJ/BASIN/CIG</v>
      </c>
    </row>
    <row r="5453" spans="1:8">
      <c r="A5453" s="79">
        <v>37561</v>
      </c>
      <c r="B5453" s="78" t="s">
        <v>195</v>
      </c>
      <c r="C5453" s="78" t="s">
        <v>170</v>
      </c>
      <c r="D5453" s="84">
        <v>1281620.9434</v>
      </c>
      <c r="E5453" s="84">
        <v>0</v>
      </c>
      <c r="F5453" s="208">
        <f t="shared" si="255"/>
        <v>5</v>
      </c>
      <c r="G5453" s="78" t="str">
        <f t="shared" si="256"/>
        <v>I</v>
      </c>
      <c r="H5453" s="78" t="str">
        <f t="shared" si="257"/>
        <v>5IIF-CIG/GLENROCK</v>
      </c>
    </row>
    <row r="5454" spans="1:8">
      <c r="A5454" s="79">
        <v>37561</v>
      </c>
      <c r="B5454" s="78" t="s">
        <v>195</v>
      </c>
      <c r="C5454" s="78" t="s">
        <v>92</v>
      </c>
      <c r="D5454" s="84">
        <v>-733814.06640000001</v>
      </c>
      <c r="E5454" s="84">
        <v>0</v>
      </c>
      <c r="F5454" s="208">
        <f t="shared" si="255"/>
        <v>5</v>
      </c>
      <c r="G5454" s="78" t="str">
        <f t="shared" si="256"/>
        <v>I</v>
      </c>
      <c r="H5454" s="78" t="str">
        <f t="shared" si="257"/>
        <v>5IIF-CIG/ROCKPORT</v>
      </c>
    </row>
    <row r="5455" spans="1:8">
      <c r="A5455" s="79">
        <v>37561</v>
      </c>
      <c r="B5455" s="78" t="s">
        <v>195</v>
      </c>
      <c r="C5455" s="78" t="s">
        <v>91</v>
      </c>
      <c r="D5455" s="84">
        <v>1145072.8218</v>
      </c>
      <c r="E5455" s="84">
        <v>-11450.728218</v>
      </c>
      <c r="F5455" s="208">
        <f t="shared" si="255"/>
        <v>5</v>
      </c>
      <c r="G5455" s="78" t="str">
        <f t="shared" si="256"/>
        <v>I</v>
      </c>
      <c r="H5455" s="78" t="str">
        <f t="shared" si="257"/>
        <v>5IIF-CIG/WIC</v>
      </c>
    </row>
    <row r="5456" spans="1:8">
      <c r="A5456" s="79">
        <v>37561</v>
      </c>
      <c r="B5456" s="78" t="s">
        <v>195</v>
      </c>
      <c r="C5456" s="78" t="s">
        <v>251</v>
      </c>
      <c r="D5456" s="84">
        <v>909929.4423</v>
      </c>
      <c r="E5456" s="84">
        <v>0</v>
      </c>
      <c r="F5456" s="208">
        <f t="shared" si="255"/>
        <v>5</v>
      </c>
      <c r="G5456" s="78" t="str">
        <f t="shared" si="256"/>
        <v>I</v>
      </c>
      <c r="H5456" s="78" t="str">
        <f t="shared" si="257"/>
        <v>5IIF-NGPL/GAGE(W)</v>
      </c>
    </row>
    <row r="5457" spans="1:8">
      <c r="A5457" s="79">
        <v>37561</v>
      </c>
      <c r="B5457" s="78" t="s">
        <v>195</v>
      </c>
      <c r="C5457" s="78" t="s">
        <v>244</v>
      </c>
      <c r="D5457" s="84">
        <v>146762.81330000001</v>
      </c>
      <c r="E5457" s="84">
        <v>-3669.0703324999999</v>
      </c>
      <c r="F5457" s="208">
        <f t="shared" si="255"/>
        <v>5</v>
      </c>
      <c r="G5457" s="78" t="str">
        <f t="shared" si="256"/>
        <v>I</v>
      </c>
      <c r="H5457" s="78" t="str">
        <f t="shared" si="257"/>
        <v>5IIF-NGPL/MIDCON</v>
      </c>
    </row>
    <row r="5458" spans="1:8">
      <c r="A5458" s="79">
        <v>37561</v>
      </c>
      <c r="B5458" s="78" t="s">
        <v>195</v>
      </c>
      <c r="C5458" s="78" t="s">
        <v>245</v>
      </c>
      <c r="D5458" s="84">
        <v>146762.81330000001</v>
      </c>
      <c r="E5458" s="84">
        <v>-3669.0703324999999</v>
      </c>
      <c r="F5458" s="208">
        <f t="shared" si="255"/>
        <v>5</v>
      </c>
      <c r="G5458" s="78" t="str">
        <f t="shared" si="256"/>
        <v>I</v>
      </c>
      <c r="H5458" s="78" t="str">
        <f t="shared" si="257"/>
        <v>5IIF-PAN/TX/OK</v>
      </c>
    </row>
    <row r="5459" spans="1:8">
      <c r="A5459" s="79">
        <v>37591</v>
      </c>
      <c r="B5459" s="78" t="s">
        <v>195</v>
      </c>
      <c r="C5459" s="78" t="s">
        <v>241</v>
      </c>
      <c r="D5459" s="84">
        <v>0</v>
      </c>
      <c r="E5459" s="84">
        <v>0</v>
      </c>
      <c r="F5459" s="208">
        <f t="shared" si="255"/>
        <v>5</v>
      </c>
      <c r="G5459" s="78" t="str">
        <f t="shared" si="256"/>
        <v>I</v>
      </c>
      <c r="H5459" s="78" t="str">
        <f t="shared" si="257"/>
        <v>5IDJ/BASIN/CIG</v>
      </c>
    </row>
    <row r="5460" spans="1:8">
      <c r="A5460" s="79">
        <v>37591</v>
      </c>
      <c r="B5460" s="78" t="s">
        <v>195</v>
      </c>
      <c r="C5460" s="78" t="s">
        <v>170</v>
      </c>
      <c r="D5460" s="84">
        <v>945233.69559999998</v>
      </c>
      <c r="E5460" s="84">
        <v>0</v>
      </c>
      <c r="F5460" s="208">
        <f t="shared" si="255"/>
        <v>5</v>
      </c>
      <c r="G5460" s="78" t="str">
        <f t="shared" si="256"/>
        <v>I</v>
      </c>
      <c r="H5460" s="78" t="str">
        <f t="shared" si="257"/>
        <v>5IIF-CIG/GLENROCK</v>
      </c>
    </row>
    <row r="5461" spans="1:8">
      <c r="A5461" s="79">
        <v>37591</v>
      </c>
      <c r="B5461" s="78" t="s">
        <v>195</v>
      </c>
      <c r="C5461" s="78" t="s">
        <v>92</v>
      </c>
      <c r="D5461" s="84">
        <v>-756429.01379999996</v>
      </c>
      <c r="E5461" s="84">
        <v>0</v>
      </c>
      <c r="F5461" s="208">
        <f t="shared" si="255"/>
        <v>5</v>
      </c>
      <c r="G5461" s="78" t="str">
        <f t="shared" si="256"/>
        <v>I</v>
      </c>
      <c r="H5461" s="78" t="str">
        <f t="shared" si="257"/>
        <v>5IIF-CIG/ROCKPORT</v>
      </c>
    </row>
    <row r="5462" spans="1:8">
      <c r="A5462" s="79">
        <v>37591</v>
      </c>
      <c r="B5462" s="78" t="s">
        <v>195</v>
      </c>
      <c r="C5462" s="78" t="s">
        <v>91</v>
      </c>
      <c r="D5462" s="84">
        <v>1180362.0902</v>
      </c>
      <c r="E5462" s="84">
        <v>-11803.620902000001</v>
      </c>
      <c r="F5462" s="208">
        <f t="shared" si="255"/>
        <v>5</v>
      </c>
      <c r="G5462" s="78" t="str">
        <f t="shared" si="256"/>
        <v>I</v>
      </c>
      <c r="H5462" s="78" t="str">
        <f t="shared" si="257"/>
        <v>5IIF-CIG/WIC</v>
      </c>
    </row>
    <row r="5463" spans="1:8">
      <c r="A5463" s="79">
        <v>37591</v>
      </c>
      <c r="B5463" s="78" t="s">
        <v>195</v>
      </c>
      <c r="C5463" s="78" t="s">
        <v>251</v>
      </c>
      <c r="D5463" s="84">
        <v>937971.97710000002</v>
      </c>
      <c r="E5463" s="84">
        <v>0</v>
      </c>
      <c r="F5463" s="208">
        <f t="shared" si="255"/>
        <v>5</v>
      </c>
      <c r="G5463" s="78" t="str">
        <f t="shared" si="256"/>
        <v>I</v>
      </c>
      <c r="H5463" s="78" t="str">
        <f t="shared" si="257"/>
        <v>5IIF-NGPL/GAGE(W)</v>
      </c>
    </row>
    <row r="5464" spans="1:8">
      <c r="A5464" s="79">
        <v>37591</v>
      </c>
      <c r="B5464" s="78" t="s">
        <v>195</v>
      </c>
      <c r="C5464" s="78" t="s">
        <v>244</v>
      </c>
      <c r="D5464" s="84">
        <v>151285.8028</v>
      </c>
      <c r="E5464" s="84">
        <v>-3782.14507</v>
      </c>
      <c r="F5464" s="208">
        <f t="shared" si="255"/>
        <v>5</v>
      </c>
      <c r="G5464" s="78" t="str">
        <f t="shared" si="256"/>
        <v>I</v>
      </c>
      <c r="H5464" s="78" t="str">
        <f t="shared" si="257"/>
        <v>5IIF-NGPL/MIDCON</v>
      </c>
    </row>
    <row r="5465" spans="1:8">
      <c r="A5465" s="79">
        <v>37591</v>
      </c>
      <c r="B5465" s="78" t="s">
        <v>195</v>
      </c>
      <c r="C5465" s="78" t="s">
        <v>245</v>
      </c>
      <c r="D5465" s="84">
        <v>151285.8028</v>
      </c>
      <c r="E5465" s="84">
        <v>-3782.14507</v>
      </c>
      <c r="F5465" s="208">
        <f t="shared" si="255"/>
        <v>5</v>
      </c>
      <c r="G5465" s="78" t="str">
        <f t="shared" si="256"/>
        <v>I</v>
      </c>
      <c r="H5465" s="78" t="str">
        <f t="shared" si="257"/>
        <v>5IIF-PAN/TX/OK</v>
      </c>
    </row>
    <row r="5466" spans="1:8">
      <c r="A5466" s="79">
        <v>37622</v>
      </c>
      <c r="B5466" s="78" t="s">
        <v>195</v>
      </c>
      <c r="C5466" s="78" t="s">
        <v>241</v>
      </c>
      <c r="D5466" s="84">
        <v>0</v>
      </c>
      <c r="E5466" s="84">
        <v>0</v>
      </c>
      <c r="F5466" s="208">
        <f t="shared" si="255"/>
        <v>5</v>
      </c>
      <c r="G5466" s="78" t="str">
        <f t="shared" si="256"/>
        <v>I</v>
      </c>
      <c r="H5466" s="78" t="str">
        <f t="shared" si="257"/>
        <v>5IDJ/BASIN/CIG</v>
      </c>
    </row>
    <row r="5467" spans="1:8">
      <c r="A5467" s="79">
        <v>37622</v>
      </c>
      <c r="B5467" s="78" t="s">
        <v>195</v>
      </c>
      <c r="C5467" s="78" t="s">
        <v>170</v>
      </c>
      <c r="D5467" s="84">
        <v>942708.11369999999</v>
      </c>
      <c r="E5467" s="84">
        <v>0</v>
      </c>
      <c r="F5467" s="208">
        <f t="shared" si="255"/>
        <v>5</v>
      </c>
      <c r="G5467" s="78" t="str">
        <f t="shared" si="256"/>
        <v>I</v>
      </c>
      <c r="H5467" s="78" t="str">
        <f t="shared" si="257"/>
        <v>5IIF-CIG/GLENROCK</v>
      </c>
    </row>
    <row r="5468" spans="1:8">
      <c r="A5468" s="79">
        <v>37622</v>
      </c>
      <c r="B5468" s="78" t="s">
        <v>195</v>
      </c>
      <c r="C5468" s="78" t="s">
        <v>92</v>
      </c>
      <c r="D5468" s="84">
        <v>-754407.90139999997</v>
      </c>
      <c r="E5468" s="84">
        <v>0</v>
      </c>
      <c r="F5468" s="208">
        <f t="shared" si="255"/>
        <v>5</v>
      </c>
      <c r="G5468" s="78" t="str">
        <f t="shared" si="256"/>
        <v>I</v>
      </c>
      <c r="H5468" s="78" t="str">
        <f t="shared" si="257"/>
        <v>5IIF-CIG/ROCKPORT</v>
      </c>
    </row>
    <row r="5469" spans="1:8">
      <c r="A5469" s="79">
        <v>37622</v>
      </c>
      <c r="B5469" s="78" t="s">
        <v>195</v>
      </c>
      <c r="C5469" s="78" t="s">
        <v>91</v>
      </c>
      <c r="D5469" s="84">
        <v>1177208.2657999999</v>
      </c>
      <c r="E5469" s="84">
        <v>-11772.082657999999</v>
      </c>
      <c r="F5469" s="208">
        <f t="shared" si="255"/>
        <v>5</v>
      </c>
      <c r="G5469" s="78" t="str">
        <f t="shared" si="256"/>
        <v>I</v>
      </c>
      <c r="H5469" s="78" t="str">
        <f t="shared" si="257"/>
        <v>5IIF-CIG/WIC</v>
      </c>
    </row>
    <row r="5470" spans="1:8">
      <c r="A5470" s="79">
        <v>37622</v>
      </c>
      <c r="B5470" s="78" t="s">
        <v>195</v>
      </c>
      <c r="C5470" s="78" t="s">
        <v>251</v>
      </c>
      <c r="D5470" s="84">
        <v>935465.7977</v>
      </c>
      <c r="E5470" s="84">
        <v>0</v>
      </c>
      <c r="F5470" s="208">
        <f t="shared" si="255"/>
        <v>5</v>
      </c>
      <c r="G5470" s="78" t="str">
        <f t="shared" si="256"/>
        <v>I</v>
      </c>
      <c r="H5470" s="78" t="str">
        <f t="shared" si="257"/>
        <v>5IIF-NGPL/GAGE(W)</v>
      </c>
    </row>
    <row r="5471" spans="1:8">
      <c r="A5471" s="79">
        <v>37622</v>
      </c>
      <c r="B5471" s="78" t="s">
        <v>195</v>
      </c>
      <c r="C5471" s="78" t="s">
        <v>244</v>
      </c>
      <c r="D5471" s="84">
        <v>150881.5803</v>
      </c>
      <c r="E5471" s="84">
        <v>-3772.0395075000001</v>
      </c>
      <c r="F5471" s="208">
        <f t="shared" si="255"/>
        <v>5</v>
      </c>
      <c r="G5471" s="78" t="str">
        <f t="shared" si="256"/>
        <v>I</v>
      </c>
      <c r="H5471" s="78" t="str">
        <f t="shared" si="257"/>
        <v>5IIF-NGPL/MIDCON</v>
      </c>
    </row>
    <row r="5472" spans="1:8">
      <c r="A5472" s="79">
        <v>37622</v>
      </c>
      <c r="B5472" s="78" t="s">
        <v>195</v>
      </c>
      <c r="C5472" s="78" t="s">
        <v>245</v>
      </c>
      <c r="D5472" s="84">
        <v>150881.5803</v>
      </c>
      <c r="E5472" s="84">
        <v>-3772.0395075000001</v>
      </c>
      <c r="F5472" s="208">
        <f t="shared" si="255"/>
        <v>5</v>
      </c>
      <c r="G5472" s="78" t="str">
        <f t="shared" si="256"/>
        <v>I</v>
      </c>
      <c r="H5472" s="78" t="str">
        <f t="shared" si="257"/>
        <v>5IIF-PAN/TX/OK</v>
      </c>
    </row>
    <row r="5473" spans="1:8">
      <c r="A5473" s="79">
        <v>37653</v>
      </c>
      <c r="B5473" s="78" t="s">
        <v>195</v>
      </c>
      <c r="C5473" s="78" t="s">
        <v>241</v>
      </c>
      <c r="D5473" s="84">
        <v>-137874.55429999999</v>
      </c>
      <c r="E5473" s="84">
        <v>1378.745543</v>
      </c>
      <c r="F5473" s="208">
        <f t="shared" si="255"/>
        <v>5</v>
      </c>
      <c r="G5473" s="78" t="str">
        <f t="shared" si="256"/>
        <v>I</v>
      </c>
      <c r="H5473" s="78" t="str">
        <f t="shared" si="257"/>
        <v>5IDJ/BASIN/CIG</v>
      </c>
    </row>
    <row r="5474" spans="1:8">
      <c r="A5474" s="79">
        <v>37653</v>
      </c>
      <c r="B5474" s="78" t="s">
        <v>195</v>
      </c>
      <c r="C5474" s="78" t="s">
        <v>170</v>
      </c>
      <c r="D5474" s="84">
        <v>848745.21089999995</v>
      </c>
      <c r="E5474" s="84">
        <v>0</v>
      </c>
      <c r="F5474" s="208">
        <f t="shared" si="255"/>
        <v>5</v>
      </c>
      <c r="G5474" s="78" t="str">
        <f t="shared" si="256"/>
        <v>I</v>
      </c>
      <c r="H5474" s="78" t="str">
        <f t="shared" si="257"/>
        <v>5IIF-CIG/GLENROCK</v>
      </c>
    </row>
    <row r="5475" spans="1:8">
      <c r="A5475" s="79">
        <v>37653</v>
      </c>
      <c r="B5475" s="78" t="s">
        <v>195</v>
      </c>
      <c r="C5475" s="78" t="s">
        <v>92</v>
      </c>
      <c r="D5475" s="84">
        <v>-679452.76100000006</v>
      </c>
      <c r="E5475" s="84">
        <v>0</v>
      </c>
      <c r="F5475" s="208">
        <f t="shared" si="255"/>
        <v>5</v>
      </c>
      <c r="G5475" s="78" t="str">
        <f t="shared" si="256"/>
        <v>I</v>
      </c>
      <c r="H5475" s="78" t="str">
        <f t="shared" si="257"/>
        <v>5IIF-CIG/ROCKPORT</v>
      </c>
    </row>
    <row r="5476" spans="1:8">
      <c r="A5476" s="79">
        <v>37653</v>
      </c>
      <c r="B5476" s="78" t="s">
        <v>195</v>
      </c>
      <c r="C5476" s="78" t="s">
        <v>91</v>
      </c>
      <c r="D5476" s="84">
        <v>1060245.2663</v>
      </c>
      <c r="E5476" s="84">
        <v>-10602.452663</v>
      </c>
      <c r="F5476" s="208">
        <f t="shared" si="255"/>
        <v>5</v>
      </c>
      <c r="G5476" s="78" t="str">
        <f t="shared" si="256"/>
        <v>I</v>
      </c>
      <c r="H5476" s="78" t="str">
        <f t="shared" si="257"/>
        <v>5IIF-CIG/WIC</v>
      </c>
    </row>
    <row r="5477" spans="1:8">
      <c r="A5477" s="79">
        <v>37653</v>
      </c>
      <c r="B5477" s="78" t="s">
        <v>195</v>
      </c>
      <c r="C5477" s="78" t="s">
        <v>251</v>
      </c>
      <c r="D5477" s="84">
        <v>842521.42359999998</v>
      </c>
      <c r="E5477" s="84">
        <v>0</v>
      </c>
      <c r="F5477" s="208">
        <f t="shared" si="255"/>
        <v>5</v>
      </c>
      <c r="G5477" s="78" t="str">
        <f t="shared" si="256"/>
        <v>I</v>
      </c>
      <c r="H5477" s="78" t="str">
        <f t="shared" si="257"/>
        <v>5IIF-NGPL/GAGE(W)</v>
      </c>
    </row>
    <row r="5478" spans="1:8">
      <c r="A5478" s="79">
        <v>37653</v>
      </c>
      <c r="B5478" s="78" t="s">
        <v>195</v>
      </c>
      <c r="C5478" s="78" t="s">
        <v>244</v>
      </c>
      <c r="D5478" s="84">
        <v>135890.55220000001</v>
      </c>
      <c r="E5478" s="84">
        <v>-3397.263805</v>
      </c>
      <c r="F5478" s="208">
        <f t="shared" si="255"/>
        <v>5</v>
      </c>
      <c r="G5478" s="78" t="str">
        <f t="shared" si="256"/>
        <v>I</v>
      </c>
      <c r="H5478" s="78" t="str">
        <f t="shared" si="257"/>
        <v>5IIF-NGPL/MIDCON</v>
      </c>
    </row>
    <row r="5479" spans="1:8">
      <c r="A5479" s="79">
        <v>37653</v>
      </c>
      <c r="B5479" s="78" t="s">
        <v>195</v>
      </c>
      <c r="C5479" s="78" t="s">
        <v>245</v>
      </c>
      <c r="D5479" s="84">
        <v>135890.55220000001</v>
      </c>
      <c r="E5479" s="84">
        <v>-3397.263805</v>
      </c>
      <c r="F5479" s="208">
        <f t="shared" si="255"/>
        <v>5</v>
      </c>
      <c r="G5479" s="78" t="str">
        <f t="shared" si="256"/>
        <v>I</v>
      </c>
      <c r="H5479" s="78" t="str">
        <f t="shared" si="257"/>
        <v>5IIF-PAN/TX/OK</v>
      </c>
    </row>
    <row r="5480" spans="1:8">
      <c r="A5480" s="79">
        <v>37681</v>
      </c>
      <c r="B5480" s="78" t="s">
        <v>195</v>
      </c>
      <c r="C5480" s="78" t="s">
        <v>241</v>
      </c>
      <c r="D5480" s="84">
        <v>-152237.29560000001</v>
      </c>
      <c r="E5480" s="84">
        <v>1522.3729559999999</v>
      </c>
      <c r="F5480" s="208">
        <f t="shared" si="255"/>
        <v>5</v>
      </c>
      <c r="G5480" s="78" t="str">
        <f t="shared" si="256"/>
        <v>I</v>
      </c>
      <c r="H5480" s="78" t="str">
        <f t="shared" si="257"/>
        <v>5IDJ/BASIN/CIG</v>
      </c>
    </row>
    <row r="5481" spans="1:8">
      <c r="A5481" s="79">
        <v>37681</v>
      </c>
      <c r="B5481" s="78" t="s">
        <v>195</v>
      </c>
      <c r="C5481" s="78" t="s">
        <v>170</v>
      </c>
      <c r="D5481" s="84">
        <v>923867.01789999998</v>
      </c>
      <c r="E5481" s="84">
        <v>0</v>
      </c>
      <c r="F5481" s="208">
        <f t="shared" si="255"/>
        <v>5</v>
      </c>
      <c r="G5481" s="78" t="str">
        <f t="shared" si="256"/>
        <v>I</v>
      </c>
      <c r="H5481" s="78" t="str">
        <f t="shared" si="257"/>
        <v>5IIF-CIG/GLENROCK</v>
      </c>
    </row>
    <row r="5482" spans="1:8">
      <c r="A5482" s="79">
        <v>37681</v>
      </c>
      <c r="B5482" s="78" t="s">
        <v>195</v>
      </c>
      <c r="C5482" s="78" t="s">
        <v>92</v>
      </c>
      <c r="D5482" s="84">
        <v>-750233.07499999995</v>
      </c>
      <c r="E5482" s="84">
        <v>0</v>
      </c>
      <c r="F5482" s="208">
        <f t="shared" si="255"/>
        <v>5</v>
      </c>
      <c r="G5482" s="78" t="str">
        <f t="shared" si="256"/>
        <v>I</v>
      </c>
      <c r="H5482" s="78" t="str">
        <f t="shared" si="257"/>
        <v>5IIF-CIG/ROCKPORT</v>
      </c>
    </row>
    <row r="5483" spans="1:8">
      <c r="A5483" s="79">
        <v>37681</v>
      </c>
      <c r="B5483" s="78" t="s">
        <v>195</v>
      </c>
      <c r="C5483" s="78" t="s">
        <v>91</v>
      </c>
      <c r="D5483" s="84">
        <v>1170693.6995999999</v>
      </c>
      <c r="E5483" s="84">
        <v>-11706.936996</v>
      </c>
      <c r="F5483" s="208">
        <f t="shared" si="255"/>
        <v>5</v>
      </c>
      <c r="G5483" s="78" t="str">
        <f t="shared" si="256"/>
        <v>I</v>
      </c>
      <c r="H5483" s="78" t="str">
        <f t="shared" si="257"/>
        <v>5IIF-CIG/WIC</v>
      </c>
    </row>
    <row r="5484" spans="1:8">
      <c r="A5484" s="79">
        <v>37681</v>
      </c>
      <c r="B5484" s="78" t="s">
        <v>195</v>
      </c>
      <c r="C5484" s="78" t="s">
        <v>251</v>
      </c>
      <c r="D5484" s="84">
        <v>930289.01300000004</v>
      </c>
      <c r="E5484" s="84">
        <v>0</v>
      </c>
      <c r="F5484" s="208">
        <f t="shared" si="255"/>
        <v>5</v>
      </c>
      <c r="G5484" s="78" t="str">
        <f t="shared" si="256"/>
        <v>I</v>
      </c>
      <c r="H5484" s="78" t="str">
        <f t="shared" si="257"/>
        <v>5IIF-NGPL/GAGE(W)</v>
      </c>
    </row>
    <row r="5485" spans="1:8">
      <c r="A5485" s="79">
        <v>37681</v>
      </c>
      <c r="B5485" s="78" t="s">
        <v>195</v>
      </c>
      <c r="C5485" s="78" t="s">
        <v>244</v>
      </c>
      <c r="D5485" s="84">
        <v>150046.61499999999</v>
      </c>
      <c r="E5485" s="84">
        <v>-3751.165375</v>
      </c>
      <c r="F5485" s="208">
        <f t="shared" si="255"/>
        <v>5</v>
      </c>
      <c r="G5485" s="78" t="str">
        <f t="shared" si="256"/>
        <v>I</v>
      </c>
      <c r="H5485" s="78" t="str">
        <f t="shared" si="257"/>
        <v>5IIF-NGPL/MIDCON</v>
      </c>
    </row>
    <row r="5486" spans="1:8">
      <c r="A5486" s="79">
        <v>37681</v>
      </c>
      <c r="B5486" s="78" t="s">
        <v>195</v>
      </c>
      <c r="C5486" s="78" t="s">
        <v>245</v>
      </c>
      <c r="D5486" s="84">
        <v>150046.61499999999</v>
      </c>
      <c r="E5486" s="84">
        <v>-3751.165375</v>
      </c>
      <c r="F5486" s="208">
        <f t="shared" si="255"/>
        <v>5</v>
      </c>
      <c r="G5486" s="78" t="str">
        <f t="shared" si="256"/>
        <v>I</v>
      </c>
      <c r="H5486" s="78" t="str">
        <f t="shared" si="257"/>
        <v>5IIF-PAN/TX/OK</v>
      </c>
    </row>
    <row r="5487" spans="1:8">
      <c r="A5487" s="79">
        <v>37712</v>
      </c>
      <c r="B5487" s="78" t="s">
        <v>195</v>
      </c>
      <c r="C5487" s="78" t="s">
        <v>241</v>
      </c>
      <c r="D5487" s="84">
        <v>-146872.36619999999</v>
      </c>
      <c r="E5487" s="84">
        <v>1468.7236619999999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37712</v>
      </c>
      <c r="B5488" s="78" t="s">
        <v>195</v>
      </c>
      <c r="C5488" s="78" t="s">
        <v>170</v>
      </c>
      <c r="D5488" s="84">
        <v>878483.77830000001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37712</v>
      </c>
      <c r="B5489" s="78" t="s">
        <v>195</v>
      </c>
      <c r="C5489" s="78" t="s">
        <v>92</v>
      </c>
      <c r="D5489" s="84">
        <v>-723794.43220000004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37712</v>
      </c>
      <c r="B5490" s="78" t="s">
        <v>195</v>
      </c>
      <c r="C5490" s="78" t="s">
        <v>91</v>
      </c>
      <c r="D5490" s="84">
        <v>1129437.7838999999</v>
      </c>
      <c r="E5490" s="84">
        <v>-11294.377839000001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37712</v>
      </c>
      <c r="B5491" s="78" t="s">
        <v>195</v>
      </c>
      <c r="C5491" s="78" t="s">
        <v>251</v>
      </c>
      <c r="D5491" s="84">
        <v>897505.09589999996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37712</v>
      </c>
      <c r="B5492" s="78" t="s">
        <v>195</v>
      </c>
      <c r="C5492" s="78" t="s">
        <v>244</v>
      </c>
      <c r="D5492" s="84">
        <v>144758.88639999999</v>
      </c>
      <c r="E5492" s="84">
        <v>-361.89721600000001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37712</v>
      </c>
      <c r="B5493" s="78" t="s">
        <v>195</v>
      </c>
      <c r="C5493" s="78" t="s">
        <v>245</v>
      </c>
      <c r="D5493" s="84">
        <v>144758.88639999999</v>
      </c>
      <c r="E5493" s="84">
        <v>-361.89721600000001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37742</v>
      </c>
      <c r="B5494" s="78" t="s">
        <v>195</v>
      </c>
      <c r="C5494" s="78" t="s">
        <v>241</v>
      </c>
      <c r="D5494" s="84">
        <v>-151300.5178</v>
      </c>
      <c r="E5494" s="84">
        <v>1513.0051779999999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37742</v>
      </c>
      <c r="B5495" s="78" t="s">
        <v>195</v>
      </c>
      <c r="C5495" s="78" t="s">
        <v>170</v>
      </c>
      <c r="D5495" s="84">
        <v>891757.43770000001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37742</v>
      </c>
      <c r="B5496" s="78" t="s">
        <v>195</v>
      </c>
      <c r="C5496" s="78" t="s">
        <v>92</v>
      </c>
      <c r="D5496" s="84">
        <v>-745616.58669999999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37742</v>
      </c>
      <c r="B5497" s="78" t="s">
        <v>195</v>
      </c>
      <c r="C5497" s="78" t="s">
        <v>91</v>
      </c>
      <c r="D5497" s="84">
        <v>1163489.9465000001</v>
      </c>
      <c r="E5497" s="84">
        <v>-11634.899465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37742</v>
      </c>
      <c r="B5498" s="78" t="s">
        <v>195</v>
      </c>
      <c r="C5498" s="78" t="s">
        <v>251</v>
      </c>
      <c r="D5498" s="84">
        <v>924564.5675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37742</v>
      </c>
      <c r="B5499" s="78" t="s">
        <v>195</v>
      </c>
      <c r="C5499" s="78" t="s">
        <v>244</v>
      </c>
      <c r="D5499" s="84">
        <v>149123.3173</v>
      </c>
      <c r="E5499" s="84">
        <v>-372.80829325000002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37742</v>
      </c>
      <c r="B5500" s="78" t="s">
        <v>195</v>
      </c>
      <c r="C5500" s="78" t="s">
        <v>245</v>
      </c>
      <c r="D5500" s="84">
        <v>149123.3173</v>
      </c>
      <c r="E5500" s="84">
        <v>-372.80829325000002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37773</v>
      </c>
      <c r="B5501" s="78" t="s">
        <v>195</v>
      </c>
      <c r="C5501" s="78" t="s">
        <v>241</v>
      </c>
      <c r="D5501" s="84">
        <v>-145937.13099999999</v>
      </c>
      <c r="E5501" s="84">
        <v>1459.37131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37773</v>
      </c>
      <c r="B5502" s="78" t="s">
        <v>195</v>
      </c>
      <c r="C5502" s="78" t="s">
        <v>170</v>
      </c>
      <c r="D5502" s="84">
        <v>847401.94519999996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37773</v>
      </c>
      <c r="B5503" s="78" t="s">
        <v>195</v>
      </c>
      <c r="C5503" s="78" t="s">
        <v>92</v>
      </c>
      <c r="D5503" s="84">
        <v>-719185.54610000004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37773</v>
      </c>
      <c r="B5504" s="78" t="s">
        <v>195</v>
      </c>
      <c r="C5504" s="78" t="s">
        <v>91</v>
      </c>
      <c r="D5504" s="84">
        <v>1122245.8933999999</v>
      </c>
      <c r="E5504" s="84">
        <v>-11222.458934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37773</v>
      </c>
      <c r="B5505" s="78" t="s">
        <v>195</v>
      </c>
      <c r="C5505" s="78" t="s">
        <v>251</v>
      </c>
      <c r="D5505" s="84">
        <v>891790.07720000006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37773</v>
      </c>
      <c r="B5506" s="78" t="s">
        <v>195</v>
      </c>
      <c r="C5506" s="78" t="s">
        <v>244</v>
      </c>
      <c r="D5506" s="84">
        <v>143837.10920000001</v>
      </c>
      <c r="E5506" s="84">
        <v>-359.59277299999997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37773</v>
      </c>
      <c r="B5507" s="78" t="s">
        <v>195</v>
      </c>
      <c r="C5507" s="78" t="s">
        <v>245</v>
      </c>
      <c r="D5507" s="84">
        <v>143837.10920000001</v>
      </c>
      <c r="E5507" s="84">
        <v>-359.59277299999997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37803</v>
      </c>
      <c r="B5508" s="78" t="s">
        <v>195</v>
      </c>
      <c r="C5508" s="78" t="s">
        <v>241</v>
      </c>
      <c r="D5508" s="84">
        <v>-150304.9952</v>
      </c>
      <c r="E5508" s="84">
        <v>1503.0499520000001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37803</v>
      </c>
      <c r="B5509" s="78" t="s">
        <v>195</v>
      </c>
      <c r="C5509" s="78" t="s">
        <v>170</v>
      </c>
      <c r="D5509" s="84">
        <v>859639.09550000005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37803</v>
      </c>
      <c r="B5510" s="78" t="s">
        <v>195</v>
      </c>
      <c r="C5510" s="78" t="s">
        <v>92</v>
      </c>
      <c r="D5510" s="84">
        <v>-740710.60140000004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37803</v>
      </c>
      <c r="B5511" s="78" t="s">
        <v>195</v>
      </c>
      <c r="C5511" s="78" t="s">
        <v>91</v>
      </c>
      <c r="D5511" s="84">
        <v>1155834.4506999999</v>
      </c>
      <c r="E5511" s="84">
        <v>-11558.344507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37803</v>
      </c>
      <c r="B5512" s="78" t="s">
        <v>195</v>
      </c>
      <c r="C5512" s="78" t="s">
        <v>251</v>
      </c>
      <c r="D5512" s="84">
        <v>918481.14569999999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37803</v>
      </c>
      <c r="B5513" s="78" t="s">
        <v>195</v>
      </c>
      <c r="C5513" s="78" t="s">
        <v>244</v>
      </c>
      <c r="D5513" s="84">
        <v>148142.12030000001</v>
      </c>
      <c r="E5513" s="84">
        <v>-370.35530075000003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37803</v>
      </c>
      <c r="B5514" s="78" t="s">
        <v>195</v>
      </c>
      <c r="C5514" s="78" t="s">
        <v>245</v>
      </c>
      <c r="D5514" s="84">
        <v>148142.12030000001</v>
      </c>
      <c r="E5514" s="84">
        <v>-370.35530075000003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37834</v>
      </c>
      <c r="B5515" s="78" t="s">
        <v>195</v>
      </c>
      <c r="C5515" s="78" t="s">
        <v>241</v>
      </c>
      <c r="D5515" s="84">
        <v>-149778.01199999999</v>
      </c>
      <c r="E5515" s="84">
        <v>1497.7801199999999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37834</v>
      </c>
      <c r="B5516" s="78" t="s">
        <v>195</v>
      </c>
      <c r="C5516" s="78" t="s">
        <v>170</v>
      </c>
      <c r="D5516" s="84">
        <v>843545.74829999998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37834</v>
      </c>
      <c r="B5517" s="78" t="s">
        <v>195</v>
      </c>
      <c r="C5517" s="78" t="s">
        <v>92</v>
      </c>
      <c r="D5517" s="84">
        <v>-738113.60140000004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37834</v>
      </c>
      <c r="B5518" s="78" t="s">
        <v>195</v>
      </c>
      <c r="C5518" s="78" t="s">
        <v>91</v>
      </c>
      <c r="D5518" s="84">
        <v>1151781.9883000001</v>
      </c>
      <c r="E5518" s="84">
        <v>-11517.819883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37834</v>
      </c>
      <c r="B5519" s="78" t="s">
        <v>195</v>
      </c>
      <c r="C5519" s="78" t="s">
        <v>251</v>
      </c>
      <c r="D5519" s="84">
        <v>915260.86569999997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37834</v>
      </c>
      <c r="B5520" s="78" t="s">
        <v>195</v>
      </c>
      <c r="C5520" s="78" t="s">
        <v>244</v>
      </c>
      <c r="D5520" s="84">
        <v>147622.72029999999</v>
      </c>
      <c r="E5520" s="84">
        <v>-369.05680074999998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37834</v>
      </c>
      <c r="B5521" s="78" t="s">
        <v>195</v>
      </c>
      <c r="C5521" s="78" t="s">
        <v>245</v>
      </c>
      <c r="D5521" s="84">
        <v>147622.72029999999</v>
      </c>
      <c r="E5521" s="84">
        <v>-369.05680074999998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37865</v>
      </c>
      <c r="B5522" s="78" t="s">
        <v>195</v>
      </c>
      <c r="C5522" s="78" t="s">
        <v>241</v>
      </c>
      <c r="D5522" s="84">
        <v>-144421.8414</v>
      </c>
      <c r="E5522" s="84">
        <v>1444.2184139999999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37865</v>
      </c>
      <c r="B5523" s="78" t="s">
        <v>195</v>
      </c>
      <c r="C5523" s="78" t="s">
        <v>170</v>
      </c>
      <c r="D5523" s="84">
        <v>800796.76289999997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37865</v>
      </c>
      <c r="B5524" s="78" t="s">
        <v>195</v>
      </c>
      <c r="C5524" s="78" t="s">
        <v>92</v>
      </c>
      <c r="D5524" s="84">
        <v>-711718.1226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37865</v>
      </c>
      <c r="B5525" s="78" t="s">
        <v>195</v>
      </c>
      <c r="C5525" s="78" t="s">
        <v>91</v>
      </c>
      <c r="D5525" s="84">
        <v>1065043.4675</v>
      </c>
      <c r="E5525" s="84">
        <v>-10650.434675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37865</v>
      </c>
      <c r="B5526" s="78" t="s">
        <v>195</v>
      </c>
      <c r="C5526" s="78" t="s">
        <v>251</v>
      </c>
      <c r="D5526" s="84">
        <v>882530.47199999995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37865</v>
      </c>
      <c r="B5527" s="78" t="s">
        <v>195</v>
      </c>
      <c r="C5527" s="78" t="s">
        <v>244</v>
      </c>
      <c r="D5527" s="84">
        <v>142343.62450000001</v>
      </c>
      <c r="E5527" s="84">
        <v>-355.85906125000002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37865</v>
      </c>
      <c r="B5528" s="78" t="s">
        <v>195</v>
      </c>
      <c r="C5528" s="78" t="s">
        <v>245</v>
      </c>
      <c r="D5528" s="84">
        <v>142343.62450000001</v>
      </c>
      <c r="E5528" s="84">
        <v>-355.85906125000002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37895</v>
      </c>
      <c r="B5529" s="78" t="s">
        <v>195</v>
      </c>
      <c r="C5529" s="78" t="s">
        <v>241</v>
      </c>
      <c r="D5529" s="84">
        <v>-148701.54819999999</v>
      </c>
      <c r="E5529" s="84">
        <v>1487.015482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37895</v>
      </c>
      <c r="B5530" s="78" t="s">
        <v>195</v>
      </c>
      <c r="C5530" s="78" t="s">
        <v>170</v>
      </c>
      <c r="D5530" s="84">
        <v>811541.70380000002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37895</v>
      </c>
      <c r="B5531" s="78" t="s">
        <v>195</v>
      </c>
      <c r="C5531" s="78" t="s">
        <v>92</v>
      </c>
      <c r="D5531" s="84">
        <v>-732808.73360000004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37895</v>
      </c>
      <c r="B5532" s="78" t="s">
        <v>195</v>
      </c>
      <c r="C5532" s="78" t="s">
        <v>91</v>
      </c>
      <c r="D5532" s="84">
        <v>1096604.3012999999</v>
      </c>
      <c r="E5532" s="84">
        <v>-10966.043013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37895</v>
      </c>
      <c r="B5533" s="78" t="s">
        <v>195</v>
      </c>
      <c r="C5533" s="78" t="s">
        <v>251</v>
      </c>
      <c r="D5533" s="84">
        <v>908682.8297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37895</v>
      </c>
      <c r="B5534" s="78" t="s">
        <v>195</v>
      </c>
      <c r="C5534" s="78" t="s">
        <v>244</v>
      </c>
      <c r="D5534" s="84">
        <v>146561.74669999999</v>
      </c>
      <c r="E5534" s="84">
        <v>-366.40436675000001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37895</v>
      </c>
      <c r="B5535" s="78" t="s">
        <v>195</v>
      </c>
      <c r="C5535" s="78" t="s">
        <v>245</v>
      </c>
      <c r="D5535" s="84">
        <v>146561.74669999999</v>
      </c>
      <c r="E5535" s="84">
        <v>-366.40436675000001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37926</v>
      </c>
      <c r="B5536" s="78" t="s">
        <v>195</v>
      </c>
      <c r="C5536" s="78" t="s">
        <v>241</v>
      </c>
      <c r="D5536" s="84">
        <v>-143362.3486</v>
      </c>
      <c r="E5536" s="84">
        <v>1433.623486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37926</v>
      </c>
      <c r="B5537" s="78" t="s">
        <v>195</v>
      </c>
      <c r="C5537" s="78" t="s">
        <v>170</v>
      </c>
      <c r="D5537" s="84">
        <v>345985.65610000002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37926</v>
      </c>
      <c r="B5538" s="78" t="s">
        <v>195</v>
      </c>
      <c r="C5538" s="78" t="s">
        <v>92</v>
      </c>
      <c r="D5538" s="84">
        <v>-706496.88820000004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37926</v>
      </c>
      <c r="B5539" s="78" t="s">
        <v>195</v>
      </c>
      <c r="C5539" s="78" t="s">
        <v>91</v>
      </c>
      <c r="D5539" s="84">
        <v>1057230.2034</v>
      </c>
      <c r="E5539" s="84">
        <v>-10572.302034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37926</v>
      </c>
      <c r="B5540" s="78" t="s">
        <v>195</v>
      </c>
      <c r="C5540" s="78" t="s">
        <v>251</v>
      </c>
      <c r="D5540" s="84">
        <v>876056.14139999996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37926</v>
      </c>
      <c r="B5541" s="78" t="s">
        <v>195</v>
      </c>
      <c r="C5541" s="78" t="s">
        <v>244</v>
      </c>
      <c r="D5541" s="84">
        <v>141299.37760000001</v>
      </c>
      <c r="E5541" s="84">
        <v>-706.49688800000001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37926</v>
      </c>
      <c r="B5542" s="78" t="s">
        <v>195</v>
      </c>
      <c r="C5542" s="78" t="s">
        <v>245</v>
      </c>
      <c r="D5542" s="84">
        <v>141299.37760000001</v>
      </c>
      <c r="E5542" s="84">
        <v>-706.49688800000001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37956</v>
      </c>
      <c r="B5543" s="78" t="s">
        <v>195</v>
      </c>
      <c r="C5543" s="78" t="s">
        <v>241</v>
      </c>
      <c r="D5543" s="84">
        <v>0</v>
      </c>
      <c r="E5543" s="84">
        <v>0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37956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37956</v>
      </c>
      <c r="B5545" s="78" t="s">
        <v>195</v>
      </c>
      <c r="C5545" s="78" t="s">
        <v>92</v>
      </c>
      <c r="D5545" s="84">
        <v>-727309.48329999996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37956</v>
      </c>
      <c r="B5546" s="78" t="s">
        <v>195</v>
      </c>
      <c r="C5546" s="78" t="s">
        <v>91</v>
      </c>
      <c r="D5546" s="84">
        <v>1088375.0031000001</v>
      </c>
      <c r="E5546" s="84">
        <v>-10883.750031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37956</v>
      </c>
      <c r="B5547" s="78" t="s">
        <v>195</v>
      </c>
      <c r="C5547" s="78" t="s">
        <v>251</v>
      </c>
      <c r="D5547" s="84">
        <v>901863.75930000003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37956</v>
      </c>
      <c r="B5548" s="78" t="s">
        <v>195</v>
      </c>
      <c r="C5548" s="78" t="s">
        <v>244</v>
      </c>
      <c r="D5548" s="84">
        <v>145461.89670000001</v>
      </c>
      <c r="E5548" s="84">
        <v>-727.30948350000006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37956</v>
      </c>
      <c r="B5549" s="78" t="s">
        <v>195</v>
      </c>
      <c r="C5549" s="78" t="s">
        <v>245</v>
      </c>
      <c r="D5549" s="84">
        <v>145461.89670000001</v>
      </c>
      <c r="E5549" s="84">
        <v>-727.30948350000006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37987</v>
      </c>
      <c r="B5550" s="78" t="s">
        <v>195</v>
      </c>
      <c r="C5550" s="78" t="s">
        <v>241</v>
      </c>
      <c r="D5550" s="84">
        <v>0</v>
      </c>
      <c r="E5550" s="84">
        <v>0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37987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37987</v>
      </c>
      <c r="B5552" s="78" t="s">
        <v>195</v>
      </c>
      <c r="C5552" s="78" t="s">
        <v>92</v>
      </c>
      <c r="D5552" s="84">
        <v>-724431.45600000001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37987</v>
      </c>
      <c r="B5553" s="78" t="s">
        <v>195</v>
      </c>
      <c r="C5553" s="78" t="s">
        <v>91</v>
      </c>
      <c r="D5553" s="84">
        <v>1084068.2080000001</v>
      </c>
      <c r="E5553" s="84">
        <v>-10840.68208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37987</v>
      </c>
      <c r="B5554" s="78" t="s">
        <v>195</v>
      </c>
      <c r="C5554" s="78" t="s">
        <v>251</v>
      </c>
      <c r="D5554" s="84">
        <v>898295.00540000002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37987</v>
      </c>
      <c r="B5555" s="78" t="s">
        <v>195</v>
      </c>
      <c r="C5555" s="78" t="s">
        <v>244</v>
      </c>
      <c r="D5555" s="84">
        <v>144886.29120000001</v>
      </c>
      <c r="E5555" s="84">
        <v>-724.43145600000003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37987</v>
      </c>
      <c r="B5556" s="78" t="s">
        <v>195</v>
      </c>
      <c r="C5556" s="78" t="s">
        <v>245</v>
      </c>
      <c r="D5556" s="84">
        <v>144886.29120000001</v>
      </c>
      <c r="E5556" s="84">
        <v>-724.43145600000003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38018</v>
      </c>
      <c r="B5557" s="78" t="s">
        <v>195</v>
      </c>
      <c r="C5557" s="78" t="s">
        <v>241</v>
      </c>
      <c r="D5557" s="84">
        <v>-136962.43799999999</v>
      </c>
      <c r="E5557" s="84">
        <v>1369.62438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38018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38018</v>
      </c>
      <c r="B5559" s="78" t="s">
        <v>195</v>
      </c>
      <c r="C5559" s="78" t="s">
        <v>92</v>
      </c>
      <c r="D5559" s="84">
        <v>-674957.80630000005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38018</v>
      </c>
      <c r="B5560" s="78" t="s">
        <v>195</v>
      </c>
      <c r="C5560" s="78" t="s">
        <v>91</v>
      </c>
      <c r="D5560" s="84">
        <v>1010033.8596</v>
      </c>
      <c r="E5560" s="84">
        <v>-10100.338596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38018</v>
      </c>
      <c r="B5561" s="78" t="s">
        <v>195</v>
      </c>
      <c r="C5561" s="78" t="s">
        <v>251</v>
      </c>
      <c r="D5561" s="84">
        <v>836947.67980000004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38018</v>
      </c>
      <c r="B5562" s="78" t="s">
        <v>195</v>
      </c>
      <c r="C5562" s="78" t="s">
        <v>244</v>
      </c>
      <c r="D5562" s="84">
        <v>134991.5613</v>
      </c>
      <c r="E5562" s="84">
        <v>-674.95780649999995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38018</v>
      </c>
      <c r="B5563" s="78" t="s">
        <v>195</v>
      </c>
      <c r="C5563" s="78" t="s">
        <v>245</v>
      </c>
      <c r="D5563" s="84">
        <v>134991.5613</v>
      </c>
      <c r="E5563" s="84">
        <v>-674.95780649999995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38047</v>
      </c>
      <c r="B5564" s="78" t="s">
        <v>195</v>
      </c>
      <c r="C5564" s="78" t="s">
        <v>241</v>
      </c>
      <c r="D5564" s="84">
        <v>-145841.40169999999</v>
      </c>
      <c r="E5564" s="84">
        <v>1458.4140170000001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38047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38047</v>
      </c>
      <c r="B5566" s="78" t="s">
        <v>195</v>
      </c>
      <c r="C5566" s="78" t="s">
        <v>92</v>
      </c>
      <c r="D5566" s="84">
        <v>-718713.78729999997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38047</v>
      </c>
      <c r="B5567" s="78" t="s">
        <v>195</v>
      </c>
      <c r="C5567" s="78" t="s">
        <v>91</v>
      </c>
      <c r="D5567" s="84">
        <v>1075512.0597999999</v>
      </c>
      <c r="E5567" s="84">
        <v>-10755.120598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38047</v>
      </c>
      <c r="B5568" s="78" t="s">
        <v>195</v>
      </c>
      <c r="C5568" s="78" t="s">
        <v>251</v>
      </c>
      <c r="D5568" s="84">
        <v>891205.09629999998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38047</v>
      </c>
      <c r="B5569" s="78" t="s">
        <v>195</v>
      </c>
      <c r="C5569" s="78" t="s">
        <v>244</v>
      </c>
      <c r="D5569" s="84">
        <v>143742.75750000001</v>
      </c>
      <c r="E5569" s="84">
        <v>-718.71378749999997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38047</v>
      </c>
      <c r="B5570" s="78" t="s">
        <v>195</v>
      </c>
      <c r="C5570" s="78" t="s">
        <v>245</v>
      </c>
      <c r="D5570" s="84">
        <v>143742.75750000001</v>
      </c>
      <c r="E5570" s="84">
        <v>-718.71378749999997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38078</v>
      </c>
      <c r="B5571" s="78" t="s">
        <v>195</v>
      </c>
      <c r="C5571" s="78" t="s">
        <v>241</v>
      </c>
      <c r="D5571" s="84">
        <v>-140550.3124</v>
      </c>
      <c r="E5571" s="84">
        <v>1405.5031240000001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38078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38078</v>
      </c>
      <c r="B5573" s="78" t="s">
        <v>195</v>
      </c>
      <c r="C5573" s="78" t="s">
        <v>92</v>
      </c>
      <c r="D5573" s="84">
        <v>-692639.03209999995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38078</v>
      </c>
      <c r="B5574" s="78" t="s">
        <v>195</v>
      </c>
      <c r="C5574" s="78" t="s">
        <v>91</v>
      </c>
      <c r="D5574" s="84">
        <v>897964.94669999997</v>
      </c>
      <c r="E5574" s="84">
        <v>-8979.6494669999993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38078</v>
      </c>
      <c r="B5575" s="78" t="s">
        <v>195</v>
      </c>
      <c r="C5575" s="78" t="s">
        <v>251</v>
      </c>
      <c r="D5575" s="84">
        <v>858872.39980000001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38078</v>
      </c>
      <c r="B5576" s="78" t="s">
        <v>195</v>
      </c>
      <c r="C5576" s="78" t="s">
        <v>244</v>
      </c>
      <c r="D5576" s="84">
        <v>138527.8064</v>
      </c>
      <c r="E5576" s="84">
        <v>-692.63903200000004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38078</v>
      </c>
      <c r="B5577" s="78" t="s">
        <v>195</v>
      </c>
      <c r="C5577" s="78" t="s">
        <v>245</v>
      </c>
      <c r="D5577" s="84">
        <v>138527.8064</v>
      </c>
      <c r="E5577" s="84">
        <v>-692.63903200000004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38108</v>
      </c>
      <c r="B5578" s="78" t="s">
        <v>195</v>
      </c>
      <c r="C5578" s="78" t="s">
        <v>241</v>
      </c>
      <c r="D5578" s="84">
        <v>-144650.33840000001</v>
      </c>
      <c r="E5578" s="84">
        <v>1446.5033840000001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38108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38108</v>
      </c>
      <c r="B5580" s="78" t="s">
        <v>195</v>
      </c>
      <c r="C5580" s="78" t="s">
        <v>92</v>
      </c>
      <c r="D5580" s="84">
        <v>-712844.16720000003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38108</v>
      </c>
      <c r="B5581" s="78" t="s">
        <v>195</v>
      </c>
      <c r="C5581" s="78" t="s">
        <v>91</v>
      </c>
      <c r="D5581" s="84">
        <v>924159.69220000005</v>
      </c>
      <c r="E5581" s="84">
        <v>-9241.5969220000006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38108</v>
      </c>
      <c r="B5582" s="78" t="s">
        <v>195</v>
      </c>
      <c r="C5582" s="78" t="s">
        <v>251</v>
      </c>
      <c r="D5582" s="84">
        <v>883926.76729999995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38108</v>
      </c>
      <c r="B5583" s="78" t="s">
        <v>195</v>
      </c>
      <c r="C5583" s="78" t="s">
        <v>244</v>
      </c>
      <c r="D5583" s="84">
        <v>142568.8334</v>
      </c>
      <c r="E5583" s="84">
        <v>-712.84416699999997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38108</v>
      </c>
      <c r="B5584" s="78" t="s">
        <v>195</v>
      </c>
      <c r="C5584" s="78" t="s">
        <v>245</v>
      </c>
      <c r="D5584" s="84">
        <v>142568.8334</v>
      </c>
      <c r="E5584" s="84">
        <v>-712.84416699999997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38139</v>
      </c>
      <c r="B5585" s="78" t="s">
        <v>195</v>
      </c>
      <c r="C5585" s="78" t="s">
        <v>241</v>
      </c>
      <c r="D5585" s="84">
        <v>-139389.0601</v>
      </c>
      <c r="E5585" s="84">
        <v>1393.8906010000001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38139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38139</v>
      </c>
      <c r="B5587" s="78" t="s">
        <v>195</v>
      </c>
      <c r="C5587" s="78" t="s">
        <v>92</v>
      </c>
      <c r="D5587" s="84">
        <v>-686916.32209999999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38139</v>
      </c>
      <c r="B5588" s="78" t="s">
        <v>195</v>
      </c>
      <c r="C5588" s="78" t="s">
        <v>91</v>
      </c>
      <c r="D5588" s="84">
        <v>890545.79680000001</v>
      </c>
      <c r="E5588" s="84">
        <v>-8905.4579680000006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38139</v>
      </c>
      <c r="B5589" s="78" t="s">
        <v>195</v>
      </c>
      <c r="C5589" s="78" t="s">
        <v>251</v>
      </c>
      <c r="D5589" s="84">
        <v>851776.23939999996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38139</v>
      </c>
      <c r="B5590" s="78" t="s">
        <v>195</v>
      </c>
      <c r="C5590" s="78" t="s">
        <v>244</v>
      </c>
      <c r="D5590" s="84">
        <v>137383.26439999999</v>
      </c>
      <c r="E5590" s="84">
        <v>-686.91632200000004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38139</v>
      </c>
      <c r="B5591" s="78" t="s">
        <v>195</v>
      </c>
      <c r="C5591" s="78" t="s">
        <v>245</v>
      </c>
      <c r="D5591" s="84">
        <v>137383.26439999999</v>
      </c>
      <c r="E5591" s="84">
        <v>-686.91632200000004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38169</v>
      </c>
      <c r="B5592" s="78" t="s">
        <v>195</v>
      </c>
      <c r="C5592" s="78" t="s">
        <v>241</v>
      </c>
      <c r="D5592" s="84">
        <v>-143437.82519999999</v>
      </c>
      <c r="E5592" s="84">
        <v>1434.378252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38169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38169</v>
      </c>
      <c r="B5594" s="78" t="s">
        <v>195</v>
      </c>
      <c r="C5594" s="78" t="s">
        <v>92</v>
      </c>
      <c r="D5594" s="84">
        <v>-706868.84109999996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38169</v>
      </c>
      <c r="B5595" s="78" t="s">
        <v>195</v>
      </c>
      <c r="C5595" s="78" t="s">
        <v>91</v>
      </c>
      <c r="D5595" s="84">
        <v>916413.0405</v>
      </c>
      <c r="E5595" s="84">
        <v>-9164.1304049999999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6IIF-CIG/WIC</v>
      </c>
    </row>
    <row r="5596" spans="1:8">
      <c r="A5596" s="79">
        <v>38169</v>
      </c>
      <c r="B5596" s="78" t="s">
        <v>195</v>
      </c>
      <c r="C5596" s="78" t="s">
        <v>251</v>
      </c>
      <c r="D5596" s="84">
        <v>876517.36300000001</v>
      </c>
      <c r="E5596" s="84">
        <v>0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6IIF-NGPL/GAGE(W)</v>
      </c>
    </row>
    <row r="5597" spans="1:8">
      <c r="A5597" s="79">
        <v>38169</v>
      </c>
      <c r="B5597" s="78" t="s">
        <v>195</v>
      </c>
      <c r="C5597" s="78" t="s">
        <v>244</v>
      </c>
      <c r="D5597" s="84">
        <v>141373.76819999999</v>
      </c>
      <c r="E5597" s="84">
        <v>-706.86884099999997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6IIF-NGPL/MIDCON</v>
      </c>
    </row>
    <row r="5598" spans="1:8">
      <c r="A5598" s="79">
        <v>38169</v>
      </c>
      <c r="B5598" s="78" t="s">
        <v>195</v>
      </c>
      <c r="C5598" s="78" t="s">
        <v>245</v>
      </c>
      <c r="D5598" s="84">
        <v>141373.76819999999</v>
      </c>
      <c r="E5598" s="84">
        <v>-706.86884099999997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6IIF-PAN/TX/OK</v>
      </c>
    </row>
    <row r="5599" spans="1:8">
      <c r="A5599" s="79">
        <v>38200</v>
      </c>
      <c r="B5599" s="78" t="s">
        <v>195</v>
      </c>
      <c r="C5599" s="78" t="s">
        <v>241</v>
      </c>
      <c r="D5599" s="84">
        <v>-142819.1917</v>
      </c>
      <c r="E5599" s="84">
        <v>1428.1919170000001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6IDJ/BASIN/CIG</v>
      </c>
    </row>
    <row r="5600" spans="1:8">
      <c r="A5600" s="79">
        <v>38200</v>
      </c>
      <c r="B5600" s="78" t="s">
        <v>195</v>
      </c>
      <c r="C5600" s="78" t="s">
        <v>170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6IIF-CIG/GLENROCK</v>
      </c>
    </row>
    <row r="5601" spans="1:8">
      <c r="A5601" s="79">
        <v>38200</v>
      </c>
      <c r="B5601" s="78" t="s">
        <v>195</v>
      </c>
      <c r="C5601" s="78" t="s">
        <v>92</v>
      </c>
      <c r="D5601" s="84">
        <v>-703820.1838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6IIF-CIG/ROCKPORT</v>
      </c>
    </row>
    <row r="5602" spans="1:8">
      <c r="A5602" s="79">
        <v>38200</v>
      </c>
      <c r="B5602" s="78" t="s">
        <v>195</v>
      </c>
      <c r="C5602" s="78" t="s">
        <v>91</v>
      </c>
      <c r="D5602" s="84">
        <v>912460.63899999997</v>
      </c>
      <c r="E5602" s="84">
        <v>-9124.6063900000008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6IIF-CIG/WIC</v>
      </c>
    </row>
    <row r="5603" spans="1:8">
      <c r="A5603" s="79">
        <v>38200</v>
      </c>
      <c r="B5603" s="78" t="s">
        <v>195</v>
      </c>
      <c r="C5603" s="78" t="s">
        <v>251</v>
      </c>
      <c r="D5603" s="84">
        <v>872737.02789999999</v>
      </c>
      <c r="E5603" s="84">
        <v>0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6IIF-NGPL/GAGE(W)</v>
      </c>
    </row>
    <row r="5604" spans="1:8">
      <c r="A5604" s="79">
        <v>38200</v>
      </c>
      <c r="B5604" s="78" t="s">
        <v>195</v>
      </c>
      <c r="C5604" s="78" t="s">
        <v>244</v>
      </c>
      <c r="D5604" s="84">
        <v>140764.0368</v>
      </c>
      <c r="E5604" s="84">
        <v>-703.82018400000004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6IIF-NGPL/MIDCON</v>
      </c>
    </row>
    <row r="5605" spans="1:8">
      <c r="A5605" s="79">
        <v>38200</v>
      </c>
      <c r="B5605" s="78" t="s">
        <v>195</v>
      </c>
      <c r="C5605" s="78" t="s">
        <v>245</v>
      </c>
      <c r="D5605" s="84">
        <v>140764.0368</v>
      </c>
      <c r="E5605" s="84">
        <v>-703.82018400000004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6IIF-PAN/TX/OK</v>
      </c>
    </row>
    <row r="5606" spans="1:8">
      <c r="A5606" s="79">
        <v>38231</v>
      </c>
      <c r="B5606" s="78" t="s">
        <v>195</v>
      </c>
      <c r="C5606" s="78" t="s">
        <v>241</v>
      </c>
      <c r="D5606" s="84">
        <v>-137604.44339999999</v>
      </c>
      <c r="E5606" s="84">
        <v>1376.0444339999999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6IDJ/BASIN/CIG</v>
      </c>
    </row>
    <row r="5607" spans="1:8">
      <c r="A5607" s="79">
        <v>38231</v>
      </c>
      <c r="B5607" s="78" t="s">
        <v>195</v>
      </c>
      <c r="C5607" s="78" t="s">
        <v>170</v>
      </c>
      <c r="D5607" s="84">
        <v>0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6IIF-CIG/GLENROCK</v>
      </c>
    </row>
    <row r="5608" spans="1:8">
      <c r="A5608" s="79">
        <v>38231</v>
      </c>
      <c r="B5608" s="78" t="s">
        <v>195</v>
      </c>
      <c r="C5608" s="78" t="s">
        <v>92</v>
      </c>
      <c r="D5608" s="84">
        <v>-678121.64130000002</v>
      </c>
      <c r="E5608" s="84">
        <v>0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6IIF-CIG/ROCKPORT</v>
      </c>
    </row>
    <row r="5609" spans="1:8">
      <c r="A5609" s="79">
        <v>38231</v>
      </c>
      <c r="B5609" s="78" t="s">
        <v>195</v>
      </c>
      <c r="C5609" s="78" t="s">
        <v>91</v>
      </c>
      <c r="D5609" s="84">
        <v>879144.02060000005</v>
      </c>
      <c r="E5609" s="84">
        <v>-8791.4402059999993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6IIF-CIG/WIC</v>
      </c>
    </row>
    <row r="5610" spans="1:8">
      <c r="A5610" s="79">
        <v>38231</v>
      </c>
      <c r="B5610" s="78" t="s">
        <v>195</v>
      </c>
      <c r="C5610" s="78" t="s">
        <v>251</v>
      </c>
      <c r="D5610" s="84">
        <v>840870.83519999997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6IIF-NGPL/GAGE(W)</v>
      </c>
    </row>
    <row r="5611" spans="1:8">
      <c r="A5611" s="79">
        <v>38231</v>
      </c>
      <c r="B5611" s="78" t="s">
        <v>195</v>
      </c>
      <c r="C5611" s="78" t="s">
        <v>244</v>
      </c>
      <c r="D5611" s="84">
        <v>135624.32829999999</v>
      </c>
      <c r="E5611" s="84">
        <v>-678.12164150000001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6IIF-NGPL/MIDCON</v>
      </c>
    </row>
    <row r="5612" spans="1:8">
      <c r="A5612" s="79">
        <v>38231</v>
      </c>
      <c r="B5612" s="78" t="s">
        <v>195</v>
      </c>
      <c r="C5612" s="78" t="s">
        <v>245</v>
      </c>
      <c r="D5612" s="84">
        <v>135624.32829999999</v>
      </c>
      <c r="E5612" s="84">
        <v>-678.12164150000001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6IIF-PAN/TX/OK</v>
      </c>
    </row>
    <row r="5613" spans="1:8">
      <c r="A5613" s="79">
        <v>38261</v>
      </c>
      <c r="B5613" s="78" t="s">
        <v>195</v>
      </c>
      <c r="C5613" s="78" t="s">
        <v>241</v>
      </c>
      <c r="D5613" s="84">
        <v>-141583.46290000001</v>
      </c>
      <c r="E5613" s="84">
        <v>1415.8346289999999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6IDJ/BASIN/CIG</v>
      </c>
    </row>
    <row r="5614" spans="1:8">
      <c r="A5614" s="79">
        <v>38261</v>
      </c>
      <c r="B5614" s="78" t="s">
        <v>195</v>
      </c>
      <c r="C5614" s="78" t="s">
        <v>170</v>
      </c>
      <c r="D5614" s="84">
        <v>0</v>
      </c>
      <c r="E5614" s="84">
        <v>0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6IIF-CIG/GLENROCK</v>
      </c>
    </row>
    <row r="5615" spans="1:8">
      <c r="A5615" s="79">
        <v>38261</v>
      </c>
      <c r="B5615" s="78" t="s">
        <v>195</v>
      </c>
      <c r="C5615" s="78" t="s">
        <v>92</v>
      </c>
      <c r="D5615" s="84">
        <v>-697730.44979999994</v>
      </c>
      <c r="E5615" s="84">
        <v>0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6IIF-CIG/ROCKPORT</v>
      </c>
    </row>
    <row r="5616" spans="1:8">
      <c r="A5616" s="79">
        <v>38261</v>
      </c>
      <c r="B5616" s="78" t="s">
        <v>195</v>
      </c>
      <c r="C5616" s="78" t="s">
        <v>91</v>
      </c>
      <c r="D5616" s="84">
        <v>904565.6642</v>
      </c>
      <c r="E5616" s="84">
        <v>-9045.6566419999999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6IIF-CIG/WIC</v>
      </c>
    </row>
    <row r="5617" spans="1:8">
      <c r="A5617" s="79">
        <v>38261</v>
      </c>
      <c r="B5617" s="78" t="s">
        <v>195</v>
      </c>
      <c r="C5617" s="78" t="s">
        <v>251</v>
      </c>
      <c r="D5617" s="84">
        <v>865185.75769999996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6IIF-NGPL/GAGE(W)</v>
      </c>
    </row>
    <row r="5618" spans="1:8">
      <c r="A5618" s="79">
        <v>38261</v>
      </c>
      <c r="B5618" s="78" t="s">
        <v>195</v>
      </c>
      <c r="C5618" s="78" t="s">
        <v>244</v>
      </c>
      <c r="D5618" s="84">
        <v>139546.09</v>
      </c>
      <c r="E5618" s="84">
        <v>-697.73045000000002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6IIF-NGPL/MIDCON</v>
      </c>
    </row>
    <row r="5619" spans="1:8">
      <c r="A5619" s="79">
        <v>38261</v>
      </c>
      <c r="B5619" s="78" t="s">
        <v>195</v>
      </c>
      <c r="C5619" s="78" t="s">
        <v>245</v>
      </c>
      <c r="D5619" s="84">
        <v>139546.09</v>
      </c>
      <c r="E5619" s="84">
        <v>-697.73045000000002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6IIF-PAN/TX/OK</v>
      </c>
    </row>
    <row r="5620" spans="1:8">
      <c r="A5620" s="79">
        <v>38292</v>
      </c>
      <c r="B5620" s="78" t="s">
        <v>195</v>
      </c>
      <c r="C5620" s="78" t="s">
        <v>241</v>
      </c>
      <c r="D5620" s="84">
        <v>-136408.49600000001</v>
      </c>
      <c r="E5620" s="84">
        <v>1364.0849599999999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6IDJ/BASIN/CIG</v>
      </c>
    </row>
    <row r="5621" spans="1:8">
      <c r="A5621" s="79">
        <v>38292</v>
      </c>
      <c r="B5621" s="78" t="s">
        <v>195</v>
      </c>
      <c r="C5621" s="78" t="s">
        <v>170</v>
      </c>
      <c r="D5621" s="84">
        <v>0</v>
      </c>
      <c r="E5621" s="84">
        <v>0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6IIF-CIG/GLENROCK</v>
      </c>
    </row>
    <row r="5622" spans="1:8">
      <c r="A5622" s="79">
        <v>38292</v>
      </c>
      <c r="B5622" s="78" t="s">
        <v>195</v>
      </c>
      <c r="C5622" s="78" t="s">
        <v>92</v>
      </c>
      <c r="D5622" s="84">
        <v>-672227.95180000004</v>
      </c>
      <c r="E5622" s="84">
        <v>0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6IIF-CIG/ROCKPORT</v>
      </c>
    </row>
    <row r="5623" spans="1:8">
      <c r="A5623" s="79">
        <v>38292</v>
      </c>
      <c r="B5623" s="78" t="s">
        <v>195</v>
      </c>
      <c r="C5623" s="78" t="s">
        <v>91</v>
      </c>
      <c r="D5623" s="84">
        <v>1140394.3866000001</v>
      </c>
      <c r="E5623" s="84">
        <v>-11403.943866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6IIF-CIG/WIC</v>
      </c>
    </row>
    <row r="5624" spans="1:8">
      <c r="A5624" s="79">
        <v>38292</v>
      </c>
      <c r="B5624" s="78" t="s">
        <v>195</v>
      </c>
      <c r="C5624" s="78" t="s">
        <v>251</v>
      </c>
      <c r="D5624" s="84">
        <v>833562.66020000004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6IIF-NGPL/GAGE(W)</v>
      </c>
    </row>
    <row r="5625" spans="1:8">
      <c r="A5625" s="79">
        <v>38292</v>
      </c>
      <c r="B5625" s="78" t="s">
        <v>195</v>
      </c>
      <c r="C5625" s="78" t="s">
        <v>244</v>
      </c>
      <c r="D5625" s="84">
        <v>134445.59039999999</v>
      </c>
      <c r="E5625" s="84">
        <v>-672.22795199999996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6IIF-NGPL/MIDCON</v>
      </c>
    </row>
    <row r="5626" spans="1:8">
      <c r="A5626" s="79">
        <v>38292</v>
      </c>
      <c r="B5626" s="78" t="s">
        <v>195</v>
      </c>
      <c r="C5626" s="78" t="s">
        <v>245</v>
      </c>
      <c r="D5626" s="84">
        <v>134445.59039999999</v>
      </c>
      <c r="E5626" s="84">
        <v>-672.22795199999996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6IIF-PAN/TX/OK</v>
      </c>
    </row>
    <row r="5627" spans="1:8">
      <c r="A5627" s="79">
        <v>38322</v>
      </c>
      <c r="B5627" s="78" t="s">
        <v>195</v>
      </c>
      <c r="C5627" s="78" t="s">
        <v>241</v>
      </c>
      <c r="D5627" s="84">
        <v>0</v>
      </c>
      <c r="E5627" s="84">
        <v>0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6IDJ/BASIN/CIG</v>
      </c>
    </row>
    <row r="5628" spans="1:8">
      <c r="A5628" s="79">
        <v>38322</v>
      </c>
      <c r="B5628" s="78" t="s">
        <v>195</v>
      </c>
      <c r="C5628" s="78" t="s">
        <v>170</v>
      </c>
      <c r="D5628" s="84">
        <v>0</v>
      </c>
      <c r="E5628" s="84">
        <v>0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6IIF-CIG/GLENROCK</v>
      </c>
    </row>
    <row r="5629" spans="1:8">
      <c r="A5629" s="79">
        <v>38322</v>
      </c>
      <c r="B5629" s="78" t="s">
        <v>195</v>
      </c>
      <c r="C5629" s="78" t="s">
        <v>92</v>
      </c>
      <c r="D5629" s="84">
        <v>-691602.85120000003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6IIF-CIG/ROCKPORT</v>
      </c>
    </row>
    <row r="5630" spans="1:8">
      <c r="A5630" s="79">
        <v>38322</v>
      </c>
      <c r="B5630" s="78" t="s">
        <v>195</v>
      </c>
      <c r="C5630" s="78" t="s">
        <v>91</v>
      </c>
      <c r="D5630" s="84">
        <v>1173262.7409000001</v>
      </c>
      <c r="E5630" s="84">
        <v>-11732.627409000001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6IIF-CIG/WIC</v>
      </c>
    </row>
    <row r="5631" spans="1:8">
      <c r="A5631" s="79">
        <v>38322</v>
      </c>
      <c r="B5631" s="78" t="s">
        <v>195</v>
      </c>
      <c r="C5631" s="78" t="s">
        <v>251</v>
      </c>
      <c r="D5631" s="84">
        <v>857587.5355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38322</v>
      </c>
      <c r="B5632" s="78" t="s">
        <v>195</v>
      </c>
      <c r="C5632" s="78" t="s">
        <v>244</v>
      </c>
      <c r="D5632" s="84">
        <v>138320.57019999999</v>
      </c>
      <c r="E5632" s="84">
        <v>-691.60285099999999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38322</v>
      </c>
      <c r="B5633" s="78" t="s">
        <v>195</v>
      </c>
      <c r="C5633" s="78" t="s">
        <v>245</v>
      </c>
      <c r="D5633" s="84">
        <v>138320.57019999999</v>
      </c>
      <c r="E5633" s="84">
        <v>-691.60285099999999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38353</v>
      </c>
      <c r="B5634" s="78" t="s">
        <v>195</v>
      </c>
      <c r="C5634" s="78" t="s">
        <v>241</v>
      </c>
      <c r="D5634" s="84">
        <v>0</v>
      </c>
      <c r="E5634" s="84">
        <v>0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38353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38353</v>
      </c>
      <c r="B5636" s="78" t="s">
        <v>195</v>
      </c>
      <c r="C5636" s="78" t="s">
        <v>92</v>
      </c>
      <c r="D5636" s="84">
        <v>-688456.87650000001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38353</v>
      </c>
      <c r="B5637" s="78" t="s">
        <v>195</v>
      </c>
      <c r="C5637" s="78" t="s">
        <v>91</v>
      </c>
      <c r="D5637" s="84">
        <v>1167925.7836</v>
      </c>
      <c r="E5637" s="84">
        <v>-11679.257836000001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6IIF-CIG/WIC</v>
      </c>
    </row>
    <row r="5638" spans="1:8">
      <c r="A5638" s="79">
        <v>38353</v>
      </c>
      <c r="B5638" s="78" t="s">
        <v>195</v>
      </c>
      <c r="C5638" s="78" t="s">
        <v>251</v>
      </c>
      <c r="D5638" s="84">
        <v>853686.52690000006</v>
      </c>
      <c r="E5638" s="84">
        <v>0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6IIF-NGPL/GAGE(W)</v>
      </c>
    </row>
    <row r="5639" spans="1:8">
      <c r="A5639" s="79">
        <v>38353</v>
      </c>
      <c r="B5639" s="78" t="s">
        <v>195</v>
      </c>
      <c r="C5639" s="78" t="s">
        <v>244</v>
      </c>
      <c r="D5639" s="84">
        <v>137691.37530000001</v>
      </c>
      <c r="E5639" s="84">
        <v>-688.45687650000002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6IIF-NGPL/MIDCON</v>
      </c>
    </row>
    <row r="5640" spans="1:8">
      <c r="A5640" s="79">
        <v>38353</v>
      </c>
      <c r="B5640" s="78" t="s">
        <v>195</v>
      </c>
      <c r="C5640" s="78" t="s">
        <v>245</v>
      </c>
      <c r="D5640" s="84">
        <v>137691.37530000001</v>
      </c>
      <c r="E5640" s="84">
        <v>-688.45687650000002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6IIF-PAN/TX/OK</v>
      </c>
    </row>
    <row r="5641" spans="1:8">
      <c r="A5641" s="79">
        <v>38384</v>
      </c>
      <c r="B5641" s="78" t="s">
        <v>195</v>
      </c>
      <c r="C5641" s="78" t="s">
        <v>241</v>
      </c>
      <c r="D5641" s="84">
        <v>-125602.78200000001</v>
      </c>
      <c r="E5641" s="84">
        <v>1256.02782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6IDJ/BASIN/CIG</v>
      </c>
    </row>
    <row r="5642" spans="1:8">
      <c r="A5642" s="79">
        <v>38384</v>
      </c>
      <c r="B5642" s="78" t="s">
        <v>195</v>
      </c>
      <c r="C5642" s="78" t="s">
        <v>170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6IIF-CIG/GLENROCK</v>
      </c>
    </row>
    <row r="5643" spans="1:8">
      <c r="A5643" s="79">
        <v>38384</v>
      </c>
      <c r="B5643" s="78" t="s">
        <v>195</v>
      </c>
      <c r="C5643" s="78" t="s">
        <v>92</v>
      </c>
      <c r="D5643" s="84">
        <v>-618976.84809999994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6IIF-CIG/ROCKPORT</v>
      </c>
    </row>
    <row r="5644" spans="1:8">
      <c r="A5644" s="79">
        <v>38384</v>
      </c>
      <c r="B5644" s="78" t="s">
        <v>195</v>
      </c>
      <c r="C5644" s="78" t="s">
        <v>91</v>
      </c>
      <c r="D5644" s="84">
        <v>1050057.0841999999</v>
      </c>
      <c r="E5644" s="84">
        <v>-10500.570841999999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6IIF-CIG/WIC</v>
      </c>
    </row>
    <row r="5645" spans="1:8">
      <c r="A5645" s="79">
        <v>38384</v>
      </c>
      <c r="B5645" s="78" t="s">
        <v>195</v>
      </c>
      <c r="C5645" s="78" t="s">
        <v>251</v>
      </c>
      <c r="D5645" s="84">
        <v>767531.2916</v>
      </c>
      <c r="E5645" s="84">
        <v>0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6IIF-NGPL/GAGE(W)</v>
      </c>
    </row>
    <row r="5646" spans="1:8">
      <c r="A5646" s="79">
        <v>38384</v>
      </c>
      <c r="B5646" s="78" t="s">
        <v>195</v>
      </c>
      <c r="C5646" s="78" t="s">
        <v>244</v>
      </c>
      <c r="D5646" s="84">
        <v>123795.36960000001</v>
      </c>
      <c r="E5646" s="84">
        <v>-618.97684800000002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6IIF-NGPL/MIDCON</v>
      </c>
    </row>
    <row r="5647" spans="1:8">
      <c r="A5647" s="79">
        <v>38384</v>
      </c>
      <c r="B5647" s="78" t="s">
        <v>195</v>
      </c>
      <c r="C5647" s="78" t="s">
        <v>245</v>
      </c>
      <c r="D5647" s="84">
        <v>123795.36960000001</v>
      </c>
      <c r="E5647" s="84">
        <v>-618.97684800000002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6IIF-PAN/TX/OK</v>
      </c>
    </row>
    <row r="5648" spans="1:8">
      <c r="A5648" s="79">
        <v>38412</v>
      </c>
      <c r="B5648" s="78" t="s">
        <v>195</v>
      </c>
      <c r="C5648" s="78" t="s">
        <v>241</v>
      </c>
      <c r="D5648" s="84">
        <v>-138474.66899999999</v>
      </c>
      <c r="E5648" s="84">
        <v>1384.7466899999999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6IDJ/BASIN/CIG</v>
      </c>
    </row>
    <row r="5649" spans="1:8">
      <c r="A5649" s="79">
        <v>38412</v>
      </c>
      <c r="B5649" s="78" t="s">
        <v>195</v>
      </c>
      <c r="C5649" s="78" t="s">
        <v>170</v>
      </c>
      <c r="D5649" s="84">
        <v>0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6IIF-CIG/GLENROCK</v>
      </c>
    </row>
    <row r="5650" spans="1:8">
      <c r="A5650" s="79">
        <v>38412</v>
      </c>
      <c r="B5650" s="78" t="s">
        <v>195</v>
      </c>
      <c r="C5650" s="78" t="s">
        <v>92</v>
      </c>
      <c r="D5650" s="84">
        <v>-682410.15689999994</v>
      </c>
      <c r="E5650" s="84">
        <v>0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6IIF-CIG/ROCKPORT</v>
      </c>
    </row>
    <row r="5651" spans="1:8">
      <c r="A5651" s="79">
        <v>38412</v>
      </c>
      <c r="B5651" s="78" t="s">
        <v>195</v>
      </c>
      <c r="C5651" s="78" t="s">
        <v>91</v>
      </c>
      <c r="D5651" s="84">
        <v>1157667.8866999999</v>
      </c>
      <c r="E5651" s="84">
        <v>-11576.678867000001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6IIF-CIG/WIC</v>
      </c>
    </row>
    <row r="5652" spans="1:8">
      <c r="A5652" s="79">
        <v>38412</v>
      </c>
      <c r="B5652" s="78" t="s">
        <v>195</v>
      </c>
      <c r="C5652" s="78" t="s">
        <v>251</v>
      </c>
      <c r="D5652" s="84">
        <v>846188.59459999995</v>
      </c>
      <c r="E5652" s="84">
        <v>0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6IIF-NGPL/GAGE(W)</v>
      </c>
    </row>
    <row r="5653" spans="1:8">
      <c r="A5653" s="79">
        <v>38412</v>
      </c>
      <c r="B5653" s="78" t="s">
        <v>195</v>
      </c>
      <c r="C5653" s="78" t="s">
        <v>244</v>
      </c>
      <c r="D5653" s="84">
        <v>136482.03140000001</v>
      </c>
      <c r="E5653" s="84">
        <v>-682.41015700000003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6IIF-NGPL/MIDCON</v>
      </c>
    </row>
    <row r="5654" spans="1:8">
      <c r="A5654" s="79">
        <v>38412</v>
      </c>
      <c r="B5654" s="78" t="s">
        <v>195</v>
      </c>
      <c r="C5654" s="78" t="s">
        <v>245</v>
      </c>
      <c r="D5654" s="84">
        <v>136482.03140000001</v>
      </c>
      <c r="E5654" s="84">
        <v>-682.41015700000003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6IIF-PAN/TX/OK</v>
      </c>
    </row>
    <row r="5655" spans="1:8">
      <c r="A5655" s="79">
        <v>38443</v>
      </c>
      <c r="B5655" s="78" t="s">
        <v>195</v>
      </c>
      <c r="C5655" s="78" t="s">
        <v>241</v>
      </c>
      <c r="D5655" s="84">
        <v>-133387.34169999999</v>
      </c>
      <c r="E5655" s="84">
        <v>1333.873417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6IDJ/BASIN/CIG</v>
      </c>
    </row>
    <row r="5656" spans="1:8">
      <c r="A5656" s="79">
        <v>38443</v>
      </c>
      <c r="B5656" s="78" t="s">
        <v>195</v>
      </c>
      <c r="C5656" s="78" t="s">
        <v>170</v>
      </c>
      <c r="D5656" s="84">
        <v>0</v>
      </c>
      <c r="E5656" s="84">
        <v>0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6IIF-CIG/GLENROCK</v>
      </c>
    </row>
    <row r="5657" spans="1:8">
      <c r="A5657" s="79">
        <v>38443</v>
      </c>
      <c r="B5657" s="78" t="s">
        <v>195</v>
      </c>
      <c r="C5657" s="78" t="s">
        <v>92</v>
      </c>
      <c r="D5657" s="84">
        <v>-657339.55119999999</v>
      </c>
      <c r="E5657" s="84">
        <v>0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6IIF-CIG/ROCKPORT</v>
      </c>
    </row>
    <row r="5658" spans="1:8">
      <c r="A5658" s="79">
        <v>38443</v>
      </c>
      <c r="B5658" s="78" t="s">
        <v>195</v>
      </c>
      <c r="C5658" s="78" t="s">
        <v>91</v>
      </c>
      <c r="D5658" s="84">
        <v>1002442.8156</v>
      </c>
      <c r="E5658" s="84">
        <v>-10024.428156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6IIF-CIG/WIC</v>
      </c>
    </row>
    <row r="5659" spans="1:8">
      <c r="A5659" s="79">
        <v>38443</v>
      </c>
      <c r="B5659" s="78" t="s">
        <v>195</v>
      </c>
      <c r="C5659" s="78" t="s">
        <v>251</v>
      </c>
      <c r="D5659" s="84">
        <v>815101.04350000003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6IIF-NGPL/GAGE(W)</v>
      </c>
    </row>
    <row r="5660" spans="1:8">
      <c r="A5660" s="79">
        <v>38443</v>
      </c>
      <c r="B5660" s="78" t="s">
        <v>195</v>
      </c>
      <c r="C5660" s="78" t="s">
        <v>244</v>
      </c>
      <c r="D5660" s="84">
        <v>131467.91020000001</v>
      </c>
      <c r="E5660" s="84">
        <v>-657.33955100000003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6IIF-NGPL/MIDCON</v>
      </c>
    </row>
    <row r="5661" spans="1:8">
      <c r="A5661" s="79">
        <v>38443</v>
      </c>
      <c r="B5661" s="78" t="s">
        <v>195</v>
      </c>
      <c r="C5661" s="78" t="s">
        <v>245</v>
      </c>
      <c r="D5661" s="84">
        <v>131467.91020000001</v>
      </c>
      <c r="E5661" s="84">
        <v>-657.33955100000003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6IIF-PAN/TX/OK</v>
      </c>
    </row>
    <row r="5662" spans="1:8">
      <c r="A5662" s="79">
        <v>38473</v>
      </c>
      <c r="B5662" s="78" t="s">
        <v>195</v>
      </c>
      <c r="C5662" s="78" t="s">
        <v>241</v>
      </c>
      <c r="D5662" s="84">
        <v>-137219.45069999999</v>
      </c>
      <c r="E5662" s="84">
        <v>1372.1945069999999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6IDJ/BASIN/CIG</v>
      </c>
    </row>
    <row r="5663" spans="1:8">
      <c r="A5663" s="79">
        <v>38473</v>
      </c>
      <c r="B5663" s="78" t="s">
        <v>195</v>
      </c>
      <c r="C5663" s="78" t="s">
        <v>170</v>
      </c>
      <c r="D5663" s="84">
        <v>0</v>
      </c>
      <c r="E5663" s="84">
        <v>0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6IIF-CIG/GLENROCK</v>
      </c>
    </row>
    <row r="5664" spans="1:8">
      <c r="A5664" s="79">
        <v>38473</v>
      </c>
      <c r="B5664" s="78" t="s">
        <v>195</v>
      </c>
      <c r="C5664" s="78" t="s">
        <v>92</v>
      </c>
      <c r="D5664" s="84">
        <v>-676224.37780000002</v>
      </c>
      <c r="E5664" s="84">
        <v>0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6IIF-CIG/ROCKPORT</v>
      </c>
    </row>
    <row r="5665" spans="1:8">
      <c r="A5665" s="79">
        <v>38473</v>
      </c>
      <c r="B5665" s="78" t="s">
        <v>195</v>
      </c>
      <c r="C5665" s="78" t="s">
        <v>91</v>
      </c>
      <c r="D5665" s="84">
        <v>1031242.1761</v>
      </c>
      <c r="E5665" s="84">
        <v>-10312.421761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6IIF-CIG/WIC</v>
      </c>
    </row>
    <row r="5666" spans="1:8">
      <c r="A5666" s="79">
        <v>38473</v>
      </c>
      <c r="B5666" s="78" t="s">
        <v>195</v>
      </c>
      <c r="C5666" s="78" t="s">
        <v>251</v>
      </c>
      <c r="D5666" s="84">
        <v>838518.22849999997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6IIF-NGPL/GAGE(W)</v>
      </c>
    </row>
    <row r="5667" spans="1:8">
      <c r="A5667" s="79">
        <v>38473</v>
      </c>
      <c r="B5667" s="78" t="s">
        <v>195</v>
      </c>
      <c r="C5667" s="78" t="s">
        <v>244</v>
      </c>
      <c r="D5667" s="84">
        <v>135244.8756</v>
      </c>
      <c r="E5667" s="84">
        <v>-676.224378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6IIF-NGPL/MIDCON</v>
      </c>
    </row>
    <row r="5668" spans="1:8">
      <c r="A5668" s="79">
        <v>38473</v>
      </c>
      <c r="B5668" s="78" t="s">
        <v>195</v>
      </c>
      <c r="C5668" s="78" t="s">
        <v>245</v>
      </c>
      <c r="D5668" s="84">
        <v>135244.8756</v>
      </c>
      <c r="E5668" s="84">
        <v>-676.224378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6IIF-PAN/TX/OK</v>
      </c>
    </row>
    <row r="5669" spans="1:8">
      <c r="A5669" s="79">
        <v>38504</v>
      </c>
      <c r="B5669" s="78" t="s">
        <v>195</v>
      </c>
      <c r="C5669" s="78" t="s">
        <v>241</v>
      </c>
      <c r="D5669" s="84">
        <v>-132173.39290000001</v>
      </c>
      <c r="E5669" s="84">
        <v>1321.733929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6IDJ/BASIN/CIG</v>
      </c>
    </row>
    <row r="5670" spans="1:8">
      <c r="A5670" s="79">
        <v>38504</v>
      </c>
      <c r="B5670" s="78" t="s">
        <v>195</v>
      </c>
      <c r="C5670" s="78" t="s">
        <v>170</v>
      </c>
      <c r="D5670" s="84">
        <v>0</v>
      </c>
      <c r="E5670" s="84">
        <v>0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6IIF-CIG/GLENROCK</v>
      </c>
    </row>
    <row r="5671" spans="1:8">
      <c r="A5671" s="79">
        <v>38504</v>
      </c>
      <c r="B5671" s="78" t="s">
        <v>195</v>
      </c>
      <c r="C5671" s="78" t="s">
        <v>92</v>
      </c>
      <c r="D5671" s="84">
        <v>-651357.15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6IIF-CIG/ROCKPORT</v>
      </c>
    </row>
    <row r="5672" spans="1:8">
      <c r="A5672" s="79">
        <v>38504</v>
      </c>
      <c r="B5672" s="78" t="s">
        <v>195</v>
      </c>
      <c r="C5672" s="78" t="s">
        <v>91</v>
      </c>
      <c r="D5672" s="84">
        <v>732776.79370000004</v>
      </c>
      <c r="E5672" s="84">
        <v>-7327.7679369999996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6IIF-CIG/WIC</v>
      </c>
    </row>
    <row r="5673" spans="1:8">
      <c r="A5673" s="79">
        <v>38504</v>
      </c>
      <c r="B5673" s="78" t="s">
        <v>195</v>
      </c>
      <c r="C5673" s="78" t="s">
        <v>251</v>
      </c>
      <c r="D5673" s="84">
        <v>807682.86600000004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38504</v>
      </c>
      <c r="B5674" s="78" t="s">
        <v>195</v>
      </c>
      <c r="C5674" s="78" t="s">
        <v>244</v>
      </c>
      <c r="D5674" s="84">
        <v>130271.43</v>
      </c>
      <c r="E5674" s="84">
        <v>-651.35715000000005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38504</v>
      </c>
      <c r="B5675" s="78" t="s">
        <v>195</v>
      </c>
      <c r="C5675" s="78" t="s">
        <v>245</v>
      </c>
      <c r="D5675" s="84">
        <v>130271.43</v>
      </c>
      <c r="E5675" s="84">
        <v>-651.35715000000005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38534</v>
      </c>
      <c r="B5676" s="78" t="s">
        <v>195</v>
      </c>
      <c r="C5676" s="78" t="s">
        <v>241</v>
      </c>
      <c r="D5676" s="84">
        <v>-135962.11540000001</v>
      </c>
      <c r="E5676" s="84">
        <v>1359.6211539999999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38534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38534</v>
      </c>
      <c r="B5678" s="78" t="s">
        <v>195</v>
      </c>
      <c r="C5678" s="78" t="s">
        <v>92</v>
      </c>
      <c r="D5678" s="84">
        <v>-670028.16570000001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38534</v>
      </c>
      <c r="B5679" s="78" t="s">
        <v>195</v>
      </c>
      <c r="C5679" s="78" t="s">
        <v>91</v>
      </c>
      <c r="D5679" s="84">
        <v>753781.68640000001</v>
      </c>
      <c r="E5679" s="84">
        <v>-7537.8168640000004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6IIF-CIG/WIC</v>
      </c>
    </row>
    <row r="5680" spans="1:8">
      <c r="A5680" s="79">
        <v>38534</v>
      </c>
      <c r="B5680" s="78" t="s">
        <v>195</v>
      </c>
      <c r="C5680" s="78" t="s">
        <v>251</v>
      </c>
      <c r="D5680" s="84">
        <v>830834.92550000001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6IIF-NGPL/GAGE(W)</v>
      </c>
    </row>
    <row r="5681" spans="1:8">
      <c r="A5681" s="79">
        <v>38534</v>
      </c>
      <c r="B5681" s="78" t="s">
        <v>195</v>
      </c>
      <c r="C5681" s="78" t="s">
        <v>244</v>
      </c>
      <c r="D5681" s="84">
        <v>134005.63310000001</v>
      </c>
      <c r="E5681" s="84">
        <v>-670.0281655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6IIF-NGPL/MIDCON</v>
      </c>
    </row>
    <row r="5682" spans="1:8">
      <c r="A5682" s="79">
        <v>38534</v>
      </c>
      <c r="B5682" s="78" t="s">
        <v>195</v>
      </c>
      <c r="C5682" s="78" t="s">
        <v>245</v>
      </c>
      <c r="D5682" s="84">
        <v>134005.63310000001</v>
      </c>
      <c r="E5682" s="84">
        <v>-670.0281655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6IIF-PAN/TX/OK</v>
      </c>
    </row>
    <row r="5683" spans="1:8">
      <c r="A5683" s="79">
        <v>38565</v>
      </c>
      <c r="B5683" s="78" t="s">
        <v>195</v>
      </c>
      <c r="C5683" s="78" t="s">
        <v>241</v>
      </c>
      <c r="D5683" s="84">
        <v>-135327.12169999999</v>
      </c>
      <c r="E5683" s="84">
        <v>1353.271217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6IDJ/BASIN/CIG</v>
      </c>
    </row>
    <row r="5684" spans="1:8">
      <c r="A5684" s="79">
        <v>38565</v>
      </c>
      <c r="B5684" s="78" t="s">
        <v>195</v>
      </c>
      <c r="C5684" s="78" t="s">
        <v>170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6IIF-CIG/GLENROCK</v>
      </c>
    </row>
    <row r="5685" spans="1:8">
      <c r="A5685" s="79">
        <v>38565</v>
      </c>
      <c r="B5685" s="78" t="s">
        <v>195</v>
      </c>
      <c r="C5685" s="78" t="s">
        <v>92</v>
      </c>
      <c r="D5685" s="84">
        <v>-666898.88500000001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6IIF-CIG/ROCKPORT</v>
      </c>
    </row>
    <row r="5686" spans="1:8">
      <c r="A5686" s="79">
        <v>38565</v>
      </c>
      <c r="B5686" s="78" t="s">
        <v>195</v>
      </c>
      <c r="C5686" s="78" t="s">
        <v>91</v>
      </c>
      <c r="D5686" s="84">
        <v>400139.33100000001</v>
      </c>
      <c r="E5686" s="84">
        <v>-4001.3933099999999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6IIF-CIG/WIC</v>
      </c>
    </row>
    <row r="5687" spans="1:8">
      <c r="A5687" s="79">
        <v>38565</v>
      </c>
      <c r="B5687" s="78" t="s">
        <v>195</v>
      </c>
      <c r="C5687" s="78" t="s">
        <v>251</v>
      </c>
      <c r="D5687" s="84">
        <v>826954.61739999999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38565</v>
      </c>
      <c r="B5688" s="78" t="s">
        <v>195</v>
      </c>
      <c r="C5688" s="78" t="s">
        <v>244</v>
      </c>
      <c r="D5688" s="84">
        <v>133379.777</v>
      </c>
      <c r="E5688" s="84">
        <v>-666.89888499999995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6IIF-NGPL/MIDCON</v>
      </c>
    </row>
    <row r="5689" spans="1:8">
      <c r="A5689" s="79">
        <v>38565</v>
      </c>
      <c r="B5689" s="78" t="s">
        <v>195</v>
      </c>
      <c r="C5689" s="78" t="s">
        <v>245</v>
      </c>
      <c r="D5689" s="84">
        <v>133379.777</v>
      </c>
      <c r="E5689" s="84">
        <v>-666.89888499999995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6IIF-PAN/TX/OK</v>
      </c>
    </row>
    <row r="5690" spans="1:8">
      <c r="A5690" s="79">
        <v>38596</v>
      </c>
      <c r="B5690" s="78" t="s">
        <v>195</v>
      </c>
      <c r="C5690" s="78" t="s">
        <v>241</v>
      </c>
      <c r="D5690" s="84">
        <v>-130342.5144</v>
      </c>
      <c r="E5690" s="84">
        <v>1303.425144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6IDJ/BASIN/CIG</v>
      </c>
    </row>
    <row r="5691" spans="1:8">
      <c r="A5691" s="79">
        <v>38596</v>
      </c>
      <c r="B5691" s="78" t="s">
        <v>195</v>
      </c>
      <c r="C5691" s="78" t="s">
        <v>170</v>
      </c>
      <c r="D5691" s="84">
        <v>0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6IIF-CIG/GLENROCK</v>
      </c>
    </row>
    <row r="5692" spans="1:8">
      <c r="A5692" s="79">
        <v>38596</v>
      </c>
      <c r="B5692" s="78" t="s">
        <v>195</v>
      </c>
      <c r="C5692" s="78" t="s">
        <v>92</v>
      </c>
      <c r="D5692" s="84">
        <v>0</v>
      </c>
      <c r="E5692" s="84">
        <v>0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6IIF-CIG/ROCKPORT</v>
      </c>
    </row>
    <row r="5693" spans="1:8">
      <c r="A5693" s="79">
        <v>38596</v>
      </c>
      <c r="B5693" s="78" t="s">
        <v>195</v>
      </c>
      <c r="C5693" s="78" t="s">
        <v>251</v>
      </c>
      <c r="D5693" s="84">
        <v>154160.27720000001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6IIF-NGPL/GAGE(W)</v>
      </c>
    </row>
    <row r="5694" spans="1:8">
      <c r="A5694" s="79">
        <v>38596</v>
      </c>
      <c r="B5694" s="78" t="s">
        <v>195</v>
      </c>
      <c r="C5694" s="78" t="s">
        <v>244</v>
      </c>
      <c r="D5694" s="84">
        <v>128466.8977</v>
      </c>
      <c r="E5694" s="84">
        <v>-642.33448850000002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6IIF-NGPL/MIDCON</v>
      </c>
    </row>
    <row r="5695" spans="1:8">
      <c r="A5695" s="79">
        <v>38596</v>
      </c>
      <c r="B5695" s="78" t="s">
        <v>195</v>
      </c>
      <c r="C5695" s="78" t="s">
        <v>245</v>
      </c>
      <c r="D5695" s="84">
        <v>128466.8977</v>
      </c>
      <c r="E5695" s="84">
        <v>-642.33448850000002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6IIF-PAN/TX/OK</v>
      </c>
    </row>
    <row r="5696" spans="1:8">
      <c r="A5696" s="79">
        <v>38626</v>
      </c>
      <c r="B5696" s="78" t="s">
        <v>195</v>
      </c>
      <c r="C5696" s="78" t="s">
        <v>241</v>
      </c>
      <c r="D5696" s="84">
        <v>-134068.4664</v>
      </c>
      <c r="E5696" s="84">
        <v>1340.6846639999999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38626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38626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38626</v>
      </c>
      <c r="B5699" s="78" t="s">
        <v>195</v>
      </c>
      <c r="C5699" s="78" t="s">
        <v>251</v>
      </c>
      <c r="D5699" s="84">
        <v>158567.0803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38626</v>
      </c>
      <c r="B5700" s="78" t="s">
        <v>195</v>
      </c>
      <c r="C5700" s="78" t="s">
        <v>244</v>
      </c>
      <c r="D5700" s="84">
        <v>132139.23360000001</v>
      </c>
      <c r="E5700" s="84">
        <v>-660.69616799999994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6IIF-NGPL/MIDCON</v>
      </c>
    </row>
    <row r="5701" spans="1:8">
      <c r="A5701" s="79">
        <v>38626</v>
      </c>
      <c r="B5701" s="78" t="s">
        <v>195</v>
      </c>
      <c r="C5701" s="78" t="s">
        <v>245</v>
      </c>
      <c r="D5701" s="84">
        <v>132139.23360000001</v>
      </c>
      <c r="E5701" s="84">
        <v>-660.69616799999994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6IIF-PAN/TX/OK</v>
      </c>
    </row>
    <row r="5702" spans="1:8">
      <c r="A5702" s="79">
        <v>38657</v>
      </c>
      <c r="B5702" s="78" t="s">
        <v>195</v>
      </c>
      <c r="C5702" s="78" t="s">
        <v>241</v>
      </c>
      <c r="D5702" s="84">
        <v>-129130.7309</v>
      </c>
      <c r="E5702" s="84">
        <v>1291.307309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6IDJ/BASIN/CIG</v>
      </c>
    </row>
    <row r="5703" spans="1:8">
      <c r="A5703" s="79">
        <v>38657</v>
      </c>
      <c r="B5703" s="78" t="s">
        <v>195</v>
      </c>
      <c r="C5703" s="78" t="s">
        <v>170</v>
      </c>
      <c r="D5703" s="84">
        <v>0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6IIF-CIG/GLENROCK</v>
      </c>
    </row>
    <row r="5704" spans="1:8">
      <c r="A5704" s="79">
        <v>38657</v>
      </c>
      <c r="B5704" s="78" t="s">
        <v>195</v>
      </c>
      <c r="C5704" s="78" t="s">
        <v>92</v>
      </c>
      <c r="D5704" s="84">
        <v>0</v>
      </c>
      <c r="E5704" s="84">
        <v>0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6IIF-CIG/ROCKPORT</v>
      </c>
    </row>
    <row r="5705" spans="1:8">
      <c r="A5705" s="79">
        <v>38657</v>
      </c>
      <c r="B5705" s="78" t="s">
        <v>195</v>
      </c>
      <c r="C5705" s="78" t="s">
        <v>251</v>
      </c>
      <c r="D5705" s="84">
        <v>152727.06200000001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6IIF-NGPL/GAGE(W)</v>
      </c>
    </row>
    <row r="5706" spans="1:8">
      <c r="A5706" s="79">
        <v>38657</v>
      </c>
      <c r="B5706" s="78" t="s">
        <v>195</v>
      </c>
      <c r="C5706" s="78" t="s">
        <v>244</v>
      </c>
      <c r="D5706" s="84">
        <v>127272.5517</v>
      </c>
      <c r="E5706" s="84">
        <v>-636.36275850000004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6IIF-NGPL/MIDCON</v>
      </c>
    </row>
    <row r="5707" spans="1:8">
      <c r="A5707" s="79">
        <v>38657</v>
      </c>
      <c r="B5707" s="78" t="s">
        <v>195</v>
      </c>
      <c r="C5707" s="78" t="s">
        <v>245</v>
      </c>
      <c r="D5707" s="84">
        <v>127272.5517</v>
      </c>
      <c r="E5707" s="84">
        <v>-636.36275850000004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6IIF-PAN/TX/OK</v>
      </c>
    </row>
    <row r="5708" spans="1:8">
      <c r="A5708" s="79">
        <v>38687</v>
      </c>
      <c r="B5708" s="78" t="s">
        <v>195</v>
      </c>
      <c r="C5708" s="78" t="s">
        <v>241</v>
      </c>
      <c r="D5708" s="84">
        <v>0</v>
      </c>
      <c r="E5708" s="84">
        <v>0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38687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38687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38687</v>
      </c>
      <c r="B5711" s="78" t="s">
        <v>195</v>
      </c>
      <c r="C5711" s="78" t="s">
        <v>251</v>
      </c>
      <c r="D5711" s="84">
        <v>157088.44190000001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38687</v>
      </c>
      <c r="B5712" s="78" t="s">
        <v>195</v>
      </c>
      <c r="C5712" s="78" t="s">
        <v>244</v>
      </c>
      <c r="D5712" s="84">
        <v>130907.0349</v>
      </c>
      <c r="E5712" s="84">
        <v>-654.53517450000004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6IIF-NGPL/MIDCON</v>
      </c>
    </row>
    <row r="5713" spans="1:8">
      <c r="A5713" s="79">
        <v>38687</v>
      </c>
      <c r="B5713" s="78" t="s">
        <v>195</v>
      </c>
      <c r="C5713" s="78" t="s">
        <v>245</v>
      </c>
      <c r="D5713" s="84">
        <v>130907.0349</v>
      </c>
      <c r="E5713" s="84">
        <v>-654.53517450000004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6IIF-PAN/TX/OK</v>
      </c>
    </row>
    <row r="5714" spans="1:8">
      <c r="A5714" s="79">
        <v>38718</v>
      </c>
      <c r="B5714" s="78" t="s">
        <v>195</v>
      </c>
      <c r="C5714" s="78" t="s">
        <v>241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6IDJ/BASIN/CIG</v>
      </c>
    </row>
    <row r="5715" spans="1:8">
      <c r="A5715" s="79">
        <v>38718</v>
      </c>
      <c r="B5715" s="78" t="s">
        <v>195</v>
      </c>
      <c r="C5715" s="78" t="s">
        <v>170</v>
      </c>
      <c r="D5715" s="84">
        <v>0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6IIF-CIG/GLENROCK</v>
      </c>
    </row>
    <row r="5716" spans="1:8">
      <c r="A5716" s="79">
        <v>38718</v>
      </c>
      <c r="B5716" s="78" t="s">
        <v>195</v>
      </c>
      <c r="C5716" s="78" t="s">
        <v>92</v>
      </c>
      <c r="D5716" s="84">
        <v>0</v>
      </c>
      <c r="E5716" s="84">
        <v>0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6IIF-CIG/ROCKPORT</v>
      </c>
    </row>
    <row r="5717" spans="1:8">
      <c r="A5717" s="79">
        <v>38718</v>
      </c>
      <c r="B5717" s="78" t="s">
        <v>195</v>
      </c>
      <c r="C5717" s="78" t="s">
        <v>251</v>
      </c>
      <c r="D5717" s="84">
        <v>156349.05290000001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6IIF-NGPL/GAGE(W)</v>
      </c>
    </row>
    <row r="5718" spans="1:8">
      <c r="A5718" s="79">
        <v>38718</v>
      </c>
      <c r="B5718" s="78" t="s">
        <v>195</v>
      </c>
      <c r="C5718" s="78" t="s">
        <v>244</v>
      </c>
      <c r="D5718" s="84">
        <v>130290.8774</v>
      </c>
      <c r="E5718" s="84">
        <v>-651.454387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6IIF-NGPL/MIDCON</v>
      </c>
    </row>
    <row r="5719" spans="1:8">
      <c r="A5719" s="79">
        <v>38718</v>
      </c>
      <c r="B5719" s="78" t="s">
        <v>195</v>
      </c>
      <c r="C5719" s="78" t="s">
        <v>245</v>
      </c>
      <c r="D5719" s="84">
        <v>130290.8774</v>
      </c>
      <c r="E5719" s="84">
        <v>-651.454387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6IIF-PAN/TX/OK</v>
      </c>
    </row>
    <row r="5720" spans="1:8">
      <c r="A5720" s="79">
        <v>38749</v>
      </c>
      <c r="B5720" s="78" t="s">
        <v>195</v>
      </c>
      <c r="C5720" s="78" t="s">
        <v>241</v>
      </c>
      <c r="D5720" s="84">
        <v>-118859.42819999999</v>
      </c>
      <c r="E5720" s="84">
        <v>-4008.2394296867806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38749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38749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38749</v>
      </c>
      <c r="B5723" s="78" t="s">
        <v>195</v>
      </c>
      <c r="C5723" s="78" t="s">
        <v>251</v>
      </c>
      <c r="D5723" s="84">
        <v>140578.86249999999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38749</v>
      </c>
      <c r="B5724" s="78" t="s">
        <v>195</v>
      </c>
      <c r="C5724" s="78" t="s">
        <v>244</v>
      </c>
      <c r="D5724" s="84">
        <v>117149.0521</v>
      </c>
      <c r="E5724" s="84">
        <v>-585.74526049999997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6IIF-NGPL/MIDCON</v>
      </c>
    </row>
    <row r="5725" spans="1:8">
      <c r="A5725" s="79">
        <v>38749</v>
      </c>
      <c r="B5725" s="78" t="s">
        <v>195</v>
      </c>
      <c r="C5725" s="78" t="s">
        <v>245</v>
      </c>
      <c r="D5725" s="84">
        <v>117149.0521</v>
      </c>
      <c r="E5725" s="84">
        <v>-585.74526049999997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6IIF-PAN/TX/OK</v>
      </c>
    </row>
    <row r="5726" spans="1:8">
      <c r="A5726" s="79">
        <v>38777</v>
      </c>
      <c r="B5726" s="78" t="s">
        <v>195</v>
      </c>
      <c r="C5726" s="78" t="s">
        <v>241</v>
      </c>
      <c r="D5726" s="84">
        <v>-131051.48910000001</v>
      </c>
      <c r="E5726" s="84">
        <v>-6865.50360334776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6IDJ/BASIN/CIG</v>
      </c>
    </row>
    <row r="5727" spans="1:8">
      <c r="A5727" s="79">
        <v>38777</v>
      </c>
      <c r="B5727" s="78" t="s">
        <v>195</v>
      </c>
      <c r="C5727" s="78" t="s">
        <v>170</v>
      </c>
      <c r="D5727" s="84">
        <v>0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6IIF-CIG/GLENROCK</v>
      </c>
    </row>
    <row r="5728" spans="1:8">
      <c r="A5728" s="79">
        <v>38777</v>
      </c>
      <c r="B5728" s="78" t="s">
        <v>195</v>
      </c>
      <c r="C5728" s="78" t="s">
        <v>92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6IIF-CIG/ROCKPORT</v>
      </c>
    </row>
    <row r="5729" spans="1:8">
      <c r="A5729" s="79">
        <v>38777</v>
      </c>
      <c r="B5729" s="78" t="s">
        <v>195</v>
      </c>
      <c r="C5729" s="78" t="s">
        <v>251</v>
      </c>
      <c r="D5729" s="84">
        <v>154998.80439999999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6IIF-NGPL/GAGE(W)</v>
      </c>
    </row>
    <row r="5730" spans="1:8">
      <c r="A5730" s="79">
        <v>38777</v>
      </c>
      <c r="B5730" s="78" t="s">
        <v>195</v>
      </c>
      <c r="C5730" s="78" t="s">
        <v>244</v>
      </c>
      <c r="D5730" s="84">
        <v>129165.6703</v>
      </c>
      <c r="E5730" s="84">
        <v>-645.82835150000005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6IIF-NGPL/MIDCON</v>
      </c>
    </row>
    <row r="5731" spans="1:8">
      <c r="A5731" s="79">
        <v>38777</v>
      </c>
      <c r="B5731" s="78" t="s">
        <v>195</v>
      </c>
      <c r="C5731" s="78" t="s">
        <v>245</v>
      </c>
      <c r="D5731" s="84">
        <v>129165.6703</v>
      </c>
      <c r="E5731" s="84">
        <v>-645.82835150000005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6IIF-PAN/TX/OK</v>
      </c>
    </row>
    <row r="5732" spans="1:8">
      <c r="A5732" s="79">
        <v>38808</v>
      </c>
      <c r="B5732" s="78" t="s">
        <v>195</v>
      </c>
      <c r="C5732" s="78" t="s">
        <v>241</v>
      </c>
      <c r="D5732" s="84">
        <v>-126240.2069</v>
      </c>
      <c r="E5732" s="84">
        <v>-6639.9522505577406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38808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38808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38808</v>
      </c>
      <c r="B5735" s="78" t="s">
        <v>195</v>
      </c>
      <c r="C5735" s="78" t="s">
        <v>251</v>
      </c>
      <c r="D5735" s="84">
        <v>149308.34640000001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38808</v>
      </c>
      <c r="B5736" s="78" t="s">
        <v>195</v>
      </c>
      <c r="C5736" s="78" t="s">
        <v>244</v>
      </c>
      <c r="D5736" s="84">
        <v>124423.622</v>
      </c>
      <c r="E5736" s="84">
        <v>-622.11811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6IIF-NGPL/MIDCON</v>
      </c>
    </row>
    <row r="5737" spans="1:8">
      <c r="A5737" s="79">
        <v>38808</v>
      </c>
      <c r="B5737" s="78" t="s">
        <v>195</v>
      </c>
      <c r="C5737" s="78" t="s">
        <v>245</v>
      </c>
      <c r="D5737" s="84">
        <v>124423.622</v>
      </c>
      <c r="E5737" s="84">
        <v>-622.11811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6IIF-PAN/TX/OK</v>
      </c>
    </row>
    <row r="5738" spans="1:8">
      <c r="A5738" s="79">
        <v>38838</v>
      </c>
      <c r="B5738" s="78" t="s">
        <v>195</v>
      </c>
      <c r="C5738" s="78" t="s">
        <v>241</v>
      </c>
      <c r="D5738" s="84">
        <v>-129862.2191</v>
      </c>
      <c r="E5738" s="84">
        <v>-6785.0413661255207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6IDJ/BASIN/CIG</v>
      </c>
    </row>
    <row r="5739" spans="1:8">
      <c r="A5739" s="79">
        <v>38838</v>
      </c>
      <c r="B5739" s="78" t="s">
        <v>195</v>
      </c>
      <c r="C5739" s="78" t="s">
        <v>170</v>
      </c>
      <c r="D5739" s="84">
        <v>0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6IIF-CIG/GLENROCK</v>
      </c>
    </row>
    <row r="5740" spans="1:8">
      <c r="A5740" s="79">
        <v>38838</v>
      </c>
      <c r="B5740" s="78" t="s">
        <v>195</v>
      </c>
      <c r="C5740" s="78" t="s">
        <v>92</v>
      </c>
      <c r="D5740" s="84">
        <v>0</v>
      </c>
      <c r="E5740" s="84">
        <v>0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6IIF-CIG/ROCKPORT</v>
      </c>
    </row>
    <row r="5741" spans="1:8">
      <c r="A5741" s="79">
        <v>38838</v>
      </c>
      <c r="B5741" s="78" t="s">
        <v>195</v>
      </c>
      <c r="C5741" s="78" t="s">
        <v>251</v>
      </c>
      <c r="D5741" s="84">
        <v>153592.21660000001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6IIF-NGPL/GAGE(W)</v>
      </c>
    </row>
    <row r="5742" spans="1:8">
      <c r="A5742" s="79">
        <v>38838</v>
      </c>
      <c r="B5742" s="78" t="s">
        <v>195</v>
      </c>
      <c r="C5742" s="78" t="s">
        <v>244</v>
      </c>
      <c r="D5742" s="84">
        <v>127993.5138</v>
      </c>
      <c r="E5742" s="84">
        <v>-639.96756900000003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6IIF-NGPL/MIDCON</v>
      </c>
    </row>
    <row r="5743" spans="1:8">
      <c r="A5743" s="79">
        <v>38838</v>
      </c>
      <c r="B5743" s="78" t="s">
        <v>195</v>
      </c>
      <c r="C5743" s="78" t="s">
        <v>245</v>
      </c>
      <c r="D5743" s="84">
        <v>127993.5138</v>
      </c>
      <c r="E5743" s="84">
        <v>-639.96756900000003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6IIF-PAN/TX/OK</v>
      </c>
    </row>
    <row r="5744" spans="1:8">
      <c r="A5744" s="79">
        <v>38869</v>
      </c>
      <c r="B5744" s="78" t="s">
        <v>195</v>
      </c>
      <c r="C5744" s="78" t="s">
        <v>241</v>
      </c>
      <c r="D5744" s="84">
        <v>-125084.9961</v>
      </c>
      <c r="E5744" s="84">
        <v>-6509.6593870366996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38869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38869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38869</v>
      </c>
      <c r="B5747" s="78" t="s">
        <v>195</v>
      </c>
      <c r="C5747" s="78" t="s">
        <v>251</v>
      </c>
      <c r="D5747" s="84">
        <v>147942.04149999999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38869</v>
      </c>
      <c r="B5748" s="78" t="s">
        <v>195</v>
      </c>
      <c r="C5748" s="78" t="s">
        <v>244</v>
      </c>
      <c r="D5748" s="84">
        <v>123285.0346</v>
      </c>
      <c r="E5748" s="84">
        <v>-616.42517299999997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6IIF-NGPL/MIDCON</v>
      </c>
    </row>
    <row r="5749" spans="1:8">
      <c r="A5749" s="79">
        <v>38869</v>
      </c>
      <c r="B5749" s="78" t="s">
        <v>195</v>
      </c>
      <c r="C5749" s="78" t="s">
        <v>245</v>
      </c>
      <c r="D5749" s="84">
        <v>123285.0346</v>
      </c>
      <c r="E5749" s="84">
        <v>-616.42517299999997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6IIF-PAN/TX/OK</v>
      </c>
    </row>
    <row r="5750" spans="1:8">
      <c r="A5750" s="79">
        <v>38899</v>
      </c>
      <c r="B5750" s="78" t="s">
        <v>195</v>
      </c>
      <c r="C5750" s="78" t="s">
        <v>241</v>
      </c>
      <c r="D5750" s="84">
        <v>-128664.30680000001</v>
      </c>
      <c r="E5750" s="84">
        <v>-6311.93179206685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6IDJ/BASIN/CIG</v>
      </c>
    </row>
    <row r="5751" spans="1:8">
      <c r="A5751" s="79">
        <v>38899</v>
      </c>
      <c r="B5751" s="78" t="s">
        <v>195</v>
      </c>
      <c r="C5751" s="78" t="s">
        <v>170</v>
      </c>
      <c r="D5751" s="84">
        <v>0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6IIF-CIG/GLENROCK</v>
      </c>
    </row>
    <row r="5752" spans="1:8">
      <c r="A5752" s="79">
        <v>38899</v>
      </c>
      <c r="B5752" s="78" t="s">
        <v>195</v>
      </c>
      <c r="C5752" s="78" t="s">
        <v>92</v>
      </c>
      <c r="D5752" s="84">
        <v>0</v>
      </c>
      <c r="E5752" s="84">
        <v>0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6IIF-CIG/ROCKPORT</v>
      </c>
    </row>
    <row r="5753" spans="1:8">
      <c r="A5753" s="79">
        <v>38899</v>
      </c>
      <c r="B5753" s="78" t="s">
        <v>195</v>
      </c>
      <c r="C5753" s="78" t="s">
        <v>251</v>
      </c>
      <c r="D5753" s="84">
        <v>152175.40719999999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6IIF-NGPL/GAGE(W)</v>
      </c>
    </row>
    <row r="5754" spans="1:8">
      <c r="A5754" s="79">
        <v>38899</v>
      </c>
      <c r="B5754" s="78" t="s">
        <v>195</v>
      </c>
      <c r="C5754" s="78" t="s">
        <v>244</v>
      </c>
      <c r="D5754" s="84">
        <v>126812.8394</v>
      </c>
      <c r="E5754" s="84">
        <v>-634.06419700000004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6IIF-NGPL/MIDCON</v>
      </c>
    </row>
    <row r="5755" spans="1:8">
      <c r="A5755" s="79">
        <v>38899</v>
      </c>
      <c r="B5755" s="78" t="s">
        <v>195</v>
      </c>
      <c r="C5755" s="78" t="s">
        <v>245</v>
      </c>
      <c r="D5755" s="84">
        <v>126812.8394</v>
      </c>
      <c r="E5755" s="84">
        <v>-634.06419700000004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6IIF-PAN/TX/OK</v>
      </c>
    </row>
    <row r="5756" spans="1:8">
      <c r="A5756" s="79">
        <v>38930</v>
      </c>
      <c r="B5756" s="78" t="s">
        <v>195</v>
      </c>
      <c r="C5756" s="78" t="s">
        <v>241</v>
      </c>
      <c r="D5756" s="84">
        <v>-128052.3627</v>
      </c>
      <c r="E5756" s="84">
        <v>-6065.3158999257403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38930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38930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38930</v>
      </c>
      <c r="B5759" s="78" t="s">
        <v>195</v>
      </c>
      <c r="C5759" s="78" t="s">
        <v>251</v>
      </c>
      <c r="D5759" s="84">
        <v>151451.64129999999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38930</v>
      </c>
      <c r="B5760" s="78" t="s">
        <v>195</v>
      </c>
      <c r="C5760" s="78" t="s">
        <v>244</v>
      </c>
      <c r="D5760" s="84">
        <v>126209.70110000001</v>
      </c>
      <c r="E5760" s="84">
        <v>-631.04850550000003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6IIF-NGPL/MIDCON</v>
      </c>
    </row>
    <row r="5761" spans="1:8">
      <c r="A5761" s="79">
        <v>38930</v>
      </c>
      <c r="B5761" s="78" t="s">
        <v>195</v>
      </c>
      <c r="C5761" s="78" t="s">
        <v>245</v>
      </c>
      <c r="D5761" s="84">
        <v>126209.70110000001</v>
      </c>
      <c r="E5761" s="84">
        <v>-631.04850550000003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6IIF-PAN/TX/OK</v>
      </c>
    </row>
    <row r="5762" spans="1:8">
      <c r="A5762" s="79">
        <v>38961</v>
      </c>
      <c r="B5762" s="78" t="s">
        <v>195</v>
      </c>
      <c r="C5762" s="78" t="s">
        <v>241</v>
      </c>
      <c r="D5762" s="84">
        <v>-123327.44560000001</v>
      </c>
      <c r="E5762" s="84">
        <v>-5671.3575618914201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6IDJ/BASIN/CIG</v>
      </c>
    </row>
    <row r="5763" spans="1:8">
      <c r="A5763" s="79">
        <v>38961</v>
      </c>
      <c r="B5763" s="78" t="s">
        <v>195</v>
      </c>
      <c r="C5763" s="78" t="s">
        <v>170</v>
      </c>
      <c r="D5763" s="84">
        <v>0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6IIF-CIG/GLENROCK</v>
      </c>
    </row>
    <row r="5764" spans="1:8">
      <c r="A5764" s="79">
        <v>38961</v>
      </c>
      <c r="B5764" s="78" t="s">
        <v>195</v>
      </c>
      <c r="C5764" s="78" t="s">
        <v>92</v>
      </c>
      <c r="D5764" s="84">
        <v>0</v>
      </c>
      <c r="E5764" s="84">
        <v>0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6IIF-CIG/ROCKPORT</v>
      </c>
    </row>
    <row r="5765" spans="1:8">
      <c r="A5765" s="79">
        <v>38961</v>
      </c>
      <c r="B5765" s="78" t="s">
        <v>195</v>
      </c>
      <c r="C5765" s="78" t="s">
        <v>251</v>
      </c>
      <c r="D5765" s="84">
        <v>145863.33009999999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6IIF-NGPL/GAGE(W)</v>
      </c>
    </row>
    <row r="5766" spans="1:8">
      <c r="A5766" s="79">
        <v>38961</v>
      </c>
      <c r="B5766" s="78" t="s">
        <v>195</v>
      </c>
      <c r="C5766" s="78" t="s">
        <v>244</v>
      </c>
      <c r="D5766" s="84">
        <v>121552.7751</v>
      </c>
      <c r="E5766" s="84">
        <v>-607.76387550000004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6IIF-NGPL/MIDCON</v>
      </c>
    </row>
    <row r="5767" spans="1:8">
      <c r="A5767" s="79">
        <v>38961</v>
      </c>
      <c r="B5767" s="78" t="s">
        <v>195</v>
      </c>
      <c r="C5767" s="78" t="s">
        <v>245</v>
      </c>
      <c r="D5767" s="84">
        <v>121552.7751</v>
      </c>
      <c r="E5767" s="84">
        <v>-607.76387550000004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6IIF-PAN/TX/OK</v>
      </c>
    </row>
    <row r="5768" spans="1:8">
      <c r="A5768" s="79">
        <v>38991</v>
      </c>
      <c r="B5768" s="78" t="s">
        <v>195</v>
      </c>
      <c r="C5768" s="78" t="s">
        <v>241</v>
      </c>
      <c r="D5768" s="84">
        <v>-126842.2602</v>
      </c>
      <c r="E5768" s="84">
        <v>-5658.3152418957798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38991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38991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38991</v>
      </c>
      <c r="B5771" s="78" t="s">
        <v>195</v>
      </c>
      <c r="C5771" s="78" t="s">
        <v>251</v>
      </c>
      <c r="D5771" s="84">
        <v>150020.4142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38991</v>
      </c>
      <c r="B5772" s="78" t="s">
        <v>195</v>
      </c>
      <c r="C5772" s="78" t="s">
        <v>244</v>
      </c>
      <c r="D5772" s="84">
        <v>125017.01180000001</v>
      </c>
      <c r="E5772" s="84">
        <v>-625.085059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6IIF-NGPL/MIDCON</v>
      </c>
    </row>
    <row r="5773" spans="1:8">
      <c r="A5773" s="79">
        <v>38991</v>
      </c>
      <c r="B5773" s="78" t="s">
        <v>195</v>
      </c>
      <c r="C5773" s="78" t="s">
        <v>245</v>
      </c>
      <c r="D5773" s="84">
        <v>125017.01180000001</v>
      </c>
      <c r="E5773" s="84">
        <v>-625.085059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6IIF-PAN/TX/OK</v>
      </c>
    </row>
    <row r="5774" spans="1:8">
      <c r="A5774" s="79">
        <v>39022</v>
      </c>
      <c r="B5774" s="78" t="s">
        <v>195</v>
      </c>
      <c r="C5774" s="78" t="s">
        <v>241</v>
      </c>
      <c r="D5774" s="84">
        <v>-122152.6246</v>
      </c>
      <c r="E5774" s="84">
        <v>-4375.6972101832198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6IDJ/BASIN/CIG</v>
      </c>
    </row>
    <row r="5775" spans="1:8">
      <c r="A5775" s="79">
        <v>39022</v>
      </c>
      <c r="B5775" s="78" t="s">
        <v>195</v>
      </c>
      <c r="C5775" s="78" t="s">
        <v>170</v>
      </c>
      <c r="D5775" s="84">
        <v>0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6IIF-CIG/GLENROCK</v>
      </c>
    </row>
    <row r="5776" spans="1:8">
      <c r="A5776" s="79">
        <v>39022</v>
      </c>
      <c r="B5776" s="78" t="s">
        <v>195</v>
      </c>
      <c r="C5776" s="78" t="s">
        <v>92</v>
      </c>
      <c r="D5776" s="84">
        <v>0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6IIF-CIG/ROCKPORT</v>
      </c>
    </row>
    <row r="5777" spans="1:8">
      <c r="A5777" s="79">
        <v>39022</v>
      </c>
      <c r="B5777" s="78" t="s">
        <v>195</v>
      </c>
      <c r="C5777" s="78" t="s">
        <v>251</v>
      </c>
      <c r="D5777" s="84">
        <v>144473.8316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6IIF-NGPL/GAGE(W)</v>
      </c>
    </row>
    <row r="5778" spans="1:8">
      <c r="A5778" s="79">
        <v>39052</v>
      </c>
      <c r="B5778" s="78" t="s">
        <v>195</v>
      </c>
      <c r="C5778" s="78" t="s">
        <v>241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6IDJ/BASIN/CIG</v>
      </c>
    </row>
    <row r="5779" spans="1:8">
      <c r="A5779" s="79">
        <v>39052</v>
      </c>
      <c r="B5779" s="78" t="s">
        <v>195</v>
      </c>
      <c r="C5779" s="78" t="s">
        <v>170</v>
      </c>
      <c r="D5779" s="84">
        <v>0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6IIF-CIG/GLENROCK</v>
      </c>
    </row>
    <row r="5780" spans="1:8">
      <c r="A5780" s="79">
        <v>39052</v>
      </c>
      <c r="B5780" s="78" t="s">
        <v>195</v>
      </c>
      <c r="C5780" s="78" t="s">
        <v>92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6IIF-CIG/ROCKPORT</v>
      </c>
    </row>
    <row r="5781" spans="1:8">
      <c r="A5781" s="79">
        <v>39052</v>
      </c>
      <c r="B5781" s="78" t="s">
        <v>195</v>
      </c>
      <c r="C5781" s="78" t="s">
        <v>251</v>
      </c>
      <c r="D5781" s="84">
        <v>148599.2837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6IIF-NGPL/GAGE(W)</v>
      </c>
    </row>
    <row r="5782" spans="1:8">
      <c r="A5782" s="79">
        <v>39083</v>
      </c>
      <c r="B5782" s="78" t="s">
        <v>195</v>
      </c>
      <c r="C5782" s="78" t="s">
        <v>241</v>
      </c>
      <c r="D5782" s="84">
        <v>0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6IDJ/BASIN/CIG</v>
      </c>
    </row>
    <row r="5783" spans="1:8">
      <c r="A5783" s="79">
        <v>39083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39083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39083</v>
      </c>
      <c r="B5785" s="78" t="s">
        <v>195</v>
      </c>
      <c r="C5785" s="78" t="s">
        <v>251</v>
      </c>
      <c r="D5785" s="84">
        <v>147904.12059999999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39114</v>
      </c>
      <c r="B5786" s="78" t="s">
        <v>195</v>
      </c>
      <c r="C5786" s="78" t="s">
        <v>241</v>
      </c>
      <c r="D5786" s="84">
        <v>-112419.2537</v>
      </c>
      <c r="E5786" s="84">
        <v>-3778.8786269380098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6IDJ/BASIN/CIG</v>
      </c>
    </row>
    <row r="5787" spans="1:8">
      <c r="A5787" s="79">
        <v>39114</v>
      </c>
      <c r="B5787" s="78" t="s">
        <v>195</v>
      </c>
      <c r="C5787" s="78" t="s">
        <v>170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6IIF-CIG/GLENROCK</v>
      </c>
    </row>
    <row r="5788" spans="1:8">
      <c r="A5788" s="79">
        <v>39114</v>
      </c>
      <c r="B5788" s="78" t="s">
        <v>195</v>
      </c>
      <c r="C5788" s="78" t="s">
        <v>92</v>
      </c>
      <c r="D5788" s="84">
        <v>0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6IIF-CIG/ROCKPORT</v>
      </c>
    </row>
    <row r="5789" spans="1:8">
      <c r="A5789" s="79">
        <v>39114</v>
      </c>
      <c r="B5789" s="78" t="s">
        <v>195</v>
      </c>
      <c r="C5789" s="78" t="s">
        <v>251</v>
      </c>
      <c r="D5789" s="84">
        <v>132961.86120000001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6IIF-NGPL/GAGE(W)</v>
      </c>
    </row>
    <row r="5790" spans="1:8">
      <c r="A5790" s="79">
        <v>39142</v>
      </c>
      <c r="B5790" s="78" t="s">
        <v>195</v>
      </c>
      <c r="C5790" s="78" t="s">
        <v>241</v>
      </c>
      <c r="D5790" s="84">
        <v>-123931.5647</v>
      </c>
      <c r="E5790" s="84">
        <v>-6387.6713479599093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6IDJ/BASIN/CIG</v>
      </c>
    </row>
    <row r="5791" spans="1:8">
      <c r="A5791" s="79">
        <v>39142</v>
      </c>
      <c r="B5791" s="78" t="s">
        <v>195</v>
      </c>
      <c r="C5791" s="78" t="s">
        <v>170</v>
      </c>
      <c r="D5791" s="84">
        <v>0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6IIF-CIG/GLENROCK</v>
      </c>
    </row>
    <row r="5792" spans="1:8">
      <c r="A5792" s="79">
        <v>39142</v>
      </c>
      <c r="B5792" s="78" t="s">
        <v>195</v>
      </c>
      <c r="C5792" s="78" t="s">
        <v>92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6IIF-CIG/ROCKPORT</v>
      </c>
    </row>
    <row r="5793" spans="1:8">
      <c r="A5793" s="79">
        <v>39142</v>
      </c>
      <c r="B5793" s="78" t="s">
        <v>195</v>
      </c>
      <c r="C5793" s="78" t="s">
        <v>251</v>
      </c>
      <c r="D5793" s="84">
        <v>146577.84109999999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6IIF-NGPL/GAGE(W)</v>
      </c>
    </row>
    <row r="5794" spans="1:8">
      <c r="A5794" s="79">
        <v>39173</v>
      </c>
      <c r="B5794" s="78" t="s">
        <v>195</v>
      </c>
      <c r="C5794" s="78" t="s">
        <v>241</v>
      </c>
      <c r="D5794" s="84">
        <v>-119362.27129999999</v>
      </c>
      <c r="E5794" s="84">
        <v>-6174.71428275976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6IDJ/BASIN/CIG</v>
      </c>
    </row>
    <row r="5795" spans="1:8">
      <c r="A5795" s="79">
        <v>39173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39173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39173</v>
      </c>
      <c r="B5797" s="78" t="s">
        <v>195</v>
      </c>
      <c r="C5797" s="78" t="s">
        <v>251</v>
      </c>
      <c r="D5797" s="84">
        <v>141173.59109999999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39203</v>
      </c>
      <c r="B5798" s="78" t="s">
        <v>195</v>
      </c>
      <c r="C5798" s="78" t="s">
        <v>241</v>
      </c>
      <c r="D5798" s="84">
        <v>-122768.6722</v>
      </c>
      <c r="E5798" s="84">
        <v>-6308.2981299124103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6IDJ/BASIN/CIG</v>
      </c>
    </row>
    <row r="5799" spans="1:8">
      <c r="A5799" s="79">
        <v>39203</v>
      </c>
      <c r="B5799" s="78" t="s">
        <v>195</v>
      </c>
      <c r="C5799" s="78" t="s">
        <v>170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6IIF-CIG/GLENROCK</v>
      </c>
    </row>
    <row r="5800" spans="1:8">
      <c r="A5800" s="79">
        <v>39203</v>
      </c>
      <c r="B5800" s="78" t="s">
        <v>195</v>
      </c>
      <c r="C5800" s="78" t="s">
        <v>92</v>
      </c>
      <c r="D5800" s="84">
        <v>0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6IIF-CIG/ROCKPORT</v>
      </c>
    </row>
    <row r="5801" spans="1:8">
      <c r="A5801" s="79">
        <v>39203</v>
      </c>
      <c r="B5801" s="78" t="s">
        <v>195</v>
      </c>
      <c r="C5801" s="78" t="s">
        <v>251</v>
      </c>
      <c r="D5801" s="84">
        <v>145202.45079999999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6IIF-NGPL/GAGE(W)</v>
      </c>
    </row>
    <row r="5802" spans="1:8">
      <c r="A5802" s="79">
        <v>39234</v>
      </c>
      <c r="B5802" s="78" t="s">
        <v>195</v>
      </c>
      <c r="C5802" s="78" t="s">
        <v>241</v>
      </c>
      <c r="D5802" s="84">
        <v>-118235.2484</v>
      </c>
      <c r="E5802" s="84">
        <v>-5970.0949107182896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6IDJ/BASIN/CIG</v>
      </c>
    </row>
    <row r="5803" spans="1:8">
      <c r="A5803" s="79">
        <v>39234</v>
      </c>
      <c r="B5803" s="78" t="s">
        <v>195</v>
      </c>
      <c r="C5803" s="78" t="s">
        <v>170</v>
      </c>
      <c r="D5803" s="84">
        <v>0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6IIF-CIG/GLENROCK</v>
      </c>
    </row>
    <row r="5804" spans="1:8">
      <c r="A5804" s="79">
        <v>39234</v>
      </c>
      <c r="B5804" s="78" t="s">
        <v>195</v>
      </c>
      <c r="C5804" s="78" t="s">
        <v>92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6IIF-CIG/ROCKPORT</v>
      </c>
    </row>
    <row r="5805" spans="1:8">
      <c r="A5805" s="79">
        <v>39234</v>
      </c>
      <c r="B5805" s="78" t="s">
        <v>195</v>
      </c>
      <c r="C5805" s="78" t="s">
        <v>251</v>
      </c>
      <c r="D5805" s="84">
        <v>139840.625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6IIF-NGPL/GAGE(W)</v>
      </c>
    </row>
    <row r="5806" spans="1:8">
      <c r="A5806" s="79">
        <v>39264</v>
      </c>
      <c r="B5806" s="78" t="s">
        <v>195</v>
      </c>
      <c r="C5806" s="78" t="s">
        <v>241</v>
      </c>
      <c r="D5806" s="84">
        <v>-121602.5143</v>
      </c>
      <c r="E5806" s="84">
        <v>-5737.3439692417896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6IDJ/BASIN/CIG</v>
      </c>
    </row>
    <row r="5807" spans="1:8">
      <c r="A5807" s="79">
        <v>39264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39264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39264</v>
      </c>
      <c r="B5809" s="78" t="s">
        <v>195</v>
      </c>
      <c r="C5809" s="78" t="s">
        <v>251</v>
      </c>
      <c r="D5809" s="84">
        <v>143823.19839999999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39295</v>
      </c>
      <c r="B5810" s="78" t="s">
        <v>195</v>
      </c>
      <c r="C5810" s="78" t="s">
        <v>241</v>
      </c>
      <c r="D5810" s="84">
        <v>-121008.7231</v>
      </c>
      <c r="E5810" s="84">
        <v>-5486.5429095147401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6IDJ/BASIN/CIG</v>
      </c>
    </row>
    <row r="5811" spans="1:8">
      <c r="A5811" s="79">
        <v>39295</v>
      </c>
      <c r="B5811" s="78" t="s">
        <v>195</v>
      </c>
      <c r="C5811" s="78" t="s">
        <v>170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6IIF-CIG/GLENROCK</v>
      </c>
    </row>
    <row r="5812" spans="1:8">
      <c r="A5812" s="79">
        <v>39295</v>
      </c>
      <c r="B5812" s="78" t="s">
        <v>195</v>
      </c>
      <c r="C5812" s="78" t="s">
        <v>92</v>
      </c>
      <c r="D5812" s="84">
        <v>0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6IIF-CIG/ROCKPORT</v>
      </c>
    </row>
    <row r="5813" spans="1:8">
      <c r="A5813" s="79">
        <v>39295</v>
      </c>
      <c r="B5813" s="78" t="s">
        <v>195</v>
      </c>
      <c r="C5813" s="78" t="s">
        <v>251</v>
      </c>
      <c r="D5813" s="84">
        <v>143120.9026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6IIF-NGPL/GAGE(W)</v>
      </c>
    </row>
    <row r="5814" spans="1:8">
      <c r="A5814" s="79">
        <v>39326</v>
      </c>
      <c r="B5814" s="78" t="s">
        <v>195</v>
      </c>
      <c r="C5814" s="78" t="s">
        <v>241</v>
      </c>
      <c r="D5814" s="84">
        <v>-116529.8781</v>
      </c>
      <c r="E5814" s="84">
        <v>-5134.9028097746896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6IDJ/BASIN/CIG</v>
      </c>
    </row>
    <row r="5815" spans="1:8">
      <c r="A5815" s="79">
        <v>39326</v>
      </c>
      <c r="B5815" s="78" t="s">
        <v>195</v>
      </c>
      <c r="C5815" s="78" t="s">
        <v>170</v>
      </c>
      <c r="D5815" s="84">
        <v>0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6IIF-CIG/GLENROCK</v>
      </c>
    </row>
    <row r="5816" spans="1:8">
      <c r="A5816" s="79">
        <v>39326</v>
      </c>
      <c r="B5816" s="78" t="s">
        <v>195</v>
      </c>
      <c r="C5816" s="78" t="s">
        <v>92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6IIF-CIG/ROCKPORT</v>
      </c>
    </row>
    <row r="5817" spans="1:8">
      <c r="A5817" s="79">
        <v>39326</v>
      </c>
      <c r="B5817" s="78" t="s">
        <v>195</v>
      </c>
      <c r="C5817" s="78" t="s">
        <v>251</v>
      </c>
      <c r="D5817" s="84">
        <v>137823.6287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6IIF-NGPL/GAGE(W)</v>
      </c>
    </row>
    <row r="5818" spans="1:8">
      <c r="A5818" s="79">
        <v>39356</v>
      </c>
      <c r="B5818" s="78" t="s">
        <v>195</v>
      </c>
      <c r="C5818" s="78" t="s">
        <v>241</v>
      </c>
      <c r="D5818" s="84">
        <v>-119838.21709999999</v>
      </c>
      <c r="E5818" s="84">
        <v>-5158.3698921501609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6IDJ/BASIN/CIG</v>
      </c>
    </row>
    <row r="5819" spans="1:8">
      <c r="A5819" s="79">
        <v>39356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39356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39356</v>
      </c>
      <c r="B5821" s="78" t="s">
        <v>195</v>
      </c>
      <c r="C5821" s="78" t="s">
        <v>251</v>
      </c>
      <c r="D5821" s="84">
        <v>141736.50750000001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39387</v>
      </c>
      <c r="B5822" s="78" t="s">
        <v>195</v>
      </c>
      <c r="C5822" s="78" t="s">
        <v>241</v>
      </c>
      <c r="D5822" s="84">
        <v>-115395.8627</v>
      </c>
      <c r="E5822" s="84">
        <v>-4006.95057846075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6IDJ/BASIN/CIG</v>
      </c>
    </row>
    <row r="5823" spans="1:8">
      <c r="A5823" s="79">
        <v>39387</v>
      </c>
      <c r="B5823" s="78" t="s">
        <v>195</v>
      </c>
      <c r="C5823" s="78" t="s">
        <v>170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6IIF-CIG/GLENROCK</v>
      </c>
    </row>
    <row r="5824" spans="1:8">
      <c r="A5824" s="79">
        <v>39387</v>
      </c>
      <c r="B5824" s="78" t="s">
        <v>195</v>
      </c>
      <c r="C5824" s="78" t="s">
        <v>92</v>
      </c>
      <c r="D5824" s="84">
        <v>0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6IIF-CIG/ROCKPORT</v>
      </c>
    </row>
    <row r="5825" spans="1:8">
      <c r="A5825" s="79">
        <v>39387</v>
      </c>
      <c r="B5825" s="78" t="s">
        <v>195</v>
      </c>
      <c r="C5825" s="78" t="s">
        <v>251</v>
      </c>
      <c r="D5825" s="84">
        <v>136482.39230000001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6IIF-NGPL/GAGE(W)</v>
      </c>
    </row>
    <row r="5826" spans="1:8">
      <c r="A5826" s="79">
        <v>39417</v>
      </c>
      <c r="B5826" s="78" t="s">
        <v>195</v>
      </c>
      <c r="C5826" s="78" t="s">
        <v>241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6IDJ/BASIN/CIG</v>
      </c>
    </row>
    <row r="5827" spans="1:8">
      <c r="A5827" s="79">
        <v>39417</v>
      </c>
      <c r="B5827" s="78" t="s">
        <v>195</v>
      </c>
      <c r="C5827" s="78" t="s">
        <v>170</v>
      </c>
      <c r="D5827" s="84">
        <v>0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6IIF-CIG/GLENROCK</v>
      </c>
    </row>
    <row r="5828" spans="1:8">
      <c r="A5828" s="79">
        <v>39417</v>
      </c>
      <c r="B5828" s="78" t="s">
        <v>195</v>
      </c>
      <c r="C5828" s="78" t="s">
        <v>92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6IIF-CIG/ROCKPORT</v>
      </c>
    </row>
    <row r="5829" spans="1:8">
      <c r="A5829" s="79">
        <v>39417</v>
      </c>
      <c r="B5829" s="78" t="s">
        <v>195</v>
      </c>
      <c r="C5829" s="78" t="s">
        <v>251</v>
      </c>
      <c r="D5829" s="84">
        <v>140349.15150000001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6IIF-NGPL/GAGE(W)</v>
      </c>
    </row>
    <row r="5830" spans="1:8">
      <c r="A5830" s="79">
        <v>39448</v>
      </c>
      <c r="B5830" s="78" t="s">
        <v>195</v>
      </c>
      <c r="C5830" s="78" t="s">
        <v>241</v>
      </c>
      <c r="D5830" s="84">
        <v>0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6IDJ/BASIN/CIG</v>
      </c>
    </row>
    <row r="5831" spans="1:8">
      <c r="A5831" s="79">
        <v>39448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39448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39448</v>
      </c>
      <c r="B5833" s="78" t="s">
        <v>195</v>
      </c>
      <c r="C5833" s="78" t="s">
        <v>251</v>
      </c>
      <c r="D5833" s="84">
        <v>139643.0808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39479</v>
      </c>
      <c r="B5834" s="78" t="s">
        <v>195</v>
      </c>
      <c r="C5834" s="78" t="s">
        <v>241</v>
      </c>
      <c r="D5834" s="84">
        <v>-109891.9565</v>
      </c>
      <c r="E5834" s="84">
        <v>-1100.4774338155801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6IDJ/BASIN/CIG</v>
      </c>
    </row>
    <row r="5835" spans="1:8">
      <c r="A5835" s="79">
        <v>39479</v>
      </c>
      <c r="B5835" s="78" t="s">
        <v>195</v>
      </c>
      <c r="C5835" s="78" t="s">
        <v>170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6IIF-CIG/GLENROCK</v>
      </c>
    </row>
    <row r="5836" spans="1:8">
      <c r="A5836" s="79">
        <v>39479</v>
      </c>
      <c r="B5836" s="78" t="s">
        <v>195</v>
      </c>
      <c r="C5836" s="78" t="s">
        <v>92</v>
      </c>
      <c r="D5836" s="84">
        <v>0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6IIF-CIG/ROCKPORT</v>
      </c>
    </row>
    <row r="5837" spans="1:8">
      <c r="A5837" s="79">
        <v>39479</v>
      </c>
      <c r="B5837" s="78" t="s">
        <v>195</v>
      </c>
      <c r="C5837" s="78" t="s">
        <v>251</v>
      </c>
      <c r="D5837" s="84">
        <v>129972.7457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6IIF-NGPL/GAGE(W)</v>
      </c>
    </row>
    <row r="5838" spans="1:8">
      <c r="A5838" s="79">
        <v>39508</v>
      </c>
      <c r="B5838" s="78" t="s">
        <v>195</v>
      </c>
      <c r="C5838" s="78" t="s">
        <v>241</v>
      </c>
      <c r="D5838" s="84">
        <v>-116911.30349999999</v>
      </c>
      <c r="E5838" s="84">
        <v>-1984.6861570415201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6IDJ/BASIN/CIG</v>
      </c>
    </row>
    <row r="5839" spans="1:8">
      <c r="A5839" s="79">
        <v>39508</v>
      </c>
      <c r="B5839" s="78" t="s">
        <v>195</v>
      </c>
      <c r="C5839" s="78" t="s">
        <v>170</v>
      </c>
      <c r="D5839" s="84">
        <v>0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6IIF-CIG/GLENROCK</v>
      </c>
    </row>
    <row r="5840" spans="1:8">
      <c r="A5840" s="79">
        <v>39508</v>
      </c>
      <c r="B5840" s="78" t="s">
        <v>195</v>
      </c>
      <c r="C5840" s="78" t="s">
        <v>92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6IIF-CIG/ROCKPORT</v>
      </c>
    </row>
    <row r="5841" spans="1:8">
      <c r="A5841" s="79">
        <v>39508</v>
      </c>
      <c r="B5841" s="78" t="s">
        <v>195</v>
      </c>
      <c r="C5841" s="78" t="s">
        <v>251</v>
      </c>
      <c r="D5841" s="84">
        <v>138274.75289999999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6IIF-NGPL/GAGE(W)</v>
      </c>
    </row>
    <row r="5842" spans="1:8">
      <c r="A5842" s="79">
        <v>39539</v>
      </c>
      <c r="B5842" s="78" t="s">
        <v>195</v>
      </c>
      <c r="C5842" s="78" t="s">
        <v>241</v>
      </c>
      <c r="D5842" s="84">
        <v>-112560.8477</v>
      </c>
      <c r="E5842" s="84">
        <v>-1891.99353285443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6IDJ/BASIN/CIG</v>
      </c>
    </row>
    <row r="5843" spans="1:8">
      <c r="A5843" s="79">
        <v>39539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39539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39539</v>
      </c>
      <c r="B5845" s="78" t="s">
        <v>195</v>
      </c>
      <c r="C5845" s="78" t="s">
        <v>251</v>
      </c>
      <c r="D5845" s="84">
        <v>133129.3291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39569</v>
      </c>
      <c r="B5846" s="78" t="s">
        <v>195</v>
      </c>
      <c r="C5846" s="78" t="s">
        <v>241</v>
      </c>
      <c r="D5846" s="84">
        <v>-115733.35619999999</v>
      </c>
      <c r="E5846" s="84">
        <v>-1888.02222357098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6IDJ/BASIN/CIG</v>
      </c>
    </row>
    <row r="5847" spans="1:8">
      <c r="A5847" s="79">
        <v>39569</v>
      </c>
      <c r="B5847" s="78" t="s">
        <v>195</v>
      </c>
      <c r="C5847" s="78" t="s">
        <v>170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6IIF-CIG/GLENROCK</v>
      </c>
    </row>
    <row r="5848" spans="1:8">
      <c r="A5848" s="79">
        <v>39569</v>
      </c>
      <c r="B5848" s="78" t="s">
        <v>195</v>
      </c>
      <c r="C5848" s="78" t="s">
        <v>92</v>
      </c>
      <c r="D5848" s="84">
        <v>0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6IIF-CIG/ROCKPORT</v>
      </c>
    </row>
    <row r="5849" spans="1:8">
      <c r="A5849" s="79">
        <v>39569</v>
      </c>
      <c r="B5849" s="78" t="s">
        <v>195</v>
      </c>
      <c r="C5849" s="78" t="s">
        <v>251</v>
      </c>
      <c r="D5849" s="84">
        <v>136881.55669999999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6IIF-NGPL/GAGE(W)</v>
      </c>
    </row>
    <row r="5850" spans="1:8">
      <c r="A5850" s="79">
        <v>39600</v>
      </c>
      <c r="B5850" s="78" t="s">
        <v>195</v>
      </c>
      <c r="C5850" s="78" t="s">
        <v>241</v>
      </c>
      <c r="D5850" s="84">
        <v>-111420.1422</v>
      </c>
      <c r="E5850" s="84">
        <v>-1589.97291818744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6IDJ/BASIN/CIG</v>
      </c>
    </row>
    <row r="5851" spans="1:8">
      <c r="A5851" s="79">
        <v>39600</v>
      </c>
      <c r="B5851" s="78" t="s">
        <v>195</v>
      </c>
      <c r="C5851" s="78" t="s">
        <v>170</v>
      </c>
      <c r="D5851" s="84">
        <v>0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6IIF-CIG/GLENROCK</v>
      </c>
    </row>
    <row r="5852" spans="1:8">
      <c r="A5852" s="79">
        <v>39600</v>
      </c>
      <c r="B5852" s="78" t="s">
        <v>195</v>
      </c>
      <c r="C5852" s="78" t="s">
        <v>92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6IIF-CIG/ROCKPORT</v>
      </c>
    </row>
    <row r="5853" spans="1:8">
      <c r="A5853" s="79">
        <v>39600</v>
      </c>
      <c r="B5853" s="78" t="s">
        <v>195</v>
      </c>
      <c r="C5853" s="78" t="s">
        <v>251</v>
      </c>
      <c r="D5853" s="84">
        <v>131780.1801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6IIF-NGPL/GAGE(W)</v>
      </c>
    </row>
    <row r="5854" spans="1:8">
      <c r="A5854" s="79">
        <v>39630</v>
      </c>
      <c r="B5854" s="78" t="s">
        <v>195</v>
      </c>
      <c r="C5854" s="78" t="s">
        <v>241</v>
      </c>
      <c r="D5854" s="84">
        <v>-114553.9428</v>
      </c>
      <c r="E5854" s="84">
        <v>-1365.1114572399902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6IDJ/BASIN/CIG</v>
      </c>
    </row>
    <row r="5855" spans="1:8">
      <c r="A5855" s="79">
        <v>39630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39630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39630</v>
      </c>
      <c r="B5857" s="78" t="s">
        <v>195</v>
      </c>
      <c r="C5857" s="78" t="s">
        <v>251</v>
      </c>
      <c r="D5857" s="84">
        <v>135486.62659999999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39661</v>
      </c>
      <c r="B5858" s="78" t="s">
        <v>195</v>
      </c>
      <c r="C5858" s="78" t="s">
        <v>241</v>
      </c>
      <c r="D5858" s="84">
        <v>-113954.1005</v>
      </c>
      <c r="E5858" s="84">
        <v>-1391.57105694293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6IDJ/BASIN/CIG</v>
      </c>
    </row>
    <row r="5859" spans="1:8">
      <c r="A5859" s="79">
        <v>39661</v>
      </c>
      <c r="B5859" s="78" t="s">
        <v>195</v>
      </c>
      <c r="C5859" s="78" t="s">
        <v>170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6IIF-CIG/GLENROCK</v>
      </c>
    </row>
    <row r="5860" spans="1:8">
      <c r="A5860" s="79">
        <v>39661</v>
      </c>
      <c r="B5860" s="78" t="s">
        <v>195</v>
      </c>
      <c r="C5860" s="78" t="s">
        <v>92</v>
      </c>
      <c r="D5860" s="84">
        <v>0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6IIF-CIG/ROCKPORT</v>
      </c>
    </row>
    <row r="5861" spans="1:8">
      <c r="A5861" s="79">
        <v>39661</v>
      </c>
      <c r="B5861" s="78" t="s">
        <v>195</v>
      </c>
      <c r="C5861" s="78" t="s">
        <v>251</v>
      </c>
      <c r="D5861" s="84">
        <v>134777.17379999999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6IIF-NGPL/GAGE(W)</v>
      </c>
    </row>
    <row r="5862" spans="1:8">
      <c r="A5862" s="79">
        <v>39692</v>
      </c>
      <c r="B5862" s="78" t="s">
        <v>195</v>
      </c>
      <c r="C5862" s="78" t="s">
        <v>241</v>
      </c>
      <c r="D5862" s="84">
        <v>-109697.4124</v>
      </c>
      <c r="E5862" s="84">
        <v>-1244.5726191952099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6IDJ/BASIN/CIG</v>
      </c>
    </row>
    <row r="5863" spans="1:8">
      <c r="A5863" s="79">
        <v>39692</v>
      </c>
      <c r="B5863" s="78" t="s">
        <v>195</v>
      </c>
      <c r="C5863" s="78" t="s">
        <v>170</v>
      </c>
      <c r="D5863" s="84">
        <v>0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6IIF-CIG/GLENROCK</v>
      </c>
    </row>
    <row r="5864" spans="1:8">
      <c r="A5864" s="79">
        <v>39692</v>
      </c>
      <c r="B5864" s="78" t="s">
        <v>195</v>
      </c>
      <c r="C5864" s="78" t="s">
        <v>92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6IIF-CIG/ROCKPORT</v>
      </c>
    </row>
    <row r="5865" spans="1:8">
      <c r="A5865" s="79">
        <v>39692</v>
      </c>
      <c r="B5865" s="78" t="s">
        <v>195</v>
      </c>
      <c r="C5865" s="78" t="s">
        <v>251</v>
      </c>
      <c r="D5865" s="84">
        <v>129742.6522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6IIF-NGPL/GAGE(W)</v>
      </c>
    </row>
    <row r="5866" spans="1:8">
      <c r="A5866" s="79">
        <v>39722</v>
      </c>
      <c r="B5866" s="78" t="s">
        <v>195</v>
      </c>
      <c r="C5866" s="78" t="s">
        <v>241</v>
      </c>
      <c r="D5866" s="84">
        <v>-112773.0266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6IDJ/BASIN/CIG</v>
      </c>
    </row>
    <row r="5867" spans="1:8">
      <c r="A5867" s="79">
        <v>39722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39722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39722</v>
      </c>
      <c r="B5869" s="78" t="s">
        <v>195</v>
      </c>
      <c r="C5869" s="78" t="s">
        <v>251</v>
      </c>
      <c r="D5869" s="84">
        <v>133380.27979999999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39753</v>
      </c>
      <c r="B5870" s="78" t="s">
        <v>195</v>
      </c>
      <c r="C5870" s="78" t="s">
        <v>241</v>
      </c>
      <c r="D5870" s="84">
        <v>-108554.0393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6IDJ/BASIN/CIG</v>
      </c>
    </row>
    <row r="5871" spans="1:8">
      <c r="A5871" s="79">
        <v>39753</v>
      </c>
      <c r="B5871" s="78" t="s">
        <v>195</v>
      </c>
      <c r="C5871" s="78" t="s">
        <v>170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6IIF-CIG/GLENROCK</v>
      </c>
    </row>
    <row r="5872" spans="1:8">
      <c r="A5872" s="79">
        <v>39753</v>
      </c>
      <c r="B5872" s="78" t="s">
        <v>195</v>
      </c>
      <c r="C5872" s="78" t="s">
        <v>92</v>
      </c>
      <c r="D5872" s="84">
        <v>0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6IIF-CIG/ROCKPORT</v>
      </c>
    </row>
    <row r="5873" spans="1:8">
      <c r="A5873" s="79">
        <v>39753</v>
      </c>
      <c r="B5873" s="78" t="s">
        <v>195</v>
      </c>
      <c r="C5873" s="78" t="s">
        <v>251</v>
      </c>
      <c r="D5873" s="84">
        <v>128390.348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6IIF-NGPL/GAGE(W)</v>
      </c>
    </row>
    <row r="5874" spans="1:8">
      <c r="A5874" s="79">
        <v>39783</v>
      </c>
      <c r="B5874" s="78" t="s">
        <v>195</v>
      </c>
      <c r="C5874" s="78" t="s">
        <v>241</v>
      </c>
      <c r="D5874" s="84">
        <v>-111619.62729999999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6IDJ/BASIN/CIG</v>
      </c>
    </row>
    <row r="5875" spans="1:8">
      <c r="A5875" s="79">
        <v>39783</v>
      </c>
      <c r="B5875" s="78" t="s">
        <v>195</v>
      </c>
      <c r="C5875" s="78" t="s">
        <v>170</v>
      </c>
      <c r="D5875" s="84">
        <v>0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6IIF-CIG/GLENROCK</v>
      </c>
    </row>
    <row r="5876" spans="1:8">
      <c r="A5876" s="79">
        <v>39783</v>
      </c>
      <c r="B5876" s="78" t="s">
        <v>195</v>
      </c>
      <c r="C5876" s="78" t="s">
        <v>92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6IIF-CIG/ROCKPORT</v>
      </c>
    </row>
    <row r="5877" spans="1:8">
      <c r="A5877" s="79">
        <v>39783</v>
      </c>
      <c r="B5877" s="78" t="s">
        <v>195</v>
      </c>
      <c r="C5877" s="78" t="s">
        <v>251</v>
      </c>
      <c r="D5877" s="84">
        <v>132016.11739999999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6IIF-NGPL/GAGE(W)</v>
      </c>
    </row>
    <row r="5878" spans="1:8">
      <c r="A5878" s="79">
        <v>39814</v>
      </c>
      <c r="B5878" s="78" t="s">
        <v>195</v>
      </c>
      <c r="C5878" s="78" t="s">
        <v>170</v>
      </c>
      <c r="D5878" s="84">
        <v>0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6IIF-CIG/GLENROCK</v>
      </c>
    </row>
    <row r="5879" spans="1:8">
      <c r="A5879" s="79">
        <v>39814</v>
      </c>
      <c r="B5879" s="78" t="s">
        <v>195</v>
      </c>
      <c r="C5879" s="78" t="s">
        <v>92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6IIF-CIG/ROCKPORT</v>
      </c>
    </row>
    <row r="5880" spans="1:8">
      <c r="A5880" s="79">
        <v>39814</v>
      </c>
      <c r="B5880" s="78" t="s">
        <v>195</v>
      </c>
      <c r="C5880" s="78" t="s">
        <v>251</v>
      </c>
      <c r="D5880" s="84">
        <v>131380.6992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6IIF-NGPL/GAGE(W)</v>
      </c>
    </row>
    <row r="5881" spans="1:8">
      <c r="A5881" s="79">
        <v>39845</v>
      </c>
      <c r="B5881" s="78" t="s">
        <v>195</v>
      </c>
      <c r="C5881" s="78" t="s">
        <v>170</v>
      </c>
      <c r="D5881" s="84">
        <v>0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6IIF-CIG/GLENROCK</v>
      </c>
    </row>
    <row r="5882" spans="1:8">
      <c r="A5882" s="79">
        <v>39845</v>
      </c>
      <c r="B5882" s="78" t="s">
        <v>195</v>
      </c>
      <c r="C5882" s="78" t="s">
        <v>92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6IIF-CIG/ROCKPORT</v>
      </c>
    </row>
    <row r="5883" spans="1:8">
      <c r="A5883" s="79">
        <v>39845</v>
      </c>
      <c r="B5883" s="78" t="s">
        <v>195</v>
      </c>
      <c r="C5883" s="78" t="s">
        <v>251</v>
      </c>
      <c r="D5883" s="84">
        <v>118093.322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6IIF-NGPL/GAGE(W)</v>
      </c>
    </row>
    <row r="5884" spans="1:8">
      <c r="A5884" s="79">
        <v>39873</v>
      </c>
      <c r="B5884" s="78" t="s">
        <v>195</v>
      </c>
      <c r="C5884" s="78" t="s">
        <v>170</v>
      </c>
      <c r="D5884" s="84">
        <v>0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6IIF-CIG/GLENROCK</v>
      </c>
    </row>
    <row r="5885" spans="1:8">
      <c r="A5885" s="79">
        <v>39873</v>
      </c>
      <c r="B5885" s="78" t="s">
        <v>195</v>
      </c>
      <c r="C5885" s="78" t="s">
        <v>92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6IIF-CIG/ROCKPORT</v>
      </c>
    </row>
    <row r="5886" spans="1:8">
      <c r="A5886" s="79">
        <v>39873</v>
      </c>
      <c r="B5886" s="78" t="s">
        <v>195</v>
      </c>
      <c r="C5886" s="78" t="s">
        <v>251</v>
      </c>
      <c r="D5886" s="84">
        <v>130173.8469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6IIF-NGPL/GAGE(W)</v>
      </c>
    </row>
    <row r="5887" spans="1:8">
      <c r="A5887" s="79">
        <v>39904</v>
      </c>
      <c r="B5887" s="78" t="s">
        <v>195</v>
      </c>
      <c r="C5887" s="78" t="s">
        <v>170</v>
      </c>
      <c r="D5887" s="84">
        <v>0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6IIF-CIG/GLENROCK</v>
      </c>
    </row>
    <row r="5888" spans="1:8">
      <c r="A5888" s="79">
        <v>39904</v>
      </c>
      <c r="B5888" s="78" t="s">
        <v>195</v>
      </c>
      <c r="C5888" s="78" t="s">
        <v>92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6IIF-CIG/ROCKPORT</v>
      </c>
    </row>
    <row r="5889" spans="1:8">
      <c r="A5889" s="79">
        <v>39904</v>
      </c>
      <c r="B5889" s="78" t="s">
        <v>195</v>
      </c>
      <c r="C5889" s="78" t="s">
        <v>251</v>
      </c>
      <c r="D5889" s="84">
        <v>125362.3345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6IIF-NGPL/GAGE(W)</v>
      </c>
    </row>
    <row r="5890" spans="1:8">
      <c r="A5890" s="79">
        <v>39934</v>
      </c>
      <c r="B5890" s="78" t="s">
        <v>195</v>
      </c>
      <c r="C5890" s="78" t="s">
        <v>170</v>
      </c>
      <c r="D5890" s="84">
        <v>0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6IIF-CIG/GLENROCK</v>
      </c>
    </row>
    <row r="5891" spans="1:8">
      <c r="A5891" s="79">
        <v>39934</v>
      </c>
      <c r="B5891" s="78" t="s">
        <v>195</v>
      </c>
      <c r="C5891" s="78" t="s">
        <v>92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6IIF-CIG/ROCKPORT</v>
      </c>
    </row>
    <row r="5892" spans="1:8">
      <c r="A5892" s="79">
        <v>39934</v>
      </c>
      <c r="B5892" s="78" t="s">
        <v>195</v>
      </c>
      <c r="C5892" s="78" t="s">
        <v>251</v>
      </c>
      <c r="D5892" s="84">
        <v>128929.62270000001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6IIF-NGPL/GAGE(W)</v>
      </c>
    </row>
    <row r="5893" spans="1:8">
      <c r="A5893" s="79">
        <v>39965</v>
      </c>
      <c r="B5893" s="78" t="s">
        <v>195</v>
      </c>
      <c r="C5893" s="78" t="s">
        <v>170</v>
      </c>
      <c r="D5893" s="84">
        <v>0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6IIF-CIG/GLENROCK</v>
      </c>
    </row>
    <row r="5894" spans="1:8">
      <c r="A5894" s="79">
        <v>39965</v>
      </c>
      <c r="B5894" s="78" t="s">
        <v>195</v>
      </c>
      <c r="C5894" s="78" t="s">
        <v>92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6IIF-CIG/ROCKPORT</v>
      </c>
    </row>
    <row r="5895" spans="1:8">
      <c r="A5895" s="79">
        <v>39965</v>
      </c>
      <c r="B5895" s="78" t="s">
        <v>195</v>
      </c>
      <c r="C5895" s="78" t="s">
        <v>251</v>
      </c>
      <c r="D5895" s="84">
        <v>124160.06170000001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6IIF-NGPL/GAGE(W)</v>
      </c>
    </row>
    <row r="5896" spans="1:8">
      <c r="A5896" s="79">
        <v>39995</v>
      </c>
      <c r="B5896" s="78" t="s">
        <v>195</v>
      </c>
      <c r="C5896" s="78" t="s">
        <v>170</v>
      </c>
      <c r="D5896" s="84">
        <v>0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6IIF-CIG/GLENROCK</v>
      </c>
    </row>
    <row r="5897" spans="1:8">
      <c r="A5897" s="79">
        <v>39995</v>
      </c>
      <c r="B5897" s="78" t="s">
        <v>195</v>
      </c>
      <c r="C5897" s="78" t="s">
        <v>92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6IIF-CIG/ROCKPORT</v>
      </c>
    </row>
    <row r="5898" spans="1:8">
      <c r="A5898" s="79">
        <v>39995</v>
      </c>
      <c r="B5898" s="78" t="s">
        <v>195</v>
      </c>
      <c r="C5898" s="78" t="s">
        <v>251</v>
      </c>
      <c r="D5898" s="84">
        <v>127689.11990000001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6IIF-NGPL/GAGE(W)</v>
      </c>
    </row>
    <row r="5899" spans="1:8">
      <c r="A5899" s="79">
        <v>40026</v>
      </c>
      <c r="B5899" s="78" t="s">
        <v>195</v>
      </c>
      <c r="C5899" s="78" t="s">
        <v>170</v>
      </c>
      <c r="D5899" s="84">
        <v>0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6IIF-CIG/GLENROCK</v>
      </c>
    </row>
    <row r="5900" spans="1:8">
      <c r="A5900" s="79">
        <v>40026</v>
      </c>
      <c r="B5900" s="78" t="s">
        <v>195</v>
      </c>
      <c r="C5900" s="78" t="s">
        <v>92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6IIF-CIG/ROCKPORT</v>
      </c>
    </row>
    <row r="5901" spans="1:8">
      <c r="A5901" s="79">
        <v>40026</v>
      </c>
      <c r="B5901" s="78" t="s">
        <v>195</v>
      </c>
      <c r="C5901" s="78" t="s">
        <v>251</v>
      </c>
      <c r="D5901" s="84">
        <v>127060.16620000001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6IIF-NGPL/GAGE(W)</v>
      </c>
    </row>
    <row r="5902" spans="1:8">
      <c r="A5902" s="79">
        <v>40057</v>
      </c>
      <c r="B5902" s="78" t="s">
        <v>195</v>
      </c>
      <c r="C5902" s="78" t="s">
        <v>170</v>
      </c>
      <c r="D5902" s="84">
        <v>0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6IIF-CIG/GLENROCK</v>
      </c>
    </row>
    <row r="5903" spans="1:8">
      <c r="A5903" s="79">
        <v>40057</v>
      </c>
      <c r="B5903" s="78" t="s">
        <v>195</v>
      </c>
      <c r="C5903" s="78" t="s">
        <v>92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6IIF-CIG/ROCKPORT</v>
      </c>
    </row>
    <row r="5904" spans="1:8">
      <c r="A5904" s="79">
        <v>40057</v>
      </c>
      <c r="B5904" s="78" t="s">
        <v>195</v>
      </c>
      <c r="C5904" s="78" t="s">
        <v>251</v>
      </c>
      <c r="D5904" s="84">
        <v>122353.76270000001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6IIF-NGPL/GAGE(W)</v>
      </c>
    </row>
    <row r="5905" spans="1:8">
      <c r="A5905" s="79">
        <v>40087</v>
      </c>
      <c r="B5905" s="78" t="s">
        <v>195</v>
      </c>
      <c r="C5905" s="78" t="s">
        <v>170</v>
      </c>
      <c r="D5905" s="84">
        <v>0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6IIF-CIG/GLENROCK</v>
      </c>
    </row>
    <row r="5906" spans="1:8">
      <c r="A5906" s="79">
        <v>40087</v>
      </c>
      <c r="B5906" s="78" t="s">
        <v>195</v>
      </c>
      <c r="C5906" s="78" t="s">
        <v>92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6IIF-CIG/ROCKPORT</v>
      </c>
    </row>
    <row r="5907" spans="1:8">
      <c r="A5907" s="79">
        <v>40087</v>
      </c>
      <c r="B5907" s="78" t="s">
        <v>195</v>
      </c>
      <c r="C5907" s="78" t="s">
        <v>251</v>
      </c>
      <c r="D5907" s="84">
        <v>125825.5086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6IIF-NGPL/GAGE(W)</v>
      </c>
    </row>
    <row r="5908" spans="1:8">
      <c r="A5908" s="79">
        <v>40118</v>
      </c>
      <c r="B5908" s="78" t="s">
        <v>195</v>
      </c>
      <c r="C5908" s="78" t="s">
        <v>170</v>
      </c>
      <c r="D5908" s="84">
        <v>0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6IIF-CIG/GLENROCK</v>
      </c>
    </row>
    <row r="5909" spans="1:8">
      <c r="A5909" s="79">
        <v>40118</v>
      </c>
      <c r="B5909" s="78" t="s">
        <v>195</v>
      </c>
      <c r="C5909" s="78" t="s">
        <v>92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6IIF-CIG/ROCKPORT</v>
      </c>
    </row>
    <row r="5910" spans="1:8">
      <c r="A5910" s="79">
        <v>40118</v>
      </c>
      <c r="B5910" s="78" t="s">
        <v>195</v>
      </c>
      <c r="C5910" s="78" t="s">
        <v>251</v>
      </c>
      <c r="D5910" s="84">
        <v>121160.8988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6IIF-NGPL/GAGE(W)</v>
      </c>
    </row>
    <row r="5911" spans="1:8">
      <c r="A5911" s="79">
        <v>40148</v>
      </c>
      <c r="B5911" s="78" t="s">
        <v>195</v>
      </c>
      <c r="C5911" s="78" t="s">
        <v>170</v>
      </c>
      <c r="D5911" s="84">
        <v>0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6IIF-CIG/GLENROCK</v>
      </c>
    </row>
    <row r="5912" spans="1:8">
      <c r="A5912" s="79">
        <v>40148</v>
      </c>
      <c r="B5912" s="78" t="s">
        <v>195</v>
      </c>
      <c r="C5912" s="78" t="s">
        <v>92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6IIF-CIG/ROCKPORT</v>
      </c>
    </row>
    <row r="5913" spans="1:8">
      <c r="A5913" s="79">
        <v>40148</v>
      </c>
      <c r="B5913" s="78" t="s">
        <v>195</v>
      </c>
      <c r="C5913" s="78" t="s">
        <v>251</v>
      </c>
      <c r="D5913" s="84">
        <v>124594.878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6IIF-NGPL/GAGE(W)</v>
      </c>
    </row>
    <row r="5914" spans="1:8">
      <c r="A5914" s="79">
        <v>40179</v>
      </c>
      <c r="B5914" s="78" t="s">
        <v>195</v>
      </c>
      <c r="C5914" s="78" t="s">
        <v>170</v>
      </c>
      <c r="D5914" s="84">
        <v>0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6IIF-CIG/GLENROCK</v>
      </c>
    </row>
    <row r="5915" spans="1:8">
      <c r="A5915" s="79">
        <v>40179</v>
      </c>
      <c r="B5915" s="78" t="s">
        <v>195</v>
      </c>
      <c r="C5915" s="78" t="s">
        <v>92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6IIF-CIG/ROCKPORT</v>
      </c>
    </row>
    <row r="5916" spans="1:8">
      <c r="A5916" s="79">
        <v>40179</v>
      </c>
      <c r="B5916" s="78" t="s">
        <v>195</v>
      </c>
      <c r="C5916" s="78" t="s">
        <v>251</v>
      </c>
      <c r="D5916" s="84">
        <v>123971.05680000001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6IIF-NGPL/GAGE(W)</v>
      </c>
    </row>
    <row r="5917" spans="1:8">
      <c r="A5917" s="79">
        <v>40210</v>
      </c>
      <c r="B5917" s="78" t="s">
        <v>195</v>
      </c>
      <c r="C5917" s="78" t="s">
        <v>170</v>
      </c>
      <c r="D5917" s="84">
        <v>0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6IIF-CIG/GLENROCK</v>
      </c>
    </row>
    <row r="5918" spans="1:8">
      <c r="A5918" s="79">
        <v>40210</v>
      </c>
      <c r="B5918" s="78" t="s">
        <v>195</v>
      </c>
      <c r="C5918" s="78" t="s">
        <v>92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6IIF-CIG/ROCKPORT</v>
      </c>
    </row>
    <row r="5919" spans="1:8">
      <c r="A5919" s="79">
        <v>40210</v>
      </c>
      <c r="B5919" s="78" t="s">
        <v>195</v>
      </c>
      <c r="C5919" s="78" t="s">
        <v>251</v>
      </c>
      <c r="D5919" s="84">
        <v>111411.3873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6IIF-NGPL/GAGE(W)</v>
      </c>
    </row>
    <row r="5920" spans="1:8">
      <c r="A5920" s="79">
        <v>40238</v>
      </c>
      <c r="B5920" s="78" t="s">
        <v>195</v>
      </c>
      <c r="C5920" s="78" t="s">
        <v>170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6IIF-CIG/GLENROCK</v>
      </c>
    </row>
    <row r="5921" spans="1:8">
      <c r="A5921" s="79">
        <v>40238</v>
      </c>
      <c r="B5921" s="78" t="s">
        <v>195</v>
      </c>
      <c r="C5921" s="78" t="s">
        <v>92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6IIF-CIG/ROCKPORT</v>
      </c>
    </row>
    <row r="5922" spans="1:8">
      <c r="A5922" s="79">
        <v>40238</v>
      </c>
      <c r="B5922" s="78" t="s">
        <v>195</v>
      </c>
      <c r="C5922" s="78" t="s">
        <v>251</v>
      </c>
      <c r="D5922" s="84">
        <v>122786.79730000001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6IIF-NGPL/GAGE(W)</v>
      </c>
    </row>
    <row r="5923" spans="1:8">
      <c r="A5923" s="79">
        <v>40269</v>
      </c>
      <c r="B5923" s="78" t="s">
        <v>195</v>
      </c>
      <c r="C5923" s="78" t="s">
        <v>170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6IIF-CIG/GLENROCK</v>
      </c>
    </row>
    <row r="5924" spans="1:8">
      <c r="A5924" s="79">
        <v>40269</v>
      </c>
      <c r="B5924" s="78" t="s">
        <v>195</v>
      </c>
      <c r="C5924" s="78" t="s">
        <v>92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6IIF-CIG/ROCKPORT</v>
      </c>
    </row>
    <row r="5925" spans="1:8">
      <c r="A5925" s="79">
        <v>40269</v>
      </c>
      <c r="B5925" s="78" t="s">
        <v>195</v>
      </c>
      <c r="C5925" s="78" t="s">
        <v>251</v>
      </c>
      <c r="D5925" s="84">
        <v>118225.32670000001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6IIF-NGPL/GAGE(W)</v>
      </c>
    </row>
    <row r="5926" spans="1:8">
      <c r="A5926" s="79">
        <v>40299</v>
      </c>
      <c r="B5926" s="78" t="s">
        <v>195</v>
      </c>
      <c r="C5926" s="78" t="s">
        <v>170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6IIF-CIG/GLENROCK</v>
      </c>
    </row>
    <row r="5927" spans="1:8">
      <c r="A5927" s="79">
        <v>40299</v>
      </c>
      <c r="B5927" s="78" t="s">
        <v>195</v>
      </c>
      <c r="C5927" s="78" t="s">
        <v>92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6IIF-CIG/ROCKPORT</v>
      </c>
    </row>
    <row r="5928" spans="1:8">
      <c r="A5928" s="79">
        <v>40299</v>
      </c>
      <c r="B5928" s="78" t="s">
        <v>195</v>
      </c>
      <c r="C5928" s="78" t="s">
        <v>251</v>
      </c>
      <c r="D5928" s="84">
        <v>121566.6403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6IIF-NGPL/GAGE(W)</v>
      </c>
    </row>
    <row r="5929" spans="1:8">
      <c r="A5929" s="79">
        <v>40330</v>
      </c>
      <c r="B5929" s="78" t="s">
        <v>195</v>
      </c>
      <c r="C5929" s="78" t="s">
        <v>170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6IIF-CIG/GLENROCK</v>
      </c>
    </row>
    <row r="5930" spans="1:8">
      <c r="A5930" s="79">
        <v>40330</v>
      </c>
      <c r="B5930" s="78" t="s">
        <v>195</v>
      </c>
      <c r="C5930" s="78" t="s">
        <v>92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6IIF-CIG/ROCKPORT</v>
      </c>
    </row>
    <row r="5931" spans="1:8">
      <c r="A5931" s="79">
        <v>40330</v>
      </c>
      <c r="B5931" s="78" t="s">
        <v>195</v>
      </c>
      <c r="C5931" s="78" t="s">
        <v>251</v>
      </c>
      <c r="D5931" s="84">
        <v>117046.69469999999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6IIF-NGPL/GAGE(W)</v>
      </c>
    </row>
    <row r="5932" spans="1:8">
      <c r="A5932" s="79">
        <v>40360</v>
      </c>
      <c r="B5932" s="78" t="s">
        <v>195</v>
      </c>
      <c r="C5932" s="78" t="s">
        <v>170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6IIF-CIG/GLENROCK</v>
      </c>
    </row>
    <row r="5933" spans="1:8">
      <c r="A5933" s="79">
        <v>40360</v>
      </c>
      <c r="B5933" s="78" t="s">
        <v>195</v>
      </c>
      <c r="C5933" s="78" t="s">
        <v>92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6IIF-CIG/ROCKPORT</v>
      </c>
    </row>
    <row r="5934" spans="1:8">
      <c r="A5934" s="79">
        <v>40360</v>
      </c>
      <c r="B5934" s="78" t="s">
        <v>195</v>
      </c>
      <c r="C5934" s="78" t="s">
        <v>251</v>
      </c>
      <c r="D5934" s="84">
        <v>120350.9133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6IIF-NGPL/GAGE(W)</v>
      </c>
    </row>
    <row r="5935" spans="1:8">
      <c r="A5935" s="79">
        <v>40391</v>
      </c>
      <c r="B5935" s="78" t="s">
        <v>195</v>
      </c>
      <c r="C5935" s="78" t="s">
        <v>170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6IIF-CIG/GLENROCK</v>
      </c>
    </row>
    <row r="5936" spans="1:8">
      <c r="A5936" s="79">
        <v>40391</v>
      </c>
      <c r="B5936" s="78" t="s">
        <v>195</v>
      </c>
      <c r="C5936" s="78" t="s">
        <v>92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6IIF-CIG/ROCKPORT</v>
      </c>
    </row>
    <row r="5937" spans="1:8">
      <c r="A5937" s="79">
        <v>40391</v>
      </c>
      <c r="B5937" s="78" t="s">
        <v>195</v>
      </c>
      <c r="C5937" s="78" t="s">
        <v>251</v>
      </c>
      <c r="D5937" s="84">
        <v>119734.8183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6IIF-NGPL/GAGE(W)</v>
      </c>
    </row>
    <row r="5938" spans="1:8">
      <c r="A5938" s="79">
        <v>40422</v>
      </c>
      <c r="B5938" s="78" t="s">
        <v>195</v>
      </c>
      <c r="C5938" s="78" t="s">
        <v>170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6IIF-CIG/GLENROCK</v>
      </c>
    </row>
    <row r="5939" spans="1:8">
      <c r="A5939" s="79">
        <v>40422</v>
      </c>
      <c r="B5939" s="78" t="s">
        <v>195</v>
      </c>
      <c r="C5939" s="78" t="s">
        <v>92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6IIF-CIG/ROCKPORT</v>
      </c>
    </row>
    <row r="5940" spans="1:8">
      <c r="A5940" s="79">
        <v>40422</v>
      </c>
      <c r="B5940" s="78" t="s">
        <v>195</v>
      </c>
      <c r="C5940" s="78" t="s">
        <v>251</v>
      </c>
      <c r="D5940" s="84">
        <v>115277.33289999999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6IIF-NGPL/GAGE(W)</v>
      </c>
    </row>
    <row r="5941" spans="1:8">
      <c r="A5941" s="79">
        <v>40452</v>
      </c>
      <c r="B5941" s="78" t="s">
        <v>195</v>
      </c>
      <c r="C5941" s="78" t="s">
        <v>170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6IIF-CIG/GLENROCK</v>
      </c>
    </row>
    <row r="5942" spans="1:8">
      <c r="A5942" s="79">
        <v>40452</v>
      </c>
      <c r="B5942" s="78" t="s">
        <v>195</v>
      </c>
      <c r="C5942" s="78" t="s">
        <v>92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6IIF-CIG/ROCKPORT</v>
      </c>
    </row>
    <row r="5943" spans="1:8">
      <c r="A5943" s="79">
        <v>40452</v>
      </c>
      <c r="B5943" s="78" t="s">
        <v>195</v>
      </c>
      <c r="C5943" s="78" t="s">
        <v>251</v>
      </c>
      <c r="D5943" s="84">
        <v>118525.9828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6IIF-NGPL/GAGE(W)</v>
      </c>
    </row>
    <row r="5944" spans="1:8">
      <c r="A5944" s="79">
        <v>40483</v>
      </c>
      <c r="B5944" s="78" t="s">
        <v>195</v>
      </c>
      <c r="C5944" s="78" t="s">
        <v>170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6IIF-CIG/GLENROCK</v>
      </c>
    </row>
    <row r="5945" spans="1:8">
      <c r="A5945" s="79">
        <v>40483</v>
      </c>
      <c r="B5945" s="78" t="s">
        <v>195</v>
      </c>
      <c r="C5945" s="78" t="s">
        <v>92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6IIF-CIG/ROCKPORT</v>
      </c>
    </row>
    <row r="5946" spans="1:8">
      <c r="A5946" s="79">
        <v>40483</v>
      </c>
      <c r="B5946" s="78" t="s">
        <v>195</v>
      </c>
      <c r="C5946" s="78" t="s">
        <v>251</v>
      </c>
      <c r="D5946" s="84">
        <v>114109.7934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6IIF-NGPL/GAGE(W)</v>
      </c>
    </row>
    <row r="5947" spans="1:8">
      <c r="A5947" s="79">
        <v>40513</v>
      </c>
      <c r="B5947" s="78" t="s">
        <v>195</v>
      </c>
      <c r="C5947" s="78" t="s">
        <v>170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6IIF-CIG/GLENROCK</v>
      </c>
    </row>
    <row r="5948" spans="1:8">
      <c r="A5948" s="79">
        <v>40513</v>
      </c>
      <c r="B5948" s="78" t="s">
        <v>195</v>
      </c>
      <c r="C5948" s="78" t="s">
        <v>92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6IIF-CIG/ROCKPORT</v>
      </c>
    </row>
    <row r="5949" spans="1:8">
      <c r="A5949" s="79">
        <v>40513</v>
      </c>
      <c r="B5949" s="78" t="s">
        <v>195</v>
      </c>
      <c r="C5949" s="78" t="s">
        <v>251</v>
      </c>
      <c r="D5949" s="84">
        <v>117321.853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6IIF-NGPL/GAGE(W)</v>
      </c>
    </row>
    <row r="5950" spans="1:8">
      <c r="A5950" s="79">
        <v>40544</v>
      </c>
      <c r="B5950" s="78" t="s">
        <v>195</v>
      </c>
      <c r="C5950" s="78" t="s">
        <v>170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6IIF-CIG/GLENROCK</v>
      </c>
    </row>
    <row r="5951" spans="1:8">
      <c r="A5951" s="79">
        <v>40544</v>
      </c>
      <c r="B5951" s="78" t="s">
        <v>195</v>
      </c>
      <c r="C5951" s="78" t="s">
        <v>92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6IIF-CIG/ROCKPORT</v>
      </c>
    </row>
    <row r="5952" spans="1:8">
      <c r="A5952" s="79">
        <v>40544</v>
      </c>
      <c r="B5952" s="78" t="s">
        <v>195</v>
      </c>
      <c r="C5952" s="78" t="s">
        <v>251</v>
      </c>
      <c r="D5952" s="84">
        <v>116711.75569999999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6IIF-NGPL/GAGE(W)</v>
      </c>
    </row>
    <row r="5953" spans="1:8">
      <c r="A5953" s="79">
        <v>40575</v>
      </c>
      <c r="B5953" s="78" t="s">
        <v>195</v>
      </c>
      <c r="C5953" s="78" t="s">
        <v>170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6IIF-CIG/GLENROCK</v>
      </c>
    </row>
    <row r="5954" spans="1:8">
      <c r="A5954" s="79">
        <v>40575</v>
      </c>
      <c r="B5954" s="78" t="s">
        <v>195</v>
      </c>
      <c r="C5954" s="78" t="s">
        <v>92</v>
      </c>
      <c r="D5954" s="84">
        <v>0</v>
      </c>
      <c r="E5954" s="84">
        <v>0</v>
      </c>
      <c r="F5954" s="208">
        <f t="shared" si="276"/>
        <v>6</v>
      </c>
      <c r="G5954" s="78" t="str">
        <f t="shared" si="277"/>
        <v>I</v>
      </c>
      <c r="H5954" s="78" t="str">
        <f t="shared" si="278"/>
        <v>6IIF-CIG/ROCKPORT</v>
      </c>
    </row>
    <row r="5955" spans="1:8">
      <c r="A5955" s="79">
        <v>40575</v>
      </c>
      <c r="B5955" s="78" t="s">
        <v>195</v>
      </c>
      <c r="C5955" s="78" t="s">
        <v>251</v>
      </c>
      <c r="D5955" s="84">
        <v>104867.1491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6</v>
      </c>
      <c r="G5955" s="78" t="str">
        <f t="shared" ref="G5955:G6018" si="280">INDEX(Book_Type,MATCH($B5955,Book,0),1)</f>
        <v>I</v>
      </c>
      <c r="H5955" s="78" t="str">
        <f t="shared" ref="H5955:H6018" si="281">$F5955&amp;$G5955&amp;$C5955</f>
        <v>6IIF-NGPL/GAGE(W)</v>
      </c>
    </row>
    <row r="5956" spans="1:8">
      <c r="A5956" s="79">
        <v>40603</v>
      </c>
      <c r="B5956" s="78" t="s">
        <v>195</v>
      </c>
      <c r="C5956" s="78" t="s">
        <v>170</v>
      </c>
      <c r="D5956" s="84">
        <v>0</v>
      </c>
      <c r="E5956" s="84">
        <v>0</v>
      </c>
      <c r="F5956" s="208">
        <f t="shared" si="279"/>
        <v>6</v>
      </c>
      <c r="G5956" s="78" t="str">
        <f t="shared" si="280"/>
        <v>I</v>
      </c>
      <c r="H5956" s="78" t="str">
        <f t="shared" si="281"/>
        <v>6IIF-CIG/GLENROCK</v>
      </c>
    </row>
    <row r="5957" spans="1:8">
      <c r="A5957" s="79">
        <v>40603</v>
      </c>
      <c r="B5957" s="78" t="s">
        <v>195</v>
      </c>
      <c r="C5957" s="78" t="s">
        <v>92</v>
      </c>
      <c r="D5957" s="84">
        <v>0</v>
      </c>
      <c r="E5957" s="84">
        <v>0</v>
      </c>
      <c r="F5957" s="208">
        <f t="shared" si="279"/>
        <v>6</v>
      </c>
      <c r="G5957" s="78" t="str">
        <f t="shared" si="280"/>
        <v>I</v>
      </c>
      <c r="H5957" s="78" t="str">
        <f t="shared" si="281"/>
        <v>6IIF-CIG/ROCKPORT</v>
      </c>
    </row>
    <row r="5958" spans="1:8">
      <c r="A5958" s="79">
        <v>40603</v>
      </c>
      <c r="B5958" s="78" t="s">
        <v>195</v>
      </c>
      <c r="C5958" s="78" t="s">
        <v>251</v>
      </c>
      <c r="D5958" s="84">
        <v>115554.08590000001</v>
      </c>
      <c r="E5958" s="84">
        <v>0</v>
      </c>
      <c r="F5958" s="208">
        <f t="shared" si="279"/>
        <v>6</v>
      </c>
      <c r="G5958" s="78" t="str">
        <f t="shared" si="280"/>
        <v>I</v>
      </c>
      <c r="H5958" s="78" t="str">
        <f t="shared" si="281"/>
        <v>6IIF-NGPL/GAGE(W)</v>
      </c>
    </row>
    <row r="5959" spans="1:8">
      <c r="A5959" s="79">
        <v>40634</v>
      </c>
      <c r="B5959" s="78" t="s">
        <v>195</v>
      </c>
      <c r="C5959" s="78" t="s">
        <v>170</v>
      </c>
      <c r="D5959" s="84">
        <v>0</v>
      </c>
      <c r="E5959" s="84">
        <v>0</v>
      </c>
      <c r="F5959" s="208">
        <f t="shared" si="279"/>
        <v>6</v>
      </c>
      <c r="G5959" s="78" t="str">
        <f t="shared" si="280"/>
        <v>I</v>
      </c>
      <c r="H5959" s="78" t="str">
        <f t="shared" si="281"/>
        <v>6IIF-CIG/GLENROCK</v>
      </c>
    </row>
    <row r="5960" spans="1:8">
      <c r="A5960" s="79">
        <v>40634</v>
      </c>
      <c r="B5960" s="78" t="s">
        <v>195</v>
      </c>
      <c r="C5960" s="78" t="s">
        <v>92</v>
      </c>
      <c r="D5960" s="84">
        <v>0</v>
      </c>
      <c r="E5960" s="84">
        <v>0</v>
      </c>
      <c r="F5960" s="208">
        <f t="shared" si="279"/>
        <v>6</v>
      </c>
      <c r="G5960" s="78" t="str">
        <f t="shared" si="280"/>
        <v>I</v>
      </c>
      <c r="H5960" s="78" t="str">
        <f t="shared" si="281"/>
        <v>6IIF-CIG/ROCKPORT</v>
      </c>
    </row>
    <row r="5961" spans="1:8">
      <c r="A5961" s="79">
        <v>40634</v>
      </c>
      <c r="B5961" s="78" t="s">
        <v>195</v>
      </c>
      <c r="C5961" s="78" t="s">
        <v>251</v>
      </c>
      <c r="D5961" s="84">
        <v>111239.6848</v>
      </c>
      <c r="E5961" s="84">
        <v>0</v>
      </c>
      <c r="F5961" s="208">
        <f t="shared" si="279"/>
        <v>6</v>
      </c>
      <c r="G5961" s="78" t="str">
        <f t="shared" si="280"/>
        <v>I</v>
      </c>
      <c r="H5961" s="78" t="str">
        <f t="shared" si="281"/>
        <v>6IIF-NGPL/GAGE(W)</v>
      </c>
    </row>
    <row r="5962" spans="1:8">
      <c r="A5962" s="79">
        <v>40664</v>
      </c>
      <c r="B5962" s="78" t="s">
        <v>195</v>
      </c>
      <c r="C5962" s="78" t="s">
        <v>170</v>
      </c>
      <c r="D5962" s="84">
        <v>0</v>
      </c>
      <c r="E5962" s="84">
        <v>0</v>
      </c>
      <c r="F5962" s="208">
        <f t="shared" si="279"/>
        <v>6</v>
      </c>
      <c r="G5962" s="78" t="str">
        <f t="shared" si="280"/>
        <v>I</v>
      </c>
      <c r="H5962" s="78" t="str">
        <f t="shared" si="281"/>
        <v>6IIF-CIG/GLENROCK</v>
      </c>
    </row>
    <row r="5963" spans="1:8">
      <c r="A5963" s="79">
        <v>40664</v>
      </c>
      <c r="B5963" s="78" t="s">
        <v>195</v>
      </c>
      <c r="C5963" s="78" t="s">
        <v>92</v>
      </c>
      <c r="D5963" s="84">
        <v>0</v>
      </c>
      <c r="E5963" s="84">
        <v>0</v>
      </c>
      <c r="F5963" s="208">
        <f t="shared" si="279"/>
        <v>6</v>
      </c>
      <c r="G5963" s="78" t="str">
        <f t="shared" si="280"/>
        <v>I</v>
      </c>
      <c r="H5963" s="78" t="str">
        <f t="shared" si="281"/>
        <v>6IIF-CIG/ROCKPORT</v>
      </c>
    </row>
    <row r="5964" spans="1:8">
      <c r="A5964" s="79">
        <v>40664</v>
      </c>
      <c r="B5964" s="78" t="s">
        <v>195</v>
      </c>
      <c r="C5964" s="78" t="s">
        <v>251</v>
      </c>
      <c r="D5964" s="84">
        <v>114362.05809999999</v>
      </c>
      <c r="E5964" s="84">
        <v>0</v>
      </c>
      <c r="F5964" s="208">
        <f t="shared" si="279"/>
        <v>6</v>
      </c>
      <c r="G5964" s="78" t="str">
        <f t="shared" si="280"/>
        <v>I</v>
      </c>
      <c r="H5964" s="78" t="str">
        <f t="shared" si="281"/>
        <v>6IIF-NGPL/GAGE(W)</v>
      </c>
    </row>
    <row r="5965" spans="1:8">
      <c r="A5965" s="79">
        <v>40695</v>
      </c>
      <c r="B5965" s="78" t="s">
        <v>195</v>
      </c>
      <c r="C5965" s="78" t="s">
        <v>170</v>
      </c>
      <c r="D5965" s="84">
        <v>0</v>
      </c>
      <c r="E5965" s="84">
        <v>0</v>
      </c>
      <c r="F5965" s="208">
        <f t="shared" si="279"/>
        <v>6</v>
      </c>
      <c r="G5965" s="78" t="str">
        <f t="shared" si="280"/>
        <v>I</v>
      </c>
      <c r="H5965" s="78" t="str">
        <f t="shared" si="281"/>
        <v>6IIF-CIG/GLENROCK</v>
      </c>
    </row>
    <row r="5966" spans="1:8">
      <c r="A5966" s="79">
        <v>40695</v>
      </c>
      <c r="B5966" s="78" t="s">
        <v>195</v>
      </c>
      <c r="C5966" s="78" t="s">
        <v>92</v>
      </c>
      <c r="D5966" s="84">
        <v>0</v>
      </c>
      <c r="E5966" s="84">
        <v>0</v>
      </c>
      <c r="F5966" s="208">
        <f t="shared" si="279"/>
        <v>6</v>
      </c>
      <c r="G5966" s="78" t="str">
        <f t="shared" si="280"/>
        <v>I</v>
      </c>
      <c r="H5966" s="78" t="str">
        <f t="shared" si="281"/>
        <v>6IIF-CIG/ROCKPORT</v>
      </c>
    </row>
    <row r="5967" spans="1:8">
      <c r="A5967" s="79">
        <v>40695</v>
      </c>
      <c r="B5967" s="78" t="s">
        <v>195</v>
      </c>
      <c r="C5967" s="78" t="s">
        <v>251</v>
      </c>
      <c r="D5967" s="84">
        <v>110088.5892</v>
      </c>
      <c r="E5967" s="84">
        <v>0</v>
      </c>
      <c r="F5967" s="208">
        <f t="shared" si="279"/>
        <v>6</v>
      </c>
      <c r="G5967" s="78" t="str">
        <f t="shared" si="280"/>
        <v>I</v>
      </c>
      <c r="H5967" s="78" t="str">
        <f t="shared" si="281"/>
        <v>6IIF-NGPL/GAGE(W)</v>
      </c>
    </row>
    <row r="5968" spans="1:8">
      <c r="A5968" s="79">
        <v>40725</v>
      </c>
      <c r="B5968" s="78" t="s">
        <v>195</v>
      </c>
      <c r="C5968" s="78" t="s">
        <v>170</v>
      </c>
      <c r="D5968" s="84">
        <v>0</v>
      </c>
      <c r="E5968" s="84">
        <v>0</v>
      </c>
      <c r="F5968" s="208">
        <f t="shared" si="279"/>
        <v>6</v>
      </c>
      <c r="G5968" s="78" t="str">
        <f t="shared" si="280"/>
        <v>I</v>
      </c>
      <c r="H5968" s="78" t="str">
        <f t="shared" si="281"/>
        <v>6IIF-CIG/GLENROCK</v>
      </c>
    </row>
    <row r="5969" spans="1:8">
      <c r="A5969" s="79">
        <v>40725</v>
      </c>
      <c r="B5969" s="78" t="s">
        <v>195</v>
      </c>
      <c r="C5969" s="78" t="s">
        <v>92</v>
      </c>
      <c r="D5969" s="84">
        <v>0</v>
      </c>
      <c r="E5969" s="84">
        <v>0</v>
      </c>
      <c r="F5969" s="208">
        <f t="shared" si="279"/>
        <v>6</v>
      </c>
      <c r="G5969" s="78" t="str">
        <f t="shared" si="280"/>
        <v>I</v>
      </c>
      <c r="H5969" s="78" t="str">
        <f t="shared" si="281"/>
        <v>6IIF-CIG/ROCKPORT</v>
      </c>
    </row>
    <row r="5970" spans="1:8">
      <c r="A5970" s="79">
        <v>40725</v>
      </c>
      <c r="B5970" s="78" t="s">
        <v>195</v>
      </c>
      <c r="C5970" s="78" t="s">
        <v>251</v>
      </c>
      <c r="D5970" s="84">
        <v>113175.09699999999</v>
      </c>
      <c r="E5970" s="84">
        <v>0</v>
      </c>
      <c r="F5970" s="208">
        <f t="shared" si="279"/>
        <v>6</v>
      </c>
      <c r="G5970" s="78" t="str">
        <f t="shared" si="280"/>
        <v>I</v>
      </c>
      <c r="H5970" s="78" t="str">
        <f t="shared" si="281"/>
        <v>6IIF-NGPL/GAGE(W)</v>
      </c>
    </row>
    <row r="5971" spans="1:8">
      <c r="A5971" s="79">
        <v>40756</v>
      </c>
      <c r="B5971" s="78" t="s">
        <v>195</v>
      </c>
      <c r="C5971" s="78" t="s">
        <v>170</v>
      </c>
      <c r="D5971" s="84">
        <v>0</v>
      </c>
      <c r="E5971" s="84">
        <v>0</v>
      </c>
      <c r="F5971" s="208">
        <f t="shared" si="279"/>
        <v>6</v>
      </c>
      <c r="G5971" s="78" t="str">
        <f t="shared" si="280"/>
        <v>I</v>
      </c>
      <c r="H5971" s="78" t="str">
        <f t="shared" si="281"/>
        <v>6IIF-CIG/GLENROCK</v>
      </c>
    </row>
    <row r="5972" spans="1:8">
      <c r="A5972" s="79">
        <v>40756</v>
      </c>
      <c r="B5972" s="78" t="s">
        <v>195</v>
      </c>
      <c r="C5972" s="78" t="s">
        <v>92</v>
      </c>
      <c r="D5972" s="84">
        <v>0</v>
      </c>
      <c r="E5972" s="84">
        <v>0</v>
      </c>
      <c r="F5972" s="208">
        <f t="shared" si="279"/>
        <v>6</v>
      </c>
      <c r="G5972" s="78" t="str">
        <f t="shared" si="280"/>
        <v>I</v>
      </c>
      <c r="H5972" s="78" t="str">
        <f t="shared" si="281"/>
        <v>6IIF-CIG/ROCKPORT</v>
      </c>
    </row>
    <row r="5973" spans="1:8">
      <c r="A5973" s="79">
        <v>40756</v>
      </c>
      <c r="B5973" s="78" t="s">
        <v>195</v>
      </c>
      <c r="C5973" s="78" t="s">
        <v>251</v>
      </c>
      <c r="D5973" s="84">
        <v>112573.86079999999</v>
      </c>
      <c r="E5973" s="84">
        <v>0</v>
      </c>
      <c r="F5973" s="208">
        <f t="shared" si="279"/>
        <v>6</v>
      </c>
      <c r="G5973" s="78" t="str">
        <f t="shared" si="280"/>
        <v>I</v>
      </c>
      <c r="H5973" s="78" t="str">
        <f t="shared" si="281"/>
        <v>6IIF-NGPL/GAGE(W)</v>
      </c>
    </row>
    <row r="5974" spans="1:8">
      <c r="A5974" s="79">
        <v>40787</v>
      </c>
      <c r="B5974" s="78" t="s">
        <v>195</v>
      </c>
      <c r="C5974" s="78" t="s">
        <v>170</v>
      </c>
      <c r="D5974" s="84">
        <v>0</v>
      </c>
      <c r="E5974" s="84">
        <v>0</v>
      </c>
      <c r="F5974" s="208">
        <f t="shared" si="279"/>
        <v>6</v>
      </c>
      <c r="G5974" s="78" t="str">
        <f t="shared" si="280"/>
        <v>I</v>
      </c>
      <c r="H5974" s="78" t="str">
        <f t="shared" si="281"/>
        <v>6IIF-CIG/GLENROCK</v>
      </c>
    </row>
    <row r="5975" spans="1:8">
      <c r="A5975" s="79">
        <v>40787</v>
      </c>
      <c r="B5975" s="78" t="s">
        <v>195</v>
      </c>
      <c r="C5975" s="78" t="s">
        <v>92</v>
      </c>
      <c r="D5975" s="84">
        <v>0</v>
      </c>
      <c r="E5975" s="84">
        <v>0</v>
      </c>
      <c r="F5975" s="208">
        <f t="shared" si="279"/>
        <v>6</v>
      </c>
      <c r="G5975" s="78" t="str">
        <f t="shared" si="280"/>
        <v>I</v>
      </c>
      <c r="H5975" s="78" t="str">
        <f t="shared" si="281"/>
        <v>6IIF-CIG/ROCKPORT</v>
      </c>
    </row>
    <row r="5976" spans="1:8">
      <c r="A5976" s="79">
        <v>40787</v>
      </c>
      <c r="B5976" s="78" t="s">
        <v>195</v>
      </c>
      <c r="C5976" s="78" t="s">
        <v>251</v>
      </c>
      <c r="D5976" s="84">
        <v>108361.90820000001</v>
      </c>
      <c r="E5976" s="84">
        <v>0</v>
      </c>
      <c r="F5976" s="208">
        <f t="shared" si="279"/>
        <v>6</v>
      </c>
      <c r="G5976" s="78" t="str">
        <f t="shared" si="280"/>
        <v>I</v>
      </c>
      <c r="H5976" s="78" t="str">
        <f t="shared" si="281"/>
        <v>6IIF-NGPL/GAGE(W)</v>
      </c>
    </row>
    <row r="5977" spans="1:8">
      <c r="A5977" s="79">
        <v>40817</v>
      </c>
      <c r="B5977" s="78" t="s">
        <v>195</v>
      </c>
      <c r="C5977" s="78" t="s">
        <v>170</v>
      </c>
      <c r="D5977" s="84">
        <v>0</v>
      </c>
      <c r="E5977" s="84">
        <v>0</v>
      </c>
      <c r="F5977" s="208">
        <f t="shared" si="279"/>
        <v>6</v>
      </c>
      <c r="G5977" s="78" t="str">
        <f t="shared" si="280"/>
        <v>I</v>
      </c>
      <c r="H5977" s="78" t="str">
        <f t="shared" si="281"/>
        <v>6IIF-CIG/GLENROCK</v>
      </c>
    </row>
    <row r="5978" spans="1:8">
      <c r="A5978" s="79">
        <v>40817</v>
      </c>
      <c r="B5978" s="78" t="s">
        <v>195</v>
      </c>
      <c r="C5978" s="78" t="s">
        <v>92</v>
      </c>
      <c r="D5978" s="84">
        <v>0</v>
      </c>
      <c r="E5978" s="84">
        <v>0</v>
      </c>
      <c r="F5978" s="208">
        <f t="shared" si="279"/>
        <v>6</v>
      </c>
      <c r="G5978" s="78" t="str">
        <f t="shared" si="280"/>
        <v>I</v>
      </c>
      <c r="H5978" s="78" t="str">
        <f t="shared" si="281"/>
        <v>6IIF-CIG/ROCKPORT</v>
      </c>
    </row>
    <row r="5979" spans="1:8">
      <c r="A5979" s="79">
        <v>40817</v>
      </c>
      <c r="B5979" s="78" t="s">
        <v>195</v>
      </c>
      <c r="C5979" s="78" t="s">
        <v>251</v>
      </c>
      <c r="D5979" s="84">
        <v>111394.7285</v>
      </c>
      <c r="E5979" s="84">
        <v>0</v>
      </c>
      <c r="F5979" s="208">
        <f t="shared" si="279"/>
        <v>6</v>
      </c>
      <c r="G5979" s="78" t="str">
        <f t="shared" si="280"/>
        <v>I</v>
      </c>
      <c r="H5979" s="78" t="str">
        <f t="shared" si="281"/>
        <v>6IIF-NGPL/GAGE(W)</v>
      </c>
    </row>
    <row r="5980" spans="1:8">
      <c r="A5980" s="79">
        <v>40848</v>
      </c>
      <c r="B5980" s="78" t="s">
        <v>195</v>
      </c>
      <c r="C5980" s="78" t="s">
        <v>170</v>
      </c>
      <c r="D5980" s="84">
        <v>0</v>
      </c>
      <c r="E5980" s="84">
        <v>0</v>
      </c>
      <c r="F5980" s="208">
        <f t="shared" si="279"/>
        <v>6</v>
      </c>
      <c r="G5980" s="78" t="str">
        <f t="shared" si="280"/>
        <v>I</v>
      </c>
      <c r="H5980" s="78" t="str">
        <f t="shared" si="281"/>
        <v>6IIF-CIG/GLENROCK</v>
      </c>
    </row>
    <row r="5981" spans="1:8">
      <c r="A5981" s="79">
        <v>40848</v>
      </c>
      <c r="B5981" s="78" t="s">
        <v>195</v>
      </c>
      <c r="C5981" s="78" t="s">
        <v>92</v>
      </c>
      <c r="D5981" s="84">
        <v>0</v>
      </c>
      <c r="E5981" s="84">
        <v>0</v>
      </c>
      <c r="F5981" s="208">
        <f t="shared" si="279"/>
        <v>6</v>
      </c>
      <c r="G5981" s="78" t="str">
        <f t="shared" si="280"/>
        <v>I</v>
      </c>
      <c r="H5981" s="78" t="str">
        <f t="shared" si="281"/>
        <v>6IIF-CIG/ROCKPORT</v>
      </c>
    </row>
    <row r="5982" spans="1:8">
      <c r="A5982" s="79">
        <v>40848</v>
      </c>
      <c r="B5982" s="78" t="s">
        <v>195</v>
      </c>
      <c r="C5982" s="78" t="s">
        <v>251</v>
      </c>
      <c r="D5982" s="84">
        <v>107223.4133</v>
      </c>
      <c r="E5982" s="84">
        <v>0</v>
      </c>
      <c r="F5982" s="208">
        <f t="shared" si="279"/>
        <v>6</v>
      </c>
      <c r="G5982" s="78" t="str">
        <f t="shared" si="280"/>
        <v>I</v>
      </c>
      <c r="H5982" s="78" t="str">
        <f t="shared" si="281"/>
        <v>6IIF-NGPL/GAGE(W)</v>
      </c>
    </row>
    <row r="5983" spans="1:8">
      <c r="A5983" s="79">
        <v>40878</v>
      </c>
      <c r="B5983" s="78" t="s">
        <v>195</v>
      </c>
      <c r="C5983" s="78" t="s">
        <v>170</v>
      </c>
      <c r="D5983" s="84">
        <v>0</v>
      </c>
      <c r="E5983" s="84">
        <v>0</v>
      </c>
      <c r="F5983" s="208">
        <f t="shared" si="279"/>
        <v>6</v>
      </c>
      <c r="G5983" s="78" t="str">
        <f t="shared" si="280"/>
        <v>I</v>
      </c>
      <c r="H5983" s="78" t="str">
        <f t="shared" si="281"/>
        <v>6IIF-CIG/GLENROCK</v>
      </c>
    </row>
    <row r="5984" spans="1:8">
      <c r="A5984" s="79">
        <v>40878</v>
      </c>
      <c r="B5984" s="78" t="s">
        <v>195</v>
      </c>
      <c r="C5984" s="78" t="s">
        <v>92</v>
      </c>
      <c r="D5984" s="84">
        <v>0</v>
      </c>
      <c r="E5984" s="84">
        <v>0</v>
      </c>
      <c r="F5984" s="208">
        <f t="shared" si="279"/>
        <v>6</v>
      </c>
      <c r="G5984" s="78" t="str">
        <f t="shared" si="280"/>
        <v>I</v>
      </c>
      <c r="H5984" s="78" t="str">
        <f t="shared" si="281"/>
        <v>6IIF-CIG/ROCKPORT</v>
      </c>
    </row>
    <row r="5985" spans="1:8">
      <c r="A5985" s="79">
        <v>40878</v>
      </c>
      <c r="B5985" s="78" t="s">
        <v>195</v>
      </c>
      <c r="C5985" s="78" t="s">
        <v>251</v>
      </c>
      <c r="D5985" s="84">
        <v>110247.02220000001</v>
      </c>
      <c r="E5985" s="84">
        <v>0</v>
      </c>
      <c r="F5985" s="208">
        <f t="shared" si="279"/>
        <v>6</v>
      </c>
      <c r="G5985" s="78" t="str">
        <f t="shared" si="280"/>
        <v>I</v>
      </c>
      <c r="H5985" s="78" t="str">
        <f t="shared" si="281"/>
        <v>6IIF-NGPL/GAGE(W)</v>
      </c>
    </row>
    <row r="5986" spans="1:8">
      <c r="A5986" s="79">
        <v>40909</v>
      </c>
      <c r="B5986" s="78" t="s">
        <v>195</v>
      </c>
      <c r="C5986" s="78" t="s">
        <v>170</v>
      </c>
      <c r="D5986" s="84">
        <v>0</v>
      </c>
      <c r="E5986" s="84">
        <v>0</v>
      </c>
      <c r="F5986" s="208">
        <f t="shared" si="279"/>
        <v>6</v>
      </c>
      <c r="G5986" s="78" t="str">
        <f t="shared" si="280"/>
        <v>I</v>
      </c>
      <c r="H5986" s="78" t="str">
        <f t="shared" si="281"/>
        <v>6IIF-CIG/GLENROCK</v>
      </c>
    </row>
    <row r="5987" spans="1:8">
      <c r="A5987" s="79">
        <v>40909</v>
      </c>
      <c r="B5987" s="78" t="s">
        <v>195</v>
      </c>
      <c r="C5987" s="78" t="s">
        <v>92</v>
      </c>
      <c r="D5987" s="84">
        <v>0</v>
      </c>
      <c r="E5987" s="84">
        <v>0</v>
      </c>
      <c r="F5987" s="208">
        <f t="shared" si="279"/>
        <v>6</v>
      </c>
      <c r="G5987" s="78" t="str">
        <f t="shared" si="280"/>
        <v>I</v>
      </c>
      <c r="H5987" s="78" t="str">
        <f t="shared" si="281"/>
        <v>6IIF-CIG/ROCKPORT</v>
      </c>
    </row>
    <row r="5988" spans="1:8">
      <c r="A5988" s="79">
        <v>40909</v>
      </c>
      <c r="B5988" s="78" t="s">
        <v>195</v>
      </c>
      <c r="C5988" s="78" t="s">
        <v>251</v>
      </c>
      <c r="D5988" s="84">
        <v>109706.7836</v>
      </c>
      <c r="E5988" s="84">
        <v>0</v>
      </c>
      <c r="F5988" s="208">
        <f t="shared" si="279"/>
        <v>6</v>
      </c>
      <c r="G5988" s="78" t="str">
        <f t="shared" si="280"/>
        <v>I</v>
      </c>
      <c r="H5988" s="78" t="str">
        <f t="shared" si="281"/>
        <v>6IIF-NGPL/GAGE(W)</v>
      </c>
    </row>
    <row r="5989" spans="1:8">
      <c r="A5989" s="79">
        <v>40940</v>
      </c>
      <c r="B5989" s="78" t="s">
        <v>195</v>
      </c>
      <c r="C5989" s="78" t="s">
        <v>170</v>
      </c>
      <c r="D5989" s="84">
        <v>0</v>
      </c>
      <c r="E5989" s="84">
        <v>0</v>
      </c>
      <c r="F5989" s="208">
        <f t="shared" si="279"/>
        <v>6</v>
      </c>
      <c r="G5989" s="78" t="str">
        <f t="shared" si="280"/>
        <v>I</v>
      </c>
      <c r="H5989" s="78" t="str">
        <f t="shared" si="281"/>
        <v>6IIF-CIG/GLENROCK</v>
      </c>
    </row>
    <row r="5990" spans="1:8">
      <c r="A5990" s="79">
        <v>40940</v>
      </c>
      <c r="B5990" s="78" t="s">
        <v>195</v>
      </c>
      <c r="C5990" s="78" t="s">
        <v>92</v>
      </c>
      <c r="D5990" s="84">
        <v>0</v>
      </c>
      <c r="E5990" s="84">
        <v>0</v>
      </c>
      <c r="F5990" s="208">
        <f t="shared" si="279"/>
        <v>6</v>
      </c>
      <c r="G5990" s="78" t="str">
        <f t="shared" si="280"/>
        <v>I</v>
      </c>
      <c r="H5990" s="78" t="str">
        <f t="shared" si="281"/>
        <v>6IIF-CIG/ROCKPORT</v>
      </c>
    </row>
    <row r="5991" spans="1:8">
      <c r="A5991" s="79">
        <v>40940</v>
      </c>
      <c r="B5991" s="78" t="s">
        <v>195</v>
      </c>
      <c r="C5991" s="78" t="s">
        <v>251</v>
      </c>
      <c r="D5991" s="84">
        <v>102125.1758</v>
      </c>
      <c r="E5991" s="84">
        <v>0</v>
      </c>
      <c r="F5991" s="208">
        <f t="shared" si="279"/>
        <v>6</v>
      </c>
      <c r="G5991" s="78" t="str">
        <f t="shared" si="280"/>
        <v>I</v>
      </c>
      <c r="H5991" s="78" t="str">
        <f t="shared" si="281"/>
        <v>6IIF-NGPL/GAGE(W)</v>
      </c>
    </row>
    <row r="5992" spans="1:8">
      <c r="A5992" s="79">
        <v>40969</v>
      </c>
      <c r="B5992" s="78" t="s">
        <v>195</v>
      </c>
      <c r="C5992" s="78" t="s">
        <v>170</v>
      </c>
      <c r="D5992" s="84">
        <v>0</v>
      </c>
      <c r="E5992" s="84">
        <v>0</v>
      </c>
      <c r="F5992" s="208">
        <f t="shared" si="279"/>
        <v>6</v>
      </c>
      <c r="G5992" s="78" t="str">
        <f t="shared" si="280"/>
        <v>I</v>
      </c>
      <c r="H5992" s="78" t="str">
        <f t="shared" si="281"/>
        <v>6IIF-CIG/GLENROCK</v>
      </c>
    </row>
    <row r="5993" spans="1:8">
      <c r="A5993" s="79">
        <v>40969</v>
      </c>
      <c r="B5993" s="78" t="s">
        <v>195</v>
      </c>
      <c r="C5993" s="78" t="s">
        <v>92</v>
      </c>
      <c r="D5993" s="84">
        <v>0</v>
      </c>
      <c r="E5993" s="84">
        <v>0</v>
      </c>
      <c r="F5993" s="208">
        <f t="shared" si="279"/>
        <v>6</v>
      </c>
      <c r="G5993" s="78" t="str">
        <f t="shared" si="280"/>
        <v>I</v>
      </c>
      <c r="H5993" s="78" t="str">
        <f t="shared" si="281"/>
        <v>6IIF-CIG/ROCKPORT</v>
      </c>
    </row>
    <row r="5994" spans="1:8">
      <c r="A5994" s="79">
        <v>40969</v>
      </c>
      <c r="B5994" s="78" t="s">
        <v>195</v>
      </c>
      <c r="C5994" s="78" t="s">
        <v>251</v>
      </c>
      <c r="D5994" s="84">
        <v>108666.122</v>
      </c>
      <c r="E5994" s="84">
        <v>0</v>
      </c>
      <c r="F5994" s="208">
        <f t="shared" si="279"/>
        <v>6</v>
      </c>
      <c r="G5994" s="78" t="str">
        <f t="shared" si="280"/>
        <v>I</v>
      </c>
      <c r="H5994" s="78" t="str">
        <f t="shared" si="281"/>
        <v>6IIF-NGPL/GAGE(W)</v>
      </c>
    </row>
    <row r="5995" spans="1:8">
      <c r="A5995" s="79">
        <v>41000</v>
      </c>
      <c r="B5995" s="78" t="s">
        <v>195</v>
      </c>
      <c r="C5995" s="78" t="s">
        <v>170</v>
      </c>
      <c r="D5995" s="84">
        <v>0</v>
      </c>
      <c r="E5995" s="84">
        <v>0</v>
      </c>
      <c r="F5995" s="208">
        <f t="shared" si="279"/>
        <v>6</v>
      </c>
      <c r="G5995" s="78" t="str">
        <f t="shared" si="280"/>
        <v>I</v>
      </c>
      <c r="H5995" s="78" t="str">
        <f t="shared" si="281"/>
        <v>6IIF-CIG/GLENROCK</v>
      </c>
    </row>
    <row r="5996" spans="1:8">
      <c r="A5996" s="79">
        <v>41000</v>
      </c>
      <c r="B5996" s="78" t="s">
        <v>195</v>
      </c>
      <c r="C5996" s="78" t="s">
        <v>92</v>
      </c>
      <c r="D5996" s="84">
        <v>0</v>
      </c>
      <c r="E5996" s="84">
        <v>0</v>
      </c>
      <c r="F5996" s="208">
        <f t="shared" si="279"/>
        <v>6</v>
      </c>
      <c r="G5996" s="78" t="str">
        <f t="shared" si="280"/>
        <v>I</v>
      </c>
      <c r="H5996" s="78" t="str">
        <f t="shared" si="281"/>
        <v>6IIF-CIG/ROCKPORT</v>
      </c>
    </row>
    <row r="5997" spans="1:8">
      <c r="A5997" s="79">
        <v>41000</v>
      </c>
      <c r="B5997" s="78" t="s">
        <v>195</v>
      </c>
      <c r="C5997" s="78" t="s">
        <v>251</v>
      </c>
      <c r="D5997" s="84">
        <v>104642.91379999999</v>
      </c>
      <c r="E5997" s="84">
        <v>0</v>
      </c>
      <c r="F5997" s="208">
        <f t="shared" si="279"/>
        <v>6</v>
      </c>
      <c r="G5997" s="78" t="str">
        <f t="shared" si="280"/>
        <v>I</v>
      </c>
      <c r="H5997" s="78" t="str">
        <f t="shared" si="281"/>
        <v>6IIF-NGPL/GAGE(W)</v>
      </c>
    </row>
    <row r="5998" spans="1:8">
      <c r="A5998" s="79">
        <v>41030</v>
      </c>
      <c r="B5998" s="78" t="s">
        <v>195</v>
      </c>
      <c r="C5998" s="78" t="s">
        <v>170</v>
      </c>
      <c r="D5998" s="84">
        <v>0</v>
      </c>
      <c r="E5998" s="84">
        <v>0</v>
      </c>
      <c r="F5998" s="208">
        <f t="shared" si="279"/>
        <v>6</v>
      </c>
      <c r="G5998" s="78" t="str">
        <f t="shared" si="280"/>
        <v>I</v>
      </c>
      <c r="H5998" s="78" t="str">
        <f t="shared" si="281"/>
        <v>6IIF-CIG/GLENROCK</v>
      </c>
    </row>
    <row r="5999" spans="1:8">
      <c r="A5999" s="79">
        <v>41030</v>
      </c>
      <c r="B5999" s="78" t="s">
        <v>195</v>
      </c>
      <c r="C5999" s="78" t="s">
        <v>92</v>
      </c>
      <c r="D5999" s="84">
        <v>0</v>
      </c>
      <c r="E5999" s="84">
        <v>0</v>
      </c>
      <c r="F5999" s="208">
        <f t="shared" si="279"/>
        <v>6</v>
      </c>
      <c r="G5999" s="78" t="str">
        <f t="shared" si="280"/>
        <v>I</v>
      </c>
      <c r="H5999" s="78" t="str">
        <f t="shared" si="281"/>
        <v>6IIF-CIG/ROCKPORT</v>
      </c>
    </row>
    <row r="6000" spans="1:8">
      <c r="A6000" s="79">
        <v>41030</v>
      </c>
      <c r="B6000" s="78" t="s">
        <v>195</v>
      </c>
      <c r="C6000" s="78" t="s">
        <v>251</v>
      </c>
      <c r="D6000" s="84">
        <v>107614.8251</v>
      </c>
      <c r="E6000" s="84">
        <v>0</v>
      </c>
      <c r="F6000" s="208">
        <f t="shared" si="279"/>
        <v>6</v>
      </c>
      <c r="G6000" s="78" t="str">
        <f t="shared" si="280"/>
        <v>I</v>
      </c>
      <c r="H6000" s="78" t="str">
        <f t="shared" si="281"/>
        <v>6IIF-NGPL/GAGE(W)</v>
      </c>
    </row>
    <row r="6001" spans="1:8">
      <c r="A6001" s="79">
        <v>41061</v>
      </c>
      <c r="B6001" s="78" t="s">
        <v>195</v>
      </c>
      <c r="C6001" s="78" t="s">
        <v>170</v>
      </c>
      <c r="D6001" s="84">
        <v>0</v>
      </c>
      <c r="E6001" s="84">
        <v>0</v>
      </c>
      <c r="F6001" s="208">
        <f t="shared" si="279"/>
        <v>6</v>
      </c>
      <c r="G6001" s="78" t="str">
        <f t="shared" si="280"/>
        <v>I</v>
      </c>
      <c r="H6001" s="78" t="str">
        <f t="shared" si="281"/>
        <v>6IIF-CIG/GLENROCK</v>
      </c>
    </row>
    <row r="6002" spans="1:8">
      <c r="A6002" s="79">
        <v>41061</v>
      </c>
      <c r="B6002" s="78" t="s">
        <v>195</v>
      </c>
      <c r="C6002" s="78" t="s">
        <v>92</v>
      </c>
      <c r="D6002" s="84">
        <v>0</v>
      </c>
      <c r="E6002" s="84">
        <v>0</v>
      </c>
      <c r="F6002" s="208">
        <f t="shared" si="279"/>
        <v>6</v>
      </c>
      <c r="G6002" s="78" t="str">
        <f t="shared" si="280"/>
        <v>I</v>
      </c>
      <c r="H6002" s="78" t="str">
        <f t="shared" si="281"/>
        <v>6IIF-CIG/ROCKPORT</v>
      </c>
    </row>
    <row r="6003" spans="1:8">
      <c r="A6003" s="79">
        <v>41061</v>
      </c>
      <c r="B6003" s="78" t="s">
        <v>195</v>
      </c>
      <c r="C6003" s="78" t="s">
        <v>251</v>
      </c>
      <c r="D6003" s="84">
        <v>103628.85709999999</v>
      </c>
      <c r="E6003" s="84">
        <v>0</v>
      </c>
      <c r="F6003" s="208">
        <f t="shared" si="279"/>
        <v>6</v>
      </c>
      <c r="G6003" s="78" t="str">
        <f t="shared" si="280"/>
        <v>I</v>
      </c>
      <c r="H6003" s="78" t="str">
        <f t="shared" si="281"/>
        <v>6IIF-NGPL/GAGE(W)</v>
      </c>
    </row>
    <row r="6004" spans="1:8">
      <c r="A6004" s="79">
        <v>41091</v>
      </c>
      <c r="B6004" s="78" t="s">
        <v>195</v>
      </c>
      <c r="C6004" s="78" t="s">
        <v>170</v>
      </c>
      <c r="D6004" s="84">
        <v>0</v>
      </c>
      <c r="E6004" s="84">
        <v>0</v>
      </c>
      <c r="F6004" s="208">
        <f t="shared" si="279"/>
        <v>6</v>
      </c>
      <c r="G6004" s="78" t="str">
        <f t="shared" si="280"/>
        <v>I</v>
      </c>
      <c r="H6004" s="78" t="str">
        <f t="shared" si="281"/>
        <v>6IIF-CIG/GLENROCK</v>
      </c>
    </row>
    <row r="6005" spans="1:8">
      <c r="A6005" s="79">
        <v>41091</v>
      </c>
      <c r="B6005" s="78" t="s">
        <v>195</v>
      </c>
      <c r="C6005" s="78" t="s">
        <v>92</v>
      </c>
      <c r="D6005" s="84">
        <v>0</v>
      </c>
      <c r="E6005" s="84">
        <v>0</v>
      </c>
      <c r="F6005" s="208">
        <f t="shared" si="279"/>
        <v>6</v>
      </c>
      <c r="G6005" s="78" t="str">
        <f t="shared" si="280"/>
        <v>I</v>
      </c>
      <c r="H6005" s="78" t="str">
        <f t="shared" si="281"/>
        <v>6IIF-CIG/ROCKPORT</v>
      </c>
    </row>
    <row r="6006" spans="1:8">
      <c r="A6006" s="79">
        <v>41091</v>
      </c>
      <c r="B6006" s="78" t="s">
        <v>195</v>
      </c>
      <c r="C6006" s="78" t="s">
        <v>251</v>
      </c>
      <c r="D6006" s="84">
        <v>106570.2942</v>
      </c>
      <c r="E6006" s="84">
        <v>0</v>
      </c>
      <c r="F6006" s="208">
        <f t="shared" si="279"/>
        <v>6</v>
      </c>
      <c r="G6006" s="78" t="str">
        <f t="shared" si="280"/>
        <v>I</v>
      </c>
      <c r="H6006" s="78" t="str">
        <f t="shared" si="281"/>
        <v>6IIF-NGPL/GAGE(W)</v>
      </c>
    </row>
    <row r="6007" spans="1:8">
      <c r="A6007" s="79">
        <v>41122</v>
      </c>
      <c r="B6007" s="78" t="s">
        <v>195</v>
      </c>
      <c r="C6007" s="78" t="s">
        <v>170</v>
      </c>
      <c r="D6007" s="84">
        <v>0</v>
      </c>
      <c r="E6007" s="84">
        <v>0</v>
      </c>
      <c r="F6007" s="208">
        <f t="shared" si="279"/>
        <v>6</v>
      </c>
      <c r="G6007" s="78" t="str">
        <f t="shared" si="280"/>
        <v>I</v>
      </c>
      <c r="H6007" s="78" t="str">
        <f t="shared" si="281"/>
        <v>6IIF-CIG/GLENROCK</v>
      </c>
    </row>
    <row r="6008" spans="1:8">
      <c r="A6008" s="79">
        <v>41122</v>
      </c>
      <c r="B6008" s="78" t="s">
        <v>195</v>
      </c>
      <c r="C6008" s="78" t="s">
        <v>92</v>
      </c>
      <c r="D6008" s="84">
        <v>0</v>
      </c>
      <c r="E6008" s="84">
        <v>0</v>
      </c>
      <c r="F6008" s="208">
        <f t="shared" si="279"/>
        <v>6</v>
      </c>
      <c r="G6008" s="78" t="str">
        <f t="shared" si="280"/>
        <v>I</v>
      </c>
      <c r="H6008" s="78" t="str">
        <f t="shared" si="281"/>
        <v>6IIF-CIG/ROCKPORT</v>
      </c>
    </row>
    <row r="6009" spans="1:8">
      <c r="A6009" s="79">
        <v>41122</v>
      </c>
      <c r="B6009" s="78" t="s">
        <v>195</v>
      </c>
      <c r="C6009" s="78" t="s">
        <v>251</v>
      </c>
      <c r="D6009" s="84">
        <v>106042.0603</v>
      </c>
      <c r="E6009" s="84">
        <v>0</v>
      </c>
      <c r="F6009" s="208">
        <f t="shared" si="279"/>
        <v>6</v>
      </c>
      <c r="G6009" s="78" t="str">
        <f t="shared" si="280"/>
        <v>I</v>
      </c>
      <c r="H6009" s="78" t="str">
        <f t="shared" si="281"/>
        <v>6IIF-NGPL/GAGE(W)</v>
      </c>
    </row>
    <row r="6010" spans="1:8">
      <c r="A6010" s="79">
        <v>41153</v>
      </c>
      <c r="B6010" s="78" t="s">
        <v>195</v>
      </c>
      <c r="C6010" s="78" t="s">
        <v>170</v>
      </c>
      <c r="D6010" s="84">
        <v>0</v>
      </c>
      <c r="E6010" s="84">
        <v>0</v>
      </c>
      <c r="F6010" s="208">
        <f t="shared" si="279"/>
        <v>6</v>
      </c>
      <c r="G6010" s="78" t="str">
        <f t="shared" si="280"/>
        <v>I</v>
      </c>
      <c r="H6010" s="78" t="str">
        <f t="shared" si="281"/>
        <v>6IIF-CIG/GLENROCK</v>
      </c>
    </row>
    <row r="6011" spans="1:8">
      <c r="A6011" s="79">
        <v>41153</v>
      </c>
      <c r="B6011" s="78" t="s">
        <v>195</v>
      </c>
      <c r="C6011" s="78" t="s">
        <v>92</v>
      </c>
      <c r="D6011" s="84">
        <v>0</v>
      </c>
      <c r="E6011" s="84">
        <v>0</v>
      </c>
      <c r="F6011" s="208">
        <f t="shared" si="279"/>
        <v>6</v>
      </c>
      <c r="G6011" s="78" t="str">
        <f t="shared" si="280"/>
        <v>I</v>
      </c>
      <c r="H6011" s="78" t="str">
        <f t="shared" si="281"/>
        <v>6IIF-CIG/ROCKPORT</v>
      </c>
    </row>
    <row r="6012" spans="1:8">
      <c r="A6012" s="79">
        <v>41153</v>
      </c>
      <c r="B6012" s="78" t="s">
        <v>195</v>
      </c>
      <c r="C6012" s="78" t="s">
        <v>251</v>
      </c>
      <c r="D6012" s="84">
        <v>102111.8461</v>
      </c>
      <c r="E6012" s="84">
        <v>0</v>
      </c>
      <c r="F6012" s="208">
        <f t="shared" si="279"/>
        <v>6</v>
      </c>
      <c r="G6012" s="78" t="str">
        <f t="shared" si="280"/>
        <v>I</v>
      </c>
      <c r="H6012" s="78" t="str">
        <f t="shared" si="281"/>
        <v>6IIF-NGPL/GAGE(W)</v>
      </c>
    </row>
    <row r="6013" spans="1:8">
      <c r="A6013" s="79">
        <v>41183</v>
      </c>
      <c r="B6013" s="78" t="s">
        <v>195</v>
      </c>
      <c r="C6013" s="78" t="s">
        <v>170</v>
      </c>
      <c r="D6013" s="84">
        <v>0</v>
      </c>
      <c r="E6013" s="84">
        <v>0</v>
      </c>
      <c r="F6013" s="208">
        <f t="shared" si="279"/>
        <v>6</v>
      </c>
      <c r="G6013" s="78" t="str">
        <f t="shared" si="280"/>
        <v>I</v>
      </c>
      <c r="H6013" s="78" t="str">
        <f t="shared" si="281"/>
        <v>6IIF-CIG/GLENROCK</v>
      </c>
    </row>
    <row r="6014" spans="1:8">
      <c r="A6014" s="79">
        <v>41183</v>
      </c>
      <c r="B6014" s="78" t="s">
        <v>195</v>
      </c>
      <c r="C6014" s="78" t="s">
        <v>92</v>
      </c>
      <c r="D6014" s="84">
        <v>0</v>
      </c>
      <c r="E6014" s="84">
        <v>0</v>
      </c>
      <c r="F6014" s="208">
        <f t="shared" si="279"/>
        <v>6</v>
      </c>
      <c r="G6014" s="78" t="str">
        <f t="shared" si="280"/>
        <v>I</v>
      </c>
      <c r="H6014" s="78" t="str">
        <f t="shared" si="281"/>
        <v>6IIF-CIG/ROCKPORT</v>
      </c>
    </row>
    <row r="6015" spans="1:8">
      <c r="A6015" s="79">
        <v>41183</v>
      </c>
      <c r="B6015" s="78" t="s">
        <v>195</v>
      </c>
      <c r="C6015" s="78" t="s">
        <v>251</v>
      </c>
      <c r="D6015" s="84">
        <v>105007.7357</v>
      </c>
      <c r="E6015" s="84">
        <v>0</v>
      </c>
      <c r="F6015" s="208">
        <f t="shared" si="279"/>
        <v>6</v>
      </c>
      <c r="G6015" s="78" t="str">
        <f t="shared" si="280"/>
        <v>I</v>
      </c>
      <c r="H6015" s="78" t="str">
        <f t="shared" si="281"/>
        <v>6IIF-NGPL/GAGE(W)</v>
      </c>
    </row>
    <row r="6016" spans="1:8">
      <c r="A6016" s="79">
        <v>41214</v>
      </c>
      <c r="B6016" s="78" t="s">
        <v>195</v>
      </c>
      <c r="C6016" s="78" t="s">
        <v>170</v>
      </c>
      <c r="D6016" s="84">
        <v>0</v>
      </c>
      <c r="E6016" s="84">
        <v>0</v>
      </c>
      <c r="F6016" s="208">
        <f t="shared" si="279"/>
        <v>6</v>
      </c>
      <c r="G6016" s="78" t="str">
        <f t="shared" si="280"/>
        <v>I</v>
      </c>
      <c r="H6016" s="78" t="str">
        <f t="shared" si="281"/>
        <v>6IIF-CIG/GLENROCK</v>
      </c>
    </row>
    <row r="6017" spans="1:8">
      <c r="A6017" s="79">
        <v>41214</v>
      </c>
      <c r="B6017" s="78" t="s">
        <v>195</v>
      </c>
      <c r="C6017" s="78" t="s">
        <v>92</v>
      </c>
      <c r="D6017" s="84">
        <v>0</v>
      </c>
      <c r="E6017" s="84">
        <v>0</v>
      </c>
      <c r="F6017" s="208">
        <f t="shared" si="279"/>
        <v>6</v>
      </c>
      <c r="G6017" s="78" t="str">
        <f t="shared" si="280"/>
        <v>I</v>
      </c>
      <c r="H6017" s="78" t="str">
        <f t="shared" si="281"/>
        <v>6IIF-CIG/ROCKPORT</v>
      </c>
    </row>
    <row r="6018" spans="1:8">
      <c r="A6018" s="79">
        <v>41214</v>
      </c>
      <c r="B6018" s="78" t="s">
        <v>195</v>
      </c>
      <c r="C6018" s="78" t="s">
        <v>251</v>
      </c>
      <c r="D6018" s="84">
        <v>0</v>
      </c>
      <c r="E6018" s="84">
        <v>0</v>
      </c>
      <c r="F6018" s="208">
        <f t="shared" si="279"/>
        <v>6</v>
      </c>
      <c r="G6018" s="78" t="str">
        <f t="shared" si="280"/>
        <v>I</v>
      </c>
      <c r="H6018" s="78" t="str">
        <f t="shared" si="281"/>
        <v>6IIF-NGPL/GAGE(W)</v>
      </c>
    </row>
    <row r="6019" spans="1:8">
      <c r="A6019" s="79">
        <v>41244</v>
      </c>
      <c r="B6019" s="78" t="s">
        <v>195</v>
      </c>
      <c r="C6019" s="78" t="s">
        <v>170</v>
      </c>
      <c r="D6019" s="84">
        <v>0</v>
      </c>
      <c r="E6019" s="84">
        <v>0</v>
      </c>
      <c r="F6019" s="208">
        <f t="shared" ref="F6019:F6082" si="282">IF(REF_DT&lt;=LastDay,INDEX(IntraMonth_Buckets,MATCH($A6019,IntraSumMonths,0),1),INDEX(BucketTable,MATCH($A6019,SumMonths,0),1))</f>
        <v>6</v>
      </c>
      <c r="G6019" s="78" t="str">
        <f t="shared" ref="G6019:G6082" si="283">INDEX(Book_Type,MATCH($B6019,Book,0),1)</f>
        <v>I</v>
      </c>
      <c r="H6019" s="78" t="str">
        <f t="shared" ref="H6019:H6082" si="284">$F6019&amp;$G6019&amp;$C6019</f>
        <v>6IIF-CIG/GLENROCK</v>
      </c>
    </row>
    <row r="6020" spans="1:8">
      <c r="A6020" s="79">
        <v>41244</v>
      </c>
      <c r="B6020" s="78" t="s">
        <v>195</v>
      </c>
      <c r="C6020" s="78" t="s">
        <v>92</v>
      </c>
      <c r="D6020" s="84">
        <v>0</v>
      </c>
      <c r="E6020" s="84">
        <v>0</v>
      </c>
      <c r="F6020" s="208">
        <f t="shared" si="282"/>
        <v>6</v>
      </c>
      <c r="G6020" s="78" t="str">
        <f t="shared" si="283"/>
        <v>I</v>
      </c>
      <c r="H6020" s="78" t="str">
        <f t="shared" si="284"/>
        <v>6IIF-CIG/ROCKPORT</v>
      </c>
    </row>
    <row r="6021" spans="1:8">
      <c r="A6021" s="79">
        <v>41244</v>
      </c>
      <c r="B6021" s="78" t="s">
        <v>195</v>
      </c>
      <c r="C6021" s="78" t="s">
        <v>251</v>
      </c>
      <c r="D6021" s="84">
        <v>0</v>
      </c>
      <c r="E6021" s="84">
        <v>0</v>
      </c>
      <c r="F6021" s="208">
        <f t="shared" si="282"/>
        <v>6</v>
      </c>
      <c r="G6021" s="78" t="str">
        <f t="shared" si="283"/>
        <v>I</v>
      </c>
      <c r="H6021" s="78" t="str">
        <f t="shared" si="284"/>
        <v>6IIF-NGPL/GAGE(W)</v>
      </c>
    </row>
    <row r="6022" spans="1:8">
      <c r="A6022" s="79">
        <v>41275</v>
      </c>
      <c r="B6022" s="78" t="s">
        <v>195</v>
      </c>
      <c r="C6022" s="78" t="s">
        <v>170</v>
      </c>
      <c r="D6022" s="84">
        <v>0</v>
      </c>
      <c r="E6022" s="84">
        <v>0</v>
      </c>
      <c r="F6022" s="208">
        <f t="shared" si="282"/>
        <v>6</v>
      </c>
      <c r="G6022" s="78" t="str">
        <f t="shared" si="283"/>
        <v>I</v>
      </c>
      <c r="H6022" s="78" t="str">
        <f t="shared" si="284"/>
        <v>6IIF-CIG/GLENROCK</v>
      </c>
    </row>
    <row r="6023" spans="1:8">
      <c r="A6023" s="79">
        <v>41275</v>
      </c>
      <c r="B6023" s="78" t="s">
        <v>195</v>
      </c>
      <c r="C6023" s="78" t="s">
        <v>92</v>
      </c>
      <c r="D6023" s="84">
        <v>0</v>
      </c>
      <c r="E6023" s="84">
        <v>0</v>
      </c>
      <c r="F6023" s="208">
        <f t="shared" si="282"/>
        <v>6</v>
      </c>
      <c r="G6023" s="78" t="str">
        <f t="shared" si="283"/>
        <v>I</v>
      </c>
      <c r="H6023" s="78" t="str">
        <f t="shared" si="284"/>
        <v>6IIF-CIG/ROCKPORT</v>
      </c>
    </row>
    <row r="6024" spans="1:8">
      <c r="A6024" s="79">
        <v>41275</v>
      </c>
      <c r="B6024" s="78" t="s">
        <v>195</v>
      </c>
      <c r="C6024" s="78" t="s">
        <v>251</v>
      </c>
      <c r="D6024" s="84">
        <v>0</v>
      </c>
      <c r="E6024" s="84">
        <v>0</v>
      </c>
      <c r="F6024" s="208">
        <f t="shared" si="282"/>
        <v>6</v>
      </c>
      <c r="G6024" s="78" t="str">
        <f t="shared" si="283"/>
        <v>I</v>
      </c>
      <c r="H6024" s="78" t="str">
        <f t="shared" si="284"/>
        <v>6IIF-NGPL/GAGE(W)</v>
      </c>
    </row>
    <row r="6025" spans="1:8">
      <c r="A6025" s="79">
        <v>41306</v>
      </c>
      <c r="B6025" s="78" t="s">
        <v>195</v>
      </c>
      <c r="C6025" s="78" t="s">
        <v>170</v>
      </c>
      <c r="D6025" s="84">
        <v>0</v>
      </c>
      <c r="E6025" s="84">
        <v>0</v>
      </c>
      <c r="F6025" s="208">
        <f t="shared" si="282"/>
        <v>6</v>
      </c>
      <c r="G6025" s="78" t="str">
        <f t="shared" si="283"/>
        <v>I</v>
      </c>
      <c r="H6025" s="78" t="str">
        <f t="shared" si="284"/>
        <v>6IIF-CIG/GLENROCK</v>
      </c>
    </row>
    <row r="6026" spans="1:8">
      <c r="A6026" s="79">
        <v>41306</v>
      </c>
      <c r="B6026" s="78" t="s">
        <v>195</v>
      </c>
      <c r="C6026" s="78" t="s">
        <v>92</v>
      </c>
      <c r="D6026" s="84">
        <v>0</v>
      </c>
      <c r="E6026" s="84">
        <v>0</v>
      </c>
      <c r="F6026" s="208">
        <f t="shared" si="282"/>
        <v>6</v>
      </c>
      <c r="G6026" s="78" t="str">
        <f t="shared" si="283"/>
        <v>I</v>
      </c>
      <c r="H6026" s="78" t="str">
        <f t="shared" si="284"/>
        <v>6IIF-CIG/ROCKPORT</v>
      </c>
    </row>
    <row r="6027" spans="1:8">
      <c r="A6027" s="79">
        <v>41306</v>
      </c>
      <c r="B6027" s="78" t="s">
        <v>195</v>
      </c>
      <c r="C6027" s="78" t="s">
        <v>251</v>
      </c>
      <c r="D6027" s="84">
        <v>0</v>
      </c>
      <c r="E6027" s="84">
        <v>0</v>
      </c>
      <c r="F6027" s="208">
        <f t="shared" si="282"/>
        <v>6</v>
      </c>
      <c r="G6027" s="78" t="str">
        <f t="shared" si="283"/>
        <v>I</v>
      </c>
      <c r="H6027" s="78" t="str">
        <f t="shared" si="284"/>
        <v>6IIF-NGPL/GAGE(W)</v>
      </c>
    </row>
    <row r="6028" spans="1:8">
      <c r="A6028" s="79">
        <v>41334</v>
      </c>
      <c r="B6028" s="78" t="s">
        <v>195</v>
      </c>
      <c r="C6028" s="78" t="s">
        <v>170</v>
      </c>
      <c r="D6028" s="84">
        <v>0</v>
      </c>
      <c r="E6028" s="84">
        <v>0</v>
      </c>
      <c r="F6028" s="208">
        <f t="shared" si="282"/>
        <v>6</v>
      </c>
      <c r="G6028" s="78" t="str">
        <f t="shared" si="283"/>
        <v>I</v>
      </c>
      <c r="H6028" s="78" t="str">
        <f t="shared" si="284"/>
        <v>6IIF-CIG/GLENROCK</v>
      </c>
    </row>
    <row r="6029" spans="1:8">
      <c r="A6029" s="79">
        <v>41334</v>
      </c>
      <c r="B6029" s="78" t="s">
        <v>195</v>
      </c>
      <c r="C6029" s="78" t="s">
        <v>92</v>
      </c>
      <c r="D6029" s="84">
        <v>0</v>
      </c>
      <c r="E6029" s="84">
        <v>0</v>
      </c>
      <c r="F6029" s="208">
        <f t="shared" si="282"/>
        <v>6</v>
      </c>
      <c r="G6029" s="78" t="str">
        <f t="shared" si="283"/>
        <v>I</v>
      </c>
      <c r="H6029" s="78" t="str">
        <f t="shared" si="284"/>
        <v>6IIF-CIG/ROCKPORT</v>
      </c>
    </row>
    <row r="6030" spans="1:8">
      <c r="A6030" s="79">
        <v>41334</v>
      </c>
      <c r="B6030" s="78" t="s">
        <v>195</v>
      </c>
      <c r="C6030" s="78" t="s">
        <v>251</v>
      </c>
      <c r="D6030" s="84">
        <v>0</v>
      </c>
      <c r="E6030" s="84">
        <v>0</v>
      </c>
      <c r="F6030" s="208">
        <f t="shared" si="282"/>
        <v>6</v>
      </c>
      <c r="G6030" s="78" t="str">
        <f t="shared" si="283"/>
        <v>I</v>
      </c>
      <c r="H6030" s="78" t="str">
        <f t="shared" si="284"/>
        <v>6IIF-NGPL/GAGE(W)</v>
      </c>
    </row>
    <row r="6031" spans="1:8">
      <c r="A6031" s="79">
        <v>41365</v>
      </c>
      <c r="B6031" s="78" t="s">
        <v>195</v>
      </c>
      <c r="C6031" s="78" t="s">
        <v>170</v>
      </c>
      <c r="D6031" s="84">
        <v>0</v>
      </c>
      <c r="E6031" s="84">
        <v>0</v>
      </c>
      <c r="F6031" s="208">
        <f t="shared" si="282"/>
        <v>6</v>
      </c>
      <c r="G6031" s="78" t="str">
        <f t="shared" si="283"/>
        <v>I</v>
      </c>
      <c r="H6031" s="78" t="str">
        <f t="shared" si="284"/>
        <v>6IIF-CIG/GLENROCK</v>
      </c>
    </row>
    <row r="6032" spans="1:8">
      <c r="A6032" s="79">
        <v>41365</v>
      </c>
      <c r="B6032" s="78" t="s">
        <v>195</v>
      </c>
      <c r="C6032" s="78" t="s">
        <v>92</v>
      </c>
      <c r="D6032" s="84">
        <v>0</v>
      </c>
      <c r="E6032" s="84">
        <v>0</v>
      </c>
      <c r="F6032" s="208">
        <f t="shared" si="282"/>
        <v>6</v>
      </c>
      <c r="G6032" s="78" t="str">
        <f t="shared" si="283"/>
        <v>I</v>
      </c>
      <c r="H6032" s="78" t="str">
        <f t="shared" si="284"/>
        <v>6IIF-CIG/ROCKPORT</v>
      </c>
    </row>
    <row r="6033" spans="1:8">
      <c r="A6033" s="79">
        <v>41365</v>
      </c>
      <c r="B6033" s="78" t="s">
        <v>195</v>
      </c>
      <c r="C6033" s="78" t="s">
        <v>251</v>
      </c>
      <c r="D6033" s="84">
        <v>0</v>
      </c>
      <c r="E6033" s="84">
        <v>0</v>
      </c>
      <c r="F6033" s="208">
        <f t="shared" si="282"/>
        <v>6</v>
      </c>
      <c r="G6033" s="78" t="str">
        <f t="shared" si="283"/>
        <v>I</v>
      </c>
      <c r="H6033" s="78" t="str">
        <f t="shared" si="284"/>
        <v>6IIF-NGPL/GAGE(W)</v>
      </c>
    </row>
    <row r="6034" spans="1:8">
      <c r="A6034" s="79">
        <v>41395</v>
      </c>
      <c r="B6034" s="78" t="s">
        <v>195</v>
      </c>
      <c r="C6034" s="78" t="s">
        <v>170</v>
      </c>
      <c r="D6034" s="84">
        <v>0</v>
      </c>
      <c r="E6034" s="84">
        <v>0</v>
      </c>
      <c r="F6034" s="208">
        <f t="shared" si="282"/>
        <v>6</v>
      </c>
      <c r="G6034" s="78" t="str">
        <f t="shared" si="283"/>
        <v>I</v>
      </c>
      <c r="H6034" s="78" t="str">
        <f t="shared" si="284"/>
        <v>6IIF-CIG/GLENROCK</v>
      </c>
    </row>
    <row r="6035" spans="1:8">
      <c r="A6035" s="79">
        <v>41395</v>
      </c>
      <c r="B6035" s="78" t="s">
        <v>195</v>
      </c>
      <c r="C6035" s="78" t="s">
        <v>92</v>
      </c>
      <c r="D6035" s="84">
        <v>0</v>
      </c>
      <c r="E6035" s="84">
        <v>0</v>
      </c>
      <c r="F6035" s="208">
        <f t="shared" si="282"/>
        <v>6</v>
      </c>
      <c r="G6035" s="78" t="str">
        <f t="shared" si="283"/>
        <v>I</v>
      </c>
      <c r="H6035" s="78" t="str">
        <f t="shared" si="284"/>
        <v>6IIF-CIG/ROCKPORT</v>
      </c>
    </row>
    <row r="6036" spans="1:8">
      <c r="A6036" s="79">
        <v>41395</v>
      </c>
      <c r="B6036" s="78" t="s">
        <v>195</v>
      </c>
      <c r="C6036" s="78" t="s">
        <v>251</v>
      </c>
      <c r="D6036" s="84">
        <v>0</v>
      </c>
      <c r="E6036" s="84">
        <v>0</v>
      </c>
      <c r="F6036" s="208">
        <f t="shared" si="282"/>
        <v>6</v>
      </c>
      <c r="G6036" s="78" t="str">
        <f t="shared" si="283"/>
        <v>I</v>
      </c>
      <c r="H6036" s="78" t="str">
        <f t="shared" si="284"/>
        <v>6IIF-NGPL/GAGE(W)</v>
      </c>
    </row>
    <row r="6037" spans="1:8">
      <c r="A6037" s="79">
        <v>41426</v>
      </c>
      <c r="B6037" s="78" t="s">
        <v>195</v>
      </c>
      <c r="C6037" s="78" t="s">
        <v>170</v>
      </c>
      <c r="D6037" s="84">
        <v>0</v>
      </c>
      <c r="E6037" s="84">
        <v>0</v>
      </c>
      <c r="F6037" s="208">
        <f t="shared" si="282"/>
        <v>6</v>
      </c>
      <c r="G6037" s="78" t="str">
        <f t="shared" si="283"/>
        <v>I</v>
      </c>
      <c r="H6037" s="78" t="str">
        <f t="shared" si="284"/>
        <v>6IIF-CIG/GLENROCK</v>
      </c>
    </row>
    <row r="6038" spans="1:8">
      <c r="A6038" s="79">
        <v>41426</v>
      </c>
      <c r="B6038" s="78" t="s">
        <v>195</v>
      </c>
      <c r="C6038" s="78" t="s">
        <v>92</v>
      </c>
      <c r="D6038" s="84">
        <v>0</v>
      </c>
      <c r="E6038" s="84">
        <v>0</v>
      </c>
      <c r="F6038" s="208">
        <f t="shared" si="282"/>
        <v>6</v>
      </c>
      <c r="G6038" s="78" t="str">
        <f t="shared" si="283"/>
        <v>I</v>
      </c>
      <c r="H6038" s="78" t="str">
        <f t="shared" si="284"/>
        <v>6IIF-CIG/ROCKPORT</v>
      </c>
    </row>
    <row r="6039" spans="1:8">
      <c r="A6039" s="79">
        <v>41426</v>
      </c>
      <c r="B6039" s="78" t="s">
        <v>195</v>
      </c>
      <c r="C6039" s="78" t="s">
        <v>251</v>
      </c>
      <c r="D6039" s="84">
        <v>0</v>
      </c>
      <c r="E6039" s="84">
        <v>0</v>
      </c>
      <c r="F6039" s="208">
        <f t="shared" si="282"/>
        <v>6</v>
      </c>
      <c r="G6039" s="78" t="str">
        <f t="shared" si="283"/>
        <v>I</v>
      </c>
      <c r="H6039" s="78" t="str">
        <f t="shared" si="284"/>
        <v>6IIF-NGPL/GAGE(W)</v>
      </c>
    </row>
    <row r="6040" spans="1:8">
      <c r="A6040" s="79">
        <v>41456</v>
      </c>
      <c r="B6040" s="78" t="s">
        <v>195</v>
      </c>
      <c r="C6040" s="78" t="s">
        <v>170</v>
      </c>
      <c r="D6040" s="84">
        <v>0</v>
      </c>
      <c r="E6040" s="84">
        <v>0</v>
      </c>
      <c r="F6040" s="208">
        <f t="shared" si="282"/>
        <v>6</v>
      </c>
      <c r="G6040" s="78" t="str">
        <f t="shared" si="283"/>
        <v>I</v>
      </c>
      <c r="H6040" s="78" t="str">
        <f t="shared" si="284"/>
        <v>6IIF-CIG/GLENROCK</v>
      </c>
    </row>
    <row r="6041" spans="1:8">
      <c r="A6041" s="79">
        <v>41456</v>
      </c>
      <c r="B6041" s="78" t="s">
        <v>195</v>
      </c>
      <c r="C6041" s="78" t="s">
        <v>92</v>
      </c>
      <c r="D6041" s="84">
        <v>0</v>
      </c>
      <c r="E6041" s="84">
        <v>0</v>
      </c>
      <c r="F6041" s="208">
        <f t="shared" si="282"/>
        <v>6</v>
      </c>
      <c r="G6041" s="78" t="str">
        <f t="shared" si="283"/>
        <v>I</v>
      </c>
      <c r="H6041" s="78" t="str">
        <f t="shared" si="284"/>
        <v>6IIF-CIG/ROCKPORT</v>
      </c>
    </row>
    <row r="6042" spans="1:8">
      <c r="A6042" s="79">
        <v>41456</v>
      </c>
      <c r="B6042" s="78" t="s">
        <v>195</v>
      </c>
      <c r="C6042" s="78" t="s">
        <v>251</v>
      </c>
      <c r="D6042" s="84">
        <v>0</v>
      </c>
      <c r="E6042" s="84">
        <v>0</v>
      </c>
      <c r="F6042" s="208">
        <f t="shared" si="282"/>
        <v>6</v>
      </c>
      <c r="G6042" s="78" t="str">
        <f t="shared" si="283"/>
        <v>I</v>
      </c>
      <c r="H6042" s="78" t="str">
        <f t="shared" si="284"/>
        <v>6IIF-NGPL/GAGE(W)</v>
      </c>
    </row>
    <row r="6043" spans="1:8">
      <c r="A6043" s="79">
        <v>41487</v>
      </c>
      <c r="B6043" s="78" t="s">
        <v>195</v>
      </c>
      <c r="C6043" s="78" t="s">
        <v>170</v>
      </c>
      <c r="D6043" s="84">
        <v>0</v>
      </c>
      <c r="E6043" s="84">
        <v>0</v>
      </c>
      <c r="F6043" s="208">
        <f t="shared" si="282"/>
        <v>6</v>
      </c>
      <c r="G6043" s="78" t="str">
        <f t="shared" si="283"/>
        <v>I</v>
      </c>
      <c r="H6043" s="78" t="str">
        <f t="shared" si="284"/>
        <v>6IIF-CIG/GLENROCK</v>
      </c>
    </row>
    <row r="6044" spans="1:8">
      <c r="A6044" s="79">
        <v>41487</v>
      </c>
      <c r="B6044" s="78" t="s">
        <v>195</v>
      </c>
      <c r="C6044" s="78" t="s">
        <v>92</v>
      </c>
      <c r="D6044" s="84">
        <v>0</v>
      </c>
      <c r="E6044" s="84">
        <v>0</v>
      </c>
      <c r="F6044" s="208">
        <f t="shared" si="282"/>
        <v>6</v>
      </c>
      <c r="G6044" s="78" t="str">
        <f t="shared" si="283"/>
        <v>I</v>
      </c>
      <c r="H6044" s="78" t="str">
        <f t="shared" si="284"/>
        <v>6IIF-CIG/ROCKPORT</v>
      </c>
    </row>
    <row r="6045" spans="1:8">
      <c r="A6045" s="79">
        <v>41487</v>
      </c>
      <c r="B6045" s="78" t="s">
        <v>195</v>
      </c>
      <c r="C6045" s="78" t="s">
        <v>251</v>
      </c>
      <c r="D6045" s="84">
        <v>0</v>
      </c>
      <c r="E6045" s="84">
        <v>0</v>
      </c>
      <c r="F6045" s="208">
        <f t="shared" si="282"/>
        <v>6</v>
      </c>
      <c r="G6045" s="78" t="str">
        <f t="shared" si="283"/>
        <v>I</v>
      </c>
      <c r="H6045" s="78" t="str">
        <f t="shared" si="284"/>
        <v>6IIF-NGPL/GAGE(W)</v>
      </c>
    </row>
    <row r="6046" spans="1:8">
      <c r="A6046" s="79">
        <v>41518</v>
      </c>
      <c r="B6046" s="78" t="s">
        <v>195</v>
      </c>
      <c r="C6046" s="78" t="s">
        <v>170</v>
      </c>
      <c r="D6046" s="84">
        <v>0</v>
      </c>
      <c r="E6046" s="84">
        <v>0</v>
      </c>
      <c r="F6046" s="208">
        <f t="shared" si="282"/>
        <v>6</v>
      </c>
      <c r="G6046" s="78" t="str">
        <f t="shared" si="283"/>
        <v>I</v>
      </c>
      <c r="H6046" s="78" t="str">
        <f t="shared" si="284"/>
        <v>6IIF-CIG/GLENROCK</v>
      </c>
    </row>
    <row r="6047" spans="1:8">
      <c r="A6047" s="79">
        <v>41518</v>
      </c>
      <c r="B6047" s="78" t="s">
        <v>195</v>
      </c>
      <c r="C6047" s="78" t="s">
        <v>92</v>
      </c>
      <c r="D6047" s="84">
        <v>0</v>
      </c>
      <c r="E6047" s="84">
        <v>0</v>
      </c>
      <c r="F6047" s="208">
        <f t="shared" si="282"/>
        <v>6</v>
      </c>
      <c r="G6047" s="78" t="str">
        <f t="shared" si="283"/>
        <v>I</v>
      </c>
      <c r="H6047" s="78" t="str">
        <f t="shared" si="284"/>
        <v>6IIF-CIG/ROCKPORT</v>
      </c>
    </row>
    <row r="6048" spans="1:8">
      <c r="A6048" s="79">
        <v>41518</v>
      </c>
      <c r="B6048" s="78" t="s">
        <v>195</v>
      </c>
      <c r="C6048" s="78" t="s">
        <v>251</v>
      </c>
      <c r="D6048" s="84">
        <v>0</v>
      </c>
      <c r="E6048" s="84">
        <v>0</v>
      </c>
      <c r="F6048" s="208">
        <f t="shared" si="282"/>
        <v>6</v>
      </c>
      <c r="G6048" s="78" t="str">
        <f t="shared" si="283"/>
        <v>I</v>
      </c>
      <c r="H6048" s="78" t="str">
        <f t="shared" si="284"/>
        <v>6IIF-NGPL/GAGE(W)</v>
      </c>
    </row>
    <row r="6049" spans="1:8">
      <c r="A6049" s="79">
        <v>41548</v>
      </c>
      <c r="B6049" s="78" t="s">
        <v>195</v>
      </c>
      <c r="C6049" s="78" t="s">
        <v>170</v>
      </c>
      <c r="D6049" s="84">
        <v>0</v>
      </c>
      <c r="E6049" s="84">
        <v>0</v>
      </c>
      <c r="F6049" s="208">
        <f t="shared" si="282"/>
        <v>6</v>
      </c>
      <c r="G6049" s="78" t="str">
        <f t="shared" si="283"/>
        <v>I</v>
      </c>
      <c r="H6049" s="78" t="str">
        <f t="shared" si="284"/>
        <v>6IIF-CIG/GLENROCK</v>
      </c>
    </row>
    <row r="6050" spans="1:8">
      <c r="A6050" s="79">
        <v>41548</v>
      </c>
      <c r="B6050" s="78" t="s">
        <v>195</v>
      </c>
      <c r="C6050" s="78" t="s">
        <v>92</v>
      </c>
      <c r="D6050" s="84">
        <v>0</v>
      </c>
      <c r="E6050" s="84">
        <v>0</v>
      </c>
      <c r="F6050" s="208">
        <f t="shared" si="282"/>
        <v>6</v>
      </c>
      <c r="G6050" s="78" t="str">
        <f t="shared" si="283"/>
        <v>I</v>
      </c>
      <c r="H6050" s="78" t="str">
        <f t="shared" si="284"/>
        <v>6IIF-CIG/ROCKPORT</v>
      </c>
    </row>
    <row r="6051" spans="1:8">
      <c r="A6051" s="79">
        <v>41548</v>
      </c>
      <c r="B6051" s="78" t="s">
        <v>195</v>
      </c>
      <c r="C6051" s="78" t="s">
        <v>251</v>
      </c>
      <c r="D6051" s="84">
        <v>0</v>
      </c>
      <c r="E6051" s="84">
        <v>0</v>
      </c>
      <c r="F6051" s="208">
        <f t="shared" si="282"/>
        <v>6</v>
      </c>
      <c r="G6051" s="78" t="str">
        <f t="shared" si="283"/>
        <v>I</v>
      </c>
      <c r="H6051" s="78" t="str">
        <f t="shared" si="284"/>
        <v>6IIF-NGPL/GAGE(W)</v>
      </c>
    </row>
    <row r="6052" spans="1:8">
      <c r="A6052" s="79">
        <v>37226</v>
      </c>
      <c r="B6052" s="78" t="s">
        <v>138</v>
      </c>
      <c r="C6052" s="78" t="s">
        <v>67</v>
      </c>
      <c r="D6052" s="84">
        <v>873703.53703908506</v>
      </c>
      <c r="E6052" s="84">
        <v>-87370.353703908506</v>
      </c>
      <c r="F6052" s="208">
        <f t="shared" si="282"/>
        <v>2</v>
      </c>
      <c r="G6052" s="78" t="str">
        <f t="shared" si="283"/>
        <v>DO</v>
      </c>
      <c r="H6052" s="78" t="str">
        <f t="shared" si="284"/>
        <v>2DOIF-NWPL_ROCKY_M</v>
      </c>
    </row>
    <row r="6053" spans="1:8">
      <c r="A6053" s="79">
        <v>37226</v>
      </c>
      <c r="B6053" s="78" t="s">
        <v>138</v>
      </c>
      <c r="C6053" s="78" t="s">
        <v>46</v>
      </c>
      <c r="D6053" s="84">
        <v>-3.9999999999999999E-28</v>
      </c>
      <c r="E6053" s="84">
        <v>4.0000000000000003E-29</v>
      </c>
      <c r="F6053" s="208">
        <f t="shared" si="282"/>
        <v>2</v>
      </c>
      <c r="G6053" s="78" t="str">
        <f t="shared" si="283"/>
        <v>DO</v>
      </c>
      <c r="H6053" s="78" t="str">
        <f t="shared" si="284"/>
        <v>2DONGI-SOCAL</v>
      </c>
    </row>
    <row r="6054" spans="1:8">
      <c r="A6054" s="79">
        <v>37257</v>
      </c>
      <c r="B6054" s="78" t="s">
        <v>138</v>
      </c>
      <c r="C6054" s="78" t="s">
        <v>67</v>
      </c>
      <c r="D6054" s="84">
        <v>617340.46217688301</v>
      </c>
      <c r="E6054" s="84">
        <v>-61734.046217688301</v>
      </c>
      <c r="F6054" s="208">
        <f t="shared" si="282"/>
        <v>3</v>
      </c>
      <c r="G6054" s="78" t="str">
        <f t="shared" si="283"/>
        <v>DO</v>
      </c>
      <c r="H6054" s="78" t="str">
        <f t="shared" si="284"/>
        <v>3DOIF-NWPL_ROCKY_M</v>
      </c>
    </row>
    <row r="6055" spans="1:8">
      <c r="A6055" s="79">
        <v>37257</v>
      </c>
      <c r="B6055" s="78" t="s">
        <v>138</v>
      </c>
      <c r="C6055" s="78" t="s">
        <v>46</v>
      </c>
      <c r="D6055" s="84">
        <v>-1.44132313978247E-5</v>
      </c>
      <c r="E6055" s="84">
        <v>1.44132313978247E-6</v>
      </c>
      <c r="F6055" s="208">
        <f t="shared" si="282"/>
        <v>3</v>
      </c>
      <c r="G6055" s="78" t="str">
        <f t="shared" si="283"/>
        <v>DO</v>
      </c>
      <c r="H6055" s="78" t="str">
        <f t="shared" si="284"/>
        <v>3DONGI-SOCAL</v>
      </c>
    </row>
    <row r="6056" spans="1:8">
      <c r="A6056" s="79">
        <v>37288</v>
      </c>
      <c r="B6056" s="78" t="s">
        <v>138</v>
      </c>
      <c r="C6056" s="78" t="s">
        <v>67</v>
      </c>
      <c r="D6056" s="84">
        <v>1016043.24429699</v>
      </c>
      <c r="E6056" s="84">
        <v>-101604.324429699</v>
      </c>
      <c r="F6056" s="208">
        <f t="shared" si="282"/>
        <v>3</v>
      </c>
      <c r="G6056" s="78" t="str">
        <f t="shared" si="283"/>
        <v>DO</v>
      </c>
      <c r="H6056" s="78" t="str">
        <f t="shared" si="284"/>
        <v>3DOIF-NWPL_ROCKY_M</v>
      </c>
    </row>
    <row r="6057" spans="1:8">
      <c r="A6057" s="79">
        <v>37288</v>
      </c>
      <c r="B6057" s="78" t="s">
        <v>138</v>
      </c>
      <c r="C6057" s="78" t="s">
        <v>46</v>
      </c>
      <c r="D6057" s="84">
        <v>-3.9447237484613394E-2</v>
      </c>
      <c r="E6057" s="84">
        <v>3.9447237484613405E-3</v>
      </c>
      <c r="F6057" s="208">
        <f t="shared" si="282"/>
        <v>3</v>
      </c>
      <c r="G6057" s="78" t="str">
        <f t="shared" si="283"/>
        <v>DO</v>
      </c>
      <c r="H6057" s="78" t="str">
        <f t="shared" si="284"/>
        <v>3DONGI-SOCAL</v>
      </c>
    </row>
    <row r="6058" spans="1:8">
      <c r="A6058" s="79">
        <v>37316</v>
      </c>
      <c r="B6058" s="78" t="s">
        <v>138</v>
      </c>
      <c r="C6058" s="78" t="s">
        <v>67</v>
      </c>
      <c r="D6058" s="84">
        <v>1096272.94062873</v>
      </c>
      <c r="E6058" s="84">
        <v>-109627.29406287301</v>
      </c>
      <c r="F6058" s="208">
        <f t="shared" si="282"/>
        <v>3</v>
      </c>
      <c r="G6058" s="78" t="str">
        <f t="shared" si="283"/>
        <v>DO</v>
      </c>
      <c r="H6058" s="78" t="str">
        <f t="shared" si="284"/>
        <v>3DOIF-NWPL_ROCKY_M</v>
      </c>
    </row>
    <row r="6059" spans="1:8">
      <c r="A6059" s="79">
        <v>37316</v>
      </c>
      <c r="B6059" s="78" t="s">
        <v>138</v>
      </c>
      <c r="C6059" s="78" t="s">
        <v>46</v>
      </c>
      <c r="D6059" s="84">
        <v>-0.13020121812937099</v>
      </c>
      <c r="E6059" s="84">
        <v>1.30201218129371E-2</v>
      </c>
      <c r="F6059" s="208">
        <f t="shared" si="282"/>
        <v>3</v>
      </c>
      <c r="G6059" s="78" t="str">
        <f t="shared" si="283"/>
        <v>DO</v>
      </c>
      <c r="H6059" s="78" t="str">
        <f t="shared" si="284"/>
        <v>3DONGI-SOCAL</v>
      </c>
    </row>
    <row r="6060" spans="1:8">
      <c r="A6060" s="79">
        <v>37347</v>
      </c>
      <c r="B6060" s="78" t="s">
        <v>138</v>
      </c>
      <c r="C6060" s="78" t="s">
        <v>46</v>
      </c>
      <c r="D6060" s="84">
        <v>-1.3388645046769498</v>
      </c>
      <c r="E6060" s="84">
        <v>0.13388645046769498</v>
      </c>
      <c r="F6060" s="208">
        <f t="shared" si="282"/>
        <v>4</v>
      </c>
      <c r="G6060" s="78" t="str">
        <f t="shared" si="283"/>
        <v>DO</v>
      </c>
      <c r="H6060" s="78" t="str">
        <f t="shared" si="284"/>
        <v>4DONGI-SOCAL</v>
      </c>
    </row>
    <row r="6061" spans="1:8">
      <c r="A6061" s="79">
        <v>37377</v>
      </c>
      <c r="B6061" s="78" t="s">
        <v>138</v>
      </c>
      <c r="C6061" s="78" t="s">
        <v>46</v>
      </c>
      <c r="D6061" s="84">
        <v>-2.9605629863662299</v>
      </c>
      <c r="E6061" s="84">
        <v>0.29605629863662297</v>
      </c>
      <c r="F6061" s="208">
        <f t="shared" si="282"/>
        <v>4</v>
      </c>
      <c r="G6061" s="78" t="str">
        <f t="shared" si="283"/>
        <v>DO</v>
      </c>
      <c r="H6061" s="78" t="str">
        <f t="shared" si="284"/>
        <v>4DONGI-SOCAL</v>
      </c>
    </row>
    <row r="6062" spans="1:8">
      <c r="A6062" s="79">
        <v>37408</v>
      </c>
      <c r="B6062" s="78" t="s">
        <v>138</v>
      </c>
      <c r="C6062" s="78" t="s">
        <v>46</v>
      </c>
      <c r="D6062" s="84">
        <v>-16.340044018278999</v>
      </c>
      <c r="E6062" s="84">
        <v>1.6340044018279001</v>
      </c>
      <c r="F6062" s="208">
        <f t="shared" si="282"/>
        <v>4</v>
      </c>
      <c r="G6062" s="78" t="str">
        <f t="shared" si="283"/>
        <v>DO</v>
      </c>
      <c r="H6062" s="78" t="str">
        <f t="shared" si="284"/>
        <v>4DONGI-SOCAL</v>
      </c>
    </row>
    <row r="6063" spans="1:8">
      <c r="A6063" s="79">
        <v>37438</v>
      </c>
      <c r="B6063" s="78" t="s">
        <v>138</v>
      </c>
      <c r="C6063" s="78" t="s">
        <v>46</v>
      </c>
      <c r="D6063" s="84">
        <v>-92.407672255960492</v>
      </c>
      <c r="E6063" s="84">
        <v>9.2407672255960502</v>
      </c>
      <c r="F6063" s="208">
        <f t="shared" si="282"/>
        <v>4</v>
      </c>
      <c r="G6063" s="78" t="str">
        <f t="shared" si="283"/>
        <v>DO</v>
      </c>
      <c r="H6063" s="78" t="str">
        <f t="shared" si="284"/>
        <v>4DONGI-SOCAL</v>
      </c>
    </row>
    <row r="6064" spans="1:8">
      <c r="A6064" s="79">
        <v>37469</v>
      </c>
      <c r="B6064" s="78" t="s">
        <v>138</v>
      </c>
      <c r="C6064" s="78" t="s">
        <v>46</v>
      </c>
      <c r="D6064" s="84">
        <v>-233.02308615214002</v>
      </c>
      <c r="E6064" s="84">
        <v>0</v>
      </c>
      <c r="F6064" s="208">
        <f t="shared" si="282"/>
        <v>4</v>
      </c>
      <c r="G6064" s="78" t="str">
        <f t="shared" si="283"/>
        <v>DO</v>
      </c>
      <c r="H6064" s="78" t="str">
        <f t="shared" si="284"/>
        <v>4DONGI-SOCAL</v>
      </c>
    </row>
    <row r="6065" spans="1:8">
      <c r="A6065" s="79">
        <v>37500</v>
      </c>
      <c r="B6065" s="78" t="s">
        <v>138</v>
      </c>
      <c r="C6065" s="78" t="s">
        <v>46</v>
      </c>
      <c r="D6065" s="84">
        <v>-361.59672464648202</v>
      </c>
      <c r="E6065" s="84">
        <v>36.159672464648203</v>
      </c>
      <c r="F6065" s="208">
        <f t="shared" si="282"/>
        <v>4</v>
      </c>
      <c r="G6065" s="78" t="str">
        <f t="shared" si="283"/>
        <v>DO</v>
      </c>
      <c r="H6065" s="78" t="str">
        <f t="shared" si="284"/>
        <v>4DONGI-SOCAL</v>
      </c>
    </row>
    <row r="6066" spans="1:8">
      <c r="A6066" s="79">
        <v>37530</v>
      </c>
      <c r="B6066" s="78" t="s">
        <v>138</v>
      </c>
      <c r="C6066" s="78" t="s">
        <v>46</v>
      </c>
      <c r="D6066" s="84">
        <v>-495.87556524730803</v>
      </c>
      <c r="E6066" s="84">
        <v>0</v>
      </c>
      <c r="F6066" s="208">
        <f t="shared" si="282"/>
        <v>4</v>
      </c>
      <c r="G6066" s="78" t="str">
        <f t="shared" si="283"/>
        <v>DO</v>
      </c>
      <c r="H6066" s="78" t="str">
        <f t="shared" si="284"/>
        <v>4DONGI-SOCAL</v>
      </c>
    </row>
    <row r="6067" spans="1:8">
      <c r="A6067" s="79">
        <v>37196</v>
      </c>
      <c r="B6067" s="78" t="s">
        <v>83</v>
      </c>
      <c r="C6067" s="78" t="s">
        <v>87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D</v>
      </c>
      <c r="H6067" s="78" t="str">
        <f t="shared" si="284"/>
        <v>1DIF-ELPO/PERMIAN</v>
      </c>
    </row>
    <row r="6068" spans="1:8">
      <c r="A6068" s="79">
        <v>37196</v>
      </c>
      <c r="B6068" s="78" t="s">
        <v>83</v>
      </c>
      <c r="C6068" s="78" t="s">
        <v>72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D</v>
      </c>
      <c r="H6068" s="78" t="str">
        <f t="shared" si="284"/>
        <v>1DIF-ELPO/SJ</v>
      </c>
    </row>
    <row r="6069" spans="1:8">
      <c r="A6069" s="79">
        <v>37196</v>
      </c>
      <c r="B6069" s="78" t="s">
        <v>83</v>
      </c>
      <c r="C6069" s="78" t="s">
        <v>252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D</v>
      </c>
      <c r="H6069" s="78" t="str">
        <f t="shared" si="284"/>
        <v>1DIF-HPL/SHPCHAN</v>
      </c>
    </row>
    <row r="6070" spans="1:8">
      <c r="A6070" s="79">
        <v>37196</v>
      </c>
      <c r="B6070" s="78" t="s">
        <v>83</v>
      </c>
      <c r="C6070" s="78" t="s">
        <v>67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D</v>
      </c>
      <c r="H6070" s="78" t="str">
        <f t="shared" si="284"/>
        <v>1DIF-NWPL_ROCKY_M</v>
      </c>
    </row>
    <row r="6071" spans="1:8">
      <c r="A6071" s="79">
        <v>37196</v>
      </c>
      <c r="B6071" s="78" t="s">
        <v>83</v>
      </c>
      <c r="C6071" s="78" t="s">
        <v>68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D</v>
      </c>
      <c r="H6071" s="78" t="str">
        <f t="shared" si="284"/>
        <v>1DNGI-MALIN</v>
      </c>
    </row>
    <row r="6072" spans="1:8">
      <c r="A6072" s="79">
        <v>37196</v>
      </c>
      <c r="B6072" s="78" t="s">
        <v>83</v>
      </c>
      <c r="C6072" s="78" t="s">
        <v>74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D</v>
      </c>
      <c r="H6072" s="78" t="str">
        <f t="shared" si="284"/>
        <v>1DNGI-PGE/CG</v>
      </c>
    </row>
    <row r="6073" spans="1:8">
      <c r="A6073" s="79">
        <v>37196</v>
      </c>
      <c r="B6073" s="78" t="s">
        <v>83</v>
      </c>
      <c r="C6073" s="78" t="s">
        <v>46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D</v>
      </c>
      <c r="H6073" s="78" t="str">
        <f t="shared" si="284"/>
        <v>1DNGI-SOCAL</v>
      </c>
    </row>
    <row r="6074" spans="1:8">
      <c r="A6074" s="79">
        <v>37226</v>
      </c>
      <c r="B6074" s="78" t="s">
        <v>83</v>
      </c>
      <c r="C6074" s="78" t="s">
        <v>87</v>
      </c>
      <c r="D6074" s="84">
        <v>0</v>
      </c>
      <c r="E6074" s="84">
        <v>0</v>
      </c>
      <c r="F6074" s="208">
        <f t="shared" si="282"/>
        <v>2</v>
      </c>
      <c r="G6074" s="78" t="str">
        <f t="shared" si="283"/>
        <v>D</v>
      </c>
      <c r="H6074" s="78" t="str">
        <f t="shared" si="284"/>
        <v>2DIF-ELPO/PERMIAN</v>
      </c>
    </row>
    <row r="6075" spans="1:8">
      <c r="A6075" s="79">
        <v>37226</v>
      </c>
      <c r="B6075" s="78" t="s">
        <v>83</v>
      </c>
      <c r="C6075" s="78" t="s">
        <v>72</v>
      </c>
      <c r="D6075" s="84">
        <v>1811711.5930000001</v>
      </c>
      <c r="E6075" s="84">
        <v>-181171.1593</v>
      </c>
      <c r="F6075" s="208">
        <f t="shared" si="282"/>
        <v>2</v>
      </c>
      <c r="G6075" s="78" t="str">
        <f t="shared" si="283"/>
        <v>D</v>
      </c>
      <c r="H6075" s="78" t="str">
        <f t="shared" si="284"/>
        <v>2DIF-ELPO/SJ</v>
      </c>
    </row>
    <row r="6076" spans="1:8">
      <c r="A6076" s="79">
        <v>37226</v>
      </c>
      <c r="B6076" s="78" t="s">
        <v>83</v>
      </c>
      <c r="C6076" s="78" t="s">
        <v>252</v>
      </c>
      <c r="D6076" s="84">
        <v>0</v>
      </c>
      <c r="E6076" s="84">
        <v>0</v>
      </c>
      <c r="F6076" s="208">
        <f t="shared" si="282"/>
        <v>2</v>
      </c>
      <c r="G6076" s="78" t="str">
        <f t="shared" si="283"/>
        <v>D</v>
      </c>
      <c r="H6076" s="78" t="str">
        <f t="shared" si="284"/>
        <v>2DIF-HPL/SHPCHAN</v>
      </c>
    </row>
    <row r="6077" spans="1:8">
      <c r="A6077" s="79">
        <v>37226</v>
      </c>
      <c r="B6077" s="78" t="s">
        <v>83</v>
      </c>
      <c r="C6077" s="78" t="s">
        <v>67</v>
      </c>
      <c r="D6077" s="84">
        <v>77423.572199999995</v>
      </c>
      <c r="E6077" s="84">
        <v>-7742.3572199999999</v>
      </c>
      <c r="F6077" s="208">
        <f t="shared" si="282"/>
        <v>2</v>
      </c>
      <c r="G6077" s="78" t="str">
        <f t="shared" si="283"/>
        <v>D</v>
      </c>
      <c r="H6077" s="78" t="str">
        <f t="shared" si="284"/>
        <v>2DIF-NWPL_ROCKY_M</v>
      </c>
    </row>
    <row r="6078" spans="1:8">
      <c r="A6078" s="79">
        <v>37226</v>
      </c>
      <c r="B6078" s="78" t="s">
        <v>83</v>
      </c>
      <c r="C6078" s="78" t="s">
        <v>68</v>
      </c>
      <c r="D6078" s="84">
        <v>154847.1446</v>
      </c>
      <c r="E6078" s="84">
        <v>-1548.471446</v>
      </c>
      <c r="F6078" s="208">
        <f t="shared" si="282"/>
        <v>2</v>
      </c>
      <c r="G6078" s="78" t="str">
        <f t="shared" si="283"/>
        <v>D</v>
      </c>
      <c r="H6078" s="78" t="str">
        <f t="shared" si="284"/>
        <v>2DNGI-MALIN</v>
      </c>
    </row>
    <row r="6079" spans="1:8">
      <c r="A6079" s="79">
        <v>37226</v>
      </c>
      <c r="B6079" s="78" t="s">
        <v>83</v>
      </c>
      <c r="C6079" s="78" t="s">
        <v>74</v>
      </c>
      <c r="D6079" s="84">
        <v>-154847.1447</v>
      </c>
      <c r="E6079" s="84">
        <v>0</v>
      </c>
      <c r="F6079" s="208">
        <f t="shared" si="282"/>
        <v>2</v>
      </c>
      <c r="G6079" s="78" t="str">
        <f t="shared" si="283"/>
        <v>D</v>
      </c>
      <c r="H6079" s="78" t="str">
        <f t="shared" si="284"/>
        <v>2DNGI-PGE/CG</v>
      </c>
    </row>
    <row r="6080" spans="1:8">
      <c r="A6080" s="79">
        <v>37226</v>
      </c>
      <c r="B6080" s="78" t="s">
        <v>83</v>
      </c>
      <c r="C6080" s="78" t="s">
        <v>46</v>
      </c>
      <c r="D6080" s="84">
        <v>-480026.14850000001</v>
      </c>
      <c r="E6080" s="84">
        <v>48002.614849999998</v>
      </c>
      <c r="F6080" s="208">
        <f t="shared" si="282"/>
        <v>2</v>
      </c>
      <c r="G6080" s="78" t="str">
        <f t="shared" si="283"/>
        <v>D</v>
      </c>
      <c r="H6080" s="78" t="str">
        <f t="shared" si="284"/>
        <v>2DNGI-SOCAL</v>
      </c>
    </row>
    <row r="6081" spans="1:8">
      <c r="A6081" s="79">
        <v>37257</v>
      </c>
      <c r="B6081" s="78" t="s">
        <v>83</v>
      </c>
      <c r="C6081" s="78" t="s">
        <v>87</v>
      </c>
      <c r="D6081" s="84">
        <v>-309145.39020000002</v>
      </c>
      <c r="E6081" s="84">
        <v>30914.53902</v>
      </c>
      <c r="F6081" s="208">
        <f t="shared" si="282"/>
        <v>3</v>
      </c>
      <c r="G6081" s="78" t="str">
        <f t="shared" si="283"/>
        <v>D</v>
      </c>
      <c r="H6081" s="78" t="str">
        <f t="shared" si="284"/>
        <v>3DIF-ELPO/PERMIAN</v>
      </c>
    </row>
    <row r="6082" spans="1:8">
      <c r="A6082" s="79">
        <v>37257</v>
      </c>
      <c r="B6082" s="78" t="s">
        <v>83</v>
      </c>
      <c r="C6082" s="78" t="s">
        <v>72</v>
      </c>
      <c r="D6082" s="84">
        <v>1190209.7524999999</v>
      </c>
      <c r="E6082" s="84">
        <v>-119020.97525</v>
      </c>
      <c r="F6082" s="208">
        <f t="shared" si="282"/>
        <v>3</v>
      </c>
      <c r="G6082" s="78" t="str">
        <f t="shared" si="283"/>
        <v>D</v>
      </c>
      <c r="H6082" s="78" t="str">
        <f t="shared" si="284"/>
        <v>3DIF-ELPO/SJ</v>
      </c>
    </row>
    <row r="6083" spans="1:8">
      <c r="A6083" s="79">
        <v>37257</v>
      </c>
      <c r="B6083" s="78" t="s">
        <v>83</v>
      </c>
      <c r="C6083" s="78" t="s">
        <v>252</v>
      </c>
      <c r="D6083" s="84">
        <v>0</v>
      </c>
      <c r="E6083" s="84">
        <v>0</v>
      </c>
      <c r="F6083" s="208">
        <f t="shared" ref="F6083:F6146" si="285">IF(REF_DT&lt;=LastDay,INDEX(IntraMonth_Buckets,MATCH($A6083,IntraSumMonths,0),1),INDEX(BucketTable,MATCH($A6083,SumMonths,0),1))</f>
        <v>3</v>
      </c>
      <c r="G6083" s="78" t="str">
        <f t="shared" ref="G6083:G6146" si="286">INDEX(Book_Type,MATCH($B6083,Book,0),1)</f>
        <v>D</v>
      </c>
      <c r="H6083" s="78" t="str">
        <f t="shared" ref="H6083:H6146" si="287">$F6083&amp;$G6083&amp;$C6083</f>
        <v>3DIF-HPL/SHPCHAN</v>
      </c>
    </row>
    <row r="6084" spans="1:8">
      <c r="A6084" s="79">
        <v>37257</v>
      </c>
      <c r="B6084" s="78" t="s">
        <v>83</v>
      </c>
      <c r="C6084" s="78" t="s">
        <v>67</v>
      </c>
      <c r="D6084" s="84">
        <v>-1004722.5182</v>
      </c>
      <c r="E6084" s="84">
        <v>100472.25182</v>
      </c>
      <c r="F6084" s="208">
        <f t="shared" si="285"/>
        <v>3</v>
      </c>
      <c r="G6084" s="78" t="str">
        <f t="shared" si="286"/>
        <v>D</v>
      </c>
      <c r="H6084" s="78" t="str">
        <f t="shared" si="287"/>
        <v>3DIF-NWPL_ROCKY_M</v>
      </c>
    </row>
    <row r="6085" spans="1:8">
      <c r="A6085" s="79">
        <v>37257</v>
      </c>
      <c r="B6085" s="78" t="s">
        <v>83</v>
      </c>
      <c r="C6085" s="78" t="s">
        <v>68</v>
      </c>
      <c r="D6085" s="84">
        <v>-1E-4</v>
      </c>
      <c r="E6085" s="84">
        <v>9.9999999999999995E-7</v>
      </c>
      <c r="F6085" s="208">
        <f t="shared" si="285"/>
        <v>3</v>
      </c>
      <c r="G6085" s="78" t="str">
        <f t="shared" si="286"/>
        <v>D</v>
      </c>
      <c r="H6085" s="78" t="str">
        <f t="shared" si="287"/>
        <v>3DNGI-MALIN</v>
      </c>
    </row>
    <row r="6086" spans="1:8">
      <c r="A6086" s="79">
        <v>37257</v>
      </c>
      <c r="B6086" s="78" t="s">
        <v>83</v>
      </c>
      <c r="C6086" s="78" t="s">
        <v>74</v>
      </c>
      <c r="D6086" s="84">
        <v>-927436.17039999994</v>
      </c>
      <c r="E6086" s="84">
        <v>0</v>
      </c>
      <c r="F6086" s="208">
        <f t="shared" si="285"/>
        <v>3</v>
      </c>
      <c r="G6086" s="78" t="str">
        <f t="shared" si="286"/>
        <v>D</v>
      </c>
      <c r="H6086" s="78" t="str">
        <f t="shared" si="287"/>
        <v>3DNGI-PGE/CG</v>
      </c>
    </row>
    <row r="6087" spans="1:8">
      <c r="A6087" s="79">
        <v>37257</v>
      </c>
      <c r="B6087" s="78" t="s">
        <v>83</v>
      </c>
      <c r="C6087" s="78" t="s">
        <v>46</v>
      </c>
      <c r="D6087" s="84">
        <v>-1082008.8657</v>
      </c>
      <c r="E6087" s="84">
        <v>108200.88657</v>
      </c>
      <c r="F6087" s="208">
        <f t="shared" si="285"/>
        <v>3</v>
      </c>
      <c r="G6087" s="78" t="str">
        <f t="shared" si="286"/>
        <v>D</v>
      </c>
      <c r="H6087" s="78" t="str">
        <f t="shared" si="287"/>
        <v>3DNGI-SOCAL</v>
      </c>
    </row>
    <row r="6088" spans="1:8">
      <c r="A6088" s="79">
        <v>37288</v>
      </c>
      <c r="B6088" s="78" t="s">
        <v>83</v>
      </c>
      <c r="C6088" s="78" t="s">
        <v>87</v>
      </c>
      <c r="D6088" s="84">
        <v>-278749.83380000002</v>
      </c>
      <c r="E6088" s="84">
        <v>27874.983380000001</v>
      </c>
      <c r="F6088" s="208">
        <f t="shared" si="285"/>
        <v>3</v>
      </c>
      <c r="G6088" s="78" t="str">
        <f t="shared" si="286"/>
        <v>D</v>
      </c>
      <c r="H6088" s="78" t="str">
        <f t="shared" si="287"/>
        <v>3DIF-ELPO/PERMIAN</v>
      </c>
    </row>
    <row r="6089" spans="1:8">
      <c r="A6089" s="79">
        <v>37288</v>
      </c>
      <c r="B6089" s="78" t="s">
        <v>83</v>
      </c>
      <c r="C6089" s="78" t="s">
        <v>72</v>
      </c>
      <c r="D6089" s="84">
        <v>655062.10970000003</v>
      </c>
      <c r="E6089" s="84">
        <v>-65506.21097</v>
      </c>
      <c r="F6089" s="208">
        <f t="shared" si="285"/>
        <v>3</v>
      </c>
      <c r="G6089" s="78" t="str">
        <f t="shared" si="286"/>
        <v>D</v>
      </c>
      <c r="H6089" s="78" t="str">
        <f t="shared" si="287"/>
        <v>3DIF-ELPO/SJ</v>
      </c>
    </row>
    <row r="6090" spans="1:8">
      <c r="A6090" s="79">
        <v>37288</v>
      </c>
      <c r="B6090" s="78" t="s">
        <v>83</v>
      </c>
      <c r="C6090" s="78" t="s">
        <v>252</v>
      </c>
      <c r="D6090" s="84">
        <v>0</v>
      </c>
      <c r="E6090" s="84">
        <v>0</v>
      </c>
      <c r="F6090" s="208">
        <f t="shared" si="285"/>
        <v>3</v>
      </c>
      <c r="G6090" s="78" t="str">
        <f t="shared" si="286"/>
        <v>D</v>
      </c>
      <c r="H6090" s="78" t="str">
        <f t="shared" si="287"/>
        <v>3DIF-HPL/SHPCHAN</v>
      </c>
    </row>
    <row r="6091" spans="1:8">
      <c r="A6091" s="79">
        <v>37288</v>
      </c>
      <c r="B6091" s="78" t="s">
        <v>83</v>
      </c>
      <c r="C6091" s="78" t="s">
        <v>67</v>
      </c>
      <c r="D6091" s="84">
        <v>-1045311.8768</v>
      </c>
      <c r="E6091" s="84">
        <v>104531.18768</v>
      </c>
      <c r="F6091" s="208">
        <f t="shared" si="285"/>
        <v>3</v>
      </c>
      <c r="G6091" s="78" t="str">
        <f t="shared" si="286"/>
        <v>D</v>
      </c>
      <c r="H6091" s="78" t="str">
        <f t="shared" si="287"/>
        <v>3DIF-NWPL_ROCKY_M</v>
      </c>
    </row>
    <row r="6092" spans="1:8">
      <c r="A6092" s="79">
        <v>37288</v>
      </c>
      <c r="B6092" s="78" t="s">
        <v>83</v>
      </c>
      <c r="C6092" s="78" t="s">
        <v>68</v>
      </c>
      <c r="D6092" s="84">
        <v>-2.0000000000000001E-4</v>
      </c>
      <c r="E6092" s="84">
        <v>1.9999999999999999E-6</v>
      </c>
      <c r="F6092" s="208">
        <f t="shared" si="285"/>
        <v>3</v>
      </c>
      <c r="G6092" s="78" t="str">
        <f t="shared" si="286"/>
        <v>D</v>
      </c>
      <c r="H6092" s="78" t="str">
        <f t="shared" si="287"/>
        <v>3DNGI-MALIN</v>
      </c>
    </row>
    <row r="6093" spans="1:8">
      <c r="A6093" s="79">
        <v>37288</v>
      </c>
      <c r="B6093" s="78" t="s">
        <v>83</v>
      </c>
      <c r="C6093" s="78" t="s">
        <v>74</v>
      </c>
      <c r="D6093" s="84">
        <v>-696874.58429999999</v>
      </c>
      <c r="E6093" s="84">
        <v>0</v>
      </c>
      <c r="F6093" s="208">
        <f t="shared" si="285"/>
        <v>3</v>
      </c>
      <c r="G6093" s="78" t="str">
        <f t="shared" si="286"/>
        <v>D</v>
      </c>
      <c r="H6093" s="78" t="str">
        <f t="shared" si="287"/>
        <v>3DNGI-PGE/CG</v>
      </c>
    </row>
    <row r="6094" spans="1:8">
      <c r="A6094" s="79">
        <v>37288</v>
      </c>
      <c r="B6094" s="78" t="s">
        <v>83</v>
      </c>
      <c r="C6094" s="78" t="s">
        <v>46</v>
      </c>
      <c r="D6094" s="84">
        <v>-487812.20919999998</v>
      </c>
      <c r="E6094" s="84">
        <v>48781.22092</v>
      </c>
      <c r="F6094" s="208">
        <f t="shared" si="285"/>
        <v>3</v>
      </c>
      <c r="G6094" s="78" t="str">
        <f t="shared" si="286"/>
        <v>D</v>
      </c>
      <c r="H6094" s="78" t="str">
        <f t="shared" si="287"/>
        <v>3DNGI-SOCAL</v>
      </c>
    </row>
    <row r="6095" spans="1:8">
      <c r="A6095" s="79">
        <v>37316</v>
      </c>
      <c r="B6095" s="78" t="s">
        <v>83</v>
      </c>
      <c r="C6095" s="78" t="s">
        <v>87</v>
      </c>
      <c r="D6095" s="84">
        <v>-308143.81660000002</v>
      </c>
      <c r="E6095" s="84">
        <v>30814.381659999999</v>
      </c>
      <c r="F6095" s="208">
        <f t="shared" si="285"/>
        <v>3</v>
      </c>
      <c r="G6095" s="78" t="str">
        <f t="shared" si="286"/>
        <v>D</v>
      </c>
      <c r="H6095" s="78" t="str">
        <f t="shared" si="287"/>
        <v>3DIF-ELPO/PERMIAN</v>
      </c>
    </row>
    <row r="6096" spans="1:8">
      <c r="A6096" s="79">
        <v>37316</v>
      </c>
      <c r="B6096" s="78" t="s">
        <v>83</v>
      </c>
      <c r="C6096" s="78" t="s">
        <v>72</v>
      </c>
      <c r="D6096" s="84">
        <v>570066.06110000005</v>
      </c>
      <c r="E6096" s="84">
        <v>-57006.606110000001</v>
      </c>
      <c r="F6096" s="208">
        <f t="shared" si="285"/>
        <v>3</v>
      </c>
      <c r="G6096" s="78" t="str">
        <f t="shared" si="286"/>
        <v>D</v>
      </c>
      <c r="H6096" s="78" t="str">
        <f t="shared" si="287"/>
        <v>3DIF-ELPO/SJ</v>
      </c>
    </row>
    <row r="6097" spans="1:8">
      <c r="A6097" s="79">
        <v>37316</v>
      </c>
      <c r="B6097" s="78" t="s">
        <v>83</v>
      </c>
      <c r="C6097" s="78" t="s">
        <v>252</v>
      </c>
      <c r="D6097" s="84">
        <v>0</v>
      </c>
      <c r="E6097" s="84">
        <v>0</v>
      </c>
      <c r="F6097" s="208">
        <f t="shared" si="285"/>
        <v>3</v>
      </c>
      <c r="G6097" s="78" t="str">
        <f t="shared" si="286"/>
        <v>D</v>
      </c>
      <c r="H6097" s="78" t="str">
        <f t="shared" si="287"/>
        <v>3DIF-HPL/SHPCHAN</v>
      </c>
    </row>
    <row r="6098" spans="1:8">
      <c r="A6098" s="79">
        <v>37316</v>
      </c>
      <c r="B6098" s="78" t="s">
        <v>83</v>
      </c>
      <c r="C6098" s="78" t="s">
        <v>67</v>
      </c>
      <c r="D6098" s="84">
        <v>-1155539.3123000001</v>
      </c>
      <c r="E6098" s="84">
        <v>115553.93123</v>
      </c>
      <c r="F6098" s="208">
        <f t="shared" si="285"/>
        <v>3</v>
      </c>
      <c r="G6098" s="78" t="str">
        <f t="shared" si="286"/>
        <v>D</v>
      </c>
      <c r="H6098" s="78" t="str">
        <f t="shared" si="287"/>
        <v>3DIF-NWPL_ROCKY_M</v>
      </c>
    </row>
    <row r="6099" spans="1:8">
      <c r="A6099" s="79">
        <v>37316</v>
      </c>
      <c r="B6099" s="78" t="s">
        <v>83</v>
      </c>
      <c r="C6099" s="78" t="s">
        <v>68</v>
      </c>
      <c r="D6099" s="84">
        <v>-1E-4</v>
      </c>
      <c r="E6099" s="84">
        <v>9.9999999999999995E-7</v>
      </c>
      <c r="F6099" s="208">
        <f t="shared" si="285"/>
        <v>3</v>
      </c>
      <c r="G6099" s="78" t="str">
        <f t="shared" si="286"/>
        <v>D</v>
      </c>
      <c r="H6099" s="78" t="str">
        <f t="shared" si="287"/>
        <v>3DNGI-MALIN</v>
      </c>
    </row>
    <row r="6100" spans="1:8">
      <c r="A6100" s="79">
        <v>37316</v>
      </c>
      <c r="B6100" s="78" t="s">
        <v>83</v>
      </c>
      <c r="C6100" s="78" t="s">
        <v>74</v>
      </c>
      <c r="D6100" s="84">
        <v>-770359.54130000004</v>
      </c>
      <c r="E6100" s="84">
        <v>0</v>
      </c>
      <c r="F6100" s="208">
        <f t="shared" si="285"/>
        <v>3</v>
      </c>
      <c r="G6100" s="78" t="str">
        <f t="shared" si="286"/>
        <v>D</v>
      </c>
      <c r="H6100" s="78" t="str">
        <f t="shared" si="287"/>
        <v>3DNGI-PGE/CG</v>
      </c>
    </row>
    <row r="6101" spans="1:8">
      <c r="A6101" s="79">
        <v>37316</v>
      </c>
      <c r="B6101" s="78" t="s">
        <v>83</v>
      </c>
      <c r="C6101" s="78" t="s">
        <v>46</v>
      </c>
      <c r="D6101" s="84">
        <v>-231107.86249999999</v>
      </c>
      <c r="E6101" s="84">
        <v>23110.786250000001</v>
      </c>
      <c r="F6101" s="208">
        <f t="shared" si="285"/>
        <v>3</v>
      </c>
      <c r="G6101" s="78" t="str">
        <f t="shared" si="286"/>
        <v>D</v>
      </c>
      <c r="H6101" s="78" t="str">
        <f t="shared" si="287"/>
        <v>3DNGI-SOCAL</v>
      </c>
    </row>
    <row r="6102" spans="1:8">
      <c r="A6102" s="79">
        <v>37347</v>
      </c>
      <c r="B6102" s="78" t="s">
        <v>83</v>
      </c>
      <c r="C6102" s="78" t="s">
        <v>87</v>
      </c>
      <c r="D6102" s="84">
        <v>-297676.6936</v>
      </c>
      <c r="E6102" s="84">
        <v>29767.66936</v>
      </c>
      <c r="F6102" s="208">
        <f t="shared" si="285"/>
        <v>4</v>
      </c>
      <c r="G6102" s="78" t="str">
        <f t="shared" si="286"/>
        <v>D</v>
      </c>
      <c r="H6102" s="78" t="str">
        <f t="shared" si="287"/>
        <v>4DIF-ELPO/PERMIAN</v>
      </c>
    </row>
    <row r="6103" spans="1:8">
      <c r="A6103" s="79">
        <v>37347</v>
      </c>
      <c r="B6103" s="78" t="s">
        <v>83</v>
      </c>
      <c r="C6103" s="78" t="s">
        <v>72</v>
      </c>
      <c r="D6103" s="84">
        <v>-74419.1734</v>
      </c>
      <c r="E6103" s="84">
        <v>7441.91734</v>
      </c>
      <c r="F6103" s="208">
        <f t="shared" si="285"/>
        <v>4</v>
      </c>
      <c r="G6103" s="78" t="str">
        <f t="shared" si="286"/>
        <v>D</v>
      </c>
      <c r="H6103" s="78" t="str">
        <f t="shared" si="287"/>
        <v>4DIF-ELPO/SJ</v>
      </c>
    </row>
    <row r="6104" spans="1:8">
      <c r="A6104" s="79">
        <v>37347</v>
      </c>
      <c r="B6104" s="78" t="s">
        <v>83</v>
      </c>
      <c r="C6104" s="78" t="s">
        <v>88</v>
      </c>
      <c r="D6104" s="84">
        <v>-446515.0404</v>
      </c>
      <c r="E6104" s="84">
        <v>44651.50404</v>
      </c>
      <c r="F6104" s="208">
        <f t="shared" si="285"/>
        <v>4</v>
      </c>
      <c r="G6104" s="78" t="str">
        <f t="shared" si="286"/>
        <v>D</v>
      </c>
      <c r="H6104" s="78" t="str">
        <f t="shared" si="287"/>
        <v>4DIF-NTHWST/CANBR</v>
      </c>
    </row>
    <row r="6105" spans="1:8">
      <c r="A6105" s="79">
        <v>37347</v>
      </c>
      <c r="B6105" s="78" t="s">
        <v>83</v>
      </c>
      <c r="C6105" s="78" t="s">
        <v>67</v>
      </c>
      <c r="D6105" s="84">
        <v>-595353.3872</v>
      </c>
      <c r="E6105" s="84">
        <v>59535.33872</v>
      </c>
      <c r="F6105" s="208">
        <f t="shared" si="285"/>
        <v>4</v>
      </c>
      <c r="G6105" s="78" t="str">
        <f t="shared" si="286"/>
        <v>D</v>
      </c>
      <c r="H6105" s="78" t="str">
        <f t="shared" si="287"/>
        <v>4DIF-NWPL_ROCKY_M</v>
      </c>
    </row>
    <row r="6106" spans="1:8">
      <c r="A6106" s="79">
        <v>37347</v>
      </c>
      <c r="B6106" s="78" t="s">
        <v>83</v>
      </c>
      <c r="C6106" s="78" t="s">
        <v>68</v>
      </c>
      <c r="D6106" s="84">
        <v>0</v>
      </c>
      <c r="E6106" s="84">
        <v>0</v>
      </c>
      <c r="F6106" s="208">
        <f t="shared" si="285"/>
        <v>4</v>
      </c>
      <c r="G6106" s="78" t="str">
        <f t="shared" si="286"/>
        <v>D</v>
      </c>
      <c r="H6106" s="78" t="str">
        <f t="shared" si="287"/>
        <v>4DNGI-MALIN</v>
      </c>
    </row>
    <row r="6107" spans="1:8">
      <c r="A6107" s="79">
        <v>37347</v>
      </c>
      <c r="B6107" s="78" t="s">
        <v>83</v>
      </c>
      <c r="C6107" s="78" t="s">
        <v>74</v>
      </c>
      <c r="D6107" s="84">
        <v>0</v>
      </c>
      <c r="E6107" s="84">
        <v>0</v>
      </c>
      <c r="F6107" s="208">
        <f t="shared" si="285"/>
        <v>4</v>
      </c>
      <c r="G6107" s="78" t="str">
        <f t="shared" si="286"/>
        <v>D</v>
      </c>
      <c r="H6107" s="78" t="str">
        <f t="shared" si="287"/>
        <v>4DNGI-PGE/CG</v>
      </c>
    </row>
    <row r="6108" spans="1:8">
      <c r="A6108" s="79">
        <v>37347</v>
      </c>
      <c r="B6108" s="78" t="s">
        <v>83</v>
      </c>
      <c r="C6108" s="78" t="s">
        <v>46</v>
      </c>
      <c r="D6108" s="84">
        <v>0</v>
      </c>
      <c r="E6108" s="84">
        <v>0</v>
      </c>
      <c r="F6108" s="208">
        <f t="shared" si="285"/>
        <v>4</v>
      </c>
      <c r="G6108" s="78" t="str">
        <f t="shared" si="286"/>
        <v>D</v>
      </c>
      <c r="H6108" s="78" t="str">
        <f t="shared" si="287"/>
        <v>4DNGI-SOCAL</v>
      </c>
    </row>
    <row r="6109" spans="1:8">
      <c r="A6109" s="79">
        <v>37377</v>
      </c>
      <c r="B6109" s="78" t="s">
        <v>83</v>
      </c>
      <c r="C6109" s="78" t="s">
        <v>87</v>
      </c>
      <c r="D6109" s="84">
        <v>-307071.95059999998</v>
      </c>
      <c r="E6109" s="84">
        <v>30707.195059999998</v>
      </c>
      <c r="F6109" s="208">
        <f t="shared" si="285"/>
        <v>4</v>
      </c>
      <c r="G6109" s="78" t="str">
        <f t="shared" si="286"/>
        <v>D</v>
      </c>
      <c r="H6109" s="78" t="str">
        <f t="shared" si="287"/>
        <v>4DIF-ELPO/PERMIAN</v>
      </c>
    </row>
    <row r="6110" spans="1:8">
      <c r="A6110" s="79">
        <v>37377</v>
      </c>
      <c r="B6110" s="78" t="s">
        <v>83</v>
      </c>
      <c r="C6110" s="78" t="s">
        <v>72</v>
      </c>
      <c r="D6110" s="84">
        <v>-76767.987699999998</v>
      </c>
      <c r="E6110" s="84">
        <v>7676.7987700000003</v>
      </c>
      <c r="F6110" s="208">
        <f t="shared" si="285"/>
        <v>4</v>
      </c>
      <c r="G6110" s="78" t="str">
        <f t="shared" si="286"/>
        <v>D</v>
      </c>
      <c r="H6110" s="78" t="str">
        <f t="shared" si="287"/>
        <v>4DIF-ELPO/SJ</v>
      </c>
    </row>
    <row r="6111" spans="1:8">
      <c r="A6111" s="79">
        <v>37377</v>
      </c>
      <c r="B6111" s="78" t="s">
        <v>83</v>
      </c>
      <c r="C6111" s="78" t="s">
        <v>88</v>
      </c>
      <c r="D6111" s="84">
        <v>-460607.92589999997</v>
      </c>
      <c r="E6111" s="84">
        <v>46060.792589999997</v>
      </c>
      <c r="F6111" s="208">
        <f t="shared" si="285"/>
        <v>4</v>
      </c>
      <c r="G6111" s="78" t="str">
        <f t="shared" si="286"/>
        <v>D</v>
      </c>
      <c r="H6111" s="78" t="str">
        <f t="shared" si="287"/>
        <v>4DIF-NTHWST/CANBR</v>
      </c>
    </row>
    <row r="6112" spans="1:8">
      <c r="A6112" s="79">
        <v>37377</v>
      </c>
      <c r="B6112" s="78" t="s">
        <v>83</v>
      </c>
      <c r="C6112" s="78" t="s">
        <v>67</v>
      </c>
      <c r="D6112" s="84">
        <v>-614143.90110000002</v>
      </c>
      <c r="E6112" s="84">
        <v>61414.39011</v>
      </c>
      <c r="F6112" s="208">
        <f t="shared" si="285"/>
        <v>4</v>
      </c>
      <c r="G6112" s="78" t="str">
        <f t="shared" si="286"/>
        <v>D</v>
      </c>
      <c r="H6112" s="78" t="str">
        <f t="shared" si="287"/>
        <v>4DIF-NWPL_ROCKY_M</v>
      </c>
    </row>
    <row r="6113" spans="1:8">
      <c r="A6113" s="79">
        <v>37377</v>
      </c>
      <c r="B6113" s="78" t="s">
        <v>83</v>
      </c>
      <c r="C6113" s="78" t="s">
        <v>68</v>
      </c>
      <c r="D6113" s="84">
        <v>0</v>
      </c>
      <c r="E6113" s="84">
        <v>0</v>
      </c>
      <c r="F6113" s="208">
        <f t="shared" si="285"/>
        <v>4</v>
      </c>
      <c r="G6113" s="78" t="str">
        <f t="shared" si="286"/>
        <v>D</v>
      </c>
      <c r="H6113" s="78" t="str">
        <f t="shared" si="287"/>
        <v>4DNGI-MALIN</v>
      </c>
    </row>
    <row r="6114" spans="1:8">
      <c r="A6114" s="79">
        <v>37377</v>
      </c>
      <c r="B6114" s="78" t="s">
        <v>83</v>
      </c>
      <c r="C6114" s="78" t="s">
        <v>74</v>
      </c>
      <c r="D6114" s="84">
        <v>0</v>
      </c>
      <c r="E6114" s="84">
        <v>0</v>
      </c>
      <c r="F6114" s="208">
        <f t="shared" si="285"/>
        <v>4</v>
      </c>
      <c r="G6114" s="78" t="str">
        <f t="shared" si="286"/>
        <v>D</v>
      </c>
      <c r="H6114" s="78" t="str">
        <f t="shared" si="287"/>
        <v>4DNGI-PGE/CG</v>
      </c>
    </row>
    <row r="6115" spans="1:8">
      <c r="A6115" s="79">
        <v>37377</v>
      </c>
      <c r="B6115" s="78" t="s">
        <v>83</v>
      </c>
      <c r="C6115" s="78" t="s">
        <v>46</v>
      </c>
      <c r="D6115" s="84">
        <v>0</v>
      </c>
      <c r="E6115" s="84">
        <v>0</v>
      </c>
      <c r="F6115" s="208">
        <f t="shared" si="285"/>
        <v>4</v>
      </c>
      <c r="G6115" s="78" t="str">
        <f t="shared" si="286"/>
        <v>D</v>
      </c>
      <c r="H6115" s="78" t="str">
        <f t="shared" si="287"/>
        <v>4DNGI-SOCAL</v>
      </c>
    </row>
    <row r="6116" spans="1:8">
      <c r="A6116" s="79">
        <v>37408</v>
      </c>
      <c r="B6116" s="78" t="s">
        <v>83</v>
      </c>
      <c r="C6116" s="78" t="s">
        <v>87</v>
      </c>
      <c r="D6116" s="84">
        <v>-296637.17359999998</v>
      </c>
      <c r="E6116" s="84">
        <v>29663.717359999999</v>
      </c>
      <c r="F6116" s="208">
        <f t="shared" si="285"/>
        <v>4</v>
      </c>
      <c r="G6116" s="78" t="str">
        <f t="shared" si="286"/>
        <v>D</v>
      </c>
      <c r="H6116" s="78" t="str">
        <f t="shared" si="287"/>
        <v>4DIF-ELPO/PERMIAN</v>
      </c>
    </row>
    <row r="6117" spans="1:8">
      <c r="A6117" s="79">
        <v>37408</v>
      </c>
      <c r="B6117" s="78" t="s">
        <v>83</v>
      </c>
      <c r="C6117" s="78" t="s">
        <v>72</v>
      </c>
      <c r="D6117" s="84">
        <v>-74159.2935</v>
      </c>
      <c r="E6117" s="84">
        <v>7415.9293500000003</v>
      </c>
      <c r="F6117" s="208">
        <f t="shared" si="285"/>
        <v>4</v>
      </c>
      <c r="G6117" s="78" t="str">
        <f t="shared" si="286"/>
        <v>D</v>
      </c>
      <c r="H6117" s="78" t="str">
        <f t="shared" si="287"/>
        <v>4DIF-ELPO/SJ</v>
      </c>
    </row>
    <row r="6118" spans="1:8">
      <c r="A6118" s="79">
        <v>37408</v>
      </c>
      <c r="B6118" s="78" t="s">
        <v>83</v>
      </c>
      <c r="C6118" s="78" t="s">
        <v>88</v>
      </c>
      <c r="D6118" s="84">
        <v>-444955.76059999998</v>
      </c>
      <c r="E6118" s="84">
        <v>44495.576059999999</v>
      </c>
      <c r="F6118" s="208">
        <f t="shared" si="285"/>
        <v>4</v>
      </c>
      <c r="G6118" s="78" t="str">
        <f t="shared" si="286"/>
        <v>D</v>
      </c>
      <c r="H6118" s="78" t="str">
        <f t="shared" si="287"/>
        <v>4DIF-NTHWST/CANBR</v>
      </c>
    </row>
    <row r="6119" spans="1:8">
      <c r="A6119" s="79">
        <v>37408</v>
      </c>
      <c r="B6119" s="78" t="s">
        <v>83</v>
      </c>
      <c r="C6119" s="78" t="s">
        <v>67</v>
      </c>
      <c r="D6119" s="84">
        <v>-593274.34750000003</v>
      </c>
      <c r="E6119" s="84">
        <v>59327.43475</v>
      </c>
      <c r="F6119" s="208">
        <f t="shared" si="285"/>
        <v>4</v>
      </c>
      <c r="G6119" s="78" t="str">
        <f t="shared" si="286"/>
        <v>D</v>
      </c>
      <c r="H6119" s="78" t="str">
        <f t="shared" si="287"/>
        <v>4DIF-NWPL_ROCKY_M</v>
      </c>
    </row>
    <row r="6120" spans="1:8">
      <c r="A6120" s="79">
        <v>37408</v>
      </c>
      <c r="B6120" s="78" t="s">
        <v>83</v>
      </c>
      <c r="C6120" s="78" t="s">
        <v>68</v>
      </c>
      <c r="D6120" s="84">
        <v>1E-4</v>
      </c>
      <c r="E6120" s="84">
        <v>-9.9999999999999995E-7</v>
      </c>
      <c r="F6120" s="208">
        <f t="shared" si="285"/>
        <v>4</v>
      </c>
      <c r="G6120" s="78" t="str">
        <f t="shared" si="286"/>
        <v>D</v>
      </c>
      <c r="H6120" s="78" t="str">
        <f t="shared" si="287"/>
        <v>4DNGI-MALIN</v>
      </c>
    </row>
    <row r="6121" spans="1:8">
      <c r="A6121" s="79">
        <v>37408</v>
      </c>
      <c r="B6121" s="78" t="s">
        <v>83</v>
      </c>
      <c r="C6121" s="78" t="s">
        <v>74</v>
      </c>
      <c r="D6121" s="84">
        <v>-1E-4</v>
      </c>
      <c r="E6121" s="84">
        <v>0</v>
      </c>
      <c r="F6121" s="208">
        <f t="shared" si="285"/>
        <v>4</v>
      </c>
      <c r="G6121" s="78" t="str">
        <f t="shared" si="286"/>
        <v>D</v>
      </c>
      <c r="H6121" s="78" t="str">
        <f t="shared" si="287"/>
        <v>4DNGI-PGE/CG</v>
      </c>
    </row>
    <row r="6122" spans="1:8">
      <c r="A6122" s="79">
        <v>37408</v>
      </c>
      <c r="B6122" s="78" t="s">
        <v>83</v>
      </c>
      <c r="C6122" s="78" t="s">
        <v>46</v>
      </c>
      <c r="D6122" s="84">
        <v>0</v>
      </c>
      <c r="E6122" s="84">
        <v>0</v>
      </c>
      <c r="F6122" s="208">
        <f t="shared" si="285"/>
        <v>4</v>
      </c>
      <c r="G6122" s="78" t="str">
        <f t="shared" si="286"/>
        <v>D</v>
      </c>
      <c r="H6122" s="78" t="str">
        <f t="shared" si="287"/>
        <v>4DNGI-SOCAL</v>
      </c>
    </row>
    <row r="6123" spans="1:8">
      <c r="A6123" s="79">
        <v>37438</v>
      </c>
      <c r="B6123" s="78" t="s">
        <v>83</v>
      </c>
      <c r="C6123" s="78" t="s">
        <v>87</v>
      </c>
      <c r="D6123" s="84">
        <v>-305970.67719999998</v>
      </c>
      <c r="E6123" s="84">
        <v>30597.067719999999</v>
      </c>
      <c r="F6123" s="208">
        <f t="shared" si="285"/>
        <v>4</v>
      </c>
      <c r="G6123" s="78" t="str">
        <f t="shared" si="286"/>
        <v>D</v>
      </c>
      <c r="H6123" s="78" t="str">
        <f t="shared" si="287"/>
        <v>4DIF-ELPO/PERMIAN</v>
      </c>
    </row>
    <row r="6124" spans="1:8">
      <c r="A6124" s="79">
        <v>37438</v>
      </c>
      <c r="B6124" s="78" t="s">
        <v>83</v>
      </c>
      <c r="C6124" s="78" t="s">
        <v>72</v>
      </c>
      <c r="D6124" s="84">
        <v>-76492.669299999994</v>
      </c>
      <c r="E6124" s="84">
        <v>7649.2669299999998</v>
      </c>
      <c r="F6124" s="208">
        <f t="shared" si="285"/>
        <v>4</v>
      </c>
      <c r="G6124" s="78" t="str">
        <f t="shared" si="286"/>
        <v>D</v>
      </c>
      <c r="H6124" s="78" t="str">
        <f t="shared" si="287"/>
        <v>4DIF-ELPO/SJ</v>
      </c>
    </row>
    <row r="6125" spans="1:8">
      <c r="A6125" s="79">
        <v>37438</v>
      </c>
      <c r="B6125" s="78" t="s">
        <v>83</v>
      </c>
      <c r="C6125" s="78" t="s">
        <v>88</v>
      </c>
      <c r="D6125" s="84">
        <v>-458956.01579999999</v>
      </c>
      <c r="E6125" s="84">
        <v>45895.601580000002</v>
      </c>
      <c r="F6125" s="208">
        <f t="shared" si="285"/>
        <v>4</v>
      </c>
      <c r="G6125" s="78" t="str">
        <f t="shared" si="286"/>
        <v>D</v>
      </c>
      <c r="H6125" s="78" t="str">
        <f t="shared" si="287"/>
        <v>4DIF-NTHWST/CANBR</v>
      </c>
    </row>
    <row r="6126" spans="1:8">
      <c r="A6126" s="79">
        <v>37438</v>
      </c>
      <c r="B6126" s="78" t="s">
        <v>83</v>
      </c>
      <c r="C6126" s="78" t="s">
        <v>67</v>
      </c>
      <c r="D6126" s="84">
        <v>-611941.35439999995</v>
      </c>
      <c r="E6126" s="84">
        <v>61194.135439999998</v>
      </c>
      <c r="F6126" s="208">
        <f t="shared" si="285"/>
        <v>4</v>
      </c>
      <c r="G6126" s="78" t="str">
        <f t="shared" si="286"/>
        <v>D</v>
      </c>
      <c r="H6126" s="78" t="str">
        <f t="shared" si="287"/>
        <v>4DIF-NWPL_ROCKY_M</v>
      </c>
    </row>
    <row r="6127" spans="1:8">
      <c r="A6127" s="79">
        <v>37438</v>
      </c>
      <c r="B6127" s="78" t="s">
        <v>83</v>
      </c>
      <c r="C6127" s="78" t="s">
        <v>68</v>
      </c>
      <c r="D6127" s="84">
        <v>0</v>
      </c>
      <c r="E6127" s="84">
        <v>0</v>
      </c>
      <c r="F6127" s="208">
        <f t="shared" si="285"/>
        <v>4</v>
      </c>
      <c r="G6127" s="78" t="str">
        <f t="shared" si="286"/>
        <v>D</v>
      </c>
      <c r="H6127" s="78" t="str">
        <f t="shared" si="287"/>
        <v>4DNGI-MALIN</v>
      </c>
    </row>
    <row r="6128" spans="1:8">
      <c r="A6128" s="79">
        <v>37438</v>
      </c>
      <c r="B6128" s="78" t="s">
        <v>83</v>
      </c>
      <c r="C6128" s="78" t="s">
        <v>74</v>
      </c>
      <c r="D6128" s="84">
        <v>0</v>
      </c>
      <c r="E6128" s="84">
        <v>0</v>
      </c>
      <c r="F6128" s="208">
        <f t="shared" si="285"/>
        <v>4</v>
      </c>
      <c r="G6128" s="78" t="str">
        <f t="shared" si="286"/>
        <v>D</v>
      </c>
      <c r="H6128" s="78" t="str">
        <f t="shared" si="287"/>
        <v>4DNGI-PGE/CG</v>
      </c>
    </row>
    <row r="6129" spans="1:8">
      <c r="A6129" s="79">
        <v>37438</v>
      </c>
      <c r="B6129" s="78" t="s">
        <v>83</v>
      </c>
      <c r="C6129" s="78" t="s">
        <v>46</v>
      </c>
      <c r="D6129" s="84">
        <v>0</v>
      </c>
      <c r="E6129" s="84">
        <v>0</v>
      </c>
      <c r="F6129" s="208">
        <f t="shared" si="285"/>
        <v>4</v>
      </c>
      <c r="G6129" s="78" t="str">
        <f t="shared" si="286"/>
        <v>D</v>
      </c>
      <c r="H6129" s="78" t="str">
        <f t="shared" si="287"/>
        <v>4DNGI-SOCAL</v>
      </c>
    </row>
    <row r="6130" spans="1:8">
      <c r="A6130" s="79">
        <v>37469</v>
      </c>
      <c r="B6130" s="78" t="s">
        <v>83</v>
      </c>
      <c r="C6130" s="78" t="s">
        <v>87</v>
      </c>
      <c r="D6130" s="84">
        <v>-305347.02639999997</v>
      </c>
      <c r="E6130" s="84">
        <v>0</v>
      </c>
      <c r="F6130" s="208">
        <f t="shared" si="285"/>
        <v>4</v>
      </c>
      <c r="G6130" s="78" t="str">
        <f t="shared" si="286"/>
        <v>D</v>
      </c>
      <c r="H6130" s="78" t="str">
        <f t="shared" si="287"/>
        <v>4DIF-ELPO/PERMIAN</v>
      </c>
    </row>
    <row r="6131" spans="1:8">
      <c r="A6131" s="79">
        <v>37469</v>
      </c>
      <c r="B6131" s="78" t="s">
        <v>83</v>
      </c>
      <c r="C6131" s="78" t="s">
        <v>72</v>
      </c>
      <c r="D6131" s="84">
        <v>-76336.756699999998</v>
      </c>
      <c r="E6131" s="84">
        <v>0</v>
      </c>
      <c r="F6131" s="208">
        <f t="shared" si="285"/>
        <v>4</v>
      </c>
      <c r="G6131" s="78" t="str">
        <f t="shared" si="286"/>
        <v>D</v>
      </c>
      <c r="H6131" s="78" t="str">
        <f t="shared" si="287"/>
        <v>4DIF-ELPO/SJ</v>
      </c>
    </row>
    <row r="6132" spans="1:8">
      <c r="A6132" s="79">
        <v>37469</v>
      </c>
      <c r="B6132" s="78" t="s">
        <v>83</v>
      </c>
      <c r="C6132" s="78" t="s">
        <v>88</v>
      </c>
      <c r="D6132" s="84">
        <v>-458020.53980000003</v>
      </c>
      <c r="E6132" s="84">
        <v>45802.053979999997</v>
      </c>
      <c r="F6132" s="208">
        <f t="shared" si="285"/>
        <v>4</v>
      </c>
      <c r="G6132" s="78" t="str">
        <f t="shared" si="286"/>
        <v>D</v>
      </c>
      <c r="H6132" s="78" t="str">
        <f t="shared" si="287"/>
        <v>4DIF-NTHWST/CANBR</v>
      </c>
    </row>
    <row r="6133" spans="1:8">
      <c r="A6133" s="79">
        <v>37469</v>
      </c>
      <c r="B6133" s="78" t="s">
        <v>83</v>
      </c>
      <c r="C6133" s="78" t="s">
        <v>67</v>
      </c>
      <c r="D6133" s="84">
        <v>-610694.05299999996</v>
      </c>
      <c r="E6133" s="84">
        <v>61069.405299999999</v>
      </c>
      <c r="F6133" s="208">
        <f t="shared" si="285"/>
        <v>4</v>
      </c>
      <c r="G6133" s="78" t="str">
        <f t="shared" si="286"/>
        <v>D</v>
      </c>
      <c r="H6133" s="78" t="str">
        <f t="shared" si="287"/>
        <v>4DIF-NWPL_ROCKY_M</v>
      </c>
    </row>
    <row r="6134" spans="1:8">
      <c r="A6134" s="79">
        <v>37469</v>
      </c>
      <c r="B6134" s="78" t="s">
        <v>83</v>
      </c>
      <c r="C6134" s="78" t="s">
        <v>68</v>
      </c>
      <c r="D6134" s="84">
        <v>1E-4</v>
      </c>
      <c r="E6134" s="84">
        <v>-9.9999999999999995E-7</v>
      </c>
      <c r="F6134" s="208">
        <f t="shared" si="285"/>
        <v>4</v>
      </c>
      <c r="G6134" s="78" t="str">
        <f t="shared" si="286"/>
        <v>D</v>
      </c>
      <c r="H6134" s="78" t="str">
        <f t="shared" si="287"/>
        <v>4DNGI-MALIN</v>
      </c>
    </row>
    <row r="6135" spans="1:8">
      <c r="A6135" s="79">
        <v>37469</v>
      </c>
      <c r="B6135" s="78" t="s">
        <v>83</v>
      </c>
      <c r="C6135" s="78" t="s">
        <v>74</v>
      </c>
      <c r="D6135" s="84">
        <v>-1E-4</v>
      </c>
      <c r="E6135" s="84">
        <v>0</v>
      </c>
      <c r="F6135" s="208">
        <f t="shared" si="285"/>
        <v>4</v>
      </c>
      <c r="G6135" s="78" t="str">
        <f t="shared" si="286"/>
        <v>D</v>
      </c>
      <c r="H6135" s="78" t="str">
        <f t="shared" si="287"/>
        <v>4DNGI-PGE/CG</v>
      </c>
    </row>
    <row r="6136" spans="1:8">
      <c r="A6136" s="79">
        <v>37469</v>
      </c>
      <c r="B6136" s="78" t="s">
        <v>83</v>
      </c>
      <c r="C6136" s="78" t="s">
        <v>46</v>
      </c>
      <c r="D6136" s="84">
        <v>0</v>
      </c>
      <c r="E6136" s="84">
        <v>0</v>
      </c>
      <c r="F6136" s="208">
        <f t="shared" si="285"/>
        <v>4</v>
      </c>
      <c r="G6136" s="78" t="str">
        <f t="shared" si="286"/>
        <v>D</v>
      </c>
      <c r="H6136" s="78" t="str">
        <f t="shared" si="287"/>
        <v>4DNGI-SOCAL</v>
      </c>
    </row>
    <row r="6137" spans="1:8">
      <c r="A6137" s="79">
        <v>37500</v>
      </c>
      <c r="B6137" s="78" t="s">
        <v>83</v>
      </c>
      <c r="C6137" s="78" t="s">
        <v>87</v>
      </c>
      <c r="D6137" s="84">
        <v>-294875.9008</v>
      </c>
      <c r="E6137" s="84">
        <v>29487.590080000002</v>
      </c>
      <c r="F6137" s="208">
        <f t="shared" si="285"/>
        <v>4</v>
      </c>
      <c r="G6137" s="78" t="str">
        <f t="shared" si="286"/>
        <v>D</v>
      </c>
      <c r="H6137" s="78" t="str">
        <f t="shared" si="287"/>
        <v>4DIF-ELPO/PERMIAN</v>
      </c>
    </row>
    <row r="6138" spans="1:8">
      <c r="A6138" s="79">
        <v>37500</v>
      </c>
      <c r="B6138" s="78" t="s">
        <v>83</v>
      </c>
      <c r="C6138" s="78" t="s">
        <v>72</v>
      </c>
      <c r="D6138" s="84">
        <v>-73718.975099999996</v>
      </c>
      <c r="E6138" s="84">
        <v>7371.8975099999998</v>
      </c>
      <c r="F6138" s="208">
        <f t="shared" si="285"/>
        <v>4</v>
      </c>
      <c r="G6138" s="78" t="str">
        <f t="shared" si="286"/>
        <v>D</v>
      </c>
      <c r="H6138" s="78" t="str">
        <f t="shared" si="287"/>
        <v>4DIF-ELPO/SJ</v>
      </c>
    </row>
    <row r="6139" spans="1:8">
      <c r="A6139" s="79">
        <v>37500</v>
      </c>
      <c r="B6139" s="78" t="s">
        <v>83</v>
      </c>
      <c r="C6139" s="78" t="s">
        <v>88</v>
      </c>
      <c r="D6139" s="84">
        <v>-442313.85100000002</v>
      </c>
      <c r="E6139" s="84">
        <v>44231.3851</v>
      </c>
      <c r="F6139" s="208">
        <f t="shared" si="285"/>
        <v>4</v>
      </c>
      <c r="G6139" s="78" t="str">
        <f t="shared" si="286"/>
        <v>D</v>
      </c>
      <c r="H6139" s="78" t="str">
        <f t="shared" si="287"/>
        <v>4DIF-NTHWST/CANBR</v>
      </c>
    </row>
    <row r="6140" spans="1:8">
      <c r="A6140" s="79">
        <v>37500</v>
      </c>
      <c r="B6140" s="78" t="s">
        <v>83</v>
      </c>
      <c r="C6140" s="78" t="s">
        <v>67</v>
      </c>
      <c r="D6140" s="84">
        <v>-589751.80130000005</v>
      </c>
      <c r="E6140" s="84">
        <v>58975.180130000001</v>
      </c>
      <c r="F6140" s="208">
        <f t="shared" si="285"/>
        <v>4</v>
      </c>
      <c r="G6140" s="78" t="str">
        <f t="shared" si="286"/>
        <v>D</v>
      </c>
      <c r="H6140" s="78" t="str">
        <f t="shared" si="287"/>
        <v>4DIF-NWPL_ROCKY_M</v>
      </c>
    </row>
    <row r="6141" spans="1:8">
      <c r="A6141" s="79">
        <v>37500</v>
      </c>
      <c r="B6141" s="78" t="s">
        <v>83</v>
      </c>
      <c r="C6141" s="78" t="s">
        <v>68</v>
      </c>
      <c r="D6141" s="84">
        <v>-1E-4</v>
      </c>
      <c r="E6141" s="84">
        <v>9.9999999999999995E-7</v>
      </c>
      <c r="F6141" s="208">
        <f t="shared" si="285"/>
        <v>4</v>
      </c>
      <c r="G6141" s="78" t="str">
        <f t="shared" si="286"/>
        <v>D</v>
      </c>
      <c r="H6141" s="78" t="str">
        <f t="shared" si="287"/>
        <v>4DNGI-MALIN</v>
      </c>
    </row>
    <row r="6142" spans="1:8">
      <c r="A6142" s="79">
        <v>37500</v>
      </c>
      <c r="B6142" s="78" t="s">
        <v>83</v>
      </c>
      <c r="C6142" s="78" t="s">
        <v>74</v>
      </c>
      <c r="D6142" s="84">
        <v>1E-4</v>
      </c>
      <c r="E6142" s="84">
        <v>0</v>
      </c>
      <c r="F6142" s="208">
        <f t="shared" si="285"/>
        <v>4</v>
      </c>
      <c r="G6142" s="78" t="str">
        <f t="shared" si="286"/>
        <v>D</v>
      </c>
      <c r="H6142" s="78" t="str">
        <f t="shared" si="287"/>
        <v>4DNGI-PGE/CG</v>
      </c>
    </row>
    <row r="6143" spans="1:8">
      <c r="A6143" s="79">
        <v>37500</v>
      </c>
      <c r="B6143" s="78" t="s">
        <v>83</v>
      </c>
      <c r="C6143" s="78" t="s">
        <v>46</v>
      </c>
      <c r="D6143" s="84">
        <v>0</v>
      </c>
      <c r="E6143" s="84">
        <v>0</v>
      </c>
      <c r="F6143" s="208">
        <f t="shared" si="285"/>
        <v>4</v>
      </c>
      <c r="G6143" s="78" t="str">
        <f t="shared" si="286"/>
        <v>D</v>
      </c>
      <c r="H6143" s="78" t="str">
        <f t="shared" si="287"/>
        <v>4DNGI-SOCAL</v>
      </c>
    </row>
    <row r="6144" spans="1:8">
      <c r="A6144" s="79">
        <v>37530</v>
      </c>
      <c r="B6144" s="78" t="s">
        <v>83</v>
      </c>
      <c r="C6144" s="78" t="s">
        <v>87</v>
      </c>
      <c r="D6144" s="84">
        <v>-304045.59700000001</v>
      </c>
      <c r="E6144" s="84">
        <v>0</v>
      </c>
      <c r="F6144" s="208">
        <f t="shared" si="285"/>
        <v>4</v>
      </c>
      <c r="G6144" s="78" t="str">
        <f t="shared" si="286"/>
        <v>D</v>
      </c>
      <c r="H6144" s="78" t="str">
        <f t="shared" si="287"/>
        <v>4DIF-ELPO/PERMIAN</v>
      </c>
    </row>
    <row r="6145" spans="1:8">
      <c r="A6145" s="79">
        <v>37530</v>
      </c>
      <c r="B6145" s="78" t="s">
        <v>83</v>
      </c>
      <c r="C6145" s="78" t="s">
        <v>72</v>
      </c>
      <c r="D6145" s="84">
        <v>-76011.3992</v>
      </c>
      <c r="E6145" s="84">
        <v>0</v>
      </c>
      <c r="F6145" s="208">
        <f t="shared" si="285"/>
        <v>4</v>
      </c>
      <c r="G6145" s="78" t="str">
        <f t="shared" si="286"/>
        <v>D</v>
      </c>
      <c r="H6145" s="78" t="str">
        <f t="shared" si="287"/>
        <v>4DIF-ELPO/SJ</v>
      </c>
    </row>
    <row r="6146" spans="1:8">
      <c r="A6146" s="79">
        <v>37530</v>
      </c>
      <c r="B6146" s="78" t="s">
        <v>83</v>
      </c>
      <c r="C6146" s="78" t="s">
        <v>88</v>
      </c>
      <c r="D6146" s="84">
        <v>-456068.39529999997</v>
      </c>
      <c r="E6146" s="84">
        <v>45606.839529999997</v>
      </c>
      <c r="F6146" s="208">
        <f t="shared" si="285"/>
        <v>4</v>
      </c>
      <c r="G6146" s="78" t="str">
        <f t="shared" si="286"/>
        <v>D</v>
      </c>
      <c r="H6146" s="78" t="str">
        <f t="shared" si="287"/>
        <v>4DIF-NTHWST/CANBR</v>
      </c>
    </row>
    <row r="6147" spans="1:8">
      <c r="A6147" s="79">
        <v>37530</v>
      </c>
      <c r="B6147" s="78" t="s">
        <v>83</v>
      </c>
      <c r="C6147" s="78" t="s">
        <v>67</v>
      </c>
      <c r="D6147" s="84">
        <v>-608091.19380000001</v>
      </c>
      <c r="E6147" s="84">
        <v>60809.119379999996</v>
      </c>
      <c r="F6147" s="208">
        <f t="shared" ref="F6147:F6210" si="288">IF(REF_DT&lt;=LastDay,INDEX(IntraMonth_Buckets,MATCH($A6147,IntraSumMonths,0),1),INDEX(BucketTable,MATCH($A6147,SumMonths,0),1))</f>
        <v>4</v>
      </c>
      <c r="G6147" s="78" t="str">
        <f t="shared" ref="G6147:G6210" si="289">INDEX(Book_Type,MATCH($B6147,Book,0),1)</f>
        <v>D</v>
      </c>
      <c r="H6147" s="78" t="str">
        <f t="shared" ref="H6147:H6210" si="290">$F6147&amp;$G6147&amp;$C6147</f>
        <v>4DIF-NWPL_ROCKY_M</v>
      </c>
    </row>
    <row r="6148" spans="1:8">
      <c r="A6148" s="79">
        <v>37530</v>
      </c>
      <c r="B6148" s="78" t="s">
        <v>83</v>
      </c>
      <c r="C6148" s="78" t="s">
        <v>68</v>
      </c>
      <c r="D6148" s="84">
        <v>-1E-4</v>
      </c>
      <c r="E6148" s="84">
        <v>9.9999999999999995E-7</v>
      </c>
      <c r="F6148" s="208">
        <f t="shared" si="288"/>
        <v>4</v>
      </c>
      <c r="G6148" s="78" t="str">
        <f t="shared" si="289"/>
        <v>D</v>
      </c>
      <c r="H6148" s="78" t="str">
        <f t="shared" si="290"/>
        <v>4DNGI-MALIN</v>
      </c>
    </row>
    <row r="6149" spans="1:8">
      <c r="A6149" s="79">
        <v>37530</v>
      </c>
      <c r="B6149" s="78" t="s">
        <v>83</v>
      </c>
      <c r="C6149" s="78" t="s">
        <v>74</v>
      </c>
      <c r="D6149" s="84">
        <v>1E-4</v>
      </c>
      <c r="E6149" s="84">
        <v>0</v>
      </c>
      <c r="F6149" s="208">
        <f t="shared" si="288"/>
        <v>4</v>
      </c>
      <c r="G6149" s="78" t="str">
        <f t="shared" si="289"/>
        <v>D</v>
      </c>
      <c r="H6149" s="78" t="str">
        <f t="shared" si="290"/>
        <v>4DNGI-PGE/CG</v>
      </c>
    </row>
    <row r="6150" spans="1:8">
      <c r="A6150" s="79">
        <v>37530</v>
      </c>
      <c r="B6150" s="78" t="s">
        <v>83</v>
      </c>
      <c r="C6150" s="78" t="s">
        <v>46</v>
      </c>
      <c r="D6150" s="84">
        <v>0</v>
      </c>
      <c r="E6150" s="84">
        <v>0</v>
      </c>
      <c r="F6150" s="208">
        <f t="shared" si="288"/>
        <v>4</v>
      </c>
      <c r="G6150" s="78" t="str">
        <f t="shared" si="289"/>
        <v>D</v>
      </c>
      <c r="H6150" s="78" t="str">
        <f t="shared" si="290"/>
        <v>4DNGI-SOCAL</v>
      </c>
    </row>
    <row r="6151" spans="1:8">
      <c r="A6151" s="79">
        <v>37561</v>
      </c>
      <c r="B6151" s="78" t="s">
        <v>83</v>
      </c>
      <c r="C6151" s="78" t="s">
        <v>72</v>
      </c>
      <c r="D6151" s="84">
        <v>-293525.62660000002</v>
      </c>
      <c r="E6151" s="84">
        <v>29352.56266</v>
      </c>
      <c r="F6151" s="208">
        <f t="shared" si="288"/>
        <v>5</v>
      </c>
      <c r="G6151" s="78" t="str">
        <f t="shared" si="289"/>
        <v>D</v>
      </c>
      <c r="H6151" s="78" t="str">
        <f t="shared" si="290"/>
        <v>5DIF-ELPO/SJ</v>
      </c>
    </row>
    <row r="6152" spans="1:8">
      <c r="A6152" s="79">
        <v>37561</v>
      </c>
      <c r="B6152" s="78" t="s">
        <v>83</v>
      </c>
      <c r="C6152" s="78" t="s">
        <v>67</v>
      </c>
      <c r="D6152" s="84">
        <v>-1E-4</v>
      </c>
      <c r="E6152" s="84">
        <v>9.9999999999999991E-6</v>
      </c>
      <c r="F6152" s="208">
        <f t="shared" si="288"/>
        <v>5</v>
      </c>
      <c r="G6152" s="78" t="str">
        <f t="shared" si="289"/>
        <v>D</v>
      </c>
      <c r="H6152" s="78" t="str">
        <f t="shared" si="290"/>
        <v>5DIF-NWPL_ROCKY_M</v>
      </c>
    </row>
    <row r="6153" spans="1:8">
      <c r="A6153" s="79">
        <v>37591</v>
      </c>
      <c r="B6153" s="78" t="s">
        <v>83</v>
      </c>
      <c r="C6153" s="78" t="s">
        <v>72</v>
      </c>
      <c r="D6153" s="84">
        <v>-302571.60560000001</v>
      </c>
      <c r="E6153" s="84">
        <v>30257.16056</v>
      </c>
      <c r="F6153" s="208">
        <f t="shared" si="288"/>
        <v>5</v>
      </c>
      <c r="G6153" s="78" t="str">
        <f t="shared" si="289"/>
        <v>D</v>
      </c>
      <c r="H6153" s="78" t="str">
        <f t="shared" si="290"/>
        <v>5DIF-ELPO/SJ</v>
      </c>
    </row>
    <row r="6154" spans="1:8">
      <c r="A6154" s="79">
        <v>37591</v>
      </c>
      <c r="B6154" s="78" t="s">
        <v>83</v>
      </c>
      <c r="C6154" s="78" t="s">
        <v>67</v>
      </c>
      <c r="D6154" s="84">
        <v>-2.0000000000000001E-4</v>
      </c>
      <c r="E6154" s="84">
        <v>1.9999999999999998E-5</v>
      </c>
      <c r="F6154" s="208">
        <f t="shared" si="288"/>
        <v>5</v>
      </c>
      <c r="G6154" s="78" t="str">
        <f t="shared" si="289"/>
        <v>D</v>
      </c>
      <c r="H6154" s="78" t="str">
        <f t="shared" si="290"/>
        <v>5DIF-NWPL_ROCKY_M</v>
      </c>
    </row>
    <row r="6155" spans="1:8">
      <c r="A6155" s="79">
        <v>37622</v>
      </c>
      <c r="B6155" s="78" t="s">
        <v>83</v>
      </c>
      <c r="C6155" s="78" t="s">
        <v>67</v>
      </c>
      <c r="D6155" s="84">
        <v>0</v>
      </c>
      <c r="E6155" s="84">
        <v>0</v>
      </c>
      <c r="F6155" s="208">
        <f t="shared" si="288"/>
        <v>5</v>
      </c>
      <c r="G6155" s="78" t="str">
        <f t="shared" si="289"/>
        <v>D</v>
      </c>
      <c r="H6155" s="78" t="str">
        <f t="shared" si="290"/>
        <v>5DIF-NWPL_ROCKY_M</v>
      </c>
    </row>
    <row r="6156" spans="1:8">
      <c r="A6156" s="79">
        <v>37653</v>
      </c>
      <c r="B6156" s="78" t="s">
        <v>83</v>
      </c>
      <c r="C6156" s="78" t="s">
        <v>67</v>
      </c>
      <c r="D6156" s="84">
        <v>0</v>
      </c>
      <c r="E6156" s="84">
        <v>0</v>
      </c>
      <c r="F6156" s="208">
        <f t="shared" si="288"/>
        <v>5</v>
      </c>
      <c r="G6156" s="78" t="str">
        <f t="shared" si="289"/>
        <v>D</v>
      </c>
      <c r="H6156" s="78" t="str">
        <f t="shared" si="290"/>
        <v>5DIF-NWPL_ROCKY_M</v>
      </c>
    </row>
    <row r="6157" spans="1:8">
      <c r="A6157" s="79">
        <v>37681</v>
      </c>
      <c r="B6157" s="78" t="s">
        <v>83</v>
      </c>
      <c r="C6157" s="78" t="s">
        <v>67</v>
      </c>
      <c r="D6157" s="84">
        <v>0</v>
      </c>
      <c r="E6157" s="84">
        <v>0</v>
      </c>
      <c r="F6157" s="208">
        <f t="shared" si="288"/>
        <v>5</v>
      </c>
      <c r="G6157" s="78" t="str">
        <f t="shared" si="289"/>
        <v>D</v>
      </c>
      <c r="H6157" s="78" t="str">
        <f t="shared" si="290"/>
        <v>5DIF-NWPL_ROCKY_M</v>
      </c>
    </row>
    <row r="6158" spans="1:8">
      <c r="A6158" s="79">
        <v>37712</v>
      </c>
      <c r="B6158" s="78" t="s">
        <v>83</v>
      </c>
      <c r="C6158" s="78" t="s">
        <v>72</v>
      </c>
      <c r="D6158" s="84">
        <v>0</v>
      </c>
      <c r="E6158" s="84">
        <v>0</v>
      </c>
      <c r="F6158" s="208">
        <f t="shared" si="288"/>
        <v>6</v>
      </c>
      <c r="G6158" s="78" t="str">
        <f t="shared" si="289"/>
        <v>D</v>
      </c>
      <c r="H6158" s="78" t="str">
        <f t="shared" si="290"/>
        <v>6DIF-ELPO/SJ</v>
      </c>
    </row>
    <row r="6159" spans="1:8">
      <c r="A6159" s="79">
        <v>37742</v>
      </c>
      <c r="B6159" s="78" t="s">
        <v>83</v>
      </c>
      <c r="C6159" s="78" t="s">
        <v>72</v>
      </c>
      <c r="D6159" s="84">
        <v>0</v>
      </c>
      <c r="E6159" s="84">
        <v>0</v>
      </c>
      <c r="F6159" s="208">
        <f t="shared" si="288"/>
        <v>6</v>
      </c>
      <c r="G6159" s="78" t="str">
        <f t="shared" si="289"/>
        <v>D</v>
      </c>
      <c r="H6159" s="78" t="str">
        <f t="shared" si="290"/>
        <v>6DIF-ELPO/SJ</v>
      </c>
    </row>
    <row r="6160" spans="1:8">
      <c r="A6160" s="79">
        <v>37773</v>
      </c>
      <c r="B6160" s="78" t="s">
        <v>83</v>
      </c>
      <c r="C6160" s="78" t="s">
        <v>72</v>
      </c>
      <c r="D6160" s="84">
        <v>0</v>
      </c>
      <c r="E6160" s="84">
        <v>0</v>
      </c>
      <c r="F6160" s="208">
        <f t="shared" si="288"/>
        <v>6</v>
      </c>
      <c r="G6160" s="78" t="str">
        <f t="shared" si="289"/>
        <v>D</v>
      </c>
      <c r="H6160" s="78" t="str">
        <f t="shared" si="290"/>
        <v>6DIF-ELPO/SJ</v>
      </c>
    </row>
    <row r="6161" spans="1:8">
      <c r="A6161" s="79">
        <v>37803</v>
      </c>
      <c r="B6161" s="78" t="s">
        <v>83</v>
      </c>
      <c r="C6161" s="78" t="s">
        <v>72</v>
      </c>
      <c r="D6161" s="84">
        <v>0</v>
      </c>
      <c r="E6161" s="84">
        <v>0</v>
      </c>
      <c r="F6161" s="208">
        <f t="shared" si="288"/>
        <v>6</v>
      </c>
      <c r="G6161" s="78" t="str">
        <f t="shared" si="289"/>
        <v>D</v>
      </c>
      <c r="H6161" s="78" t="str">
        <f t="shared" si="290"/>
        <v>6DIF-ELPO/SJ</v>
      </c>
    </row>
    <row r="6162" spans="1:8">
      <c r="A6162" s="79">
        <v>37834</v>
      </c>
      <c r="B6162" s="78" t="s">
        <v>83</v>
      </c>
      <c r="C6162" s="78" t="s">
        <v>72</v>
      </c>
      <c r="D6162" s="84">
        <v>0</v>
      </c>
      <c r="E6162" s="84">
        <v>0</v>
      </c>
      <c r="F6162" s="208">
        <f t="shared" si="288"/>
        <v>6</v>
      </c>
      <c r="G6162" s="78" t="str">
        <f t="shared" si="289"/>
        <v>D</v>
      </c>
      <c r="H6162" s="78" t="str">
        <f t="shared" si="290"/>
        <v>6DIF-ELPO/SJ</v>
      </c>
    </row>
    <row r="6163" spans="1:8">
      <c r="A6163" s="79">
        <v>37865</v>
      </c>
      <c r="B6163" s="78" t="s">
        <v>83</v>
      </c>
      <c r="C6163" s="78" t="s">
        <v>72</v>
      </c>
      <c r="D6163" s="84">
        <v>0</v>
      </c>
      <c r="E6163" s="84">
        <v>0</v>
      </c>
      <c r="F6163" s="208">
        <f t="shared" si="288"/>
        <v>6</v>
      </c>
      <c r="G6163" s="78" t="str">
        <f t="shared" si="289"/>
        <v>D</v>
      </c>
      <c r="H6163" s="78" t="str">
        <f t="shared" si="290"/>
        <v>6DIF-ELPO/SJ</v>
      </c>
    </row>
    <row r="6164" spans="1:8">
      <c r="A6164" s="79">
        <v>37895</v>
      </c>
      <c r="B6164" s="78" t="s">
        <v>83</v>
      </c>
      <c r="C6164" s="78" t="s">
        <v>72</v>
      </c>
      <c r="D6164" s="84">
        <v>0</v>
      </c>
      <c r="E6164" s="84">
        <v>0</v>
      </c>
      <c r="F6164" s="208">
        <f t="shared" si="288"/>
        <v>6</v>
      </c>
      <c r="G6164" s="78" t="str">
        <f t="shared" si="289"/>
        <v>D</v>
      </c>
      <c r="H6164" s="78" t="str">
        <f t="shared" si="290"/>
        <v>6DIF-ELPO/SJ</v>
      </c>
    </row>
    <row r="6165" spans="1:8">
      <c r="A6165" s="79">
        <v>37210</v>
      </c>
      <c r="B6165" s="78" t="s">
        <v>148</v>
      </c>
      <c r="C6165" s="78" t="s">
        <v>106</v>
      </c>
      <c r="D6165" s="84">
        <v>0</v>
      </c>
      <c r="E6165" s="84">
        <v>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37210</v>
      </c>
      <c r="B6166" s="78" t="s">
        <v>148</v>
      </c>
      <c r="C6166" s="78" t="s">
        <v>116</v>
      </c>
      <c r="D6166" s="84">
        <v>0</v>
      </c>
      <c r="E6166" s="84">
        <v>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37210</v>
      </c>
      <c r="B6167" s="78" t="s">
        <v>148</v>
      </c>
      <c r="C6167" s="78" t="s">
        <v>120</v>
      </c>
      <c r="D6167" s="84">
        <v>0</v>
      </c>
      <c r="E6167" s="84">
        <v>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37210</v>
      </c>
      <c r="B6168" s="78" t="s">
        <v>148</v>
      </c>
      <c r="C6168" s="78" t="s">
        <v>104</v>
      </c>
      <c r="D6168" s="84">
        <v>0</v>
      </c>
      <c r="E6168" s="84">
        <v>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1MGDP-MALIN-CTYGA</v>
      </c>
    </row>
    <row r="6169" spans="1:8">
      <c r="A6169" s="79">
        <v>37210</v>
      </c>
      <c r="B6169" s="78" t="s">
        <v>148</v>
      </c>
      <c r="C6169" s="78" t="s">
        <v>103</v>
      </c>
      <c r="D6169" s="84">
        <v>0</v>
      </c>
      <c r="E6169" s="84">
        <v>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1MGDP-PG&amp;E/CITIGA</v>
      </c>
    </row>
    <row r="6170" spans="1:8">
      <c r="A6170" s="79">
        <v>37211</v>
      </c>
      <c r="B6170" s="78" t="s">
        <v>148</v>
      </c>
      <c r="C6170" s="78" t="s">
        <v>106</v>
      </c>
      <c r="D6170" s="84">
        <v>-85000</v>
      </c>
      <c r="E6170" s="84">
        <v>-85000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1MGDP-CAL BORDER</v>
      </c>
    </row>
    <row r="6171" spans="1:8">
      <c r="A6171" s="79">
        <v>37211</v>
      </c>
      <c r="B6171" s="78" t="s">
        <v>148</v>
      </c>
      <c r="C6171" s="78" t="s">
        <v>116</v>
      </c>
      <c r="D6171" s="84">
        <v>41000</v>
      </c>
      <c r="E6171" s="84">
        <v>41000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1MGDP-ELPO/PERM2</v>
      </c>
    </row>
    <row r="6172" spans="1:8">
      <c r="A6172" s="79">
        <v>37211</v>
      </c>
      <c r="B6172" s="78" t="s">
        <v>148</v>
      </c>
      <c r="C6172" s="78" t="s">
        <v>120</v>
      </c>
      <c r="D6172" s="84">
        <v>70000</v>
      </c>
      <c r="E6172" s="84">
        <v>70000</v>
      </c>
      <c r="F6172" s="208">
        <f t="shared" si="288"/>
        <v>1</v>
      </c>
      <c r="G6172" s="78" t="str">
        <f t="shared" si="289"/>
        <v>M</v>
      </c>
      <c r="H6172" s="78" t="str">
        <f t="shared" si="290"/>
        <v>1MGDP-ELPO/SANJUA</v>
      </c>
    </row>
    <row r="6173" spans="1:8">
      <c r="A6173" s="79">
        <v>37211</v>
      </c>
      <c r="B6173" s="78" t="s">
        <v>148</v>
      </c>
      <c r="C6173" s="78" t="s">
        <v>240</v>
      </c>
      <c r="D6173" s="84">
        <v>15000</v>
      </c>
      <c r="E6173" s="84">
        <v>15000</v>
      </c>
      <c r="F6173" s="208">
        <f t="shared" si="288"/>
        <v>1</v>
      </c>
      <c r="G6173" s="78" t="str">
        <f t="shared" si="289"/>
        <v>M</v>
      </c>
      <c r="H6173" s="78" t="str">
        <f t="shared" si="290"/>
        <v>1MGDP-HEHUB</v>
      </c>
    </row>
    <row r="6174" spans="1:8">
      <c r="A6174" s="79">
        <v>37211</v>
      </c>
      <c r="B6174" s="78" t="s">
        <v>148</v>
      </c>
      <c r="C6174" s="78" t="s">
        <v>104</v>
      </c>
      <c r="D6174" s="84">
        <v>-10000</v>
      </c>
      <c r="E6174" s="84">
        <v>-10000</v>
      </c>
      <c r="F6174" s="208">
        <f t="shared" si="288"/>
        <v>1</v>
      </c>
      <c r="G6174" s="78" t="str">
        <f t="shared" si="289"/>
        <v>M</v>
      </c>
      <c r="H6174" s="78" t="str">
        <f t="shared" si="290"/>
        <v>1MGDP-MALIN-CTYGA</v>
      </c>
    </row>
    <row r="6175" spans="1:8">
      <c r="A6175" s="79">
        <v>37211</v>
      </c>
      <c r="B6175" s="78" t="s">
        <v>148</v>
      </c>
      <c r="C6175" s="78" t="s">
        <v>103</v>
      </c>
      <c r="D6175" s="84">
        <v>-25000</v>
      </c>
      <c r="E6175" s="84">
        <v>-25000</v>
      </c>
      <c r="F6175" s="208">
        <f t="shared" si="288"/>
        <v>1</v>
      </c>
      <c r="G6175" s="78" t="str">
        <f t="shared" si="289"/>
        <v>M</v>
      </c>
      <c r="H6175" s="78" t="str">
        <f t="shared" si="290"/>
        <v>1MGDP-PG&amp;E/CITIGA</v>
      </c>
    </row>
    <row r="6176" spans="1:8">
      <c r="A6176" s="79">
        <v>37212</v>
      </c>
      <c r="B6176" s="78" t="s">
        <v>148</v>
      </c>
      <c r="C6176" s="78" t="s">
        <v>106</v>
      </c>
      <c r="D6176" s="84">
        <v>-85000</v>
      </c>
      <c r="E6176" s="84">
        <v>-85000</v>
      </c>
      <c r="F6176" s="208">
        <f t="shared" si="288"/>
        <v>1</v>
      </c>
      <c r="G6176" s="78" t="str">
        <f t="shared" si="289"/>
        <v>M</v>
      </c>
      <c r="H6176" s="78" t="str">
        <f t="shared" si="290"/>
        <v>1MGDP-CAL BORDER</v>
      </c>
    </row>
    <row r="6177" spans="1:8">
      <c r="A6177" s="79">
        <v>37212</v>
      </c>
      <c r="B6177" s="78" t="s">
        <v>148</v>
      </c>
      <c r="C6177" s="78" t="s">
        <v>116</v>
      </c>
      <c r="D6177" s="84">
        <v>41000</v>
      </c>
      <c r="E6177" s="84">
        <v>41000</v>
      </c>
      <c r="F6177" s="208">
        <f t="shared" si="288"/>
        <v>1</v>
      </c>
      <c r="G6177" s="78" t="str">
        <f t="shared" si="289"/>
        <v>M</v>
      </c>
      <c r="H6177" s="78" t="str">
        <f t="shared" si="290"/>
        <v>1MGDP-ELPO/PERM2</v>
      </c>
    </row>
    <row r="6178" spans="1:8">
      <c r="A6178" s="79">
        <v>37212</v>
      </c>
      <c r="B6178" s="78" t="s">
        <v>148</v>
      </c>
      <c r="C6178" s="78" t="s">
        <v>120</v>
      </c>
      <c r="D6178" s="84">
        <v>70000</v>
      </c>
      <c r="E6178" s="84">
        <v>70000</v>
      </c>
      <c r="F6178" s="208">
        <f t="shared" si="288"/>
        <v>1</v>
      </c>
      <c r="G6178" s="78" t="str">
        <f t="shared" si="289"/>
        <v>M</v>
      </c>
      <c r="H6178" s="78" t="str">
        <f t="shared" si="290"/>
        <v>1MGDP-ELPO/SANJUA</v>
      </c>
    </row>
    <row r="6179" spans="1:8">
      <c r="A6179" s="79">
        <v>37212</v>
      </c>
      <c r="B6179" s="78" t="s">
        <v>148</v>
      </c>
      <c r="C6179" s="78" t="s">
        <v>240</v>
      </c>
      <c r="D6179" s="84">
        <v>15000</v>
      </c>
      <c r="E6179" s="84">
        <v>15000</v>
      </c>
      <c r="F6179" s="208">
        <f t="shared" si="288"/>
        <v>1</v>
      </c>
      <c r="G6179" s="78" t="str">
        <f t="shared" si="289"/>
        <v>M</v>
      </c>
      <c r="H6179" s="78" t="str">
        <f t="shared" si="290"/>
        <v>1MGDP-HEHUB</v>
      </c>
    </row>
    <row r="6180" spans="1:8">
      <c r="A6180" s="79">
        <v>37212</v>
      </c>
      <c r="B6180" s="78" t="s">
        <v>148</v>
      </c>
      <c r="C6180" s="78" t="s">
        <v>104</v>
      </c>
      <c r="D6180" s="84">
        <v>-10000</v>
      </c>
      <c r="E6180" s="84">
        <v>-10000</v>
      </c>
      <c r="F6180" s="208">
        <f t="shared" si="288"/>
        <v>1</v>
      </c>
      <c r="G6180" s="78" t="str">
        <f t="shared" si="289"/>
        <v>M</v>
      </c>
      <c r="H6180" s="78" t="str">
        <f t="shared" si="290"/>
        <v>1MGDP-MALIN-CTYGA</v>
      </c>
    </row>
    <row r="6181" spans="1:8">
      <c r="A6181" s="79">
        <v>37212</v>
      </c>
      <c r="B6181" s="78" t="s">
        <v>148</v>
      </c>
      <c r="C6181" s="78" t="s">
        <v>103</v>
      </c>
      <c r="D6181" s="84">
        <v>-25000</v>
      </c>
      <c r="E6181" s="84">
        <v>-25000</v>
      </c>
      <c r="F6181" s="208">
        <f t="shared" si="288"/>
        <v>1</v>
      </c>
      <c r="G6181" s="78" t="str">
        <f t="shared" si="289"/>
        <v>M</v>
      </c>
      <c r="H6181" s="78" t="str">
        <f t="shared" si="290"/>
        <v>1MGDP-PG&amp;E/CITIGA</v>
      </c>
    </row>
    <row r="6182" spans="1:8">
      <c r="A6182" s="79">
        <v>37213</v>
      </c>
      <c r="B6182" s="78" t="s">
        <v>148</v>
      </c>
      <c r="C6182" s="78" t="s">
        <v>106</v>
      </c>
      <c r="D6182" s="84">
        <v>-85000</v>
      </c>
      <c r="E6182" s="84">
        <v>-85000</v>
      </c>
      <c r="F6182" s="208">
        <f t="shared" si="288"/>
        <v>1</v>
      </c>
      <c r="G6182" s="78" t="str">
        <f t="shared" si="289"/>
        <v>M</v>
      </c>
      <c r="H6182" s="78" t="str">
        <f t="shared" si="290"/>
        <v>1MGDP-CAL BORDER</v>
      </c>
    </row>
    <row r="6183" spans="1:8">
      <c r="A6183" s="79">
        <v>37213</v>
      </c>
      <c r="B6183" s="78" t="s">
        <v>148</v>
      </c>
      <c r="C6183" s="78" t="s">
        <v>116</v>
      </c>
      <c r="D6183" s="84">
        <v>41000</v>
      </c>
      <c r="E6183" s="84">
        <v>41000</v>
      </c>
      <c r="F6183" s="208">
        <f t="shared" si="288"/>
        <v>1</v>
      </c>
      <c r="G6183" s="78" t="str">
        <f t="shared" si="289"/>
        <v>M</v>
      </c>
      <c r="H6183" s="78" t="str">
        <f t="shared" si="290"/>
        <v>1MGDP-ELPO/PERM2</v>
      </c>
    </row>
    <row r="6184" spans="1:8">
      <c r="A6184" s="79">
        <v>37213</v>
      </c>
      <c r="B6184" s="78" t="s">
        <v>148</v>
      </c>
      <c r="C6184" s="78" t="s">
        <v>120</v>
      </c>
      <c r="D6184" s="84">
        <v>70000</v>
      </c>
      <c r="E6184" s="84">
        <v>70000</v>
      </c>
      <c r="F6184" s="208">
        <f t="shared" si="288"/>
        <v>1</v>
      </c>
      <c r="G6184" s="78" t="str">
        <f t="shared" si="289"/>
        <v>M</v>
      </c>
      <c r="H6184" s="78" t="str">
        <f t="shared" si="290"/>
        <v>1MGDP-ELPO/SANJUA</v>
      </c>
    </row>
    <row r="6185" spans="1:8">
      <c r="A6185" s="79">
        <v>37213</v>
      </c>
      <c r="B6185" s="78" t="s">
        <v>148</v>
      </c>
      <c r="C6185" s="78" t="s">
        <v>240</v>
      </c>
      <c r="D6185" s="84">
        <v>15000</v>
      </c>
      <c r="E6185" s="84">
        <v>15000</v>
      </c>
      <c r="F6185" s="208">
        <f t="shared" si="288"/>
        <v>1</v>
      </c>
      <c r="G6185" s="78" t="str">
        <f t="shared" si="289"/>
        <v>M</v>
      </c>
      <c r="H6185" s="78" t="str">
        <f t="shared" si="290"/>
        <v>1MGDP-HEHUB</v>
      </c>
    </row>
    <row r="6186" spans="1:8">
      <c r="A6186" s="79">
        <v>37213</v>
      </c>
      <c r="B6186" s="78" t="s">
        <v>148</v>
      </c>
      <c r="C6186" s="78" t="s">
        <v>104</v>
      </c>
      <c r="D6186" s="84">
        <v>-10000</v>
      </c>
      <c r="E6186" s="84">
        <v>-10000</v>
      </c>
      <c r="F6186" s="208">
        <f t="shared" si="288"/>
        <v>1</v>
      </c>
      <c r="G6186" s="78" t="str">
        <f t="shared" si="289"/>
        <v>M</v>
      </c>
      <c r="H6186" s="78" t="str">
        <f t="shared" si="290"/>
        <v>1MGDP-MALIN-CTYGA</v>
      </c>
    </row>
    <row r="6187" spans="1:8">
      <c r="A6187" s="79">
        <v>37213</v>
      </c>
      <c r="B6187" s="78" t="s">
        <v>148</v>
      </c>
      <c r="C6187" s="78" t="s">
        <v>103</v>
      </c>
      <c r="D6187" s="84">
        <v>-25000</v>
      </c>
      <c r="E6187" s="84">
        <v>-25000</v>
      </c>
      <c r="F6187" s="208">
        <f t="shared" si="288"/>
        <v>1</v>
      </c>
      <c r="G6187" s="78" t="str">
        <f t="shared" si="289"/>
        <v>M</v>
      </c>
      <c r="H6187" s="78" t="str">
        <f t="shared" si="290"/>
        <v>1MGDP-PG&amp;E/CITIGA</v>
      </c>
    </row>
    <row r="6188" spans="1:8">
      <c r="A6188" s="79">
        <v>37214</v>
      </c>
      <c r="B6188" s="78" t="s">
        <v>148</v>
      </c>
      <c r="C6188" s="78" t="s">
        <v>106</v>
      </c>
      <c r="D6188" s="84">
        <v>-85000</v>
      </c>
      <c r="E6188" s="84">
        <v>-85000</v>
      </c>
      <c r="F6188" s="208">
        <f t="shared" si="288"/>
        <v>1</v>
      </c>
      <c r="G6188" s="78" t="str">
        <f t="shared" si="289"/>
        <v>M</v>
      </c>
      <c r="H6188" s="78" t="str">
        <f t="shared" si="290"/>
        <v>1MGDP-CAL BORDER</v>
      </c>
    </row>
    <row r="6189" spans="1:8">
      <c r="A6189" s="79">
        <v>37214</v>
      </c>
      <c r="B6189" s="78" t="s">
        <v>148</v>
      </c>
      <c r="C6189" s="78" t="s">
        <v>116</v>
      </c>
      <c r="D6189" s="84">
        <v>41000</v>
      </c>
      <c r="E6189" s="84">
        <v>41000</v>
      </c>
      <c r="F6189" s="208">
        <f t="shared" si="288"/>
        <v>1</v>
      </c>
      <c r="G6189" s="78" t="str">
        <f t="shared" si="289"/>
        <v>M</v>
      </c>
      <c r="H6189" s="78" t="str">
        <f t="shared" si="290"/>
        <v>1MGDP-ELPO/PERM2</v>
      </c>
    </row>
    <row r="6190" spans="1:8">
      <c r="A6190" s="79">
        <v>37214</v>
      </c>
      <c r="B6190" s="78" t="s">
        <v>148</v>
      </c>
      <c r="C6190" s="78" t="s">
        <v>120</v>
      </c>
      <c r="D6190" s="84">
        <v>70000</v>
      </c>
      <c r="E6190" s="84">
        <v>70000</v>
      </c>
      <c r="F6190" s="208">
        <f t="shared" si="288"/>
        <v>1</v>
      </c>
      <c r="G6190" s="78" t="str">
        <f t="shared" si="289"/>
        <v>M</v>
      </c>
      <c r="H6190" s="78" t="str">
        <f t="shared" si="290"/>
        <v>1MGDP-ELPO/SANJUA</v>
      </c>
    </row>
    <row r="6191" spans="1:8">
      <c r="A6191" s="79">
        <v>37214</v>
      </c>
      <c r="B6191" s="78" t="s">
        <v>148</v>
      </c>
      <c r="C6191" s="78" t="s">
        <v>240</v>
      </c>
      <c r="D6191" s="84">
        <v>15000</v>
      </c>
      <c r="E6191" s="84">
        <v>15000</v>
      </c>
      <c r="F6191" s="208">
        <f t="shared" si="288"/>
        <v>1</v>
      </c>
      <c r="G6191" s="78" t="str">
        <f t="shared" si="289"/>
        <v>M</v>
      </c>
      <c r="H6191" s="78" t="str">
        <f t="shared" si="290"/>
        <v>1MGDP-HEHUB</v>
      </c>
    </row>
    <row r="6192" spans="1:8">
      <c r="A6192" s="79">
        <v>37214</v>
      </c>
      <c r="B6192" s="78" t="s">
        <v>148</v>
      </c>
      <c r="C6192" s="78" t="s">
        <v>104</v>
      </c>
      <c r="D6192" s="84">
        <v>-10000</v>
      </c>
      <c r="E6192" s="84">
        <v>-10000</v>
      </c>
      <c r="F6192" s="208">
        <f t="shared" si="288"/>
        <v>1</v>
      </c>
      <c r="G6192" s="78" t="str">
        <f t="shared" si="289"/>
        <v>M</v>
      </c>
      <c r="H6192" s="78" t="str">
        <f t="shared" si="290"/>
        <v>1MGDP-MALIN-CTYGA</v>
      </c>
    </row>
    <row r="6193" spans="1:8">
      <c r="A6193" s="79">
        <v>37214</v>
      </c>
      <c r="B6193" s="78" t="s">
        <v>148</v>
      </c>
      <c r="C6193" s="78" t="s">
        <v>103</v>
      </c>
      <c r="D6193" s="84">
        <v>-25000</v>
      </c>
      <c r="E6193" s="84">
        <v>-25000</v>
      </c>
      <c r="F6193" s="208">
        <f t="shared" si="288"/>
        <v>1</v>
      </c>
      <c r="G6193" s="78" t="str">
        <f t="shared" si="289"/>
        <v>M</v>
      </c>
      <c r="H6193" s="78" t="str">
        <f t="shared" si="290"/>
        <v>1MGDP-PG&amp;E/CITIGA</v>
      </c>
    </row>
    <row r="6194" spans="1:8">
      <c r="A6194" s="79">
        <v>37215</v>
      </c>
      <c r="B6194" s="78" t="s">
        <v>148</v>
      </c>
      <c r="C6194" s="78" t="s">
        <v>106</v>
      </c>
      <c r="D6194" s="84">
        <v>-85000</v>
      </c>
      <c r="E6194" s="84">
        <v>-85000</v>
      </c>
      <c r="F6194" s="208">
        <f t="shared" si="288"/>
        <v>1</v>
      </c>
      <c r="G6194" s="78" t="str">
        <f t="shared" si="289"/>
        <v>M</v>
      </c>
      <c r="H6194" s="78" t="str">
        <f t="shared" si="290"/>
        <v>1MGDP-CAL BORDER</v>
      </c>
    </row>
    <row r="6195" spans="1:8">
      <c r="A6195" s="79">
        <v>37215</v>
      </c>
      <c r="B6195" s="78" t="s">
        <v>148</v>
      </c>
      <c r="C6195" s="78" t="s">
        <v>116</v>
      </c>
      <c r="D6195" s="84">
        <v>41000</v>
      </c>
      <c r="E6195" s="84">
        <v>41000</v>
      </c>
      <c r="F6195" s="208">
        <f t="shared" si="288"/>
        <v>1</v>
      </c>
      <c r="G6195" s="78" t="str">
        <f t="shared" si="289"/>
        <v>M</v>
      </c>
      <c r="H6195" s="78" t="str">
        <f t="shared" si="290"/>
        <v>1MGDP-ELPO/PERM2</v>
      </c>
    </row>
    <row r="6196" spans="1:8">
      <c r="A6196" s="79">
        <v>37215</v>
      </c>
      <c r="B6196" s="78" t="s">
        <v>148</v>
      </c>
      <c r="C6196" s="78" t="s">
        <v>120</v>
      </c>
      <c r="D6196" s="84">
        <v>70000</v>
      </c>
      <c r="E6196" s="84">
        <v>70000</v>
      </c>
      <c r="F6196" s="208">
        <f t="shared" si="288"/>
        <v>1</v>
      </c>
      <c r="G6196" s="78" t="str">
        <f t="shared" si="289"/>
        <v>M</v>
      </c>
      <c r="H6196" s="78" t="str">
        <f t="shared" si="290"/>
        <v>1MGDP-ELPO/SANJUA</v>
      </c>
    </row>
    <row r="6197" spans="1:8">
      <c r="A6197" s="79">
        <v>37215</v>
      </c>
      <c r="B6197" s="78" t="s">
        <v>148</v>
      </c>
      <c r="C6197" s="78" t="s">
        <v>240</v>
      </c>
      <c r="D6197" s="84">
        <v>15000</v>
      </c>
      <c r="E6197" s="84">
        <v>15000</v>
      </c>
      <c r="F6197" s="208">
        <f t="shared" si="288"/>
        <v>1</v>
      </c>
      <c r="G6197" s="78" t="str">
        <f t="shared" si="289"/>
        <v>M</v>
      </c>
      <c r="H6197" s="78" t="str">
        <f t="shared" si="290"/>
        <v>1MGDP-HEHUB</v>
      </c>
    </row>
    <row r="6198" spans="1:8">
      <c r="A6198" s="79">
        <v>37215</v>
      </c>
      <c r="B6198" s="78" t="s">
        <v>148</v>
      </c>
      <c r="C6198" s="78" t="s">
        <v>104</v>
      </c>
      <c r="D6198" s="84">
        <v>-10000</v>
      </c>
      <c r="E6198" s="84">
        <v>-10000</v>
      </c>
      <c r="F6198" s="208">
        <f t="shared" si="288"/>
        <v>1</v>
      </c>
      <c r="G6198" s="78" t="str">
        <f t="shared" si="289"/>
        <v>M</v>
      </c>
      <c r="H6198" s="78" t="str">
        <f t="shared" si="290"/>
        <v>1MGDP-MALIN-CTYGA</v>
      </c>
    </row>
    <row r="6199" spans="1:8">
      <c r="A6199" s="79">
        <v>37215</v>
      </c>
      <c r="B6199" s="78" t="s">
        <v>148</v>
      </c>
      <c r="C6199" s="78" t="s">
        <v>103</v>
      </c>
      <c r="D6199" s="84">
        <v>-25000</v>
      </c>
      <c r="E6199" s="84">
        <v>-25000</v>
      </c>
      <c r="F6199" s="208">
        <f t="shared" si="288"/>
        <v>1</v>
      </c>
      <c r="G6199" s="78" t="str">
        <f t="shared" si="289"/>
        <v>M</v>
      </c>
      <c r="H6199" s="78" t="str">
        <f t="shared" si="290"/>
        <v>1MGDP-PG&amp;E/CITIGA</v>
      </c>
    </row>
    <row r="6200" spans="1:8">
      <c r="A6200" s="79">
        <v>37216</v>
      </c>
      <c r="B6200" s="78" t="s">
        <v>148</v>
      </c>
      <c r="C6200" s="78" t="s">
        <v>106</v>
      </c>
      <c r="D6200" s="84">
        <v>-85000</v>
      </c>
      <c r="E6200" s="84">
        <v>-85000</v>
      </c>
      <c r="F6200" s="208">
        <f t="shared" si="288"/>
        <v>1</v>
      </c>
      <c r="G6200" s="78" t="str">
        <f t="shared" si="289"/>
        <v>M</v>
      </c>
      <c r="H6200" s="78" t="str">
        <f t="shared" si="290"/>
        <v>1MGDP-CAL BORDER</v>
      </c>
    </row>
    <row r="6201" spans="1:8">
      <c r="A6201" s="79">
        <v>37216</v>
      </c>
      <c r="B6201" s="78" t="s">
        <v>148</v>
      </c>
      <c r="C6201" s="78" t="s">
        <v>116</v>
      </c>
      <c r="D6201" s="84">
        <v>41000</v>
      </c>
      <c r="E6201" s="84">
        <v>41000</v>
      </c>
      <c r="F6201" s="208">
        <f t="shared" si="288"/>
        <v>1</v>
      </c>
      <c r="G6201" s="78" t="str">
        <f t="shared" si="289"/>
        <v>M</v>
      </c>
      <c r="H6201" s="78" t="str">
        <f t="shared" si="290"/>
        <v>1MGDP-ELPO/PERM2</v>
      </c>
    </row>
    <row r="6202" spans="1:8">
      <c r="A6202" s="79">
        <v>37216</v>
      </c>
      <c r="B6202" s="78" t="s">
        <v>148</v>
      </c>
      <c r="C6202" s="78" t="s">
        <v>120</v>
      </c>
      <c r="D6202" s="84">
        <v>70000</v>
      </c>
      <c r="E6202" s="84">
        <v>70000</v>
      </c>
      <c r="F6202" s="208">
        <f t="shared" si="288"/>
        <v>1</v>
      </c>
      <c r="G6202" s="78" t="str">
        <f t="shared" si="289"/>
        <v>M</v>
      </c>
      <c r="H6202" s="78" t="str">
        <f t="shared" si="290"/>
        <v>1MGDP-ELPO/SANJUA</v>
      </c>
    </row>
    <row r="6203" spans="1:8">
      <c r="A6203" s="79">
        <v>37216</v>
      </c>
      <c r="B6203" s="78" t="s">
        <v>148</v>
      </c>
      <c r="C6203" s="78" t="s">
        <v>240</v>
      </c>
      <c r="D6203" s="84">
        <v>15000</v>
      </c>
      <c r="E6203" s="84">
        <v>15000</v>
      </c>
      <c r="F6203" s="208">
        <f t="shared" si="288"/>
        <v>1</v>
      </c>
      <c r="G6203" s="78" t="str">
        <f t="shared" si="289"/>
        <v>M</v>
      </c>
      <c r="H6203" s="78" t="str">
        <f t="shared" si="290"/>
        <v>1MGDP-HEHUB</v>
      </c>
    </row>
    <row r="6204" spans="1:8">
      <c r="A6204" s="79">
        <v>37216</v>
      </c>
      <c r="B6204" s="78" t="s">
        <v>148</v>
      </c>
      <c r="C6204" s="78" t="s">
        <v>104</v>
      </c>
      <c r="D6204" s="84">
        <v>-10000</v>
      </c>
      <c r="E6204" s="84">
        <v>-10000</v>
      </c>
      <c r="F6204" s="208">
        <f t="shared" si="288"/>
        <v>1</v>
      </c>
      <c r="G6204" s="78" t="str">
        <f t="shared" si="289"/>
        <v>M</v>
      </c>
      <c r="H6204" s="78" t="str">
        <f t="shared" si="290"/>
        <v>1MGDP-MALIN-CTYGA</v>
      </c>
    </row>
    <row r="6205" spans="1:8">
      <c r="A6205" s="79">
        <v>37216</v>
      </c>
      <c r="B6205" s="78" t="s">
        <v>148</v>
      </c>
      <c r="C6205" s="78" t="s">
        <v>103</v>
      </c>
      <c r="D6205" s="84">
        <v>-25000</v>
      </c>
      <c r="E6205" s="84">
        <v>-25000</v>
      </c>
      <c r="F6205" s="208">
        <f t="shared" si="288"/>
        <v>1</v>
      </c>
      <c r="G6205" s="78" t="str">
        <f t="shared" si="289"/>
        <v>M</v>
      </c>
      <c r="H6205" s="78" t="str">
        <f t="shared" si="290"/>
        <v>1MGDP-PG&amp;E/CITIGA</v>
      </c>
    </row>
    <row r="6206" spans="1:8">
      <c r="A6206" s="79">
        <v>37217</v>
      </c>
      <c r="B6206" s="78" t="s">
        <v>148</v>
      </c>
      <c r="C6206" s="78" t="s">
        <v>106</v>
      </c>
      <c r="D6206" s="84">
        <v>-85000</v>
      </c>
      <c r="E6206" s="84">
        <v>-85000</v>
      </c>
      <c r="F6206" s="208">
        <f t="shared" si="288"/>
        <v>1</v>
      </c>
      <c r="G6206" s="78" t="str">
        <f t="shared" si="289"/>
        <v>M</v>
      </c>
      <c r="H6206" s="78" t="str">
        <f t="shared" si="290"/>
        <v>1MGDP-CAL BORDER</v>
      </c>
    </row>
    <row r="6207" spans="1:8">
      <c r="A6207" s="79">
        <v>37217</v>
      </c>
      <c r="B6207" s="78" t="s">
        <v>148</v>
      </c>
      <c r="C6207" s="78" t="s">
        <v>116</v>
      </c>
      <c r="D6207" s="84">
        <v>41000</v>
      </c>
      <c r="E6207" s="84">
        <v>41000</v>
      </c>
      <c r="F6207" s="208">
        <f t="shared" si="288"/>
        <v>1</v>
      </c>
      <c r="G6207" s="78" t="str">
        <f t="shared" si="289"/>
        <v>M</v>
      </c>
      <c r="H6207" s="78" t="str">
        <f t="shared" si="290"/>
        <v>1MGDP-ELPO/PERM2</v>
      </c>
    </row>
    <row r="6208" spans="1:8">
      <c r="A6208" s="79">
        <v>37217</v>
      </c>
      <c r="B6208" s="78" t="s">
        <v>148</v>
      </c>
      <c r="C6208" s="78" t="s">
        <v>120</v>
      </c>
      <c r="D6208" s="84">
        <v>70000</v>
      </c>
      <c r="E6208" s="84">
        <v>70000</v>
      </c>
      <c r="F6208" s="208">
        <f t="shared" si="288"/>
        <v>1</v>
      </c>
      <c r="G6208" s="78" t="str">
        <f t="shared" si="289"/>
        <v>M</v>
      </c>
      <c r="H6208" s="78" t="str">
        <f t="shared" si="290"/>
        <v>1MGDP-ELPO/SANJUA</v>
      </c>
    </row>
    <row r="6209" spans="1:8">
      <c r="A6209" s="79">
        <v>37217</v>
      </c>
      <c r="B6209" s="78" t="s">
        <v>148</v>
      </c>
      <c r="C6209" s="78" t="s">
        <v>240</v>
      </c>
      <c r="D6209" s="84">
        <v>15000</v>
      </c>
      <c r="E6209" s="84">
        <v>15000</v>
      </c>
      <c r="F6209" s="208">
        <f t="shared" si="288"/>
        <v>1</v>
      </c>
      <c r="G6209" s="78" t="str">
        <f t="shared" si="289"/>
        <v>M</v>
      </c>
      <c r="H6209" s="78" t="str">
        <f t="shared" si="290"/>
        <v>1MGDP-HEHUB</v>
      </c>
    </row>
    <row r="6210" spans="1:8">
      <c r="A6210" s="79">
        <v>37217</v>
      </c>
      <c r="B6210" s="78" t="s">
        <v>148</v>
      </c>
      <c r="C6210" s="78" t="s">
        <v>104</v>
      </c>
      <c r="D6210" s="84">
        <v>-10000</v>
      </c>
      <c r="E6210" s="84">
        <v>-10000</v>
      </c>
      <c r="F6210" s="208">
        <f t="shared" si="288"/>
        <v>1</v>
      </c>
      <c r="G6210" s="78" t="str">
        <f t="shared" si="289"/>
        <v>M</v>
      </c>
      <c r="H6210" s="78" t="str">
        <f t="shared" si="290"/>
        <v>1MGDP-MALIN-CTYGA</v>
      </c>
    </row>
    <row r="6211" spans="1:8">
      <c r="A6211" s="79">
        <v>37217</v>
      </c>
      <c r="B6211" s="78" t="s">
        <v>148</v>
      </c>
      <c r="C6211" s="78" t="s">
        <v>103</v>
      </c>
      <c r="D6211" s="84">
        <v>-25000</v>
      </c>
      <c r="E6211" s="84">
        <v>-25000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M</v>
      </c>
      <c r="H6211" s="78" t="str">
        <f t="shared" ref="H6211:H6274" si="293">$F6211&amp;$G6211&amp;$C6211</f>
        <v>1MGDP-PG&amp;E/CITIGA</v>
      </c>
    </row>
    <row r="6212" spans="1:8">
      <c r="A6212" s="79">
        <v>37218</v>
      </c>
      <c r="B6212" s="78" t="s">
        <v>148</v>
      </c>
      <c r="C6212" s="78" t="s">
        <v>106</v>
      </c>
      <c r="D6212" s="84">
        <v>-85000</v>
      </c>
      <c r="E6212" s="84">
        <v>-85000</v>
      </c>
      <c r="F6212" s="208">
        <f t="shared" si="291"/>
        <v>1</v>
      </c>
      <c r="G6212" s="78" t="str">
        <f t="shared" si="292"/>
        <v>M</v>
      </c>
      <c r="H6212" s="78" t="str">
        <f t="shared" si="293"/>
        <v>1MGDP-CAL BORDER</v>
      </c>
    </row>
    <row r="6213" spans="1:8">
      <c r="A6213" s="79">
        <v>37218</v>
      </c>
      <c r="B6213" s="78" t="s">
        <v>148</v>
      </c>
      <c r="C6213" s="78" t="s">
        <v>116</v>
      </c>
      <c r="D6213" s="84">
        <v>41000</v>
      </c>
      <c r="E6213" s="84">
        <v>41000</v>
      </c>
      <c r="F6213" s="208">
        <f t="shared" si="291"/>
        <v>1</v>
      </c>
      <c r="G6213" s="78" t="str">
        <f t="shared" si="292"/>
        <v>M</v>
      </c>
      <c r="H6213" s="78" t="str">
        <f t="shared" si="293"/>
        <v>1MGDP-ELPO/PERM2</v>
      </c>
    </row>
    <row r="6214" spans="1:8">
      <c r="A6214" s="79">
        <v>37218</v>
      </c>
      <c r="B6214" s="78" t="s">
        <v>148</v>
      </c>
      <c r="C6214" s="78" t="s">
        <v>120</v>
      </c>
      <c r="D6214" s="84">
        <v>70000</v>
      </c>
      <c r="E6214" s="84">
        <v>70000</v>
      </c>
      <c r="F6214" s="208">
        <f t="shared" si="291"/>
        <v>1</v>
      </c>
      <c r="G6214" s="78" t="str">
        <f t="shared" si="292"/>
        <v>M</v>
      </c>
      <c r="H6214" s="78" t="str">
        <f t="shared" si="293"/>
        <v>1MGDP-ELPO/SANJUA</v>
      </c>
    </row>
    <row r="6215" spans="1:8">
      <c r="A6215" s="79">
        <v>37218</v>
      </c>
      <c r="B6215" s="78" t="s">
        <v>148</v>
      </c>
      <c r="C6215" s="78" t="s">
        <v>240</v>
      </c>
      <c r="D6215" s="84">
        <v>15000</v>
      </c>
      <c r="E6215" s="84">
        <v>15000</v>
      </c>
      <c r="F6215" s="208">
        <f t="shared" si="291"/>
        <v>1</v>
      </c>
      <c r="G6215" s="78" t="str">
        <f t="shared" si="292"/>
        <v>M</v>
      </c>
      <c r="H6215" s="78" t="str">
        <f t="shared" si="293"/>
        <v>1MGDP-HEHUB</v>
      </c>
    </row>
    <row r="6216" spans="1:8">
      <c r="A6216" s="79">
        <v>37218</v>
      </c>
      <c r="B6216" s="78" t="s">
        <v>148</v>
      </c>
      <c r="C6216" s="78" t="s">
        <v>104</v>
      </c>
      <c r="D6216" s="84">
        <v>-10000</v>
      </c>
      <c r="E6216" s="84">
        <v>-10000</v>
      </c>
      <c r="F6216" s="208">
        <f t="shared" si="291"/>
        <v>1</v>
      </c>
      <c r="G6216" s="78" t="str">
        <f t="shared" si="292"/>
        <v>M</v>
      </c>
      <c r="H6216" s="78" t="str">
        <f t="shared" si="293"/>
        <v>1MGDP-MALIN-CTYGA</v>
      </c>
    </row>
    <row r="6217" spans="1:8">
      <c r="A6217" s="79">
        <v>37218</v>
      </c>
      <c r="B6217" s="78" t="s">
        <v>148</v>
      </c>
      <c r="C6217" s="78" t="s">
        <v>103</v>
      </c>
      <c r="D6217" s="84">
        <v>-25000</v>
      </c>
      <c r="E6217" s="84">
        <v>-25000</v>
      </c>
      <c r="F6217" s="208">
        <f t="shared" si="291"/>
        <v>1</v>
      </c>
      <c r="G6217" s="78" t="str">
        <f t="shared" si="292"/>
        <v>M</v>
      </c>
      <c r="H6217" s="78" t="str">
        <f t="shared" si="293"/>
        <v>1MGDP-PG&amp;E/CITIGA</v>
      </c>
    </row>
    <row r="6218" spans="1:8">
      <c r="A6218" s="79">
        <v>37219</v>
      </c>
      <c r="B6218" s="78" t="s">
        <v>148</v>
      </c>
      <c r="C6218" s="78" t="s">
        <v>106</v>
      </c>
      <c r="D6218" s="84">
        <v>-85000</v>
      </c>
      <c r="E6218" s="84">
        <v>-85000</v>
      </c>
      <c r="F6218" s="208">
        <f t="shared" si="291"/>
        <v>1</v>
      </c>
      <c r="G6218" s="78" t="str">
        <f t="shared" si="292"/>
        <v>M</v>
      </c>
      <c r="H6218" s="78" t="str">
        <f t="shared" si="293"/>
        <v>1MGDP-CAL BORDER</v>
      </c>
    </row>
    <row r="6219" spans="1:8">
      <c r="A6219" s="79">
        <v>37219</v>
      </c>
      <c r="B6219" s="78" t="s">
        <v>148</v>
      </c>
      <c r="C6219" s="78" t="s">
        <v>116</v>
      </c>
      <c r="D6219" s="84">
        <v>41000</v>
      </c>
      <c r="E6219" s="84">
        <v>41000</v>
      </c>
      <c r="F6219" s="208">
        <f t="shared" si="291"/>
        <v>1</v>
      </c>
      <c r="G6219" s="78" t="str">
        <f t="shared" si="292"/>
        <v>M</v>
      </c>
      <c r="H6219" s="78" t="str">
        <f t="shared" si="293"/>
        <v>1MGDP-ELPO/PERM2</v>
      </c>
    </row>
    <row r="6220" spans="1:8">
      <c r="A6220" s="79">
        <v>37219</v>
      </c>
      <c r="B6220" s="78" t="s">
        <v>148</v>
      </c>
      <c r="C6220" s="78" t="s">
        <v>120</v>
      </c>
      <c r="D6220" s="84">
        <v>70000</v>
      </c>
      <c r="E6220" s="84">
        <v>70000</v>
      </c>
      <c r="F6220" s="208">
        <f t="shared" si="291"/>
        <v>1</v>
      </c>
      <c r="G6220" s="78" t="str">
        <f t="shared" si="292"/>
        <v>M</v>
      </c>
      <c r="H6220" s="78" t="str">
        <f t="shared" si="293"/>
        <v>1MGDP-ELPO/SANJUA</v>
      </c>
    </row>
    <row r="6221" spans="1:8">
      <c r="A6221" s="79">
        <v>37219</v>
      </c>
      <c r="B6221" s="78" t="s">
        <v>148</v>
      </c>
      <c r="C6221" s="78" t="s">
        <v>240</v>
      </c>
      <c r="D6221" s="84">
        <v>15000</v>
      </c>
      <c r="E6221" s="84">
        <v>15000</v>
      </c>
      <c r="F6221" s="208">
        <f t="shared" si="291"/>
        <v>1</v>
      </c>
      <c r="G6221" s="78" t="str">
        <f t="shared" si="292"/>
        <v>M</v>
      </c>
      <c r="H6221" s="78" t="str">
        <f t="shared" si="293"/>
        <v>1MGDP-HEHUB</v>
      </c>
    </row>
    <row r="6222" spans="1:8">
      <c r="A6222" s="79">
        <v>37219</v>
      </c>
      <c r="B6222" s="78" t="s">
        <v>148</v>
      </c>
      <c r="C6222" s="78" t="s">
        <v>104</v>
      </c>
      <c r="D6222" s="84">
        <v>-10000</v>
      </c>
      <c r="E6222" s="84">
        <v>-10000</v>
      </c>
      <c r="F6222" s="208">
        <f t="shared" si="291"/>
        <v>1</v>
      </c>
      <c r="G6222" s="78" t="str">
        <f t="shared" si="292"/>
        <v>M</v>
      </c>
      <c r="H6222" s="78" t="str">
        <f t="shared" si="293"/>
        <v>1MGDP-MALIN-CTYGA</v>
      </c>
    </row>
    <row r="6223" spans="1:8">
      <c r="A6223" s="79">
        <v>37219</v>
      </c>
      <c r="B6223" s="78" t="s">
        <v>148</v>
      </c>
      <c r="C6223" s="78" t="s">
        <v>103</v>
      </c>
      <c r="D6223" s="84">
        <v>-25000</v>
      </c>
      <c r="E6223" s="84">
        <v>-25000</v>
      </c>
      <c r="F6223" s="208">
        <f t="shared" si="291"/>
        <v>1</v>
      </c>
      <c r="G6223" s="78" t="str">
        <f t="shared" si="292"/>
        <v>M</v>
      </c>
      <c r="H6223" s="78" t="str">
        <f t="shared" si="293"/>
        <v>1MGDP-PG&amp;E/CITIGA</v>
      </c>
    </row>
    <row r="6224" spans="1:8">
      <c r="A6224" s="79">
        <v>37220</v>
      </c>
      <c r="B6224" s="78" t="s">
        <v>148</v>
      </c>
      <c r="C6224" s="78" t="s">
        <v>106</v>
      </c>
      <c r="D6224" s="84">
        <v>-85000</v>
      </c>
      <c r="E6224" s="84">
        <v>-85000</v>
      </c>
      <c r="F6224" s="208">
        <f t="shared" si="291"/>
        <v>1</v>
      </c>
      <c r="G6224" s="78" t="str">
        <f t="shared" si="292"/>
        <v>M</v>
      </c>
      <c r="H6224" s="78" t="str">
        <f t="shared" si="293"/>
        <v>1MGDP-CAL BORDER</v>
      </c>
    </row>
    <row r="6225" spans="1:8">
      <c r="A6225" s="79">
        <v>37220</v>
      </c>
      <c r="B6225" s="78" t="s">
        <v>148</v>
      </c>
      <c r="C6225" s="78" t="s">
        <v>116</v>
      </c>
      <c r="D6225" s="84">
        <v>41000</v>
      </c>
      <c r="E6225" s="84">
        <v>41000</v>
      </c>
      <c r="F6225" s="208">
        <f t="shared" si="291"/>
        <v>1</v>
      </c>
      <c r="G6225" s="78" t="str">
        <f t="shared" si="292"/>
        <v>M</v>
      </c>
      <c r="H6225" s="78" t="str">
        <f t="shared" si="293"/>
        <v>1MGDP-ELPO/PERM2</v>
      </c>
    </row>
    <row r="6226" spans="1:8">
      <c r="A6226" s="79">
        <v>37220</v>
      </c>
      <c r="B6226" s="78" t="s">
        <v>148</v>
      </c>
      <c r="C6226" s="78" t="s">
        <v>120</v>
      </c>
      <c r="D6226" s="84">
        <v>70000</v>
      </c>
      <c r="E6226" s="84">
        <v>70000</v>
      </c>
      <c r="F6226" s="208">
        <f t="shared" si="291"/>
        <v>1</v>
      </c>
      <c r="G6226" s="78" t="str">
        <f t="shared" si="292"/>
        <v>M</v>
      </c>
      <c r="H6226" s="78" t="str">
        <f t="shared" si="293"/>
        <v>1MGDP-ELPO/SANJUA</v>
      </c>
    </row>
    <row r="6227" spans="1:8">
      <c r="A6227" s="79">
        <v>37220</v>
      </c>
      <c r="B6227" s="78" t="s">
        <v>148</v>
      </c>
      <c r="C6227" s="78" t="s">
        <v>240</v>
      </c>
      <c r="D6227" s="84">
        <v>15000</v>
      </c>
      <c r="E6227" s="84">
        <v>15000</v>
      </c>
      <c r="F6227" s="208">
        <f t="shared" si="291"/>
        <v>1</v>
      </c>
      <c r="G6227" s="78" t="str">
        <f t="shared" si="292"/>
        <v>M</v>
      </c>
      <c r="H6227" s="78" t="str">
        <f t="shared" si="293"/>
        <v>1MGDP-HEHUB</v>
      </c>
    </row>
    <row r="6228" spans="1:8">
      <c r="A6228" s="79">
        <v>37220</v>
      </c>
      <c r="B6228" s="78" t="s">
        <v>148</v>
      </c>
      <c r="C6228" s="78" t="s">
        <v>104</v>
      </c>
      <c r="D6228" s="84">
        <v>-10000</v>
      </c>
      <c r="E6228" s="84">
        <v>-10000</v>
      </c>
      <c r="F6228" s="208">
        <f t="shared" si="291"/>
        <v>1</v>
      </c>
      <c r="G6228" s="78" t="str">
        <f t="shared" si="292"/>
        <v>M</v>
      </c>
      <c r="H6228" s="78" t="str">
        <f t="shared" si="293"/>
        <v>1MGDP-MALIN-CTYGA</v>
      </c>
    </row>
    <row r="6229" spans="1:8">
      <c r="A6229" s="79">
        <v>37220</v>
      </c>
      <c r="B6229" s="78" t="s">
        <v>148</v>
      </c>
      <c r="C6229" s="78" t="s">
        <v>103</v>
      </c>
      <c r="D6229" s="84">
        <v>-25000</v>
      </c>
      <c r="E6229" s="84">
        <v>-25000</v>
      </c>
      <c r="F6229" s="208">
        <f t="shared" si="291"/>
        <v>1</v>
      </c>
      <c r="G6229" s="78" t="str">
        <f t="shared" si="292"/>
        <v>M</v>
      </c>
      <c r="H6229" s="78" t="str">
        <f t="shared" si="293"/>
        <v>1MGDP-PG&amp;E/CITIGA</v>
      </c>
    </row>
    <row r="6230" spans="1:8">
      <c r="A6230" s="79">
        <v>37221</v>
      </c>
      <c r="B6230" s="78" t="s">
        <v>148</v>
      </c>
      <c r="C6230" s="78" t="s">
        <v>106</v>
      </c>
      <c r="D6230" s="84">
        <v>-85000</v>
      </c>
      <c r="E6230" s="84">
        <v>-85000</v>
      </c>
      <c r="F6230" s="208">
        <f t="shared" si="291"/>
        <v>1</v>
      </c>
      <c r="G6230" s="78" t="str">
        <f t="shared" si="292"/>
        <v>M</v>
      </c>
      <c r="H6230" s="78" t="str">
        <f t="shared" si="293"/>
        <v>1MGDP-CAL BORDER</v>
      </c>
    </row>
    <row r="6231" spans="1:8">
      <c r="A6231" s="79">
        <v>37221</v>
      </c>
      <c r="B6231" s="78" t="s">
        <v>148</v>
      </c>
      <c r="C6231" s="78" t="s">
        <v>116</v>
      </c>
      <c r="D6231" s="84">
        <v>41000</v>
      </c>
      <c r="E6231" s="84">
        <v>41000</v>
      </c>
      <c r="F6231" s="208">
        <f t="shared" si="291"/>
        <v>1</v>
      </c>
      <c r="G6231" s="78" t="str">
        <f t="shared" si="292"/>
        <v>M</v>
      </c>
      <c r="H6231" s="78" t="str">
        <f t="shared" si="293"/>
        <v>1MGDP-ELPO/PERM2</v>
      </c>
    </row>
    <row r="6232" spans="1:8">
      <c r="A6232" s="79">
        <v>37221</v>
      </c>
      <c r="B6232" s="78" t="s">
        <v>148</v>
      </c>
      <c r="C6232" s="78" t="s">
        <v>120</v>
      </c>
      <c r="D6232" s="84">
        <v>70000</v>
      </c>
      <c r="E6232" s="84">
        <v>70000</v>
      </c>
      <c r="F6232" s="208">
        <f t="shared" si="291"/>
        <v>1</v>
      </c>
      <c r="G6232" s="78" t="str">
        <f t="shared" si="292"/>
        <v>M</v>
      </c>
      <c r="H6232" s="78" t="str">
        <f t="shared" si="293"/>
        <v>1MGDP-ELPO/SANJUA</v>
      </c>
    </row>
    <row r="6233" spans="1:8">
      <c r="A6233" s="79">
        <v>37221</v>
      </c>
      <c r="B6233" s="78" t="s">
        <v>148</v>
      </c>
      <c r="C6233" s="78" t="s">
        <v>240</v>
      </c>
      <c r="D6233" s="84">
        <v>15000</v>
      </c>
      <c r="E6233" s="84">
        <v>15000</v>
      </c>
      <c r="F6233" s="208">
        <f t="shared" si="291"/>
        <v>1</v>
      </c>
      <c r="G6233" s="78" t="str">
        <f t="shared" si="292"/>
        <v>M</v>
      </c>
      <c r="H6233" s="78" t="str">
        <f t="shared" si="293"/>
        <v>1MGDP-HEHUB</v>
      </c>
    </row>
    <row r="6234" spans="1:8">
      <c r="A6234" s="79">
        <v>37221</v>
      </c>
      <c r="B6234" s="78" t="s">
        <v>148</v>
      </c>
      <c r="C6234" s="78" t="s">
        <v>104</v>
      </c>
      <c r="D6234" s="84">
        <v>-10000</v>
      </c>
      <c r="E6234" s="84">
        <v>-10000</v>
      </c>
      <c r="F6234" s="208">
        <f t="shared" si="291"/>
        <v>1</v>
      </c>
      <c r="G6234" s="78" t="str">
        <f t="shared" si="292"/>
        <v>M</v>
      </c>
      <c r="H6234" s="78" t="str">
        <f t="shared" si="293"/>
        <v>1MGDP-MALIN-CTYGA</v>
      </c>
    </row>
    <row r="6235" spans="1:8">
      <c r="A6235" s="79">
        <v>37221</v>
      </c>
      <c r="B6235" s="78" t="s">
        <v>148</v>
      </c>
      <c r="C6235" s="78" t="s">
        <v>103</v>
      </c>
      <c r="D6235" s="84">
        <v>-25000</v>
      </c>
      <c r="E6235" s="84">
        <v>-25000</v>
      </c>
      <c r="F6235" s="208">
        <f t="shared" si="291"/>
        <v>1</v>
      </c>
      <c r="G6235" s="78" t="str">
        <f t="shared" si="292"/>
        <v>M</v>
      </c>
      <c r="H6235" s="78" t="str">
        <f t="shared" si="293"/>
        <v>1MGDP-PG&amp;E/CITIGA</v>
      </c>
    </row>
    <row r="6236" spans="1:8">
      <c r="A6236" s="79">
        <v>37222</v>
      </c>
      <c r="B6236" s="78" t="s">
        <v>148</v>
      </c>
      <c r="C6236" s="78" t="s">
        <v>106</v>
      </c>
      <c r="D6236" s="84">
        <v>-85000</v>
      </c>
      <c r="E6236" s="84">
        <v>-85000</v>
      </c>
      <c r="F6236" s="208">
        <f t="shared" si="291"/>
        <v>1</v>
      </c>
      <c r="G6236" s="78" t="str">
        <f t="shared" si="292"/>
        <v>M</v>
      </c>
      <c r="H6236" s="78" t="str">
        <f t="shared" si="293"/>
        <v>1MGDP-CAL BORDER</v>
      </c>
    </row>
    <row r="6237" spans="1:8">
      <c r="A6237" s="79">
        <v>37222</v>
      </c>
      <c r="B6237" s="78" t="s">
        <v>148</v>
      </c>
      <c r="C6237" s="78" t="s">
        <v>116</v>
      </c>
      <c r="D6237" s="84">
        <v>41000</v>
      </c>
      <c r="E6237" s="84">
        <v>41000</v>
      </c>
      <c r="F6237" s="208">
        <f t="shared" si="291"/>
        <v>1</v>
      </c>
      <c r="G6237" s="78" t="str">
        <f t="shared" si="292"/>
        <v>M</v>
      </c>
      <c r="H6237" s="78" t="str">
        <f t="shared" si="293"/>
        <v>1MGDP-ELPO/PERM2</v>
      </c>
    </row>
    <row r="6238" spans="1:8">
      <c r="A6238" s="79">
        <v>37222</v>
      </c>
      <c r="B6238" s="78" t="s">
        <v>148</v>
      </c>
      <c r="C6238" s="78" t="s">
        <v>120</v>
      </c>
      <c r="D6238" s="84">
        <v>70000</v>
      </c>
      <c r="E6238" s="84">
        <v>70000</v>
      </c>
      <c r="F6238" s="208">
        <f t="shared" si="291"/>
        <v>1</v>
      </c>
      <c r="G6238" s="78" t="str">
        <f t="shared" si="292"/>
        <v>M</v>
      </c>
      <c r="H6238" s="78" t="str">
        <f t="shared" si="293"/>
        <v>1MGDP-ELPO/SANJUA</v>
      </c>
    </row>
    <row r="6239" spans="1:8">
      <c r="A6239" s="79">
        <v>37222</v>
      </c>
      <c r="B6239" s="78" t="s">
        <v>148</v>
      </c>
      <c r="C6239" s="78" t="s">
        <v>240</v>
      </c>
      <c r="D6239" s="84">
        <v>15000</v>
      </c>
      <c r="E6239" s="84">
        <v>15000</v>
      </c>
      <c r="F6239" s="208">
        <f t="shared" si="291"/>
        <v>1</v>
      </c>
      <c r="G6239" s="78" t="str">
        <f t="shared" si="292"/>
        <v>M</v>
      </c>
      <c r="H6239" s="78" t="str">
        <f t="shared" si="293"/>
        <v>1MGDP-HEHUB</v>
      </c>
    </row>
    <row r="6240" spans="1:8">
      <c r="A6240" s="79">
        <v>37222</v>
      </c>
      <c r="B6240" s="78" t="s">
        <v>148</v>
      </c>
      <c r="C6240" s="78" t="s">
        <v>104</v>
      </c>
      <c r="D6240" s="84">
        <v>-10000</v>
      </c>
      <c r="E6240" s="84">
        <v>-10000</v>
      </c>
      <c r="F6240" s="208">
        <f t="shared" si="291"/>
        <v>1</v>
      </c>
      <c r="G6240" s="78" t="str">
        <f t="shared" si="292"/>
        <v>M</v>
      </c>
      <c r="H6240" s="78" t="str">
        <f t="shared" si="293"/>
        <v>1MGDP-MALIN-CTYGA</v>
      </c>
    </row>
    <row r="6241" spans="1:8">
      <c r="A6241" s="79">
        <v>37222</v>
      </c>
      <c r="B6241" s="78" t="s">
        <v>148</v>
      </c>
      <c r="C6241" s="78" t="s">
        <v>103</v>
      </c>
      <c r="D6241" s="84">
        <v>-25000</v>
      </c>
      <c r="E6241" s="84">
        <v>-25000</v>
      </c>
      <c r="F6241" s="208">
        <f t="shared" si="291"/>
        <v>1</v>
      </c>
      <c r="G6241" s="78" t="str">
        <f t="shared" si="292"/>
        <v>M</v>
      </c>
      <c r="H6241" s="78" t="str">
        <f t="shared" si="293"/>
        <v>1MGDP-PG&amp;E/CITIGA</v>
      </c>
    </row>
    <row r="6242" spans="1:8">
      <c r="A6242" s="79">
        <v>37223</v>
      </c>
      <c r="B6242" s="78" t="s">
        <v>148</v>
      </c>
      <c r="C6242" s="78" t="s">
        <v>106</v>
      </c>
      <c r="D6242" s="84">
        <v>-85000</v>
      </c>
      <c r="E6242" s="84">
        <v>-85000</v>
      </c>
      <c r="F6242" s="208">
        <f t="shared" si="291"/>
        <v>1</v>
      </c>
      <c r="G6242" s="78" t="str">
        <f t="shared" si="292"/>
        <v>M</v>
      </c>
      <c r="H6242" s="78" t="str">
        <f t="shared" si="293"/>
        <v>1MGDP-CAL BORDER</v>
      </c>
    </row>
    <row r="6243" spans="1:8">
      <c r="A6243" s="79">
        <v>37223</v>
      </c>
      <c r="B6243" s="78" t="s">
        <v>148</v>
      </c>
      <c r="C6243" s="78" t="s">
        <v>116</v>
      </c>
      <c r="D6243" s="84">
        <v>41000</v>
      </c>
      <c r="E6243" s="84">
        <v>41000</v>
      </c>
      <c r="F6243" s="208">
        <f t="shared" si="291"/>
        <v>1</v>
      </c>
      <c r="G6243" s="78" t="str">
        <f t="shared" si="292"/>
        <v>M</v>
      </c>
      <c r="H6243" s="78" t="str">
        <f t="shared" si="293"/>
        <v>1MGDP-ELPO/PERM2</v>
      </c>
    </row>
    <row r="6244" spans="1:8">
      <c r="A6244" s="79">
        <v>37223</v>
      </c>
      <c r="B6244" s="78" t="s">
        <v>148</v>
      </c>
      <c r="C6244" s="78" t="s">
        <v>120</v>
      </c>
      <c r="D6244" s="84">
        <v>70000</v>
      </c>
      <c r="E6244" s="84">
        <v>70000</v>
      </c>
      <c r="F6244" s="208">
        <f t="shared" si="291"/>
        <v>1</v>
      </c>
      <c r="G6244" s="78" t="str">
        <f t="shared" si="292"/>
        <v>M</v>
      </c>
      <c r="H6244" s="78" t="str">
        <f t="shared" si="293"/>
        <v>1MGDP-ELPO/SANJUA</v>
      </c>
    </row>
    <row r="6245" spans="1:8">
      <c r="A6245" s="79">
        <v>37223</v>
      </c>
      <c r="B6245" s="78" t="s">
        <v>148</v>
      </c>
      <c r="C6245" s="78" t="s">
        <v>240</v>
      </c>
      <c r="D6245" s="84">
        <v>15000</v>
      </c>
      <c r="E6245" s="84">
        <v>15000</v>
      </c>
      <c r="F6245" s="208">
        <f t="shared" si="291"/>
        <v>1</v>
      </c>
      <c r="G6245" s="78" t="str">
        <f t="shared" si="292"/>
        <v>M</v>
      </c>
      <c r="H6245" s="78" t="str">
        <f t="shared" si="293"/>
        <v>1MGDP-HEHUB</v>
      </c>
    </row>
    <row r="6246" spans="1:8">
      <c r="A6246" s="79">
        <v>37223</v>
      </c>
      <c r="B6246" s="78" t="s">
        <v>148</v>
      </c>
      <c r="C6246" s="78" t="s">
        <v>104</v>
      </c>
      <c r="D6246" s="84">
        <v>-10000</v>
      </c>
      <c r="E6246" s="84">
        <v>-10000</v>
      </c>
      <c r="F6246" s="208">
        <f t="shared" si="291"/>
        <v>1</v>
      </c>
      <c r="G6246" s="78" t="str">
        <f t="shared" si="292"/>
        <v>M</v>
      </c>
      <c r="H6246" s="78" t="str">
        <f t="shared" si="293"/>
        <v>1MGDP-MALIN-CTYGA</v>
      </c>
    </row>
    <row r="6247" spans="1:8">
      <c r="A6247" s="79">
        <v>37223</v>
      </c>
      <c r="B6247" s="78" t="s">
        <v>148</v>
      </c>
      <c r="C6247" s="78" t="s">
        <v>103</v>
      </c>
      <c r="D6247" s="84">
        <v>-25000</v>
      </c>
      <c r="E6247" s="84">
        <v>-25000</v>
      </c>
      <c r="F6247" s="208">
        <f t="shared" si="291"/>
        <v>1</v>
      </c>
      <c r="G6247" s="78" t="str">
        <f t="shared" si="292"/>
        <v>M</v>
      </c>
      <c r="H6247" s="78" t="str">
        <f t="shared" si="293"/>
        <v>1MGDP-PG&amp;E/CITIGA</v>
      </c>
    </row>
    <row r="6248" spans="1:8">
      <c r="A6248" s="79">
        <v>37224</v>
      </c>
      <c r="B6248" s="78" t="s">
        <v>148</v>
      </c>
      <c r="C6248" s="78" t="s">
        <v>106</v>
      </c>
      <c r="D6248" s="84">
        <v>-85000</v>
      </c>
      <c r="E6248" s="84">
        <v>-85000</v>
      </c>
      <c r="F6248" s="208">
        <f t="shared" si="291"/>
        <v>1</v>
      </c>
      <c r="G6248" s="78" t="str">
        <f t="shared" si="292"/>
        <v>M</v>
      </c>
      <c r="H6248" s="78" t="str">
        <f t="shared" si="293"/>
        <v>1MGDP-CAL BORDER</v>
      </c>
    </row>
    <row r="6249" spans="1:8">
      <c r="A6249" s="79">
        <v>37224</v>
      </c>
      <c r="B6249" s="78" t="s">
        <v>148</v>
      </c>
      <c r="C6249" s="78" t="s">
        <v>116</v>
      </c>
      <c r="D6249" s="84">
        <v>41000</v>
      </c>
      <c r="E6249" s="84">
        <v>41000</v>
      </c>
      <c r="F6249" s="208">
        <f t="shared" si="291"/>
        <v>1</v>
      </c>
      <c r="G6249" s="78" t="str">
        <f t="shared" si="292"/>
        <v>M</v>
      </c>
      <c r="H6249" s="78" t="str">
        <f t="shared" si="293"/>
        <v>1MGDP-ELPO/PERM2</v>
      </c>
    </row>
    <row r="6250" spans="1:8">
      <c r="A6250" s="79">
        <v>37224</v>
      </c>
      <c r="B6250" s="78" t="s">
        <v>148</v>
      </c>
      <c r="C6250" s="78" t="s">
        <v>120</v>
      </c>
      <c r="D6250" s="84">
        <v>70000</v>
      </c>
      <c r="E6250" s="84">
        <v>70000</v>
      </c>
      <c r="F6250" s="208">
        <f t="shared" si="291"/>
        <v>1</v>
      </c>
      <c r="G6250" s="78" t="str">
        <f t="shared" si="292"/>
        <v>M</v>
      </c>
      <c r="H6250" s="78" t="str">
        <f t="shared" si="293"/>
        <v>1MGDP-ELPO/SANJUA</v>
      </c>
    </row>
    <row r="6251" spans="1:8">
      <c r="A6251" s="79">
        <v>37224</v>
      </c>
      <c r="B6251" s="78" t="s">
        <v>148</v>
      </c>
      <c r="C6251" s="78" t="s">
        <v>240</v>
      </c>
      <c r="D6251" s="84">
        <v>15000</v>
      </c>
      <c r="E6251" s="84">
        <v>15000</v>
      </c>
      <c r="F6251" s="208">
        <f t="shared" si="291"/>
        <v>1</v>
      </c>
      <c r="G6251" s="78" t="str">
        <f t="shared" si="292"/>
        <v>M</v>
      </c>
      <c r="H6251" s="78" t="str">
        <f t="shared" si="293"/>
        <v>1MGDP-HEHUB</v>
      </c>
    </row>
    <row r="6252" spans="1:8">
      <c r="A6252" s="79">
        <v>37224</v>
      </c>
      <c r="B6252" s="78" t="s">
        <v>148</v>
      </c>
      <c r="C6252" s="78" t="s">
        <v>104</v>
      </c>
      <c r="D6252" s="84">
        <v>-10000</v>
      </c>
      <c r="E6252" s="84">
        <v>-10000</v>
      </c>
      <c r="F6252" s="208">
        <f t="shared" si="291"/>
        <v>1</v>
      </c>
      <c r="G6252" s="78" t="str">
        <f t="shared" si="292"/>
        <v>M</v>
      </c>
      <c r="H6252" s="78" t="str">
        <f t="shared" si="293"/>
        <v>1MGDP-MALIN-CTYGA</v>
      </c>
    </row>
    <row r="6253" spans="1:8">
      <c r="A6253" s="79">
        <v>37224</v>
      </c>
      <c r="B6253" s="78" t="s">
        <v>148</v>
      </c>
      <c r="C6253" s="78" t="s">
        <v>103</v>
      </c>
      <c r="D6253" s="84">
        <v>-25000</v>
      </c>
      <c r="E6253" s="84">
        <v>-25000</v>
      </c>
      <c r="F6253" s="208">
        <f t="shared" si="291"/>
        <v>1</v>
      </c>
      <c r="G6253" s="78" t="str">
        <f t="shared" si="292"/>
        <v>M</v>
      </c>
      <c r="H6253" s="78" t="str">
        <f t="shared" si="293"/>
        <v>1MGDP-PG&amp;E/CITIGA</v>
      </c>
    </row>
    <row r="6254" spans="1:8">
      <c r="A6254" s="79">
        <v>37225</v>
      </c>
      <c r="B6254" s="78" t="s">
        <v>148</v>
      </c>
      <c r="C6254" s="78" t="s">
        <v>106</v>
      </c>
      <c r="D6254" s="84">
        <v>-85000</v>
      </c>
      <c r="E6254" s="84">
        <v>-85000</v>
      </c>
      <c r="F6254" s="208">
        <f t="shared" si="291"/>
        <v>1</v>
      </c>
      <c r="G6254" s="78" t="str">
        <f t="shared" si="292"/>
        <v>M</v>
      </c>
      <c r="H6254" s="78" t="str">
        <f t="shared" si="293"/>
        <v>1MGDP-CAL BORDER</v>
      </c>
    </row>
    <row r="6255" spans="1:8">
      <c r="A6255" s="79">
        <v>37225</v>
      </c>
      <c r="B6255" s="78" t="s">
        <v>148</v>
      </c>
      <c r="C6255" s="78" t="s">
        <v>116</v>
      </c>
      <c r="D6255" s="84">
        <v>41000</v>
      </c>
      <c r="E6255" s="84">
        <v>41000</v>
      </c>
      <c r="F6255" s="208">
        <f t="shared" si="291"/>
        <v>1</v>
      </c>
      <c r="G6255" s="78" t="str">
        <f t="shared" si="292"/>
        <v>M</v>
      </c>
      <c r="H6255" s="78" t="str">
        <f t="shared" si="293"/>
        <v>1MGDP-ELPO/PERM2</v>
      </c>
    </row>
    <row r="6256" spans="1:8">
      <c r="A6256" s="79">
        <v>37225</v>
      </c>
      <c r="B6256" s="78" t="s">
        <v>148</v>
      </c>
      <c r="C6256" s="78" t="s">
        <v>120</v>
      </c>
      <c r="D6256" s="84">
        <v>70000</v>
      </c>
      <c r="E6256" s="84">
        <v>70000</v>
      </c>
      <c r="F6256" s="208">
        <f t="shared" si="291"/>
        <v>1</v>
      </c>
      <c r="G6256" s="78" t="str">
        <f t="shared" si="292"/>
        <v>M</v>
      </c>
      <c r="H6256" s="78" t="str">
        <f t="shared" si="293"/>
        <v>1MGDP-ELPO/SANJUA</v>
      </c>
    </row>
    <row r="6257" spans="1:8">
      <c r="A6257" s="79">
        <v>37225</v>
      </c>
      <c r="B6257" s="78" t="s">
        <v>148</v>
      </c>
      <c r="C6257" s="78" t="s">
        <v>240</v>
      </c>
      <c r="D6257" s="84">
        <v>15000</v>
      </c>
      <c r="E6257" s="84">
        <v>15000</v>
      </c>
      <c r="F6257" s="208">
        <f t="shared" si="291"/>
        <v>1</v>
      </c>
      <c r="G6257" s="78" t="str">
        <f t="shared" si="292"/>
        <v>M</v>
      </c>
      <c r="H6257" s="78" t="str">
        <f t="shared" si="293"/>
        <v>1MGDP-HEHUB</v>
      </c>
    </row>
    <row r="6258" spans="1:8">
      <c r="A6258" s="79">
        <v>37225</v>
      </c>
      <c r="B6258" s="78" t="s">
        <v>148</v>
      </c>
      <c r="C6258" s="78" t="s">
        <v>104</v>
      </c>
      <c r="D6258" s="84">
        <v>-10000</v>
      </c>
      <c r="E6258" s="84">
        <v>-10000</v>
      </c>
      <c r="F6258" s="208">
        <f t="shared" si="291"/>
        <v>1</v>
      </c>
      <c r="G6258" s="78" t="str">
        <f t="shared" si="292"/>
        <v>M</v>
      </c>
      <c r="H6258" s="78" t="str">
        <f t="shared" si="293"/>
        <v>1MGDP-MALIN-CTYGA</v>
      </c>
    </row>
    <row r="6259" spans="1:8">
      <c r="A6259" s="79">
        <v>37225</v>
      </c>
      <c r="B6259" s="78" t="s">
        <v>148</v>
      </c>
      <c r="C6259" s="78" t="s">
        <v>103</v>
      </c>
      <c r="D6259" s="84">
        <v>-25000</v>
      </c>
      <c r="E6259" s="84">
        <v>-25000</v>
      </c>
      <c r="F6259" s="208">
        <f t="shared" si="291"/>
        <v>1</v>
      </c>
      <c r="G6259" s="78" t="str">
        <f t="shared" si="292"/>
        <v>M</v>
      </c>
      <c r="H6259" s="78" t="str">
        <f t="shared" si="293"/>
        <v>1MGDP-PG&amp;E/CITIGA</v>
      </c>
    </row>
    <row r="6260" spans="1:8">
      <c r="A6260" s="79">
        <v>37226</v>
      </c>
      <c r="B6260" s="78" t="s">
        <v>139</v>
      </c>
      <c r="C6260" s="78" t="s">
        <v>46</v>
      </c>
      <c r="D6260" s="84">
        <v>-8.8828975287814304E-13</v>
      </c>
      <c r="E6260" s="84">
        <v>8.8828975287814298E-14</v>
      </c>
      <c r="F6260" s="208">
        <f t="shared" si="291"/>
        <v>2</v>
      </c>
      <c r="G6260" s="78" t="str">
        <f t="shared" si="292"/>
        <v>DO</v>
      </c>
      <c r="H6260" s="78" t="str">
        <f t="shared" si="293"/>
        <v>2DONGI-SOCAL</v>
      </c>
    </row>
    <row r="6261" spans="1:8">
      <c r="A6261" s="79">
        <v>37257</v>
      </c>
      <c r="B6261" s="78" t="s">
        <v>139</v>
      </c>
      <c r="C6261" s="78" t="s">
        <v>46</v>
      </c>
      <c r="D6261" s="84">
        <v>-0.34610328248615002</v>
      </c>
      <c r="E6261" s="84">
        <v>3.4610328248614999E-2</v>
      </c>
      <c r="F6261" s="208">
        <f t="shared" si="291"/>
        <v>3</v>
      </c>
      <c r="G6261" s="78" t="str">
        <f t="shared" si="292"/>
        <v>DO</v>
      </c>
      <c r="H6261" s="78" t="str">
        <f t="shared" si="293"/>
        <v>3DONGI-SOCAL</v>
      </c>
    </row>
    <row r="6262" spans="1:8">
      <c r="A6262" s="79">
        <v>37288</v>
      </c>
      <c r="B6262" s="78" t="s">
        <v>139</v>
      </c>
      <c r="C6262" s="78" t="s">
        <v>46</v>
      </c>
      <c r="D6262" s="84">
        <v>-27.6004583679712</v>
      </c>
      <c r="E6262" s="84">
        <v>2.7600458367971199</v>
      </c>
      <c r="F6262" s="208">
        <f t="shared" si="291"/>
        <v>3</v>
      </c>
      <c r="G6262" s="78" t="str">
        <f t="shared" si="292"/>
        <v>DO</v>
      </c>
      <c r="H6262" s="78" t="str">
        <f t="shared" si="293"/>
        <v>3DONGI-SOCAL</v>
      </c>
    </row>
    <row r="6263" spans="1:8">
      <c r="A6263" s="79">
        <v>37316</v>
      </c>
      <c r="B6263" s="78" t="s">
        <v>139</v>
      </c>
      <c r="C6263" s="78" t="s">
        <v>46</v>
      </c>
      <c r="D6263" s="84">
        <v>-54.425461085780498</v>
      </c>
      <c r="E6263" s="84">
        <v>5.4425461085780498</v>
      </c>
      <c r="F6263" s="208">
        <f t="shared" si="291"/>
        <v>3</v>
      </c>
      <c r="G6263" s="78" t="str">
        <f t="shared" si="292"/>
        <v>DO</v>
      </c>
      <c r="H6263" s="78" t="str">
        <f t="shared" si="293"/>
        <v>3DONGI-SOCAL</v>
      </c>
    </row>
    <row r="6264" spans="1:8">
      <c r="A6264" s="79">
        <v>37196</v>
      </c>
      <c r="B6264" s="78" t="s">
        <v>136</v>
      </c>
      <c r="C6264" s="78" t="s">
        <v>72</v>
      </c>
      <c r="D6264" s="84">
        <v>0</v>
      </c>
      <c r="E6264" s="84">
        <v>0</v>
      </c>
      <c r="F6264" s="208">
        <f t="shared" si="291"/>
        <v>1</v>
      </c>
      <c r="G6264" s="78" t="str">
        <f t="shared" si="292"/>
        <v>D</v>
      </c>
      <c r="H6264" s="78" t="str">
        <f t="shared" si="293"/>
        <v>1DIF-ELPO/SJ</v>
      </c>
    </row>
    <row r="6265" spans="1:8">
      <c r="A6265" s="79">
        <v>37196</v>
      </c>
      <c r="B6265" s="78" t="s">
        <v>136</v>
      </c>
      <c r="C6265" s="78" t="s">
        <v>73</v>
      </c>
      <c r="D6265" s="84">
        <v>0</v>
      </c>
      <c r="E6265" s="84">
        <v>0</v>
      </c>
      <c r="F6265" s="208">
        <f t="shared" si="291"/>
        <v>1</v>
      </c>
      <c r="G6265" s="78" t="str">
        <f t="shared" si="292"/>
        <v>D</v>
      </c>
      <c r="H6265" s="78" t="str">
        <f t="shared" si="293"/>
        <v>1DIF-WAHA-TX</v>
      </c>
    </row>
    <row r="6266" spans="1:8">
      <c r="A6266" s="79">
        <v>37226</v>
      </c>
      <c r="B6266" s="78" t="s">
        <v>136</v>
      </c>
      <c r="C6266" s="78" t="s">
        <v>72</v>
      </c>
      <c r="D6266" s="84">
        <v>206496.16010000001</v>
      </c>
      <c r="E6266" s="84">
        <v>-20649.616010000002</v>
      </c>
      <c r="F6266" s="208">
        <f t="shared" si="291"/>
        <v>2</v>
      </c>
      <c r="G6266" s="78" t="str">
        <f t="shared" si="292"/>
        <v>D</v>
      </c>
      <c r="H6266" s="78" t="str">
        <f t="shared" si="293"/>
        <v>2DIF-ELPO/SJ</v>
      </c>
    </row>
    <row r="6267" spans="1:8">
      <c r="A6267" s="79">
        <v>37226</v>
      </c>
      <c r="B6267" s="78" t="s">
        <v>136</v>
      </c>
      <c r="C6267" s="78" t="s">
        <v>73</v>
      </c>
      <c r="D6267" s="84">
        <v>-204797.8365</v>
      </c>
      <c r="E6267" s="84">
        <v>40959.567300000002</v>
      </c>
      <c r="F6267" s="208">
        <f t="shared" si="291"/>
        <v>2</v>
      </c>
      <c r="G6267" s="78" t="str">
        <f t="shared" si="292"/>
        <v>D</v>
      </c>
      <c r="H6267" s="78" t="str">
        <f t="shared" si="293"/>
        <v>2DIF-WAHA-TX</v>
      </c>
    </row>
    <row r="6268" spans="1:8">
      <c r="A6268" s="79">
        <v>37257</v>
      </c>
      <c r="B6268" s="78" t="s">
        <v>136</v>
      </c>
      <c r="C6268" s="78" t="s">
        <v>72</v>
      </c>
      <c r="D6268" s="84">
        <v>187481.72039999999</v>
      </c>
      <c r="E6268" s="84">
        <v>-18748.172040000001</v>
      </c>
      <c r="F6268" s="208">
        <f t="shared" si="291"/>
        <v>3</v>
      </c>
      <c r="G6268" s="78" t="str">
        <f t="shared" si="292"/>
        <v>D</v>
      </c>
      <c r="H6268" s="78" t="str">
        <f t="shared" si="293"/>
        <v>3DIF-ELPO/SJ</v>
      </c>
    </row>
    <row r="6269" spans="1:8">
      <c r="A6269" s="79">
        <v>37257</v>
      </c>
      <c r="B6269" s="78" t="s">
        <v>136</v>
      </c>
      <c r="C6269" s="78" t="s">
        <v>73</v>
      </c>
      <c r="D6269" s="84">
        <v>-189775.3798</v>
      </c>
      <c r="E6269" s="84">
        <v>37955.075960000002</v>
      </c>
      <c r="F6269" s="208">
        <f t="shared" si="291"/>
        <v>3</v>
      </c>
      <c r="G6269" s="78" t="str">
        <f t="shared" si="292"/>
        <v>D</v>
      </c>
      <c r="H6269" s="78" t="str">
        <f t="shared" si="293"/>
        <v>3DIF-WAHA-TX</v>
      </c>
    </row>
    <row r="6270" spans="1:8">
      <c r="A6270" s="79">
        <v>37288</v>
      </c>
      <c r="B6270" s="78" t="s">
        <v>136</v>
      </c>
      <c r="C6270" s="78" t="s">
        <v>72</v>
      </c>
      <c r="D6270" s="84">
        <v>171530.70129999999</v>
      </c>
      <c r="E6270" s="84">
        <v>-17153.07013</v>
      </c>
      <c r="F6270" s="208">
        <f t="shared" si="291"/>
        <v>3</v>
      </c>
      <c r="G6270" s="78" t="str">
        <f t="shared" si="292"/>
        <v>D</v>
      </c>
      <c r="H6270" s="78" t="str">
        <f t="shared" si="293"/>
        <v>3DIF-ELPO/SJ</v>
      </c>
    </row>
    <row r="6271" spans="1:8">
      <c r="A6271" s="79">
        <v>37288</v>
      </c>
      <c r="B6271" s="78" t="s">
        <v>136</v>
      </c>
      <c r="C6271" s="78" t="s">
        <v>73</v>
      </c>
      <c r="D6271" s="84">
        <v>-169539.6311</v>
      </c>
      <c r="E6271" s="84">
        <v>33907.926220000001</v>
      </c>
      <c r="F6271" s="208">
        <f t="shared" si="291"/>
        <v>3</v>
      </c>
      <c r="G6271" s="78" t="str">
        <f t="shared" si="292"/>
        <v>D</v>
      </c>
      <c r="H6271" s="78" t="str">
        <f t="shared" si="293"/>
        <v>3DIF-WAHA-TX</v>
      </c>
    </row>
    <row r="6272" spans="1:8">
      <c r="A6272" s="79">
        <v>37316</v>
      </c>
      <c r="B6272" s="78" t="s">
        <v>136</v>
      </c>
      <c r="C6272" s="78" t="s">
        <v>72</v>
      </c>
      <c r="D6272" s="84">
        <v>179419.22219999999</v>
      </c>
      <c r="E6272" s="84">
        <v>-17941.92222</v>
      </c>
      <c r="F6272" s="208">
        <f t="shared" si="291"/>
        <v>3</v>
      </c>
      <c r="G6272" s="78" t="str">
        <f t="shared" si="292"/>
        <v>D</v>
      </c>
      <c r="H6272" s="78" t="str">
        <f t="shared" si="293"/>
        <v>3DIF-ELPO/SJ</v>
      </c>
    </row>
    <row r="6273" spans="1:8">
      <c r="A6273" s="79">
        <v>37316</v>
      </c>
      <c r="B6273" s="78" t="s">
        <v>136</v>
      </c>
      <c r="C6273" s="78" t="s">
        <v>73</v>
      </c>
      <c r="D6273" s="84">
        <v>-179419.22229999999</v>
      </c>
      <c r="E6273" s="84">
        <v>35883.84446</v>
      </c>
      <c r="F6273" s="208">
        <f t="shared" si="291"/>
        <v>3</v>
      </c>
      <c r="G6273" s="78" t="str">
        <f t="shared" si="292"/>
        <v>D</v>
      </c>
      <c r="H6273" s="78" t="str">
        <f t="shared" si="293"/>
        <v>3DIF-WAHA-TX</v>
      </c>
    </row>
    <row r="6274" spans="1:8">
      <c r="A6274" s="79">
        <v>37347</v>
      </c>
      <c r="B6274" s="78" t="s">
        <v>136</v>
      </c>
      <c r="C6274" s="78" t="s">
        <v>72</v>
      </c>
      <c r="D6274" s="84">
        <v>195375.1366</v>
      </c>
      <c r="E6274" s="84">
        <v>-19537.513660000001</v>
      </c>
      <c r="F6274" s="208">
        <f t="shared" si="291"/>
        <v>4</v>
      </c>
      <c r="G6274" s="78" t="str">
        <f t="shared" si="292"/>
        <v>D</v>
      </c>
      <c r="H6274" s="78" t="str">
        <f t="shared" si="293"/>
        <v>4DIF-ELPO/SJ</v>
      </c>
    </row>
    <row r="6275" spans="1:8">
      <c r="A6275" s="79">
        <v>37347</v>
      </c>
      <c r="B6275" s="78" t="s">
        <v>136</v>
      </c>
      <c r="C6275" s="78" t="s">
        <v>73</v>
      </c>
      <c r="D6275" s="84">
        <v>-198054.22690000001</v>
      </c>
      <c r="E6275" s="84">
        <v>39610.845379999999</v>
      </c>
      <c r="F6275" s="208">
        <f t="shared" ref="F6275:F6338" si="294">IF(REF_DT&lt;=LastDay,INDEX(IntraMonth_Buckets,MATCH($A6275,IntraSumMonths,0),1),INDEX(BucketTable,MATCH($A6275,SumMonths,0),1))</f>
        <v>4</v>
      </c>
      <c r="G6275" s="78" t="str">
        <f t="shared" ref="G6275:G6338" si="295">INDEX(Book_Type,MATCH($B6275,Book,0),1)</f>
        <v>D</v>
      </c>
      <c r="H6275" s="78" t="str">
        <f t="shared" ref="H6275:H6338" si="296">$F6275&amp;$G6275&amp;$C6275</f>
        <v>4DIF-WAHA-TX</v>
      </c>
    </row>
    <row r="6276" spans="1:8">
      <c r="A6276" s="79">
        <v>37377</v>
      </c>
      <c r="B6276" s="78" t="s">
        <v>136</v>
      </c>
      <c r="C6276" s="78" t="s">
        <v>72</v>
      </c>
      <c r="D6276" s="84">
        <v>240506.67610000001</v>
      </c>
      <c r="E6276" s="84">
        <v>-24050.66761</v>
      </c>
      <c r="F6276" s="208">
        <f t="shared" si="294"/>
        <v>4</v>
      </c>
      <c r="G6276" s="78" t="str">
        <f t="shared" si="295"/>
        <v>D</v>
      </c>
      <c r="H6276" s="78" t="str">
        <f t="shared" si="296"/>
        <v>4DIF-ELPO/SJ</v>
      </c>
    </row>
    <row r="6277" spans="1:8">
      <c r="A6277" s="79">
        <v>37377</v>
      </c>
      <c r="B6277" s="78" t="s">
        <v>136</v>
      </c>
      <c r="C6277" s="78" t="s">
        <v>73</v>
      </c>
      <c r="D6277" s="84">
        <v>-248233.00260000001</v>
      </c>
      <c r="E6277" s="84">
        <v>49646.60052</v>
      </c>
      <c r="F6277" s="208">
        <f t="shared" si="294"/>
        <v>4</v>
      </c>
      <c r="G6277" s="78" t="str">
        <f t="shared" si="295"/>
        <v>D</v>
      </c>
      <c r="H6277" s="78" t="str">
        <f t="shared" si="296"/>
        <v>4DIF-WAHA-TX</v>
      </c>
    </row>
    <row r="6278" spans="1:8">
      <c r="A6278" s="79">
        <v>37408</v>
      </c>
      <c r="B6278" s="78" t="s">
        <v>136</v>
      </c>
      <c r="C6278" s="78" t="s">
        <v>72</v>
      </c>
      <c r="D6278" s="84">
        <v>230388.20490000001</v>
      </c>
      <c r="E6278" s="84">
        <v>-23038.820489999998</v>
      </c>
      <c r="F6278" s="208">
        <f t="shared" si="294"/>
        <v>4</v>
      </c>
      <c r="G6278" s="78" t="str">
        <f t="shared" si="295"/>
        <v>D</v>
      </c>
      <c r="H6278" s="78" t="str">
        <f t="shared" si="296"/>
        <v>4DIF-ELPO/SJ</v>
      </c>
    </row>
    <row r="6279" spans="1:8">
      <c r="A6279" s="79">
        <v>37408</v>
      </c>
      <c r="B6279" s="78" t="s">
        <v>136</v>
      </c>
      <c r="C6279" s="78" t="s">
        <v>73</v>
      </c>
      <c r="D6279" s="84">
        <v>-241166.02230000001</v>
      </c>
      <c r="E6279" s="84">
        <v>48233.204460000001</v>
      </c>
      <c r="F6279" s="208">
        <f t="shared" si="294"/>
        <v>4</v>
      </c>
      <c r="G6279" s="78" t="str">
        <f t="shared" si="295"/>
        <v>D</v>
      </c>
      <c r="H6279" s="78" t="str">
        <f t="shared" si="296"/>
        <v>4DIF-WAHA-TX</v>
      </c>
    </row>
    <row r="6280" spans="1:8">
      <c r="A6280" s="79">
        <v>37438</v>
      </c>
      <c r="B6280" s="78" t="s">
        <v>136</v>
      </c>
      <c r="C6280" s="78" t="s">
        <v>72</v>
      </c>
      <c r="D6280" s="84">
        <v>237966.2267</v>
      </c>
      <c r="E6280" s="84">
        <v>-23796.622670000001</v>
      </c>
      <c r="F6280" s="208">
        <f t="shared" si="294"/>
        <v>4</v>
      </c>
      <c r="G6280" s="78" t="str">
        <f t="shared" si="295"/>
        <v>D</v>
      </c>
      <c r="H6280" s="78" t="str">
        <f t="shared" si="296"/>
        <v>4DIF-ELPO/SJ</v>
      </c>
    </row>
    <row r="6281" spans="1:8">
      <c r="A6281" s="79">
        <v>37438</v>
      </c>
      <c r="B6281" s="78" t="s">
        <v>136</v>
      </c>
      <c r="C6281" s="78" t="s">
        <v>73</v>
      </c>
      <c r="D6281" s="84">
        <v>-245270.0429</v>
      </c>
      <c r="E6281" s="84">
        <v>49054.008580000002</v>
      </c>
      <c r="F6281" s="208">
        <f t="shared" si="294"/>
        <v>4</v>
      </c>
      <c r="G6281" s="78" t="str">
        <f t="shared" si="295"/>
        <v>D</v>
      </c>
      <c r="H6281" s="78" t="str">
        <f t="shared" si="296"/>
        <v>4DIF-WAHA-TX</v>
      </c>
    </row>
    <row r="6282" spans="1:8">
      <c r="A6282" s="79">
        <v>37257</v>
      </c>
      <c r="B6282" s="78" t="s">
        <v>232</v>
      </c>
      <c r="C6282" s="78" t="s">
        <v>67</v>
      </c>
      <c r="D6282" s="84">
        <v>383176.83859254699</v>
      </c>
      <c r="E6282" s="84">
        <v>-38317.683859254699</v>
      </c>
      <c r="F6282" s="208">
        <f t="shared" si="294"/>
        <v>3</v>
      </c>
      <c r="G6282" s="78" t="str">
        <f t="shared" si="295"/>
        <v>DO</v>
      </c>
      <c r="H6282" s="78" t="str">
        <f t="shared" si="296"/>
        <v>3DOIF-NWPL_ROCKY_M</v>
      </c>
    </row>
    <row r="6283" spans="1:8">
      <c r="A6283" s="79">
        <v>37288</v>
      </c>
      <c r="B6283" s="78" t="s">
        <v>232</v>
      </c>
      <c r="C6283" s="78" t="s">
        <v>67</v>
      </c>
      <c r="D6283" s="84">
        <v>389122.944624378</v>
      </c>
      <c r="E6283" s="84">
        <v>-38912.2944624378</v>
      </c>
      <c r="F6283" s="208">
        <f t="shared" si="294"/>
        <v>3</v>
      </c>
      <c r="G6283" s="78" t="str">
        <f t="shared" si="295"/>
        <v>DO</v>
      </c>
      <c r="H6283" s="78" t="str">
        <f t="shared" si="296"/>
        <v>3DOIF-NWPL_ROCKY_M</v>
      </c>
    </row>
    <row r="6284" spans="1:8">
      <c r="A6284" s="79">
        <v>37316</v>
      </c>
      <c r="B6284" s="78" t="s">
        <v>232</v>
      </c>
      <c r="C6284" s="78" t="s">
        <v>67</v>
      </c>
      <c r="D6284" s="84">
        <v>419849.211304622</v>
      </c>
      <c r="E6284" s="84">
        <v>-41984.9211304622</v>
      </c>
      <c r="F6284" s="208">
        <f t="shared" si="294"/>
        <v>3</v>
      </c>
      <c r="G6284" s="78" t="str">
        <f t="shared" si="295"/>
        <v>DO</v>
      </c>
      <c r="H6284" s="78" t="str">
        <f t="shared" si="296"/>
        <v>3DOIF-NWPL_ROCKY_M</v>
      </c>
    </row>
    <row r="6285" spans="1:8">
      <c r="A6285" s="79">
        <v>37196</v>
      </c>
      <c r="B6285" s="78" t="s">
        <v>140</v>
      </c>
      <c r="C6285" s="78" t="s">
        <v>46</v>
      </c>
      <c r="D6285" s="84">
        <v>0</v>
      </c>
      <c r="E6285" s="84">
        <v>0</v>
      </c>
      <c r="F6285" s="208">
        <f t="shared" si="294"/>
        <v>1</v>
      </c>
      <c r="G6285" s="78" t="str">
        <f t="shared" si="295"/>
        <v>DO</v>
      </c>
      <c r="H6285" s="78" t="str">
        <f t="shared" si="296"/>
        <v>1DONGI-SOCAL</v>
      </c>
    </row>
    <row r="6286" spans="1:8">
      <c r="A6286" s="79">
        <v>37226</v>
      </c>
      <c r="B6286" s="78" t="s">
        <v>140</v>
      </c>
      <c r="C6286" s="78" t="s">
        <v>46</v>
      </c>
      <c r="D6286" s="84">
        <v>-3.7599917296580696E-14</v>
      </c>
      <c r="E6286" s="84">
        <v>3.7599917296580701E-15</v>
      </c>
      <c r="F6286" s="208">
        <f t="shared" si="294"/>
        <v>2</v>
      </c>
      <c r="G6286" s="78" t="str">
        <f t="shared" si="295"/>
        <v>DO</v>
      </c>
      <c r="H6286" s="78" t="str">
        <f t="shared" si="296"/>
        <v>2DONGI-SOCAL</v>
      </c>
    </row>
    <row r="6287" spans="1:8">
      <c r="A6287" s="79">
        <v>37257</v>
      </c>
      <c r="B6287" s="78" t="s">
        <v>140</v>
      </c>
      <c r="C6287" s="78" t="s">
        <v>46</v>
      </c>
      <c r="D6287" s="84">
        <v>-8.8626620909965509E-3</v>
      </c>
      <c r="E6287" s="84">
        <v>8.8626620909965494E-4</v>
      </c>
      <c r="F6287" s="208">
        <f t="shared" si="294"/>
        <v>3</v>
      </c>
      <c r="G6287" s="78" t="str">
        <f t="shared" si="295"/>
        <v>DO</v>
      </c>
      <c r="H6287" s="78" t="str">
        <f t="shared" si="296"/>
        <v>3DONGI-SOCAL</v>
      </c>
    </row>
    <row r="6288" spans="1:8">
      <c r="A6288" s="79">
        <v>37288</v>
      </c>
      <c r="B6288" s="78" t="s">
        <v>140</v>
      </c>
      <c r="C6288" s="78" t="s">
        <v>46</v>
      </c>
      <c r="D6288" s="84">
        <v>-0.76870796708069988</v>
      </c>
      <c r="E6288" s="84">
        <v>7.6870796708069997E-2</v>
      </c>
      <c r="F6288" s="208">
        <f t="shared" si="294"/>
        <v>3</v>
      </c>
      <c r="G6288" s="78" t="str">
        <f t="shared" si="295"/>
        <v>DO</v>
      </c>
      <c r="H6288" s="78" t="str">
        <f t="shared" si="296"/>
        <v>3DONGI-SOCAL</v>
      </c>
    </row>
    <row r="6289" spans="1:8">
      <c r="A6289" s="79">
        <v>37316</v>
      </c>
      <c r="B6289" s="78" t="s">
        <v>140</v>
      </c>
      <c r="C6289" s="78" t="s">
        <v>46</v>
      </c>
      <c r="D6289" s="84">
        <v>-0.215992096562138</v>
      </c>
      <c r="E6289" s="84">
        <v>2.15992096562138E-2</v>
      </c>
      <c r="F6289" s="208">
        <f t="shared" si="294"/>
        <v>3</v>
      </c>
      <c r="G6289" s="78" t="str">
        <f t="shared" si="295"/>
        <v>DO</v>
      </c>
      <c r="H6289" s="78" t="str">
        <f t="shared" si="296"/>
        <v>3DONGI-SOCAL</v>
      </c>
    </row>
    <row r="6290" spans="1:8">
      <c r="A6290" s="79">
        <v>37211</v>
      </c>
      <c r="B6290" s="78" t="s">
        <v>165</v>
      </c>
      <c r="C6290" s="78" t="s">
        <v>241</v>
      </c>
      <c r="D6290" s="84">
        <v>0</v>
      </c>
      <c r="E6290" s="84">
        <v>0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1PHYDJ/BASIN/CIG</v>
      </c>
    </row>
    <row r="6291" spans="1:8">
      <c r="A6291" s="79">
        <v>37211</v>
      </c>
      <c r="B6291" s="78" t="s">
        <v>165</v>
      </c>
      <c r="C6291" s="78" t="s">
        <v>243</v>
      </c>
      <c r="D6291" s="84">
        <v>5566.7375000000002</v>
      </c>
      <c r="E6291" s="84">
        <v>5566.7375000000002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1PHYDJ/BASIN/PSCO</v>
      </c>
    </row>
    <row r="6292" spans="1:8">
      <c r="A6292" s="79">
        <v>37211</v>
      </c>
      <c r="B6292" s="78" t="s">
        <v>165</v>
      </c>
      <c r="C6292" s="78" t="s">
        <v>281</v>
      </c>
      <c r="D6292" s="84">
        <v>10931.955599999999</v>
      </c>
      <c r="E6292" s="84">
        <v>10931.955599999999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1PHYGD-WIND RIVER</v>
      </c>
    </row>
    <row r="6293" spans="1:8">
      <c r="A6293" s="79">
        <v>37211</v>
      </c>
      <c r="B6293" s="78" t="s">
        <v>165</v>
      </c>
      <c r="C6293" s="78" t="s">
        <v>282</v>
      </c>
      <c r="D6293" s="84">
        <v>-17821.542000000001</v>
      </c>
      <c r="E6293" s="84">
        <v>-17821.542000000001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1PHYGDC-CIG/ROCKPRT</v>
      </c>
    </row>
    <row r="6294" spans="1:8">
      <c r="A6294" s="79">
        <v>37211</v>
      </c>
      <c r="B6294" s="78" t="s">
        <v>165</v>
      </c>
      <c r="C6294" s="78" t="s">
        <v>283</v>
      </c>
      <c r="D6294" s="84">
        <v>-20501.157999999999</v>
      </c>
      <c r="E6294" s="84">
        <v>-20501.157999999999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1PHYGDC-CIG/SOUTH</v>
      </c>
    </row>
    <row r="6295" spans="1:8">
      <c r="A6295" s="79">
        <v>37211</v>
      </c>
      <c r="B6295" s="78" t="s">
        <v>165</v>
      </c>
      <c r="C6295" s="78" t="s">
        <v>284</v>
      </c>
      <c r="D6295" s="84">
        <v>-45135.4692</v>
      </c>
      <c r="E6295" s="84">
        <v>-45135.4692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1PHYGDC-CIG/WIC</v>
      </c>
    </row>
    <row r="6296" spans="1:8">
      <c r="A6296" s="79">
        <v>37211</v>
      </c>
      <c r="B6296" s="78" t="s">
        <v>165</v>
      </c>
      <c r="C6296" s="78" t="s">
        <v>285</v>
      </c>
      <c r="D6296" s="84">
        <v>103463.50840000001</v>
      </c>
      <c r="E6296" s="84">
        <v>103463.50840000001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1PHYGDC-FTULESSGATH</v>
      </c>
    </row>
    <row r="6297" spans="1:8">
      <c r="A6297" s="79">
        <v>37211</v>
      </c>
      <c r="B6297" s="78" t="s">
        <v>165</v>
      </c>
      <c r="C6297" s="78" t="s">
        <v>286</v>
      </c>
      <c r="D6297" s="84">
        <v>-0.99760000000000004</v>
      </c>
      <c r="E6297" s="84">
        <v>-0.99760000000000004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1PHYGDC-GLENROCK</v>
      </c>
    </row>
    <row r="6298" spans="1:8">
      <c r="A6298" s="79">
        <v>37211</v>
      </c>
      <c r="B6298" s="78" t="s">
        <v>165</v>
      </c>
      <c r="C6298" s="78" t="s">
        <v>287</v>
      </c>
      <c r="D6298" s="84">
        <v>-4612.0123000000003</v>
      </c>
      <c r="E6298" s="84">
        <v>-4612.0123000000003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1PHYGDC-NNG/MID15</v>
      </c>
    </row>
    <row r="6299" spans="1:8">
      <c r="A6299" s="79">
        <v>37211</v>
      </c>
      <c r="B6299" s="78" t="s">
        <v>165</v>
      </c>
      <c r="C6299" s="78" t="s">
        <v>113</v>
      </c>
      <c r="D6299" s="84">
        <v>-23352.365399999999</v>
      </c>
      <c r="E6299" s="84">
        <v>-23352.365399999999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1PHYGDP-CIG/RKYMTN</v>
      </c>
    </row>
    <row r="6300" spans="1:8">
      <c r="A6300" s="79">
        <v>37211</v>
      </c>
      <c r="B6300" s="78" t="s">
        <v>165</v>
      </c>
      <c r="C6300" s="78" t="s">
        <v>288</v>
      </c>
      <c r="D6300" s="84">
        <v>69.833600000000004</v>
      </c>
      <c r="E6300" s="84">
        <v>69.833600000000004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1PHYGDP-DJ/BASIN</v>
      </c>
    </row>
    <row r="6301" spans="1:8">
      <c r="A6301" s="79">
        <v>37211</v>
      </c>
      <c r="B6301" s="78" t="s">
        <v>165</v>
      </c>
      <c r="C6301" s="78" t="s">
        <v>289</v>
      </c>
      <c r="D6301" s="84">
        <v>-24940.5815</v>
      </c>
      <c r="E6301" s="84">
        <v>-24940.5815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1PHYGDP-NGPL/AMARIL</v>
      </c>
    </row>
    <row r="6302" spans="1:8">
      <c r="A6302" s="79">
        <v>37211</v>
      </c>
      <c r="B6302" s="78" t="s">
        <v>165</v>
      </c>
      <c r="C6302" s="78" t="s">
        <v>259</v>
      </c>
      <c r="D6302" s="84">
        <v>0</v>
      </c>
      <c r="E6302" s="84">
        <v>0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1PHYGDP-PAN/TX/OK</v>
      </c>
    </row>
    <row r="6303" spans="1:8">
      <c r="A6303" s="79">
        <v>37211</v>
      </c>
      <c r="B6303" s="78" t="s">
        <v>165</v>
      </c>
      <c r="C6303" s="78" t="s">
        <v>170</v>
      </c>
      <c r="D6303" s="84">
        <v>0.99760000000000004</v>
      </c>
      <c r="E6303" s="84">
        <v>0.99760000000000004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1PHYIF-CIG/GLENROCK</v>
      </c>
    </row>
    <row r="6304" spans="1:8">
      <c r="A6304" s="79">
        <v>37211</v>
      </c>
      <c r="B6304" s="78" t="s">
        <v>165</v>
      </c>
      <c r="C6304" s="78" t="s">
        <v>86</v>
      </c>
      <c r="D6304" s="84">
        <v>-32116.485499999999</v>
      </c>
      <c r="E6304" s="84">
        <v>-32116.485499999999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37211</v>
      </c>
      <c r="B6305" s="78" t="s">
        <v>165</v>
      </c>
      <c r="C6305" s="78" t="s">
        <v>92</v>
      </c>
      <c r="D6305" s="84">
        <v>8827.9683000000005</v>
      </c>
      <c r="E6305" s="84">
        <v>8827.9683000000005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37211</v>
      </c>
      <c r="B6306" s="78" t="s">
        <v>165</v>
      </c>
      <c r="C6306" s="78" t="s">
        <v>91</v>
      </c>
      <c r="D6306" s="84">
        <v>62505.087800000001</v>
      </c>
      <c r="E6306" s="84">
        <v>62505.087800000001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37211</v>
      </c>
      <c r="B6307" s="78" t="s">
        <v>165</v>
      </c>
      <c r="C6307" s="78" t="s">
        <v>250</v>
      </c>
      <c r="D6307" s="84">
        <v>9976.2326000000012</v>
      </c>
      <c r="E6307" s="84">
        <v>9976.2326000000012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37211</v>
      </c>
      <c r="B6308" s="78" t="s">
        <v>165</v>
      </c>
      <c r="C6308" s="78" t="s">
        <v>67</v>
      </c>
      <c r="D6308" s="84">
        <v>5752.2957000000006</v>
      </c>
      <c r="E6308" s="84">
        <v>5752.2957000000006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1PHYIF-NWPL_ROCKY_M</v>
      </c>
    </row>
    <row r="6309" spans="1:8">
      <c r="A6309" s="79">
        <v>37211</v>
      </c>
      <c r="B6309" s="78" t="s">
        <v>165</v>
      </c>
      <c r="C6309" s="78" t="s">
        <v>168</v>
      </c>
      <c r="D6309" s="84">
        <v>11846.776099999999</v>
      </c>
      <c r="E6309" s="84">
        <v>11846.776099999999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1PHYIM-CIG/SOUTHERN</v>
      </c>
    </row>
    <row r="6310" spans="1:8">
      <c r="A6310" s="79">
        <v>37211</v>
      </c>
      <c r="B6310" s="78" t="s">
        <v>165</v>
      </c>
      <c r="C6310" s="78" t="s">
        <v>253</v>
      </c>
      <c r="D6310" s="84">
        <v>9319.7964000000011</v>
      </c>
      <c r="E6310" s="84">
        <v>9319.7964000000011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1PHYIM_FTULESSGATH</v>
      </c>
    </row>
    <row r="6311" spans="1:8">
      <c r="A6311" s="79">
        <v>37211</v>
      </c>
      <c r="B6311" s="78" t="s">
        <v>165</v>
      </c>
      <c r="C6311" s="78" t="s">
        <v>169</v>
      </c>
      <c r="D6311" s="84">
        <v>4510.2548999999999</v>
      </c>
      <c r="E6311" s="84">
        <v>4510.2548999999999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1PHYIM_WINDRIVER</v>
      </c>
    </row>
    <row r="6312" spans="1:8">
      <c r="A6312" s="79">
        <v>37211</v>
      </c>
      <c r="B6312" s="78" t="s">
        <v>165</v>
      </c>
      <c r="C6312" s="78" t="s">
        <v>254</v>
      </c>
      <c r="D6312" s="84">
        <v>22.9453</v>
      </c>
      <c r="E6312" s="84">
        <v>22.9453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1PHYNNG/MID15</v>
      </c>
    </row>
    <row r="6313" spans="1:8">
      <c r="A6313" s="79">
        <v>37212</v>
      </c>
      <c r="B6313" s="78" t="s">
        <v>165</v>
      </c>
      <c r="C6313" s="78" t="s">
        <v>241</v>
      </c>
      <c r="D6313" s="84">
        <v>0</v>
      </c>
      <c r="E6313" s="84">
        <v>0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1PHYDJ/BASIN/CIG</v>
      </c>
    </row>
    <row r="6314" spans="1:8">
      <c r="A6314" s="79">
        <v>37212</v>
      </c>
      <c r="B6314" s="78" t="s">
        <v>165</v>
      </c>
      <c r="C6314" s="78" t="s">
        <v>243</v>
      </c>
      <c r="D6314" s="84">
        <v>5566.7375000000002</v>
      </c>
      <c r="E6314" s="84">
        <v>5566.7375000000002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1PHYDJ/BASIN/PSCO</v>
      </c>
    </row>
    <row r="6315" spans="1:8">
      <c r="A6315" s="79">
        <v>37212</v>
      </c>
      <c r="B6315" s="78" t="s">
        <v>165</v>
      </c>
      <c r="C6315" s="78" t="s">
        <v>281</v>
      </c>
      <c r="D6315" s="84">
        <v>10931.955599999999</v>
      </c>
      <c r="E6315" s="84">
        <v>10931.955599999999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1PHYGD-WIND RIVER</v>
      </c>
    </row>
    <row r="6316" spans="1:8">
      <c r="A6316" s="79">
        <v>37212</v>
      </c>
      <c r="B6316" s="78" t="s">
        <v>165</v>
      </c>
      <c r="C6316" s="78" t="s">
        <v>282</v>
      </c>
      <c r="D6316" s="84">
        <v>-17821.542000000001</v>
      </c>
      <c r="E6316" s="84">
        <v>-17821.542000000001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1PHYGDC-CIG/ROCKPRT</v>
      </c>
    </row>
    <row r="6317" spans="1:8">
      <c r="A6317" s="79">
        <v>37212</v>
      </c>
      <c r="B6317" s="78" t="s">
        <v>165</v>
      </c>
      <c r="C6317" s="78" t="s">
        <v>283</v>
      </c>
      <c r="D6317" s="84">
        <v>-20501.157999999999</v>
      </c>
      <c r="E6317" s="84">
        <v>-20501.157999999999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1PHYGDC-CIG/SOUTH</v>
      </c>
    </row>
    <row r="6318" spans="1:8">
      <c r="A6318" s="79">
        <v>37212</v>
      </c>
      <c r="B6318" s="78" t="s">
        <v>165</v>
      </c>
      <c r="C6318" s="78" t="s">
        <v>284</v>
      </c>
      <c r="D6318" s="84">
        <v>-45135.4692</v>
      </c>
      <c r="E6318" s="84">
        <v>-45135.4692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1PHYGDC-CIG/WIC</v>
      </c>
    </row>
    <row r="6319" spans="1:8">
      <c r="A6319" s="79">
        <v>37212</v>
      </c>
      <c r="B6319" s="78" t="s">
        <v>165</v>
      </c>
      <c r="C6319" s="78" t="s">
        <v>285</v>
      </c>
      <c r="D6319" s="84">
        <v>103463.50840000001</v>
      </c>
      <c r="E6319" s="84">
        <v>103463.50840000001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1PHYGDC-FTULESSGATH</v>
      </c>
    </row>
    <row r="6320" spans="1:8">
      <c r="A6320" s="79">
        <v>37212</v>
      </c>
      <c r="B6320" s="78" t="s">
        <v>165</v>
      </c>
      <c r="C6320" s="78" t="s">
        <v>286</v>
      </c>
      <c r="D6320" s="84">
        <v>-0.99760000000000004</v>
      </c>
      <c r="E6320" s="84">
        <v>-0.99760000000000004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1PHYGDC-GLENROCK</v>
      </c>
    </row>
    <row r="6321" spans="1:8">
      <c r="A6321" s="79">
        <v>37212</v>
      </c>
      <c r="B6321" s="78" t="s">
        <v>165</v>
      </c>
      <c r="C6321" s="78" t="s">
        <v>287</v>
      </c>
      <c r="D6321" s="84">
        <v>-4612.0123000000003</v>
      </c>
      <c r="E6321" s="84">
        <v>-4612.0123000000003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1PHYGDC-NNG/MID15</v>
      </c>
    </row>
    <row r="6322" spans="1:8">
      <c r="A6322" s="79">
        <v>37212</v>
      </c>
      <c r="B6322" s="78" t="s">
        <v>165</v>
      </c>
      <c r="C6322" s="78" t="s">
        <v>113</v>
      </c>
      <c r="D6322" s="84">
        <v>-23352.365399999999</v>
      </c>
      <c r="E6322" s="84">
        <v>-23352.365399999999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1PHYGDP-CIG/RKYMTN</v>
      </c>
    </row>
    <row r="6323" spans="1:8">
      <c r="A6323" s="79">
        <v>37212</v>
      </c>
      <c r="B6323" s="78" t="s">
        <v>165</v>
      </c>
      <c r="C6323" s="78" t="s">
        <v>288</v>
      </c>
      <c r="D6323" s="84">
        <v>69.833600000000004</v>
      </c>
      <c r="E6323" s="84">
        <v>69.833600000000004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1PHYGDP-DJ/BASIN</v>
      </c>
    </row>
    <row r="6324" spans="1:8">
      <c r="A6324" s="79">
        <v>37212</v>
      </c>
      <c r="B6324" s="78" t="s">
        <v>165</v>
      </c>
      <c r="C6324" s="78" t="s">
        <v>289</v>
      </c>
      <c r="D6324" s="84">
        <v>-24940.5815</v>
      </c>
      <c r="E6324" s="84">
        <v>-24940.5815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1PHYGDP-NGPL/AMARIL</v>
      </c>
    </row>
    <row r="6325" spans="1:8">
      <c r="A6325" s="79">
        <v>37212</v>
      </c>
      <c r="B6325" s="78" t="s">
        <v>165</v>
      </c>
      <c r="C6325" s="78" t="s">
        <v>259</v>
      </c>
      <c r="D6325" s="84">
        <v>0</v>
      </c>
      <c r="E6325" s="84">
        <v>0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1PHYGDP-PAN/TX/OK</v>
      </c>
    </row>
    <row r="6326" spans="1:8">
      <c r="A6326" s="79">
        <v>37212</v>
      </c>
      <c r="B6326" s="78" t="s">
        <v>165</v>
      </c>
      <c r="C6326" s="78" t="s">
        <v>170</v>
      </c>
      <c r="D6326" s="84">
        <v>0.99760000000000004</v>
      </c>
      <c r="E6326" s="84">
        <v>0.99760000000000004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1PHYIF-CIG/GLENROCK</v>
      </c>
    </row>
    <row r="6327" spans="1:8">
      <c r="A6327" s="79">
        <v>37212</v>
      </c>
      <c r="B6327" s="78" t="s">
        <v>165</v>
      </c>
      <c r="C6327" s="78" t="s">
        <v>86</v>
      </c>
      <c r="D6327" s="84">
        <v>-32116.485499999999</v>
      </c>
      <c r="E6327" s="84">
        <v>-32116.485499999999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1PHYIF-CIG/RKYMTN</v>
      </c>
    </row>
    <row r="6328" spans="1:8">
      <c r="A6328" s="79">
        <v>37212</v>
      </c>
      <c r="B6328" s="78" t="s">
        <v>165</v>
      </c>
      <c r="C6328" s="78" t="s">
        <v>92</v>
      </c>
      <c r="D6328" s="84">
        <v>8827.9683000000005</v>
      </c>
      <c r="E6328" s="84">
        <v>8827.9683000000005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1PHYIF-CIG/ROCKPORT</v>
      </c>
    </row>
    <row r="6329" spans="1:8">
      <c r="A6329" s="79">
        <v>37212</v>
      </c>
      <c r="B6329" s="78" t="s">
        <v>165</v>
      </c>
      <c r="C6329" s="78" t="s">
        <v>91</v>
      </c>
      <c r="D6329" s="84">
        <v>62505.087800000001</v>
      </c>
      <c r="E6329" s="84">
        <v>62505.087800000001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1PHYIF-CIG/WIC</v>
      </c>
    </row>
    <row r="6330" spans="1:8">
      <c r="A6330" s="79">
        <v>37212</v>
      </c>
      <c r="B6330" s="78" t="s">
        <v>165</v>
      </c>
      <c r="C6330" s="78" t="s">
        <v>250</v>
      </c>
      <c r="D6330" s="84">
        <v>9976.2326000000012</v>
      </c>
      <c r="E6330" s="84">
        <v>9976.2326000000012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1PHYIF-NGPL/OK-NW</v>
      </c>
    </row>
    <row r="6331" spans="1:8">
      <c r="A6331" s="79">
        <v>37212</v>
      </c>
      <c r="B6331" s="78" t="s">
        <v>165</v>
      </c>
      <c r="C6331" s="78" t="s">
        <v>67</v>
      </c>
      <c r="D6331" s="84">
        <v>5752.2957000000006</v>
      </c>
      <c r="E6331" s="84">
        <v>5752.2957000000006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1PHYIF-NWPL_ROCKY_M</v>
      </c>
    </row>
    <row r="6332" spans="1:8">
      <c r="A6332" s="79">
        <v>37212</v>
      </c>
      <c r="B6332" s="78" t="s">
        <v>165</v>
      </c>
      <c r="C6332" s="78" t="s">
        <v>168</v>
      </c>
      <c r="D6332" s="84">
        <v>11846.776099999999</v>
      </c>
      <c r="E6332" s="84">
        <v>11846.776099999999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1PHYIM-CIG/SOUTHERN</v>
      </c>
    </row>
    <row r="6333" spans="1:8">
      <c r="A6333" s="79">
        <v>37212</v>
      </c>
      <c r="B6333" s="78" t="s">
        <v>165</v>
      </c>
      <c r="C6333" s="78" t="s">
        <v>253</v>
      </c>
      <c r="D6333" s="84">
        <v>9319.7964000000011</v>
      </c>
      <c r="E6333" s="84">
        <v>9319.7964000000011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1PHYIM_FTULESSGATH</v>
      </c>
    </row>
    <row r="6334" spans="1:8">
      <c r="A6334" s="79">
        <v>37212</v>
      </c>
      <c r="B6334" s="78" t="s">
        <v>165</v>
      </c>
      <c r="C6334" s="78" t="s">
        <v>169</v>
      </c>
      <c r="D6334" s="84">
        <v>4510.2548999999999</v>
      </c>
      <c r="E6334" s="84">
        <v>4510.2548999999999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1PHYIM_WINDRIVER</v>
      </c>
    </row>
    <row r="6335" spans="1:8">
      <c r="A6335" s="79">
        <v>37212</v>
      </c>
      <c r="B6335" s="78" t="s">
        <v>165</v>
      </c>
      <c r="C6335" s="78" t="s">
        <v>254</v>
      </c>
      <c r="D6335" s="84">
        <v>22.9453</v>
      </c>
      <c r="E6335" s="84">
        <v>22.9453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1PHYNNG/MID15</v>
      </c>
    </row>
    <row r="6336" spans="1:8">
      <c r="A6336" s="79">
        <v>37213</v>
      </c>
      <c r="B6336" s="78" t="s">
        <v>165</v>
      </c>
      <c r="C6336" s="78" t="s">
        <v>241</v>
      </c>
      <c r="D6336" s="84">
        <v>0</v>
      </c>
      <c r="E6336" s="84">
        <v>0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1PHYDJ/BASIN/CIG</v>
      </c>
    </row>
    <row r="6337" spans="1:8">
      <c r="A6337" s="79">
        <v>37213</v>
      </c>
      <c r="B6337" s="78" t="s">
        <v>165</v>
      </c>
      <c r="C6337" s="78" t="s">
        <v>243</v>
      </c>
      <c r="D6337" s="84">
        <v>5566.7375000000002</v>
      </c>
      <c r="E6337" s="84">
        <v>5566.7375000000002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1PHYDJ/BASIN/PSCO</v>
      </c>
    </row>
    <row r="6338" spans="1:8">
      <c r="A6338" s="79">
        <v>37213</v>
      </c>
      <c r="B6338" s="78" t="s">
        <v>165</v>
      </c>
      <c r="C6338" s="78" t="s">
        <v>281</v>
      </c>
      <c r="D6338" s="84">
        <v>10931.955599999999</v>
      </c>
      <c r="E6338" s="84">
        <v>10931.955599999999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1PHYGD-WIND RIVER</v>
      </c>
    </row>
    <row r="6339" spans="1:8">
      <c r="A6339" s="79">
        <v>37213</v>
      </c>
      <c r="B6339" s="78" t="s">
        <v>165</v>
      </c>
      <c r="C6339" s="78" t="s">
        <v>282</v>
      </c>
      <c r="D6339" s="84">
        <v>-17821.542000000001</v>
      </c>
      <c r="E6339" s="84">
        <v>-17821.542000000001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1PHYGDC-CIG/ROCKPRT</v>
      </c>
    </row>
    <row r="6340" spans="1:8">
      <c r="A6340" s="79">
        <v>37213</v>
      </c>
      <c r="B6340" s="78" t="s">
        <v>165</v>
      </c>
      <c r="C6340" s="78" t="s">
        <v>283</v>
      </c>
      <c r="D6340" s="84">
        <v>-20501.157999999999</v>
      </c>
      <c r="E6340" s="84">
        <v>-20501.157999999999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1PHYGDC-CIG/SOUTH</v>
      </c>
    </row>
    <row r="6341" spans="1:8">
      <c r="A6341" s="79">
        <v>37213</v>
      </c>
      <c r="B6341" s="78" t="s">
        <v>165</v>
      </c>
      <c r="C6341" s="78" t="s">
        <v>284</v>
      </c>
      <c r="D6341" s="84">
        <v>-45135.4692</v>
      </c>
      <c r="E6341" s="84">
        <v>-45135.4692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1PHYGDC-CIG/WIC</v>
      </c>
    </row>
    <row r="6342" spans="1:8">
      <c r="A6342" s="79">
        <v>37213</v>
      </c>
      <c r="B6342" s="78" t="s">
        <v>165</v>
      </c>
      <c r="C6342" s="78" t="s">
        <v>285</v>
      </c>
      <c r="D6342" s="84">
        <v>103463.50840000001</v>
      </c>
      <c r="E6342" s="84">
        <v>103463.50840000001</v>
      </c>
      <c r="F6342" s="208">
        <f t="shared" si="297"/>
        <v>1</v>
      </c>
      <c r="G6342" s="78" t="str">
        <f t="shared" si="298"/>
        <v>PHY</v>
      </c>
      <c r="H6342" s="78" t="str">
        <f t="shared" si="299"/>
        <v>1PHYGDC-FTULESSGATH</v>
      </c>
    </row>
    <row r="6343" spans="1:8">
      <c r="A6343" s="79">
        <v>37213</v>
      </c>
      <c r="B6343" s="78" t="s">
        <v>165</v>
      </c>
      <c r="C6343" s="78" t="s">
        <v>286</v>
      </c>
      <c r="D6343" s="84">
        <v>-0.99760000000000004</v>
      </c>
      <c r="E6343" s="84">
        <v>-0.99760000000000004</v>
      </c>
      <c r="F6343" s="208">
        <f t="shared" si="297"/>
        <v>1</v>
      </c>
      <c r="G6343" s="78" t="str">
        <f t="shared" si="298"/>
        <v>PHY</v>
      </c>
      <c r="H6343" s="78" t="str">
        <f t="shared" si="299"/>
        <v>1PHYGDC-GLENROCK</v>
      </c>
    </row>
    <row r="6344" spans="1:8">
      <c r="A6344" s="79">
        <v>37213</v>
      </c>
      <c r="B6344" s="78" t="s">
        <v>165</v>
      </c>
      <c r="C6344" s="78" t="s">
        <v>287</v>
      </c>
      <c r="D6344" s="84">
        <v>-4612.0123000000003</v>
      </c>
      <c r="E6344" s="84">
        <v>-4612.0123000000003</v>
      </c>
      <c r="F6344" s="208">
        <f t="shared" si="297"/>
        <v>1</v>
      </c>
      <c r="G6344" s="78" t="str">
        <f t="shared" si="298"/>
        <v>PHY</v>
      </c>
      <c r="H6344" s="78" t="str">
        <f t="shared" si="299"/>
        <v>1PHYGDC-NNG/MID15</v>
      </c>
    </row>
    <row r="6345" spans="1:8">
      <c r="A6345" s="79">
        <v>37213</v>
      </c>
      <c r="B6345" s="78" t="s">
        <v>165</v>
      </c>
      <c r="C6345" s="78" t="s">
        <v>113</v>
      </c>
      <c r="D6345" s="84">
        <v>-23352.365399999999</v>
      </c>
      <c r="E6345" s="84">
        <v>-23352.365399999999</v>
      </c>
      <c r="F6345" s="208">
        <f t="shared" si="297"/>
        <v>1</v>
      </c>
      <c r="G6345" s="78" t="str">
        <f t="shared" si="298"/>
        <v>PHY</v>
      </c>
      <c r="H6345" s="78" t="str">
        <f t="shared" si="299"/>
        <v>1PHYGDP-CIG/RKYMTN</v>
      </c>
    </row>
    <row r="6346" spans="1:8">
      <c r="A6346" s="79">
        <v>37213</v>
      </c>
      <c r="B6346" s="78" t="s">
        <v>165</v>
      </c>
      <c r="C6346" s="78" t="s">
        <v>288</v>
      </c>
      <c r="D6346" s="84">
        <v>69.833600000000004</v>
      </c>
      <c r="E6346" s="84">
        <v>69.833600000000004</v>
      </c>
      <c r="F6346" s="208">
        <f t="shared" si="297"/>
        <v>1</v>
      </c>
      <c r="G6346" s="78" t="str">
        <f t="shared" si="298"/>
        <v>PHY</v>
      </c>
      <c r="H6346" s="78" t="str">
        <f t="shared" si="299"/>
        <v>1PHYGDP-DJ/BASIN</v>
      </c>
    </row>
    <row r="6347" spans="1:8">
      <c r="A6347" s="79">
        <v>37213</v>
      </c>
      <c r="B6347" s="78" t="s">
        <v>165</v>
      </c>
      <c r="C6347" s="78" t="s">
        <v>289</v>
      </c>
      <c r="D6347" s="84">
        <v>-24940.5815</v>
      </c>
      <c r="E6347" s="84">
        <v>-24940.5815</v>
      </c>
      <c r="F6347" s="208">
        <f t="shared" si="297"/>
        <v>1</v>
      </c>
      <c r="G6347" s="78" t="str">
        <f t="shared" si="298"/>
        <v>PHY</v>
      </c>
      <c r="H6347" s="78" t="str">
        <f t="shared" si="299"/>
        <v>1PHYGDP-NGPL/AMARIL</v>
      </c>
    </row>
    <row r="6348" spans="1:8">
      <c r="A6348" s="79">
        <v>37213</v>
      </c>
      <c r="B6348" s="78" t="s">
        <v>165</v>
      </c>
      <c r="C6348" s="78" t="s">
        <v>259</v>
      </c>
      <c r="D6348" s="84">
        <v>0</v>
      </c>
      <c r="E6348" s="84">
        <v>0</v>
      </c>
      <c r="F6348" s="208">
        <f t="shared" si="297"/>
        <v>1</v>
      </c>
      <c r="G6348" s="78" t="str">
        <f t="shared" si="298"/>
        <v>PHY</v>
      </c>
      <c r="H6348" s="78" t="str">
        <f t="shared" si="299"/>
        <v>1PHYGDP-PAN/TX/OK</v>
      </c>
    </row>
    <row r="6349" spans="1:8">
      <c r="A6349" s="79">
        <v>37213</v>
      </c>
      <c r="B6349" s="78" t="s">
        <v>165</v>
      </c>
      <c r="C6349" s="78" t="s">
        <v>170</v>
      </c>
      <c r="D6349" s="84">
        <v>0.99760000000000004</v>
      </c>
      <c r="E6349" s="84">
        <v>0.99760000000000004</v>
      </c>
      <c r="F6349" s="208">
        <f t="shared" si="297"/>
        <v>1</v>
      </c>
      <c r="G6349" s="78" t="str">
        <f t="shared" si="298"/>
        <v>PHY</v>
      </c>
      <c r="H6349" s="78" t="str">
        <f t="shared" si="299"/>
        <v>1PHYIF-CIG/GLENROCK</v>
      </c>
    </row>
    <row r="6350" spans="1:8">
      <c r="A6350" s="79">
        <v>37213</v>
      </c>
      <c r="B6350" s="78" t="s">
        <v>165</v>
      </c>
      <c r="C6350" s="78" t="s">
        <v>86</v>
      </c>
      <c r="D6350" s="84">
        <v>-32116.485499999999</v>
      </c>
      <c r="E6350" s="84">
        <v>-32116.485499999999</v>
      </c>
      <c r="F6350" s="208">
        <f t="shared" si="297"/>
        <v>1</v>
      </c>
      <c r="G6350" s="78" t="str">
        <f t="shared" si="298"/>
        <v>PHY</v>
      </c>
      <c r="H6350" s="78" t="str">
        <f t="shared" si="299"/>
        <v>1PHYIF-CIG/RKYMTN</v>
      </c>
    </row>
    <row r="6351" spans="1:8">
      <c r="A6351" s="79">
        <v>37213</v>
      </c>
      <c r="B6351" s="78" t="s">
        <v>165</v>
      </c>
      <c r="C6351" s="78" t="s">
        <v>92</v>
      </c>
      <c r="D6351" s="84">
        <v>8827.9683000000005</v>
      </c>
      <c r="E6351" s="84">
        <v>8827.9683000000005</v>
      </c>
      <c r="F6351" s="208">
        <f t="shared" si="297"/>
        <v>1</v>
      </c>
      <c r="G6351" s="78" t="str">
        <f t="shared" si="298"/>
        <v>PHY</v>
      </c>
      <c r="H6351" s="78" t="str">
        <f t="shared" si="299"/>
        <v>1PHYIF-CIG/ROCKPORT</v>
      </c>
    </row>
    <row r="6352" spans="1:8">
      <c r="A6352" s="79">
        <v>37213</v>
      </c>
      <c r="B6352" s="78" t="s">
        <v>165</v>
      </c>
      <c r="C6352" s="78" t="s">
        <v>91</v>
      </c>
      <c r="D6352" s="84">
        <v>62505.087800000001</v>
      </c>
      <c r="E6352" s="84">
        <v>62505.087800000001</v>
      </c>
      <c r="F6352" s="208">
        <f t="shared" si="297"/>
        <v>1</v>
      </c>
      <c r="G6352" s="78" t="str">
        <f t="shared" si="298"/>
        <v>PHY</v>
      </c>
      <c r="H6352" s="78" t="str">
        <f t="shared" si="299"/>
        <v>1PHYIF-CIG/WIC</v>
      </c>
    </row>
    <row r="6353" spans="1:8">
      <c r="A6353" s="79">
        <v>37213</v>
      </c>
      <c r="B6353" s="78" t="s">
        <v>165</v>
      </c>
      <c r="C6353" s="78" t="s">
        <v>250</v>
      </c>
      <c r="D6353" s="84">
        <v>9976.2326000000012</v>
      </c>
      <c r="E6353" s="84">
        <v>9976.2326000000012</v>
      </c>
      <c r="F6353" s="208">
        <f t="shared" si="297"/>
        <v>1</v>
      </c>
      <c r="G6353" s="78" t="str">
        <f t="shared" si="298"/>
        <v>PHY</v>
      </c>
      <c r="H6353" s="78" t="str">
        <f t="shared" si="299"/>
        <v>1PHYIF-NGPL/OK-NW</v>
      </c>
    </row>
    <row r="6354" spans="1:8">
      <c r="A6354" s="79">
        <v>37213</v>
      </c>
      <c r="B6354" s="78" t="s">
        <v>165</v>
      </c>
      <c r="C6354" s="78" t="s">
        <v>67</v>
      </c>
      <c r="D6354" s="84">
        <v>5752.2957000000006</v>
      </c>
      <c r="E6354" s="84">
        <v>5752.2957000000006</v>
      </c>
      <c r="F6354" s="208">
        <f t="shared" si="297"/>
        <v>1</v>
      </c>
      <c r="G6354" s="78" t="str">
        <f t="shared" si="298"/>
        <v>PHY</v>
      </c>
      <c r="H6354" s="78" t="str">
        <f t="shared" si="299"/>
        <v>1PHYIF-NWPL_ROCKY_M</v>
      </c>
    </row>
    <row r="6355" spans="1:8">
      <c r="A6355" s="79">
        <v>37213</v>
      </c>
      <c r="B6355" s="78" t="s">
        <v>165</v>
      </c>
      <c r="C6355" s="78" t="s">
        <v>168</v>
      </c>
      <c r="D6355" s="84">
        <v>11846.776099999999</v>
      </c>
      <c r="E6355" s="84">
        <v>11846.776099999999</v>
      </c>
      <c r="F6355" s="208">
        <f t="shared" si="297"/>
        <v>1</v>
      </c>
      <c r="G6355" s="78" t="str">
        <f t="shared" si="298"/>
        <v>PHY</v>
      </c>
      <c r="H6355" s="78" t="str">
        <f t="shared" si="299"/>
        <v>1PHYIM-CIG/SOUTHERN</v>
      </c>
    </row>
    <row r="6356" spans="1:8">
      <c r="A6356" s="79">
        <v>37213</v>
      </c>
      <c r="B6356" s="78" t="s">
        <v>165</v>
      </c>
      <c r="C6356" s="78" t="s">
        <v>253</v>
      </c>
      <c r="D6356" s="84">
        <v>9319.7964000000011</v>
      </c>
      <c r="E6356" s="84">
        <v>9319.7964000000011</v>
      </c>
      <c r="F6356" s="208">
        <f t="shared" si="297"/>
        <v>1</v>
      </c>
      <c r="G6356" s="78" t="str">
        <f t="shared" si="298"/>
        <v>PHY</v>
      </c>
      <c r="H6356" s="78" t="str">
        <f t="shared" si="299"/>
        <v>1PHYIM_FTULESSGATH</v>
      </c>
    </row>
    <row r="6357" spans="1:8">
      <c r="A6357" s="79">
        <v>37213</v>
      </c>
      <c r="B6357" s="78" t="s">
        <v>165</v>
      </c>
      <c r="C6357" s="78" t="s">
        <v>169</v>
      </c>
      <c r="D6357" s="84">
        <v>4510.2548999999999</v>
      </c>
      <c r="E6357" s="84">
        <v>4510.2548999999999</v>
      </c>
      <c r="F6357" s="208">
        <f t="shared" si="297"/>
        <v>1</v>
      </c>
      <c r="G6357" s="78" t="str">
        <f t="shared" si="298"/>
        <v>PHY</v>
      </c>
      <c r="H6357" s="78" t="str">
        <f t="shared" si="299"/>
        <v>1PHYIM_WINDRIVER</v>
      </c>
    </row>
    <row r="6358" spans="1:8">
      <c r="A6358" s="79">
        <v>37213</v>
      </c>
      <c r="B6358" s="78" t="s">
        <v>165</v>
      </c>
      <c r="C6358" s="78" t="s">
        <v>254</v>
      </c>
      <c r="D6358" s="84">
        <v>22.9453</v>
      </c>
      <c r="E6358" s="84">
        <v>22.9453</v>
      </c>
      <c r="F6358" s="208">
        <f t="shared" si="297"/>
        <v>1</v>
      </c>
      <c r="G6358" s="78" t="str">
        <f t="shared" si="298"/>
        <v>PHY</v>
      </c>
      <c r="H6358" s="78" t="str">
        <f t="shared" si="299"/>
        <v>1PHYNNG/MID15</v>
      </c>
    </row>
    <row r="6359" spans="1:8">
      <c r="A6359" s="79">
        <v>37214</v>
      </c>
      <c r="B6359" s="78" t="s">
        <v>165</v>
      </c>
      <c r="C6359" s="78" t="s">
        <v>241</v>
      </c>
      <c r="D6359" s="84">
        <v>0</v>
      </c>
      <c r="E6359" s="84">
        <v>0</v>
      </c>
      <c r="F6359" s="208">
        <f t="shared" si="297"/>
        <v>1</v>
      </c>
      <c r="G6359" s="78" t="str">
        <f t="shared" si="298"/>
        <v>PHY</v>
      </c>
      <c r="H6359" s="78" t="str">
        <f t="shared" si="299"/>
        <v>1PHYDJ/BASIN/CIG</v>
      </c>
    </row>
    <row r="6360" spans="1:8">
      <c r="A6360" s="79">
        <v>37214</v>
      </c>
      <c r="B6360" s="78" t="s">
        <v>165</v>
      </c>
      <c r="C6360" s="78" t="s">
        <v>243</v>
      </c>
      <c r="D6360" s="84">
        <v>5566.7375000000002</v>
      </c>
      <c r="E6360" s="84">
        <v>5566.7375000000002</v>
      </c>
      <c r="F6360" s="208">
        <f t="shared" si="297"/>
        <v>1</v>
      </c>
      <c r="G6360" s="78" t="str">
        <f t="shared" si="298"/>
        <v>PHY</v>
      </c>
      <c r="H6360" s="78" t="str">
        <f t="shared" si="299"/>
        <v>1PHYDJ/BASIN/PSCO</v>
      </c>
    </row>
    <row r="6361" spans="1:8">
      <c r="A6361" s="79">
        <v>37214</v>
      </c>
      <c r="B6361" s="78" t="s">
        <v>165</v>
      </c>
      <c r="C6361" s="78" t="s">
        <v>281</v>
      </c>
      <c r="D6361" s="84">
        <v>10931.955599999999</v>
      </c>
      <c r="E6361" s="84">
        <v>10931.955599999999</v>
      </c>
      <c r="F6361" s="208">
        <f t="shared" si="297"/>
        <v>1</v>
      </c>
      <c r="G6361" s="78" t="str">
        <f t="shared" si="298"/>
        <v>PHY</v>
      </c>
      <c r="H6361" s="78" t="str">
        <f t="shared" si="299"/>
        <v>1PHYGD-WIND RIVER</v>
      </c>
    </row>
    <row r="6362" spans="1:8">
      <c r="A6362" s="79">
        <v>37214</v>
      </c>
      <c r="B6362" s="78" t="s">
        <v>165</v>
      </c>
      <c r="C6362" s="78" t="s">
        <v>282</v>
      </c>
      <c r="D6362" s="84">
        <v>-17821.542000000001</v>
      </c>
      <c r="E6362" s="84">
        <v>-17821.542000000001</v>
      </c>
      <c r="F6362" s="208">
        <f t="shared" si="297"/>
        <v>1</v>
      </c>
      <c r="G6362" s="78" t="str">
        <f t="shared" si="298"/>
        <v>PHY</v>
      </c>
      <c r="H6362" s="78" t="str">
        <f t="shared" si="299"/>
        <v>1PHYGDC-CIG/ROCKPRT</v>
      </c>
    </row>
    <row r="6363" spans="1:8">
      <c r="A6363" s="79">
        <v>37214</v>
      </c>
      <c r="B6363" s="78" t="s">
        <v>165</v>
      </c>
      <c r="C6363" s="78" t="s">
        <v>283</v>
      </c>
      <c r="D6363" s="84">
        <v>-20501.157999999999</v>
      </c>
      <c r="E6363" s="84">
        <v>-20501.157999999999</v>
      </c>
      <c r="F6363" s="208">
        <f t="shared" si="297"/>
        <v>1</v>
      </c>
      <c r="G6363" s="78" t="str">
        <f t="shared" si="298"/>
        <v>PHY</v>
      </c>
      <c r="H6363" s="78" t="str">
        <f t="shared" si="299"/>
        <v>1PHYGDC-CIG/SOUTH</v>
      </c>
    </row>
    <row r="6364" spans="1:8">
      <c r="A6364" s="79">
        <v>37214</v>
      </c>
      <c r="B6364" s="78" t="s">
        <v>165</v>
      </c>
      <c r="C6364" s="78" t="s">
        <v>284</v>
      </c>
      <c r="D6364" s="84">
        <v>-45135.4692</v>
      </c>
      <c r="E6364" s="84">
        <v>-45135.4692</v>
      </c>
      <c r="F6364" s="208">
        <f t="shared" si="297"/>
        <v>1</v>
      </c>
      <c r="G6364" s="78" t="str">
        <f t="shared" si="298"/>
        <v>PHY</v>
      </c>
      <c r="H6364" s="78" t="str">
        <f t="shared" si="299"/>
        <v>1PHYGDC-CIG/WIC</v>
      </c>
    </row>
    <row r="6365" spans="1:8">
      <c r="A6365" s="79">
        <v>37214</v>
      </c>
      <c r="B6365" s="78" t="s">
        <v>165</v>
      </c>
      <c r="C6365" s="78" t="s">
        <v>285</v>
      </c>
      <c r="D6365" s="84">
        <v>103463.50840000001</v>
      </c>
      <c r="E6365" s="84">
        <v>103463.50840000001</v>
      </c>
      <c r="F6365" s="208">
        <f t="shared" si="297"/>
        <v>1</v>
      </c>
      <c r="G6365" s="78" t="str">
        <f t="shared" si="298"/>
        <v>PHY</v>
      </c>
      <c r="H6365" s="78" t="str">
        <f t="shared" si="299"/>
        <v>1PHYGDC-FTULESSGATH</v>
      </c>
    </row>
    <row r="6366" spans="1:8">
      <c r="A6366" s="79">
        <v>37214</v>
      </c>
      <c r="B6366" s="78" t="s">
        <v>165</v>
      </c>
      <c r="C6366" s="78" t="s">
        <v>286</v>
      </c>
      <c r="D6366" s="84">
        <v>-0.99760000000000004</v>
      </c>
      <c r="E6366" s="84">
        <v>-0.99760000000000004</v>
      </c>
      <c r="F6366" s="208">
        <f t="shared" si="297"/>
        <v>1</v>
      </c>
      <c r="G6366" s="78" t="str">
        <f t="shared" si="298"/>
        <v>PHY</v>
      </c>
      <c r="H6366" s="78" t="str">
        <f t="shared" si="299"/>
        <v>1PHYGDC-GLENROCK</v>
      </c>
    </row>
    <row r="6367" spans="1:8">
      <c r="A6367" s="79">
        <v>37214</v>
      </c>
      <c r="B6367" s="78" t="s">
        <v>165</v>
      </c>
      <c r="C6367" s="78" t="s">
        <v>287</v>
      </c>
      <c r="D6367" s="84">
        <v>-4612.0123000000003</v>
      </c>
      <c r="E6367" s="84">
        <v>-4612.0123000000003</v>
      </c>
      <c r="F6367" s="208">
        <f t="shared" si="297"/>
        <v>1</v>
      </c>
      <c r="G6367" s="78" t="str">
        <f t="shared" si="298"/>
        <v>PHY</v>
      </c>
      <c r="H6367" s="78" t="str">
        <f t="shared" si="299"/>
        <v>1PHYGDC-NNG/MID15</v>
      </c>
    </row>
    <row r="6368" spans="1:8">
      <c r="A6368" s="79">
        <v>37214</v>
      </c>
      <c r="B6368" s="78" t="s">
        <v>165</v>
      </c>
      <c r="C6368" s="78" t="s">
        <v>113</v>
      </c>
      <c r="D6368" s="84">
        <v>-23352.365399999999</v>
      </c>
      <c r="E6368" s="84">
        <v>-23352.365399999999</v>
      </c>
      <c r="F6368" s="208">
        <f t="shared" si="297"/>
        <v>1</v>
      </c>
      <c r="G6368" s="78" t="str">
        <f t="shared" si="298"/>
        <v>PHY</v>
      </c>
      <c r="H6368" s="78" t="str">
        <f t="shared" si="299"/>
        <v>1PHYGDP-CIG/RKYMTN</v>
      </c>
    </row>
    <row r="6369" spans="1:8">
      <c r="A6369" s="79">
        <v>37214</v>
      </c>
      <c r="B6369" s="78" t="s">
        <v>165</v>
      </c>
      <c r="C6369" s="78" t="s">
        <v>288</v>
      </c>
      <c r="D6369" s="84">
        <v>69.833600000000004</v>
      </c>
      <c r="E6369" s="84">
        <v>69.833600000000004</v>
      </c>
      <c r="F6369" s="208">
        <f t="shared" si="297"/>
        <v>1</v>
      </c>
      <c r="G6369" s="78" t="str">
        <f t="shared" si="298"/>
        <v>PHY</v>
      </c>
      <c r="H6369" s="78" t="str">
        <f t="shared" si="299"/>
        <v>1PHYGDP-DJ/BASIN</v>
      </c>
    </row>
    <row r="6370" spans="1:8">
      <c r="A6370" s="79">
        <v>37214</v>
      </c>
      <c r="B6370" s="78" t="s">
        <v>165</v>
      </c>
      <c r="C6370" s="78" t="s">
        <v>289</v>
      </c>
      <c r="D6370" s="84">
        <v>-24940.5815</v>
      </c>
      <c r="E6370" s="84">
        <v>-24940.5815</v>
      </c>
      <c r="F6370" s="208">
        <f t="shared" si="297"/>
        <v>1</v>
      </c>
      <c r="G6370" s="78" t="str">
        <f t="shared" si="298"/>
        <v>PHY</v>
      </c>
      <c r="H6370" s="78" t="str">
        <f t="shared" si="299"/>
        <v>1PHYGDP-NGPL/AMARIL</v>
      </c>
    </row>
    <row r="6371" spans="1:8">
      <c r="A6371" s="79">
        <v>37214</v>
      </c>
      <c r="B6371" s="78" t="s">
        <v>165</v>
      </c>
      <c r="C6371" s="78" t="s">
        <v>259</v>
      </c>
      <c r="D6371" s="84">
        <v>0</v>
      </c>
      <c r="E6371" s="84">
        <v>0</v>
      </c>
      <c r="F6371" s="208">
        <f t="shared" si="297"/>
        <v>1</v>
      </c>
      <c r="G6371" s="78" t="str">
        <f t="shared" si="298"/>
        <v>PHY</v>
      </c>
      <c r="H6371" s="78" t="str">
        <f t="shared" si="299"/>
        <v>1PHYGDP-PAN/TX/OK</v>
      </c>
    </row>
    <row r="6372" spans="1:8">
      <c r="A6372" s="79">
        <v>37214</v>
      </c>
      <c r="B6372" s="78" t="s">
        <v>165</v>
      </c>
      <c r="C6372" s="78" t="s">
        <v>170</v>
      </c>
      <c r="D6372" s="84">
        <v>0.99760000000000004</v>
      </c>
      <c r="E6372" s="84">
        <v>0.99760000000000004</v>
      </c>
      <c r="F6372" s="208">
        <f t="shared" si="297"/>
        <v>1</v>
      </c>
      <c r="G6372" s="78" t="str">
        <f t="shared" si="298"/>
        <v>PHY</v>
      </c>
      <c r="H6372" s="78" t="str">
        <f t="shared" si="299"/>
        <v>1PHYIF-CIG/GLENROCK</v>
      </c>
    </row>
    <row r="6373" spans="1:8">
      <c r="A6373" s="79">
        <v>37214</v>
      </c>
      <c r="B6373" s="78" t="s">
        <v>165</v>
      </c>
      <c r="C6373" s="78" t="s">
        <v>86</v>
      </c>
      <c r="D6373" s="84">
        <v>-32116.485499999999</v>
      </c>
      <c r="E6373" s="84">
        <v>-32116.485499999999</v>
      </c>
      <c r="F6373" s="208">
        <f t="shared" si="297"/>
        <v>1</v>
      </c>
      <c r="G6373" s="78" t="str">
        <f t="shared" si="298"/>
        <v>PHY</v>
      </c>
      <c r="H6373" s="78" t="str">
        <f t="shared" si="299"/>
        <v>1PHYIF-CIG/RKYMTN</v>
      </c>
    </row>
    <row r="6374" spans="1:8">
      <c r="A6374" s="79">
        <v>37214</v>
      </c>
      <c r="B6374" s="78" t="s">
        <v>165</v>
      </c>
      <c r="C6374" s="78" t="s">
        <v>92</v>
      </c>
      <c r="D6374" s="84">
        <v>8827.9683000000005</v>
      </c>
      <c r="E6374" s="84">
        <v>8827.9683000000005</v>
      </c>
      <c r="F6374" s="208">
        <f t="shared" si="297"/>
        <v>1</v>
      </c>
      <c r="G6374" s="78" t="str">
        <f t="shared" si="298"/>
        <v>PHY</v>
      </c>
      <c r="H6374" s="78" t="str">
        <f t="shared" si="299"/>
        <v>1PHYIF-CIG/ROCKPORT</v>
      </c>
    </row>
    <row r="6375" spans="1:8">
      <c r="A6375" s="79">
        <v>37214</v>
      </c>
      <c r="B6375" s="78" t="s">
        <v>165</v>
      </c>
      <c r="C6375" s="78" t="s">
        <v>91</v>
      </c>
      <c r="D6375" s="84">
        <v>62505.087800000001</v>
      </c>
      <c r="E6375" s="84">
        <v>62505.087800000001</v>
      </c>
      <c r="F6375" s="208">
        <f t="shared" si="297"/>
        <v>1</v>
      </c>
      <c r="G6375" s="78" t="str">
        <f t="shared" si="298"/>
        <v>PHY</v>
      </c>
      <c r="H6375" s="78" t="str">
        <f t="shared" si="299"/>
        <v>1PHYIF-CIG/WIC</v>
      </c>
    </row>
    <row r="6376" spans="1:8">
      <c r="A6376" s="79">
        <v>37214</v>
      </c>
      <c r="B6376" s="78" t="s">
        <v>165</v>
      </c>
      <c r="C6376" s="78" t="s">
        <v>250</v>
      </c>
      <c r="D6376" s="84">
        <v>9976.2326000000012</v>
      </c>
      <c r="E6376" s="84">
        <v>9976.2326000000012</v>
      </c>
      <c r="F6376" s="208">
        <f t="shared" si="297"/>
        <v>1</v>
      </c>
      <c r="G6376" s="78" t="str">
        <f t="shared" si="298"/>
        <v>PHY</v>
      </c>
      <c r="H6376" s="78" t="str">
        <f t="shared" si="299"/>
        <v>1PHYIF-NGPL/OK-NW</v>
      </c>
    </row>
    <row r="6377" spans="1:8">
      <c r="A6377" s="79">
        <v>37214</v>
      </c>
      <c r="B6377" s="78" t="s">
        <v>165</v>
      </c>
      <c r="C6377" s="78" t="s">
        <v>67</v>
      </c>
      <c r="D6377" s="84">
        <v>5752.2957000000006</v>
      </c>
      <c r="E6377" s="84">
        <v>5752.2957000000006</v>
      </c>
      <c r="F6377" s="208">
        <f t="shared" si="297"/>
        <v>1</v>
      </c>
      <c r="G6377" s="78" t="str">
        <f t="shared" si="298"/>
        <v>PHY</v>
      </c>
      <c r="H6377" s="78" t="str">
        <f t="shared" si="299"/>
        <v>1PHYIF-NWPL_ROCKY_M</v>
      </c>
    </row>
    <row r="6378" spans="1:8">
      <c r="A6378" s="79">
        <v>37214</v>
      </c>
      <c r="B6378" s="78" t="s">
        <v>165</v>
      </c>
      <c r="C6378" s="78" t="s">
        <v>168</v>
      </c>
      <c r="D6378" s="84">
        <v>11846.776099999999</v>
      </c>
      <c r="E6378" s="84">
        <v>11846.776099999999</v>
      </c>
      <c r="F6378" s="208">
        <f t="shared" si="297"/>
        <v>1</v>
      </c>
      <c r="G6378" s="78" t="str">
        <f t="shared" si="298"/>
        <v>PHY</v>
      </c>
      <c r="H6378" s="78" t="str">
        <f t="shared" si="299"/>
        <v>1PHYIM-CIG/SOUTHERN</v>
      </c>
    </row>
    <row r="6379" spans="1:8">
      <c r="A6379" s="79">
        <v>37214</v>
      </c>
      <c r="B6379" s="78" t="s">
        <v>165</v>
      </c>
      <c r="C6379" s="78" t="s">
        <v>253</v>
      </c>
      <c r="D6379" s="84">
        <v>9319.7964000000011</v>
      </c>
      <c r="E6379" s="84">
        <v>9319.7964000000011</v>
      </c>
      <c r="F6379" s="208">
        <f t="shared" si="297"/>
        <v>1</v>
      </c>
      <c r="G6379" s="78" t="str">
        <f t="shared" si="298"/>
        <v>PHY</v>
      </c>
      <c r="H6379" s="78" t="str">
        <f t="shared" si="299"/>
        <v>1PHYIM_FTULESSGATH</v>
      </c>
    </row>
    <row r="6380" spans="1:8">
      <c r="A6380" s="79">
        <v>37214</v>
      </c>
      <c r="B6380" s="78" t="s">
        <v>165</v>
      </c>
      <c r="C6380" s="78" t="s">
        <v>169</v>
      </c>
      <c r="D6380" s="84">
        <v>4909.3042000000005</v>
      </c>
      <c r="E6380" s="84">
        <v>4909.3042000000005</v>
      </c>
      <c r="F6380" s="208">
        <f t="shared" si="297"/>
        <v>1</v>
      </c>
      <c r="G6380" s="78" t="str">
        <f t="shared" si="298"/>
        <v>PHY</v>
      </c>
      <c r="H6380" s="78" t="str">
        <f t="shared" si="299"/>
        <v>1PHYIM_WINDRIVER</v>
      </c>
    </row>
    <row r="6381" spans="1:8">
      <c r="A6381" s="79">
        <v>37214</v>
      </c>
      <c r="B6381" s="78" t="s">
        <v>165</v>
      </c>
      <c r="C6381" s="78" t="s">
        <v>254</v>
      </c>
      <c r="D6381" s="84">
        <v>22.9453</v>
      </c>
      <c r="E6381" s="84">
        <v>22.9453</v>
      </c>
      <c r="F6381" s="208">
        <f t="shared" si="297"/>
        <v>1</v>
      </c>
      <c r="G6381" s="78" t="str">
        <f t="shared" si="298"/>
        <v>PHY</v>
      </c>
      <c r="H6381" s="78" t="str">
        <f t="shared" si="299"/>
        <v>1PHYNNG/MID15</v>
      </c>
    </row>
    <row r="6382" spans="1:8">
      <c r="A6382" s="79">
        <v>37215</v>
      </c>
      <c r="B6382" s="78" t="s">
        <v>165</v>
      </c>
      <c r="C6382" s="78" t="s">
        <v>241</v>
      </c>
      <c r="D6382" s="84">
        <v>0</v>
      </c>
      <c r="E6382" s="84">
        <v>0</v>
      </c>
      <c r="F6382" s="208">
        <f t="shared" si="297"/>
        <v>1</v>
      </c>
      <c r="G6382" s="78" t="str">
        <f t="shared" si="298"/>
        <v>PHY</v>
      </c>
      <c r="H6382" s="78" t="str">
        <f t="shared" si="299"/>
        <v>1PHYDJ/BASIN/CIG</v>
      </c>
    </row>
    <row r="6383" spans="1:8">
      <c r="A6383" s="79">
        <v>37215</v>
      </c>
      <c r="B6383" s="78" t="s">
        <v>165</v>
      </c>
      <c r="C6383" s="78" t="s">
        <v>243</v>
      </c>
      <c r="D6383" s="84">
        <v>5566.7375000000002</v>
      </c>
      <c r="E6383" s="84">
        <v>5566.7375000000002</v>
      </c>
      <c r="F6383" s="208">
        <f t="shared" si="297"/>
        <v>1</v>
      </c>
      <c r="G6383" s="78" t="str">
        <f t="shared" si="298"/>
        <v>PHY</v>
      </c>
      <c r="H6383" s="78" t="str">
        <f t="shared" si="299"/>
        <v>1PHYDJ/BASIN/PSCO</v>
      </c>
    </row>
    <row r="6384" spans="1:8">
      <c r="A6384" s="79">
        <v>37215</v>
      </c>
      <c r="B6384" s="78" t="s">
        <v>165</v>
      </c>
      <c r="C6384" s="78" t="s">
        <v>281</v>
      </c>
      <c r="D6384" s="84">
        <v>10931.955599999999</v>
      </c>
      <c r="E6384" s="84">
        <v>10931.955599999999</v>
      </c>
      <c r="F6384" s="208">
        <f t="shared" si="297"/>
        <v>1</v>
      </c>
      <c r="G6384" s="78" t="str">
        <f t="shared" si="298"/>
        <v>PHY</v>
      </c>
      <c r="H6384" s="78" t="str">
        <f t="shared" si="299"/>
        <v>1PHYGD-WIND RIVER</v>
      </c>
    </row>
    <row r="6385" spans="1:8">
      <c r="A6385" s="79">
        <v>37215</v>
      </c>
      <c r="B6385" s="78" t="s">
        <v>165</v>
      </c>
      <c r="C6385" s="78" t="s">
        <v>282</v>
      </c>
      <c r="D6385" s="84">
        <v>-17821.542000000001</v>
      </c>
      <c r="E6385" s="84">
        <v>-17821.542000000001</v>
      </c>
      <c r="F6385" s="208">
        <f t="shared" si="297"/>
        <v>1</v>
      </c>
      <c r="G6385" s="78" t="str">
        <f t="shared" si="298"/>
        <v>PHY</v>
      </c>
      <c r="H6385" s="78" t="str">
        <f t="shared" si="299"/>
        <v>1PHYGDC-CIG/ROCKPRT</v>
      </c>
    </row>
    <row r="6386" spans="1:8">
      <c r="A6386" s="79">
        <v>37215</v>
      </c>
      <c r="B6386" s="78" t="s">
        <v>165</v>
      </c>
      <c r="C6386" s="78" t="s">
        <v>283</v>
      </c>
      <c r="D6386" s="84">
        <v>-20501.157999999999</v>
      </c>
      <c r="E6386" s="84">
        <v>-20501.157999999999</v>
      </c>
      <c r="F6386" s="208">
        <f t="shared" si="297"/>
        <v>1</v>
      </c>
      <c r="G6386" s="78" t="str">
        <f t="shared" si="298"/>
        <v>PHY</v>
      </c>
      <c r="H6386" s="78" t="str">
        <f t="shared" si="299"/>
        <v>1PHYGDC-CIG/SOUTH</v>
      </c>
    </row>
    <row r="6387" spans="1:8">
      <c r="A6387" s="79">
        <v>37215</v>
      </c>
      <c r="B6387" s="78" t="s">
        <v>165</v>
      </c>
      <c r="C6387" s="78" t="s">
        <v>284</v>
      </c>
      <c r="D6387" s="84">
        <v>-45135.4692</v>
      </c>
      <c r="E6387" s="84">
        <v>-45135.4692</v>
      </c>
      <c r="F6387" s="208">
        <f t="shared" si="297"/>
        <v>1</v>
      </c>
      <c r="G6387" s="78" t="str">
        <f t="shared" si="298"/>
        <v>PHY</v>
      </c>
      <c r="H6387" s="78" t="str">
        <f t="shared" si="299"/>
        <v>1PHYGDC-CIG/WIC</v>
      </c>
    </row>
    <row r="6388" spans="1:8">
      <c r="A6388" s="79">
        <v>37215</v>
      </c>
      <c r="B6388" s="78" t="s">
        <v>165</v>
      </c>
      <c r="C6388" s="78" t="s">
        <v>285</v>
      </c>
      <c r="D6388" s="84">
        <v>103416.6201</v>
      </c>
      <c r="E6388" s="84">
        <v>103416.6201</v>
      </c>
      <c r="F6388" s="208">
        <f t="shared" si="297"/>
        <v>1</v>
      </c>
      <c r="G6388" s="78" t="str">
        <f t="shared" si="298"/>
        <v>PHY</v>
      </c>
      <c r="H6388" s="78" t="str">
        <f t="shared" si="299"/>
        <v>1PHYGDC-FTULESSGATH</v>
      </c>
    </row>
    <row r="6389" spans="1:8">
      <c r="A6389" s="79">
        <v>37215</v>
      </c>
      <c r="B6389" s="78" t="s">
        <v>165</v>
      </c>
      <c r="C6389" s="78" t="s">
        <v>286</v>
      </c>
      <c r="D6389" s="84">
        <v>45.890700000000002</v>
      </c>
      <c r="E6389" s="84">
        <v>45.890700000000002</v>
      </c>
      <c r="F6389" s="208">
        <f t="shared" si="297"/>
        <v>1</v>
      </c>
      <c r="G6389" s="78" t="str">
        <f t="shared" si="298"/>
        <v>PHY</v>
      </c>
      <c r="H6389" s="78" t="str">
        <f t="shared" si="299"/>
        <v>1PHYGDC-GLENROCK</v>
      </c>
    </row>
    <row r="6390" spans="1:8">
      <c r="A6390" s="79">
        <v>37215</v>
      </c>
      <c r="B6390" s="78" t="s">
        <v>165</v>
      </c>
      <c r="C6390" s="78" t="s">
        <v>287</v>
      </c>
      <c r="D6390" s="84">
        <v>-4612.0123000000003</v>
      </c>
      <c r="E6390" s="84">
        <v>-4612.0123000000003</v>
      </c>
      <c r="F6390" s="208">
        <f t="shared" si="297"/>
        <v>1</v>
      </c>
      <c r="G6390" s="78" t="str">
        <f t="shared" si="298"/>
        <v>PHY</v>
      </c>
      <c r="H6390" s="78" t="str">
        <f t="shared" si="299"/>
        <v>1PHYGDC-NNG/MID15</v>
      </c>
    </row>
    <row r="6391" spans="1:8">
      <c r="A6391" s="79">
        <v>37215</v>
      </c>
      <c r="B6391" s="78" t="s">
        <v>165</v>
      </c>
      <c r="C6391" s="78" t="s">
        <v>113</v>
      </c>
      <c r="D6391" s="84">
        <v>-30880.430499999999</v>
      </c>
      <c r="E6391" s="84">
        <v>-30880.430499999999</v>
      </c>
      <c r="F6391" s="208">
        <f t="shared" si="297"/>
        <v>1</v>
      </c>
      <c r="G6391" s="78" t="str">
        <f t="shared" si="298"/>
        <v>PHY</v>
      </c>
      <c r="H6391" s="78" t="str">
        <f t="shared" si="299"/>
        <v>1PHYGDP-CIG/RKYMTN</v>
      </c>
    </row>
    <row r="6392" spans="1:8">
      <c r="A6392" s="79">
        <v>37215</v>
      </c>
      <c r="B6392" s="78" t="s">
        <v>165</v>
      </c>
      <c r="C6392" s="78" t="s">
        <v>288</v>
      </c>
      <c r="D6392" s="84">
        <v>69.833600000000004</v>
      </c>
      <c r="E6392" s="84">
        <v>69.833600000000004</v>
      </c>
      <c r="F6392" s="208">
        <f t="shared" si="297"/>
        <v>1</v>
      </c>
      <c r="G6392" s="78" t="str">
        <f t="shared" si="298"/>
        <v>PHY</v>
      </c>
      <c r="H6392" s="78" t="str">
        <f t="shared" si="299"/>
        <v>1PHYGDP-DJ/BASIN</v>
      </c>
    </row>
    <row r="6393" spans="1:8">
      <c r="A6393" s="79">
        <v>37215</v>
      </c>
      <c r="B6393" s="78" t="s">
        <v>165</v>
      </c>
      <c r="C6393" s="78" t="s">
        <v>289</v>
      </c>
      <c r="D6393" s="84">
        <v>-24940.5815</v>
      </c>
      <c r="E6393" s="84">
        <v>-24940.5815</v>
      </c>
      <c r="F6393" s="208">
        <f t="shared" si="297"/>
        <v>1</v>
      </c>
      <c r="G6393" s="78" t="str">
        <f t="shared" si="298"/>
        <v>PHY</v>
      </c>
      <c r="H6393" s="78" t="str">
        <f t="shared" si="299"/>
        <v>1PHYGDP-NGPL/AMARIL</v>
      </c>
    </row>
    <row r="6394" spans="1:8">
      <c r="A6394" s="79">
        <v>37215</v>
      </c>
      <c r="B6394" s="78" t="s">
        <v>165</v>
      </c>
      <c r="C6394" s="78" t="s">
        <v>259</v>
      </c>
      <c r="D6394" s="84">
        <v>0</v>
      </c>
      <c r="E6394" s="84">
        <v>0</v>
      </c>
      <c r="F6394" s="208">
        <f t="shared" si="297"/>
        <v>1</v>
      </c>
      <c r="G6394" s="78" t="str">
        <f t="shared" si="298"/>
        <v>PHY</v>
      </c>
      <c r="H6394" s="78" t="str">
        <f t="shared" si="299"/>
        <v>1PHYGDP-PAN/TX/OK</v>
      </c>
    </row>
    <row r="6395" spans="1:8">
      <c r="A6395" s="79">
        <v>37215</v>
      </c>
      <c r="B6395" s="78" t="s">
        <v>165</v>
      </c>
      <c r="C6395" s="78" t="s">
        <v>170</v>
      </c>
      <c r="D6395" s="84">
        <v>0</v>
      </c>
      <c r="E6395" s="84">
        <v>0</v>
      </c>
      <c r="F6395" s="208">
        <f t="shared" si="297"/>
        <v>1</v>
      </c>
      <c r="G6395" s="78" t="str">
        <f t="shared" si="298"/>
        <v>PHY</v>
      </c>
      <c r="H6395" s="78" t="str">
        <f t="shared" si="299"/>
        <v>1PHYIF-CIG/GLENROCK</v>
      </c>
    </row>
    <row r="6396" spans="1:8">
      <c r="A6396" s="79">
        <v>37215</v>
      </c>
      <c r="B6396" s="78" t="s">
        <v>165</v>
      </c>
      <c r="C6396" s="78" t="s">
        <v>86</v>
      </c>
      <c r="D6396" s="84">
        <v>-32116.485499999999</v>
      </c>
      <c r="E6396" s="84">
        <v>-32116.485499999999</v>
      </c>
      <c r="F6396" s="208">
        <f t="shared" si="297"/>
        <v>1</v>
      </c>
      <c r="G6396" s="78" t="str">
        <f t="shared" si="298"/>
        <v>PHY</v>
      </c>
      <c r="H6396" s="78" t="str">
        <f t="shared" si="299"/>
        <v>1PHYIF-CIG/RKYMTN</v>
      </c>
    </row>
    <row r="6397" spans="1:8">
      <c r="A6397" s="79">
        <v>37215</v>
      </c>
      <c r="B6397" s="78" t="s">
        <v>165</v>
      </c>
      <c r="C6397" s="78" t="s">
        <v>92</v>
      </c>
      <c r="D6397" s="84">
        <v>8827.9683000000005</v>
      </c>
      <c r="E6397" s="84">
        <v>8827.9683000000005</v>
      </c>
      <c r="F6397" s="208">
        <f t="shared" si="297"/>
        <v>1</v>
      </c>
      <c r="G6397" s="78" t="str">
        <f t="shared" si="298"/>
        <v>PHY</v>
      </c>
      <c r="H6397" s="78" t="str">
        <f t="shared" si="299"/>
        <v>1PHYIF-CIG/ROCKPORT</v>
      </c>
    </row>
    <row r="6398" spans="1:8">
      <c r="A6398" s="79">
        <v>37215</v>
      </c>
      <c r="B6398" s="78" t="s">
        <v>165</v>
      </c>
      <c r="C6398" s="78" t="s">
        <v>91</v>
      </c>
      <c r="D6398" s="84">
        <v>62505.087800000001</v>
      </c>
      <c r="E6398" s="84">
        <v>62505.087800000001</v>
      </c>
      <c r="F6398" s="208">
        <f t="shared" si="297"/>
        <v>1</v>
      </c>
      <c r="G6398" s="78" t="str">
        <f t="shared" si="298"/>
        <v>PHY</v>
      </c>
      <c r="H6398" s="78" t="str">
        <f t="shared" si="299"/>
        <v>1PHYIF-CIG/WIC</v>
      </c>
    </row>
    <row r="6399" spans="1:8">
      <c r="A6399" s="79">
        <v>37215</v>
      </c>
      <c r="B6399" s="78" t="s">
        <v>165</v>
      </c>
      <c r="C6399" s="78" t="s">
        <v>250</v>
      </c>
      <c r="D6399" s="84">
        <v>9976.2326000000012</v>
      </c>
      <c r="E6399" s="84">
        <v>9976.2326000000012</v>
      </c>
      <c r="F6399" s="208">
        <f t="shared" si="297"/>
        <v>1</v>
      </c>
      <c r="G6399" s="78" t="str">
        <f t="shared" si="298"/>
        <v>PHY</v>
      </c>
      <c r="H6399" s="78" t="str">
        <f t="shared" si="299"/>
        <v>1PHYIF-NGPL/OK-NW</v>
      </c>
    </row>
    <row r="6400" spans="1:8">
      <c r="A6400" s="79">
        <v>37215</v>
      </c>
      <c r="B6400" s="78" t="s">
        <v>165</v>
      </c>
      <c r="C6400" s="78" t="s">
        <v>67</v>
      </c>
      <c r="D6400" s="84">
        <v>5752.2957000000006</v>
      </c>
      <c r="E6400" s="84">
        <v>5752.2957000000006</v>
      </c>
      <c r="F6400" s="208">
        <f t="shared" si="297"/>
        <v>1</v>
      </c>
      <c r="G6400" s="78" t="str">
        <f t="shared" si="298"/>
        <v>PHY</v>
      </c>
      <c r="H6400" s="78" t="str">
        <f t="shared" si="299"/>
        <v>1PHYIF-NWPL_ROCKY_M</v>
      </c>
    </row>
    <row r="6401" spans="1:8">
      <c r="A6401" s="79">
        <v>37215</v>
      </c>
      <c r="B6401" s="78" t="s">
        <v>165</v>
      </c>
      <c r="C6401" s="78" t="s">
        <v>168</v>
      </c>
      <c r="D6401" s="84">
        <v>11846.776099999999</v>
      </c>
      <c r="E6401" s="84">
        <v>11846.776099999999</v>
      </c>
      <c r="F6401" s="208">
        <f t="shared" si="297"/>
        <v>1</v>
      </c>
      <c r="G6401" s="78" t="str">
        <f t="shared" si="298"/>
        <v>PHY</v>
      </c>
      <c r="H6401" s="78" t="str">
        <f t="shared" si="299"/>
        <v>1PHYIM-CIG/SOUTHERN</v>
      </c>
    </row>
    <row r="6402" spans="1:8">
      <c r="A6402" s="79">
        <v>37215</v>
      </c>
      <c r="B6402" s="78" t="s">
        <v>165</v>
      </c>
      <c r="C6402" s="78" t="s">
        <v>253</v>
      </c>
      <c r="D6402" s="84">
        <v>9366.6846999999998</v>
      </c>
      <c r="E6402" s="84">
        <v>9366.6846999999998</v>
      </c>
      <c r="F6402" s="208">
        <f t="shared" si="297"/>
        <v>1</v>
      </c>
      <c r="G6402" s="78" t="str">
        <f t="shared" si="298"/>
        <v>PHY</v>
      </c>
      <c r="H6402" s="78" t="str">
        <f t="shared" si="299"/>
        <v>1PHYIM_FTULESSGATH</v>
      </c>
    </row>
    <row r="6403" spans="1:8">
      <c r="A6403" s="79">
        <v>37215</v>
      </c>
      <c r="B6403" s="78" t="s">
        <v>165</v>
      </c>
      <c r="C6403" s="78" t="s">
        <v>169</v>
      </c>
      <c r="D6403" s="84">
        <v>12391.4786</v>
      </c>
      <c r="E6403" s="84">
        <v>12391.4786</v>
      </c>
      <c r="F6403" s="208">
        <f t="shared" ref="F6403:F6466" si="300">IF(REF_DT&lt;=LastDay,INDEX(IntraMonth_Buckets,MATCH($A6403,IntraSumMonths,0),1),INDEX(BucketTable,MATCH($A6403,SumMonths,0),1))</f>
        <v>1</v>
      </c>
      <c r="G6403" s="78" t="str">
        <f t="shared" ref="G6403:G6466" si="301">INDEX(Book_Type,MATCH($B6403,Book,0),1)</f>
        <v>PHY</v>
      </c>
      <c r="H6403" s="78" t="str">
        <f t="shared" ref="H6403:H6466" si="302">$F6403&amp;$G6403&amp;$C6403</f>
        <v>1PHYIM_WINDRIVER</v>
      </c>
    </row>
    <row r="6404" spans="1:8">
      <c r="A6404" s="79">
        <v>37215</v>
      </c>
      <c r="B6404" s="78" t="s">
        <v>165</v>
      </c>
      <c r="C6404" s="78" t="s">
        <v>254</v>
      </c>
      <c r="D6404" s="84">
        <v>22.9453</v>
      </c>
      <c r="E6404" s="84">
        <v>22.9453</v>
      </c>
      <c r="F6404" s="208">
        <f t="shared" si="300"/>
        <v>1</v>
      </c>
      <c r="G6404" s="78" t="str">
        <f t="shared" si="301"/>
        <v>PHY</v>
      </c>
      <c r="H6404" s="78" t="str">
        <f t="shared" si="302"/>
        <v>1PHYNNG/MID15</v>
      </c>
    </row>
    <row r="6405" spans="1:8">
      <c r="A6405" s="79">
        <v>37216</v>
      </c>
      <c r="B6405" s="78" t="s">
        <v>165</v>
      </c>
      <c r="C6405" s="78" t="s">
        <v>241</v>
      </c>
      <c r="D6405" s="84">
        <v>0</v>
      </c>
      <c r="E6405" s="84">
        <v>0</v>
      </c>
      <c r="F6405" s="208">
        <f t="shared" si="300"/>
        <v>1</v>
      </c>
      <c r="G6405" s="78" t="str">
        <f t="shared" si="301"/>
        <v>PHY</v>
      </c>
      <c r="H6405" s="78" t="str">
        <f t="shared" si="302"/>
        <v>1PHYDJ/BASIN/CIG</v>
      </c>
    </row>
    <row r="6406" spans="1:8">
      <c r="A6406" s="79">
        <v>37216</v>
      </c>
      <c r="B6406" s="78" t="s">
        <v>165</v>
      </c>
      <c r="C6406" s="78" t="s">
        <v>243</v>
      </c>
      <c r="D6406" s="84">
        <v>5566.7375000000002</v>
      </c>
      <c r="E6406" s="84">
        <v>5566.7375000000002</v>
      </c>
      <c r="F6406" s="208">
        <f t="shared" si="300"/>
        <v>1</v>
      </c>
      <c r="G6406" s="78" t="str">
        <f t="shared" si="301"/>
        <v>PHY</v>
      </c>
      <c r="H6406" s="78" t="str">
        <f t="shared" si="302"/>
        <v>1PHYDJ/BASIN/PSCO</v>
      </c>
    </row>
    <row r="6407" spans="1:8">
      <c r="A6407" s="79">
        <v>37216</v>
      </c>
      <c r="B6407" s="78" t="s">
        <v>165</v>
      </c>
      <c r="C6407" s="78" t="s">
        <v>281</v>
      </c>
      <c r="D6407" s="84">
        <v>10931.955599999999</v>
      </c>
      <c r="E6407" s="84">
        <v>10931.955599999999</v>
      </c>
      <c r="F6407" s="208">
        <f t="shared" si="300"/>
        <v>1</v>
      </c>
      <c r="G6407" s="78" t="str">
        <f t="shared" si="301"/>
        <v>PHY</v>
      </c>
      <c r="H6407" s="78" t="str">
        <f t="shared" si="302"/>
        <v>1PHYGD-WIND RIVER</v>
      </c>
    </row>
    <row r="6408" spans="1:8">
      <c r="A6408" s="79">
        <v>37216</v>
      </c>
      <c r="B6408" s="78" t="s">
        <v>165</v>
      </c>
      <c r="C6408" s="78" t="s">
        <v>282</v>
      </c>
      <c r="D6408" s="84">
        <v>-17821.542000000001</v>
      </c>
      <c r="E6408" s="84">
        <v>-17821.542000000001</v>
      </c>
      <c r="F6408" s="208">
        <f t="shared" si="300"/>
        <v>1</v>
      </c>
      <c r="G6408" s="78" t="str">
        <f t="shared" si="301"/>
        <v>PHY</v>
      </c>
      <c r="H6408" s="78" t="str">
        <f t="shared" si="302"/>
        <v>1PHYGDC-CIG/ROCKPRT</v>
      </c>
    </row>
    <row r="6409" spans="1:8">
      <c r="A6409" s="79">
        <v>37216</v>
      </c>
      <c r="B6409" s="78" t="s">
        <v>165</v>
      </c>
      <c r="C6409" s="78" t="s">
        <v>283</v>
      </c>
      <c r="D6409" s="84">
        <v>-20501.157999999999</v>
      </c>
      <c r="E6409" s="84">
        <v>-20501.157999999999</v>
      </c>
      <c r="F6409" s="208">
        <f t="shared" si="300"/>
        <v>1</v>
      </c>
      <c r="G6409" s="78" t="str">
        <f t="shared" si="301"/>
        <v>PHY</v>
      </c>
      <c r="H6409" s="78" t="str">
        <f t="shared" si="302"/>
        <v>1PHYGDC-CIG/SOUTH</v>
      </c>
    </row>
    <row r="6410" spans="1:8">
      <c r="A6410" s="79">
        <v>37216</v>
      </c>
      <c r="B6410" s="78" t="s">
        <v>165</v>
      </c>
      <c r="C6410" s="78" t="s">
        <v>284</v>
      </c>
      <c r="D6410" s="84">
        <v>-45135.4692</v>
      </c>
      <c r="E6410" s="84">
        <v>-45135.4692</v>
      </c>
      <c r="F6410" s="208">
        <f t="shared" si="300"/>
        <v>1</v>
      </c>
      <c r="G6410" s="78" t="str">
        <f t="shared" si="301"/>
        <v>PHY</v>
      </c>
      <c r="H6410" s="78" t="str">
        <f t="shared" si="302"/>
        <v>1PHYGDC-CIG/WIC</v>
      </c>
    </row>
    <row r="6411" spans="1:8">
      <c r="A6411" s="79">
        <v>37216</v>
      </c>
      <c r="B6411" s="78" t="s">
        <v>165</v>
      </c>
      <c r="C6411" s="78" t="s">
        <v>285</v>
      </c>
      <c r="D6411" s="84">
        <v>103416.6201</v>
      </c>
      <c r="E6411" s="84">
        <v>103416.6201</v>
      </c>
      <c r="F6411" s="208">
        <f t="shared" si="300"/>
        <v>1</v>
      </c>
      <c r="G6411" s="78" t="str">
        <f t="shared" si="301"/>
        <v>PHY</v>
      </c>
      <c r="H6411" s="78" t="str">
        <f t="shared" si="302"/>
        <v>1PHYGDC-FTULESSGATH</v>
      </c>
    </row>
    <row r="6412" spans="1:8">
      <c r="A6412" s="79">
        <v>37216</v>
      </c>
      <c r="B6412" s="78" t="s">
        <v>165</v>
      </c>
      <c r="C6412" s="78" t="s">
        <v>286</v>
      </c>
      <c r="D6412" s="84">
        <v>45.890700000000002</v>
      </c>
      <c r="E6412" s="84">
        <v>45.890700000000002</v>
      </c>
      <c r="F6412" s="208">
        <f t="shared" si="300"/>
        <v>1</v>
      </c>
      <c r="G6412" s="78" t="str">
        <f t="shared" si="301"/>
        <v>PHY</v>
      </c>
      <c r="H6412" s="78" t="str">
        <f t="shared" si="302"/>
        <v>1PHYGDC-GLENROCK</v>
      </c>
    </row>
    <row r="6413" spans="1:8">
      <c r="A6413" s="79">
        <v>37216</v>
      </c>
      <c r="B6413" s="78" t="s">
        <v>165</v>
      </c>
      <c r="C6413" s="78" t="s">
        <v>287</v>
      </c>
      <c r="D6413" s="84">
        <v>-4612.0123000000003</v>
      </c>
      <c r="E6413" s="84">
        <v>-4612.0123000000003</v>
      </c>
      <c r="F6413" s="208">
        <f t="shared" si="300"/>
        <v>1</v>
      </c>
      <c r="G6413" s="78" t="str">
        <f t="shared" si="301"/>
        <v>PHY</v>
      </c>
      <c r="H6413" s="78" t="str">
        <f t="shared" si="302"/>
        <v>1PHYGDC-NNG/MID15</v>
      </c>
    </row>
    <row r="6414" spans="1:8">
      <c r="A6414" s="79">
        <v>37216</v>
      </c>
      <c r="B6414" s="78" t="s">
        <v>165</v>
      </c>
      <c r="C6414" s="78" t="s">
        <v>113</v>
      </c>
      <c r="D6414" s="84">
        <v>-30880.430499999999</v>
      </c>
      <c r="E6414" s="84">
        <v>-30880.430499999999</v>
      </c>
      <c r="F6414" s="208">
        <f t="shared" si="300"/>
        <v>1</v>
      </c>
      <c r="G6414" s="78" t="str">
        <f t="shared" si="301"/>
        <v>PHY</v>
      </c>
      <c r="H6414" s="78" t="str">
        <f t="shared" si="302"/>
        <v>1PHYGDP-CIG/RKYMTN</v>
      </c>
    </row>
    <row r="6415" spans="1:8">
      <c r="A6415" s="79">
        <v>37216</v>
      </c>
      <c r="B6415" s="78" t="s">
        <v>165</v>
      </c>
      <c r="C6415" s="78" t="s">
        <v>288</v>
      </c>
      <c r="D6415" s="84">
        <v>69.833600000000004</v>
      </c>
      <c r="E6415" s="84">
        <v>69.833600000000004</v>
      </c>
      <c r="F6415" s="208">
        <f t="shared" si="300"/>
        <v>1</v>
      </c>
      <c r="G6415" s="78" t="str">
        <f t="shared" si="301"/>
        <v>PHY</v>
      </c>
      <c r="H6415" s="78" t="str">
        <f t="shared" si="302"/>
        <v>1PHYGDP-DJ/BASIN</v>
      </c>
    </row>
    <row r="6416" spans="1:8">
      <c r="A6416" s="79">
        <v>37216</v>
      </c>
      <c r="B6416" s="78" t="s">
        <v>165</v>
      </c>
      <c r="C6416" s="78" t="s">
        <v>289</v>
      </c>
      <c r="D6416" s="84">
        <v>-24940.5815</v>
      </c>
      <c r="E6416" s="84">
        <v>-24940.5815</v>
      </c>
      <c r="F6416" s="208">
        <f t="shared" si="300"/>
        <v>1</v>
      </c>
      <c r="G6416" s="78" t="str">
        <f t="shared" si="301"/>
        <v>PHY</v>
      </c>
      <c r="H6416" s="78" t="str">
        <f t="shared" si="302"/>
        <v>1PHYGDP-NGPL/AMARIL</v>
      </c>
    </row>
    <row r="6417" spans="1:8">
      <c r="A6417" s="79">
        <v>37216</v>
      </c>
      <c r="B6417" s="78" t="s">
        <v>165</v>
      </c>
      <c r="C6417" s="78" t="s">
        <v>259</v>
      </c>
      <c r="D6417" s="84">
        <v>0</v>
      </c>
      <c r="E6417" s="84">
        <v>0</v>
      </c>
      <c r="F6417" s="208">
        <f t="shared" si="300"/>
        <v>1</v>
      </c>
      <c r="G6417" s="78" t="str">
        <f t="shared" si="301"/>
        <v>PHY</v>
      </c>
      <c r="H6417" s="78" t="str">
        <f t="shared" si="302"/>
        <v>1PHYGDP-PAN/TX/OK</v>
      </c>
    </row>
    <row r="6418" spans="1:8">
      <c r="A6418" s="79">
        <v>37216</v>
      </c>
      <c r="B6418" s="78" t="s">
        <v>165</v>
      </c>
      <c r="C6418" s="78" t="s">
        <v>170</v>
      </c>
      <c r="D6418" s="84">
        <v>0</v>
      </c>
      <c r="E6418" s="84">
        <v>0</v>
      </c>
      <c r="F6418" s="208">
        <f t="shared" si="300"/>
        <v>1</v>
      </c>
      <c r="G6418" s="78" t="str">
        <f t="shared" si="301"/>
        <v>PHY</v>
      </c>
      <c r="H6418" s="78" t="str">
        <f t="shared" si="302"/>
        <v>1PHYIF-CIG/GLENROCK</v>
      </c>
    </row>
    <row r="6419" spans="1:8">
      <c r="A6419" s="79">
        <v>37216</v>
      </c>
      <c r="B6419" s="78" t="s">
        <v>165</v>
      </c>
      <c r="C6419" s="78" t="s">
        <v>86</v>
      </c>
      <c r="D6419" s="84">
        <v>-32116.485499999999</v>
      </c>
      <c r="E6419" s="84">
        <v>-32116.485499999999</v>
      </c>
      <c r="F6419" s="208">
        <f t="shared" si="300"/>
        <v>1</v>
      </c>
      <c r="G6419" s="78" t="str">
        <f t="shared" si="301"/>
        <v>PHY</v>
      </c>
      <c r="H6419" s="78" t="str">
        <f t="shared" si="302"/>
        <v>1PHYIF-CIG/RKYMTN</v>
      </c>
    </row>
    <row r="6420" spans="1:8">
      <c r="A6420" s="79">
        <v>37216</v>
      </c>
      <c r="B6420" s="78" t="s">
        <v>165</v>
      </c>
      <c r="C6420" s="78" t="s">
        <v>92</v>
      </c>
      <c r="D6420" s="84">
        <v>8827.9683000000005</v>
      </c>
      <c r="E6420" s="84">
        <v>8827.9683000000005</v>
      </c>
      <c r="F6420" s="208">
        <f t="shared" si="300"/>
        <v>1</v>
      </c>
      <c r="G6420" s="78" t="str">
        <f t="shared" si="301"/>
        <v>PHY</v>
      </c>
      <c r="H6420" s="78" t="str">
        <f t="shared" si="302"/>
        <v>1PHYIF-CIG/ROCKPORT</v>
      </c>
    </row>
    <row r="6421" spans="1:8">
      <c r="A6421" s="79">
        <v>37216</v>
      </c>
      <c r="B6421" s="78" t="s">
        <v>165</v>
      </c>
      <c r="C6421" s="78" t="s">
        <v>91</v>
      </c>
      <c r="D6421" s="84">
        <v>62505.087800000001</v>
      </c>
      <c r="E6421" s="84">
        <v>62505.087800000001</v>
      </c>
      <c r="F6421" s="208">
        <f t="shared" si="300"/>
        <v>1</v>
      </c>
      <c r="G6421" s="78" t="str">
        <f t="shared" si="301"/>
        <v>PHY</v>
      </c>
      <c r="H6421" s="78" t="str">
        <f t="shared" si="302"/>
        <v>1PHYIF-CIG/WIC</v>
      </c>
    </row>
    <row r="6422" spans="1:8">
      <c r="A6422" s="79">
        <v>37216</v>
      </c>
      <c r="B6422" s="78" t="s">
        <v>165</v>
      </c>
      <c r="C6422" s="78" t="s">
        <v>250</v>
      </c>
      <c r="D6422" s="84">
        <v>9976.2326000000012</v>
      </c>
      <c r="E6422" s="84">
        <v>9976.2326000000012</v>
      </c>
      <c r="F6422" s="208">
        <f t="shared" si="300"/>
        <v>1</v>
      </c>
      <c r="G6422" s="78" t="str">
        <f t="shared" si="301"/>
        <v>PHY</v>
      </c>
      <c r="H6422" s="78" t="str">
        <f t="shared" si="302"/>
        <v>1PHYIF-NGPL/OK-NW</v>
      </c>
    </row>
    <row r="6423" spans="1:8">
      <c r="A6423" s="79">
        <v>37216</v>
      </c>
      <c r="B6423" s="78" t="s">
        <v>165</v>
      </c>
      <c r="C6423" s="78" t="s">
        <v>67</v>
      </c>
      <c r="D6423" s="84">
        <v>5752.2957000000006</v>
      </c>
      <c r="E6423" s="84">
        <v>5752.2957000000006</v>
      </c>
      <c r="F6423" s="208">
        <f t="shared" si="300"/>
        <v>1</v>
      </c>
      <c r="G6423" s="78" t="str">
        <f t="shared" si="301"/>
        <v>PHY</v>
      </c>
      <c r="H6423" s="78" t="str">
        <f t="shared" si="302"/>
        <v>1PHYIF-NWPL_ROCKY_M</v>
      </c>
    </row>
    <row r="6424" spans="1:8">
      <c r="A6424" s="79">
        <v>37216</v>
      </c>
      <c r="B6424" s="78" t="s">
        <v>165</v>
      </c>
      <c r="C6424" s="78" t="s">
        <v>168</v>
      </c>
      <c r="D6424" s="84">
        <v>11846.776099999999</v>
      </c>
      <c r="E6424" s="84">
        <v>11846.776099999999</v>
      </c>
      <c r="F6424" s="208">
        <f t="shared" si="300"/>
        <v>1</v>
      </c>
      <c r="G6424" s="78" t="str">
        <f t="shared" si="301"/>
        <v>PHY</v>
      </c>
      <c r="H6424" s="78" t="str">
        <f t="shared" si="302"/>
        <v>1PHYIM-CIG/SOUTHERN</v>
      </c>
    </row>
    <row r="6425" spans="1:8">
      <c r="A6425" s="79">
        <v>37216</v>
      </c>
      <c r="B6425" s="78" t="s">
        <v>165</v>
      </c>
      <c r="C6425" s="78" t="s">
        <v>253</v>
      </c>
      <c r="D6425" s="84">
        <v>9366.6846999999998</v>
      </c>
      <c r="E6425" s="84">
        <v>9366.6846999999998</v>
      </c>
      <c r="F6425" s="208">
        <f t="shared" si="300"/>
        <v>1</v>
      </c>
      <c r="G6425" s="78" t="str">
        <f t="shared" si="301"/>
        <v>PHY</v>
      </c>
      <c r="H6425" s="78" t="str">
        <f t="shared" si="302"/>
        <v>1PHYIM_FTULESSGATH</v>
      </c>
    </row>
    <row r="6426" spans="1:8">
      <c r="A6426" s="79">
        <v>37216</v>
      </c>
      <c r="B6426" s="78" t="s">
        <v>165</v>
      </c>
      <c r="C6426" s="78" t="s">
        <v>169</v>
      </c>
      <c r="D6426" s="84">
        <v>12391.4786</v>
      </c>
      <c r="E6426" s="84">
        <v>12391.4786</v>
      </c>
      <c r="F6426" s="208">
        <f t="shared" si="300"/>
        <v>1</v>
      </c>
      <c r="G6426" s="78" t="str">
        <f t="shared" si="301"/>
        <v>PHY</v>
      </c>
      <c r="H6426" s="78" t="str">
        <f t="shared" si="302"/>
        <v>1PHYIM_WINDRIVER</v>
      </c>
    </row>
    <row r="6427" spans="1:8">
      <c r="A6427" s="79">
        <v>37216</v>
      </c>
      <c r="B6427" s="78" t="s">
        <v>165</v>
      </c>
      <c r="C6427" s="78" t="s">
        <v>254</v>
      </c>
      <c r="D6427" s="84">
        <v>22.9453</v>
      </c>
      <c r="E6427" s="84">
        <v>22.9453</v>
      </c>
      <c r="F6427" s="208">
        <f t="shared" si="300"/>
        <v>1</v>
      </c>
      <c r="G6427" s="78" t="str">
        <f t="shared" si="301"/>
        <v>PHY</v>
      </c>
      <c r="H6427" s="78" t="str">
        <f t="shared" si="302"/>
        <v>1PHYNNG/MID15</v>
      </c>
    </row>
    <row r="6428" spans="1:8">
      <c r="A6428" s="79">
        <v>37217</v>
      </c>
      <c r="B6428" s="78" t="s">
        <v>165</v>
      </c>
      <c r="C6428" s="78" t="s">
        <v>241</v>
      </c>
      <c r="D6428" s="84">
        <v>0</v>
      </c>
      <c r="E6428" s="84">
        <v>0</v>
      </c>
      <c r="F6428" s="208">
        <f t="shared" si="300"/>
        <v>1</v>
      </c>
      <c r="G6428" s="78" t="str">
        <f t="shared" si="301"/>
        <v>PHY</v>
      </c>
      <c r="H6428" s="78" t="str">
        <f t="shared" si="302"/>
        <v>1PHYDJ/BASIN/CIG</v>
      </c>
    </row>
    <row r="6429" spans="1:8">
      <c r="A6429" s="79">
        <v>37217</v>
      </c>
      <c r="B6429" s="78" t="s">
        <v>165</v>
      </c>
      <c r="C6429" s="78" t="s">
        <v>243</v>
      </c>
      <c r="D6429" s="84">
        <v>5566.7375000000002</v>
      </c>
      <c r="E6429" s="84">
        <v>5566.7375000000002</v>
      </c>
      <c r="F6429" s="208">
        <f t="shared" si="300"/>
        <v>1</v>
      </c>
      <c r="G6429" s="78" t="str">
        <f t="shared" si="301"/>
        <v>PHY</v>
      </c>
      <c r="H6429" s="78" t="str">
        <f t="shared" si="302"/>
        <v>1PHYDJ/BASIN/PSCO</v>
      </c>
    </row>
    <row r="6430" spans="1:8">
      <c r="A6430" s="79">
        <v>37217</v>
      </c>
      <c r="B6430" s="78" t="s">
        <v>165</v>
      </c>
      <c r="C6430" s="78" t="s">
        <v>281</v>
      </c>
      <c r="D6430" s="84">
        <v>10931.955599999999</v>
      </c>
      <c r="E6430" s="84">
        <v>10931.955599999999</v>
      </c>
      <c r="F6430" s="208">
        <f t="shared" si="300"/>
        <v>1</v>
      </c>
      <c r="G6430" s="78" t="str">
        <f t="shared" si="301"/>
        <v>PHY</v>
      </c>
      <c r="H6430" s="78" t="str">
        <f t="shared" si="302"/>
        <v>1PHYGD-WIND RIVER</v>
      </c>
    </row>
    <row r="6431" spans="1:8">
      <c r="A6431" s="79">
        <v>37217</v>
      </c>
      <c r="B6431" s="78" t="s">
        <v>165</v>
      </c>
      <c r="C6431" s="78" t="s">
        <v>282</v>
      </c>
      <c r="D6431" s="84">
        <v>-17821.542000000001</v>
      </c>
      <c r="E6431" s="84">
        <v>-17821.542000000001</v>
      </c>
      <c r="F6431" s="208">
        <f t="shared" si="300"/>
        <v>1</v>
      </c>
      <c r="G6431" s="78" t="str">
        <f t="shared" si="301"/>
        <v>PHY</v>
      </c>
      <c r="H6431" s="78" t="str">
        <f t="shared" si="302"/>
        <v>1PHYGDC-CIG/ROCKPRT</v>
      </c>
    </row>
    <row r="6432" spans="1:8">
      <c r="A6432" s="79">
        <v>37217</v>
      </c>
      <c r="B6432" s="78" t="s">
        <v>165</v>
      </c>
      <c r="C6432" s="78" t="s">
        <v>283</v>
      </c>
      <c r="D6432" s="84">
        <v>-20501.157999999999</v>
      </c>
      <c r="E6432" s="84">
        <v>-20501.157999999999</v>
      </c>
      <c r="F6432" s="208">
        <f t="shared" si="300"/>
        <v>1</v>
      </c>
      <c r="G6432" s="78" t="str">
        <f t="shared" si="301"/>
        <v>PHY</v>
      </c>
      <c r="H6432" s="78" t="str">
        <f t="shared" si="302"/>
        <v>1PHYGDC-CIG/SOUTH</v>
      </c>
    </row>
    <row r="6433" spans="1:8">
      <c r="A6433" s="79">
        <v>37217</v>
      </c>
      <c r="B6433" s="78" t="s">
        <v>165</v>
      </c>
      <c r="C6433" s="78" t="s">
        <v>284</v>
      </c>
      <c r="D6433" s="84">
        <v>-45135.4692</v>
      </c>
      <c r="E6433" s="84">
        <v>-45135.4692</v>
      </c>
      <c r="F6433" s="208">
        <f t="shared" si="300"/>
        <v>1</v>
      </c>
      <c r="G6433" s="78" t="str">
        <f t="shared" si="301"/>
        <v>PHY</v>
      </c>
      <c r="H6433" s="78" t="str">
        <f t="shared" si="302"/>
        <v>1PHYGDC-CIG/WIC</v>
      </c>
    </row>
    <row r="6434" spans="1:8">
      <c r="A6434" s="79">
        <v>37217</v>
      </c>
      <c r="B6434" s="78" t="s">
        <v>165</v>
      </c>
      <c r="C6434" s="78" t="s">
        <v>285</v>
      </c>
      <c r="D6434" s="84">
        <v>103416.6201</v>
      </c>
      <c r="E6434" s="84">
        <v>103416.6201</v>
      </c>
      <c r="F6434" s="208">
        <f t="shared" si="300"/>
        <v>1</v>
      </c>
      <c r="G6434" s="78" t="str">
        <f t="shared" si="301"/>
        <v>PHY</v>
      </c>
      <c r="H6434" s="78" t="str">
        <f t="shared" si="302"/>
        <v>1PHYGDC-FTULESSGATH</v>
      </c>
    </row>
    <row r="6435" spans="1:8">
      <c r="A6435" s="79">
        <v>37217</v>
      </c>
      <c r="B6435" s="78" t="s">
        <v>165</v>
      </c>
      <c r="C6435" s="78" t="s">
        <v>286</v>
      </c>
      <c r="D6435" s="84">
        <v>45.890700000000002</v>
      </c>
      <c r="E6435" s="84">
        <v>45.890700000000002</v>
      </c>
      <c r="F6435" s="208">
        <f t="shared" si="300"/>
        <v>1</v>
      </c>
      <c r="G6435" s="78" t="str">
        <f t="shared" si="301"/>
        <v>PHY</v>
      </c>
      <c r="H6435" s="78" t="str">
        <f t="shared" si="302"/>
        <v>1PHYGDC-GLENROCK</v>
      </c>
    </row>
    <row r="6436" spans="1:8">
      <c r="A6436" s="79">
        <v>37217</v>
      </c>
      <c r="B6436" s="78" t="s">
        <v>165</v>
      </c>
      <c r="C6436" s="78" t="s">
        <v>287</v>
      </c>
      <c r="D6436" s="84">
        <v>-4612.0123000000003</v>
      </c>
      <c r="E6436" s="84">
        <v>-4612.0123000000003</v>
      </c>
      <c r="F6436" s="208">
        <f t="shared" si="300"/>
        <v>1</v>
      </c>
      <c r="G6436" s="78" t="str">
        <f t="shared" si="301"/>
        <v>PHY</v>
      </c>
      <c r="H6436" s="78" t="str">
        <f t="shared" si="302"/>
        <v>1PHYGDC-NNG/MID15</v>
      </c>
    </row>
    <row r="6437" spans="1:8">
      <c r="A6437" s="79">
        <v>37217</v>
      </c>
      <c r="B6437" s="78" t="s">
        <v>165</v>
      </c>
      <c r="C6437" s="78" t="s">
        <v>113</v>
      </c>
      <c r="D6437" s="84">
        <v>-30880.430499999999</v>
      </c>
      <c r="E6437" s="84">
        <v>-30880.430499999999</v>
      </c>
      <c r="F6437" s="208">
        <f t="shared" si="300"/>
        <v>1</v>
      </c>
      <c r="G6437" s="78" t="str">
        <f t="shared" si="301"/>
        <v>PHY</v>
      </c>
      <c r="H6437" s="78" t="str">
        <f t="shared" si="302"/>
        <v>1PHYGDP-CIG/RKYMTN</v>
      </c>
    </row>
    <row r="6438" spans="1:8">
      <c r="A6438" s="79">
        <v>37217</v>
      </c>
      <c r="B6438" s="78" t="s">
        <v>165</v>
      </c>
      <c r="C6438" s="78" t="s">
        <v>288</v>
      </c>
      <c r="D6438" s="84">
        <v>69.833600000000004</v>
      </c>
      <c r="E6438" s="84">
        <v>69.833600000000004</v>
      </c>
      <c r="F6438" s="208">
        <f t="shared" si="300"/>
        <v>1</v>
      </c>
      <c r="G6438" s="78" t="str">
        <f t="shared" si="301"/>
        <v>PHY</v>
      </c>
      <c r="H6438" s="78" t="str">
        <f t="shared" si="302"/>
        <v>1PHYGDP-DJ/BASIN</v>
      </c>
    </row>
    <row r="6439" spans="1:8">
      <c r="A6439" s="79">
        <v>37217</v>
      </c>
      <c r="B6439" s="78" t="s">
        <v>165</v>
      </c>
      <c r="C6439" s="78" t="s">
        <v>289</v>
      </c>
      <c r="D6439" s="84">
        <v>-24940.5815</v>
      </c>
      <c r="E6439" s="84">
        <v>-24940.5815</v>
      </c>
      <c r="F6439" s="208">
        <f t="shared" si="300"/>
        <v>1</v>
      </c>
      <c r="G6439" s="78" t="str">
        <f t="shared" si="301"/>
        <v>PHY</v>
      </c>
      <c r="H6439" s="78" t="str">
        <f t="shared" si="302"/>
        <v>1PHYGDP-NGPL/AMARIL</v>
      </c>
    </row>
    <row r="6440" spans="1:8">
      <c r="A6440" s="79">
        <v>37217</v>
      </c>
      <c r="B6440" s="78" t="s">
        <v>165</v>
      </c>
      <c r="C6440" s="78" t="s">
        <v>259</v>
      </c>
      <c r="D6440" s="84">
        <v>0</v>
      </c>
      <c r="E6440" s="84">
        <v>0</v>
      </c>
      <c r="F6440" s="208">
        <f t="shared" si="300"/>
        <v>1</v>
      </c>
      <c r="G6440" s="78" t="str">
        <f t="shared" si="301"/>
        <v>PHY</v>
      </c>
      <c r="H6440" s="78" t="str">
        <f t="shared" si="302"/>
        <v>1PHYGDP-PAN/TX/OK</v>
      </c>
    </row>
    <row r="6441" spans="1:8">
      <c r="A6441" s="79">
        <v>37217</v>
      </c>
      <c r="B6441" s="78" t="s">
        <v>165</v>
      </c>
      <c r="C6441" s="78" t="s">
        <v>170</v>
      </c>
      <c r="D6441" s="84">
        <v>0</v>
      </c>
      <c r="E6441" s="84">
        <v>0</v>
      </c>
      <c r="F6441" s="208">
        <f t="shared" si="300"/>
        <v>1</v>
      </c>
      <c r="G6441" s="78" t="str">
        <f t="shared" si="301"/>
        <v>PHY</v>
      </c>
      <c r="H6441" s="78" t="str">
        <f t="shared" si="302"/>
        <v>1PHYIF-CIG/GLENROCK</v>
      </c>
    </row>
    <row r="6442" spans="1:8">
      <c r="A6442" s="79">
        <v>37217</v>
      </c>
      <c r="B6442" s="78" t="s">
        <v>165</v>
      </c>
      <c r="C6442" s="78" t="s">
        <v>86</v>
      </c>
      <c r="D6442" s="84">
        <v>-32116.485499999999</v>
      </c>
      <c r="E6442" s="84">
        <v>-32116.485499999999</v>
      </c>
      <c r="F6442" s="208">
        <f t="shared" si="300"/>
        <v>1</v>
      </c>
      <c r="G6442" s="78" t="str">
        <f t="shared" si="301"/>
        <v>PHY</v>
      </c>
      <c r="H6442" s="78" t="str">
        <f t="shared" si="302"/>
        <v>1PHYIF-CIG/RKYMTN</v>
      </c>
    </row>
    <row r="6443" spans="1:8">
      <c r="A6443" s="79">
        <v>37217</v>
      </c>
      <c r="B6443" s="78" t="s">
        <v>165</v>
      </c>
      <c r="C6443" s="78" t="s">
        <v>92</v>
      </c>
      <c r="D6443" s="84">
        <v>8827.9683000000005</v>
      </c>
      <c r="E6443" s="84">
        <v>8827.9683000000005</v>
      </c>
      <c r="F6443" s="208">
        <f t="shared" si="300"/>
        <v>1</v>
      </c>
      <c r="G6443" s="78" t="str">
        <f t="shared" si="301"/>
        <v>PHY</v>
      </c>
      <c r="H6443" s="78" t="str">
        <f t="shared" si="302"/>
        <v>1PHYIF-CIG/ROCKPORT</v>
      </c>
    </row>
    <row r="6444" spans="1:8">
      <c r="A6444" s="79">
        <v>37217</v>
      </c>
      <c r="B6444" s="78" t="s">
        <v>165</v>
      </c>
      <c r="C6444" s="78" t="s">
        <v>91</v>
      </c>
      <c r="D6444" s="84">
        <v>62505.087800000001</v>
      </c>
      <c r="E6444" s="84">
        <v>62505.087800000001</v>
      </c>
      <c r="F6444" s="208">
        <f t="shared" si="300"/>
        <v>1</v>
      </c>
      <c r="G6444" s="78" t="str">
        <f t="shared" si="301"/>
        <v>PHY</v>
      </c>
      <c r="H6444" s="78" t="str">
        <f t="shared" si="302"/>
        <v>1PHYIF-CIG/WIC</v>
      </c>
    </row>
    <row r="6445" spans="1:8">
      <c r="A6445" s="79">
        <v>37217</v>
      </c>
      <c r="B6445" s="78" t="s">
        <v>165</v>
      </c>
      <c r="C6445" s="78" t="s">
        <v>250</v>
      </c>
      <c r="D6445" s="84">
        <v>9976.2326000000012</v>
      </c>
      <c r="E6445" s="84">
        <v>9976.2326000000012</v>
      </c>
      <c r="F6445" s="208">
        <f t="shared" si="300"/>
        <v>1</v>
      </c>
      <c r="G6445" s="78" t="str">
        <f t="shared" si="301"/>
        <v>PHY</v>
      </c>
      <c r="H6445" s="78" t="str">
        <f t="shared" si="302"/>
        <v>1PHYIF-NGPL/OK-NW</v>
      </c>
    </row>
    <row r="6446" spans="1:8">
      <c r="A6446" s="79">
        <v>37217</v>
      </c>
      <c r="B6446" s="78" t="s">
        <v>165</v>
      </c>
      <c r="C6446" s="78" t="s">
        <v>67</v>
      </c>
      <c r="D6446" s="84">
        <v>5752.2957000000006</v>
      </c>
      <c r="E6446" s="84">
        <v>5752.2957000000006</v>
      </c>
      <c r="F6446" s="208">
        <f t="shared" si="300"/>
        <v>1</v>
      </c>
      <c r="G6446" s="78" t="str">
        <f t="shared" si="301"/>
        <v>PHY</v>
      </c>
      <c r="H6446" s="78" t="str">
        <f t="shared" si="302"/>
        <v>1PHYIF-NWPL_ROCKY_M</v>
      </c>
    </row>
    <row r="6447" spans="1:8">
      <c r="A6447" s="79">
        <v>37217</v>
      </c>
      <c r="B6447" s="78" t="s">
        <v>165</v>
      </c>
      <c r="C6447" s="78" t="s">
        <v>168</v>
      </c>
      <c r="D6447" s="84">
        <v>11846.776099999999</v>
      </c>
      <c r="E6447" s="84">
        <v>11846.776099999999</v>
      </c>
      <c r="F6447" s="208">
        <f t="shared" si="300"/>
        <v>1</v>
      </c>
      <c r="G6447" s="78" t="str">
        <f t="shared" si="301"/>
        <v>PHY</v>
      </c>
      <c r="H6447" s="78" t="str">
        <f t="shared" si="302"/>
        <v>1PHYIM-CIG/SOUTHERN</v>
      </c>
    </row>
    <row r="6448" spans="1:8">
      <c r="A6448" s="79">
        <v>37217</v>
      </c>
      <c r="B6448" s="78" t="s">
        <v>165</v>
      </c>
      <c r="C6448" s="78" t="s">
        <v>253</v>
      </c>
      <c r="D6448" s="84">
        <v>9366.6846999999998</v>
      </c>
      <c r="E6448" s="84">
        <v>9366.6846999999998</v>
      </c>
      <c r="F6448" s="208">
        <f t="shared" si="300"/>
        <v>1</v>
      </c>
      <c r="G6448" s="78" t="str">
        <f t="shared" si="301"/>
        <v>PHY</v>
      </c>
      <c r="H6448" s="78" t="str">
        <f t="shared" si="302"/>
        <v>1PHYIM_FTULESSGATH</v>
      </c>
    </row>
    <row r="6449" spans="1:8">
      <c r="A6449" s="79">
        <v>37217</v>
      </c>
      <c r="B6449" s="78" t="s">
        <v>165</v>
      </c>
      <c r="C6449" s="78" t="s">
        <v>169</v>
      </c>
      <c r="D6449" s="84">
        <v>12391.4786</v>
      </c>
      <c r="E6449" s="84">
        <v>12391.4786</v>
      </c>
      <c r="F6449" s="208">
        <f t="shared" si="300"/>
        <v>1</v>
      </c>
      <c r="G6449" s="78" t="str">
        <f t="shared" si="301"/>
        <v>PHY</v>
      </c>
      <c r="H6449" s="78" t="str">
        <f t="shared" si="302"/>
        <v>1PHYIM_WINDRIVER</v>
      </c>
    </row>
    <row r="6450" spans="1:8">
      <c r="A6450" s="79">
        <v>37217</v>
      </c>
      <c r="B6450" s="78" t="s">
        <v>165</v>
      </c>
      <c r="C6450" s="78" t="s">
        <v>254</v>
      </c>
      <c r="D6450" s="84">
        <v>22.9453</v>
      </c>
      <c r="E6450" s="84">
        <v>22.9453</v>
      </c>
      <c r="F6450" s="208">
        <f t="shared" si="300"/>
        <v>1</v>
      </c>
      <c r="G6450" s="78" t="str">
        <f t="shared" si="301"/>
        <v>PHY</v>
      </c>
      <c r="H6450" s="78" t="str">
        <f t="shared" si="302"/>
        <v>1PHYNNG/MID15</v>
      </c>
    </row>
    <row r="6451" spans="1:8">
      <c r="A6451" s="79">
        <v>37218</v>
      </c>
      <c r="B6451" s="78" t="s">
        <v>165</v>
      </c>
      <c r="C6451" s="78" t="s">
        <v>241</v>
      </c>
      <c r="D6451" s="84">
        <v>0</v>
      </c>
      <c r="E6451" s="84">
        <v>0</v>
      </c>
      <c r="F6451" s="208">
        <f t="shared" si="300"/>
        <v>1</v>
      </c>
      <c r="G6451" s="78" t="str">
        <f t="shared" si="301"/>
        <v>PHY</v>
      </c>
      <c r="H6451" s="78" t="str">
        <f t="shared" si="302"/>
        <v>1PHYDJ/BASIN/CIG</v>
      </c>
    </row>
    <row r="6452" spans="1:8">
      <c r="A6452" s="79">
        <v>37218</v>
      </c>
      <c r="B6452" s="78" t="s">
        <v>165</v>
      </c>
      <c r="C6452" s="78" t="s">
        <v>243</v>
      </c>
      <c r="D6452" s="84">
        <v>5566.7375000000002</v>
      </c>
      <c r="E6452" s="84">
        <v>5566.7375000000002</v>
      </c>
      <c r="F6452" s="208">
        <f t="shared" si="300"/>
        <v>1</v>
      </c>
      <c r="G6452" s="78" t="str">
        <f t="shared" si="301"/>
        <v>PHY</v>
      </c>
      <c r="H6452" s="78" t="str">
        <f t="shared" si="302"/>
        <v>1PHYDJ/BASIN/PSCO</v>
      </c>
    </row>
    <row r="6453" spans="1:8">
      <c r="A6453" s="79">
        <v>37218</v>
      </c>
      <c r="B6453" s="78" t="s">
        <v>165</v>
      </c>
      <c r="C6453" s="78" t="s">
        <v>281</v>
      </c>
      <c r="D6453" s="84">
        <v>10931.955599999999</v>
      </c>
      <c r="E6453" s="84">
        <v>10931.955599999999</v>
      </c>
      <c r="F6453" s="208">
        <f t="shared" si="300"/>
        <v>1</v>
      </c>
      <c r="G6453" s="78" t="str">
        <f t="shared" si="301"/>
        <v>PHY</v>
      </c>
      <c r="H6453" s="78" t="str">
        <f t="shared" si="302"/>
        <v>1PHYGD-WIND RIVER</v>
      </c>
    </row>
    <row r="6454" spans="1:8">
      <c r="A6454" s="79">
        <v>37218</v>
      </c>
      <c r="B6454" s="78" t="s">
        <v>165</v>
      </c>
      <c r="C6454" s="78" t="s">
        <v>282</v>
      </c>
      <c r="D6454" s="84">
        <v>-17821.542000000001</v>
      </c>
      <c r="E6454" s="84">
        <v>-17821.542000000001</v>
      </c>
      <c r="F6454" s="208">
        <f t="shared" si="300"/>
        <v>1</v>
      </c>
      <c r="G6454" s="78" t="str">
        <f t="shared" si="301"/>
        <v>PHY</v>
      </c>
      <c r="H6454" s="78" t="str">
        <f t="shared" si="302"/>
        <v>1PHYGDC-CIG/ROCKPRT</v>
      </c>
    </row>
    <row r="6455" spans="1:8">
      <c r="A6455" s="79">
        <v>37218</v>
      </c>
      <c r="B6455" s="78" t="s">
        <v>165</v>
      </c>
      <c r="C6455" s="78" t="s">
        <v>283</v>
      </c>
      <c r="D6455" s="84">
        <v>-20501.157999999999</v>
      </c>
      <c r="E6455" s="84">
        <v>-20501.157999999999</v>
      </c>
      <c r="F6455" s="208">
        <f t="shared" si="300"/>
        <v>1</v>
      </c>
      <c r="G6455" s="78" t="str">
        <f t="shared" si="301"/>
        <v>PHY</v>
      </c>
      <c r="H6455" s="78" t="str">
        <f t="shared" si="302"/>
        <v>1PHYGDC-CIG/SOUTH</v>
      </c>
    </row>
    <row r="6456" spans="1:8">
      <c r="A6456" s="79">
        <v>37218</v>
      </c>
      <c r="B6456" s="78" t="s">
        <v>165</v>
      </c>
      <c r="C6456" s="78" t="s">
        <v>284</v>
      </c>
      <c r="D6456" s="84">
        <v>-45135.4692</v>
      </c>
      <c r="E6456" s="84">
        <v>-45135.4692</v>
      </c>
      <c r="F6456" s="208">
        <f t="shared" si="300"/>
        <v>1</v>
      </c>
      <c r="G6456" s="78" t="str">
        <f t="shared" si="301"/>
        <v>PHY</v>
      </c>
      <c r="H6456" s="78" t="str">
        <f t="shared" si="302"/>
        <v>1PHYGDC-CIG/WIC</v>
      </c>
    </row>
    <row r="6457" spans="1:8">
      <c r="A6457" s="79">
        <v>37218</v>
      </c>
      <c r="B6457" s="78" t="s">
        <v>165</v>
      </c>
      <c r="C6457" s="78" t="s">
        <v>285</v>
      </c>
      <c r="D6457" s="84">
        <v>103416.6201</v>
      </c>
      <c r="E6457" s="84">
        <v>103416.6201</v>
      </c>
      <c r="F6457" s="208">
        <f t="shared" si="300"/>
        <v>1</v>
      </c>
      <c r="G6457" s="78" t="str">
        <f t="shared" si="301"/>
        <v>PHY</v>
      </c>
      <c r="H6457" s="78" t="str">
        <f t="shared" si="302"/>
        <v>1PHYGDC-FTULESSGATH</v>
      </c>
    </row>
    <row r="6458" spans="1:8">
      <c r="A6458" s="79">
        <v>37218</v>
      </c>
      <c r="B6458" s="78" t="s">
        <v>165</v>
      </c>
      <c r="C6458" s="78" t="s">
        <v>286</v>
      </c>
      <c r="D6458" s="84">
        <v>45.890700000000002</v>
      </c>
      <c r="E6458" s="84">
        <v>45.890700000000002</v>
      </c>
      <c r="F6458" s="208">
        <f t="shared" si="300"/>
        <v>1</v>
      </c>
      <c r="G6458" s="78" t="str">
        <f t="shared" si="301"/>
        <v>PHY</v>
      </c>
      <c r="H6458" s="78" t="str">
        <f t="shared" si="302"/>
        <v>1PHYGDC-GLENROCK</v>
      </c>
    </row>
    <row r="6459" spans="1:8">
      <c r="A6459" s="79">
        <v>37218</v>
      </c>
      <c r="B6459" s="78" t="s">
        <v>165</v>
      </c>
      <c r="C6459" s="78" t="s">
        <v>287</v>
      </c>
      <c r="D6459" s="84">
        <v>-4612.0123000000003</v>
      </c>
      <c r="E6459" s="84">
        <v>-4612.0123000000003</v>
      </c>
      <c r="F6459" s="208">
        <f t="shared" si="300"/>
        <v>1</v>
      </c>
      <c r="G6459" s="78" t="str">
        <f t="shared" si="301"/>
        <v>PHY</v>
      </c>
      <c r="H6459" s="78" t="str">
        <f t="shared" si="302"/>
        <v>1PHYGDC-NNG/MID15</v>
      </c>
    </row>
    <row r="6460" spans="1:8">
      <c r="A6460" s="79">
        <v>37218</v>
      </c>
      <c r="B6460" s="78" t="s">
        <v>165</v>
      </c>
      <c r="C6460" s="78" t="s">
        <v>113</v>
      </c>
      <c r="D6460" s="84">
        <v>-30880.430499999999</v>
      </c>
      <c r="E6460" s="84">
        <v>-30880.430499999999</v>
      </c>
      <c r="F6460" s="208">
        <f t="shared" si="300"/>
        <v>1</v>
      </c>
      <c r="G6460" s="78" t="str">
        <f t="shared" si="301"/>
        <v>PHY</v>
      </c>
      <c r="H6460" s="78" t="str">
        <f t="shared" si="302"/>
        <v>1PHYGDP-CIG/RKYMTN</v>
      </c>
    </row>
    <row r="6461" spans="1:8">
      <c r="A6461" s="79">
        <v>37218</v>
      </c>
      <c r="B6461" s="78" t="s">
        <v>165</v>
      </c>
      <c r="C6461" s="78" t="s">
        <v>288</v>
      </c>
      <c r="D6461" s="84">
        <v>69.833600000000004</v>
      </c>
      <c r="E6461" s="84">
        <v>69.833600000000004</v>
      </c>
      <c r="F6461" s="208">
        <f t="shared" si="300"/>
        <v>1</v>
      </c>
      <c r="G6461" s="78" t="str">
        <f t="shared" si="301"/>
        <v>PHY</v>
      </c>
      <c r="H6461" s="78" t="str">
        <f t="shared" si="302"/>
        <v>1PHYGDP-DJ/BASIN</v>
      </c>
    </row>
    <row r="6462" spans="1:8">
      <c r="A6462" s="79">
        <v>37218</v>
      </c>
      <c r="B6462" s="78" t="s">
        <v>165</v>
      </c>
      <c r="C6462" s="78" t="s">
        <v>289</v>
      </c>
      <c r="D6462" s="84">
        <v>-24940.5815</v>
      </c>
      <c r="E6462" s="84">
        <v>-24940.5815</v>
      </c>
      <c r="F6462" s="208">
        <f t="shared" si="300"/>
        <v>1</v>
      </c>
      <c r="G6462" s="78" t="str">
        <f t="shared" si="301"/>
        <v>PHY</v>
      </c>
      <c r="H6462" s="78" t="str">
        <f t="shared" si="302"/>
        <v>1PHYGDP-NGPL/AMARIL</v>
      </c>
    </row>
    <row r="6463" spans="1:8">
      <c r="A6463" s="79">
        <v>37218</v>
      </c>
      <c r="B6463" s="78" t="s">
        <v>165</v>
      </c>
      <c r="C6463" s="78" t="s">
        <v>259</v>
      </c>
      <c r="D6463" s="84">
        <v>0</v>
      </c>
      <c r="E6463" s="84">
        <v>0</v>
      </c>
      <c r="F6463" s="208">
        <f t="shared" si="300"/>
        <v>1</v>
      </c>
      <c r="G6463" s="78" t="str">
        <f t="shared" si="301"/>
        <v>PHY</v>
      </c>
      <c r="H6463" s="78" t="str">
        <f t="shared" si="302"/>
        <v>1PHYGDP-PAN/TX/OK</v>
      </c>
    </row>
    <row r="6464" spans="1:8">
      <c r="A6464" s="79">
        <v>37218</v>
      </c>
      <c r="B6464" s="78" t="s">
        <v>165</v>
      </c>
      <c r="C6464" s="78" t="s">
        <v>170</v>
      </c>
      <c r="D6464" s="84">
        <v>0</v>
      </c>
      <c r="E6464" s="84">
        <v>0</v>
      </c>
      <c r="F6464" s="208">
        <f t="shared" si="300"/>
        <v>1</v>
      </c>
      <c r="G6464" s="78" t="str">
        <f t="shared" si="301"/>
        <v>PHY</v>
      </c>
      <c r="H6464" s="78" t="str">
        <f t="shared" si="302"/>
        <v>1PHYIF-CIG/GLENROCK</v>
      </c>
    </row>
    <row r="6465" spans="1:8">
      <c r="A6465" s="79">
        <v>37218</v>
      </c>
      <c r="B6465" s="78" t="s">
        <v>165</v>
      </c>
      <c r="C6465" s="78" t="s">
        <v>86</v>
      </c>
      <c r="D6465" s="84">
        <v>-32116.485499999999</v>
      </c>
      <c r="E6465" s="84">
        <v>-32116.485499999999</v>
      </c>
      <c r="F6465" s="208">
        <f t="shared" si="300"/>
        <v>1</v>
      </c>
      <c r="G6465" s="78" t="str">
        <f t="shared" si="301"/>
        <v>PHY</v>
      </c>
      <c r="H6465" s="78" t="str">
        <f t="shared" si="302"/>
        <v>1PHYIF-CIG/RKYMTN</v>
      </c>
    </row>
    <row r="6466" spans="1:8">
      <c r="A6466" s="79">
        <v>37218</v>
      </c>
      <c r="B6466" s="78" t="s">
        <v>165</v>
      </c>
      <c r="C6466" s="78" t="s">
        <v>92</v>
      </c>
      <c r="D6466" s="84">
        <v>8827.9683000000005</v>
      </c>
      <c r="E6466" s="84">
        <v>8827.9683000000005</v>
      </c>
      <c r="F6466" s="208">
        <f t="shared" si="300"/>
        <v>1</v>
      </c>
      <c r="G6466" s="78" t="str">
        <f t="shared" si="301"/>
        <v>PHY</v>
      </c>
      <c r="H6466" s="78" t="str">
        <f t="shared" si="302"/>
        <v>1PHYIF-CIG/ROCKPORT</v>
      </c>
    </row>
    <row r="6467" spans="1:8">
      <c r="A6467" s="79">
        <v>37218</v>
      </c>
      <c r="B6467" s="78" t="s">
        <v>165</v>
      </c>
      <c r="C6467" s="78" t="s">
        <v>91</v>
      </c>
      <c r="D6467" s="84">
        <v>62505.087800000001</v>
      </c>
      <c r="E6467" s="84">
        <v>62505.087800000001</v>
      </c>
      <c r="F6467" s="208">
        <f t="shared" ref="F6467:F6530" si="303">IF(REF_DT&lt;=LastDay,INDEX(IntraMonth_Buckets,MATCH($A6467,IntraSumMonths,0),1),INDEX(BucketTable,MATCH($A6467,SumMonths,0),1))</f>
        <v>1</v>
      </c>
      <c r="G6467" s="78" t="str">
        <f t="shared" ref="G6467:G6530" si="304">INDEX(Book_Type,MATCH($B6467,Book,0),1)</f>
        <v>PHY</v>
      </c>
      <c r="H6467" s="78" t="str">
        <f t="shared" ref="H6467:H6530" si="305">$F6467&amp;$G6467&amp;$C6467</f>
        <v>1PHYIF-CIG/WIC</v>
      </c>
    </row>
    <row r="6468" spans="1:8">
      <c r="A6468" s="79">
        <v>37218</v>
      </c>
      <c r="B6468" s="78" t="s">
        <v>165</v>
      </c>
      <c r="C6468" s="78" t="s">
        <v>250</v>
      </c>
      <c r="D6468" s="84">
        <v>9976.2326000000012</v>
      </c>
      <c r="E6468" s="84">
        <v>9976.2326000000012</v>
      </c>
      <c r="F6468" s="208">
        <f t="shared" si="303"/>
        <v>1</v>
      </c>
      <c r="G6468" s="78" t="str">
        <f t="shared" si="304"/>
        <v>PHY</v>
      </c>
      <c r="H6468" s="78" t="str">
        <f t="shared" si="305"/>
        <v>1PHYIF-NGPL/OK-NW</v>
      </c>
    </row>
    <row r="6469" spans="1:8">
      <c r="A6469" s="79">
        <v>37218</v>
      </c>
      <c r="B6469" s="78" t="s">
        <v>165</v>
      </c>
      <c r="C6469" s="78" t="s">
        <v>67</v>
      </c>
      <c r="D6469" s="84">
        <v>5752.2957000000006</v>
      </c>
      <c r="E6469" s="84">
        <v>5752.2957000000006</v>
      </c>
      <c r="F6469" s="208">
        <f t="shared" si="303"/>
        <v>1</v>
      </c>
      <c r="G6469" s="78" t="str">
        <f t="shared" si="304"/>
        <v>PHY</v>
      </c>
      <c r="H6469" s="78" t="str">
        <f t="shared" si="305"/>
        <v>1PHYIF-NWPL_ROCKY_M</v>
      </c>
    </row>
    <row r="6470" spans="1:8">
      <c r="A6470" s="79">
        <v>37218</v>
      </c>
      <c r="B6470" s="78" t="s">
        <v>165</v>
      </c>
      <c r="C6470" s="78" t="s">
        <v>168</v>
      </c>
      <c r="D6470" s="84">
        <v>11846.776099999999</v>
      </c>
      <c r="E6470" s="84">
        <v>11846.776099999999</v>
      </c>
      <c r="F6470" s="208">
        <f t="shared" si="303"/>
        <v>1</v>
      </c>
      <c r="G6470" s="78" t="str">
        <f t="shared" si="304"/>
        <v>PHY</v>
      </c>
      <c r="H6470" s="78" t="str">
        <f t="shared" si="305"/>
        <v>1PHYIM-CIG/SOUTHERN</v>
      </c>
    </row>
    <row r="6471" spans="1:8">
      <c r="A6471" s="79">
        <v>37218</v>
      </c>
      <c r="B6471" s="78" t="s">
        <v>165</v>
      </c>
      <c r="C6471" s="78" t="s">
        <v>253</v>
      </c>
      <c r="D6471" s="84">
        <v>9366.6846999999998</v>
      </c>
      <c r="E6471" s="84">
        <v>9366.6846999999998</v>
      </c>
      <c r="F6471" s="208">
        <f t="shared" si="303"/>
        <v>1</v>
      </c>
      <c r="G6471" s="78" t="str">
        <f t="shared" si="304"/>
        <v>PHY</v>
      </c>
      <c r="H6471" s="78" t="str">
        <f t="shared" si="305"/>
        <v>1PHYIM_FTULESSGATH</v>
      </c>
    </row>
    <row r="6472" spans="1:8">
      <c r="A6472" s="79">
        <v>37218</v>
      </c>
      <c r="B6472" s="78" t="s">
        <v>165</v>
      </c>
      <c r="C6472" s="78" t="s">
        <v>169</v>
      </c>
      <c r="D6472" s="84">
        <v>12391.4786</v>
      </c>
      <c r="E6472" s="84">
        <v>12391.4786</v>
      </c>
      <c r="F6472" s="208">
        <f t="shared" si="303"/>
        <v>1</v>
      </c>
      <c r="G6472" s="78" t="str">
        <f t="shared" si="304"/>
        <v>PHY</v>
      </c>
      <c r="H6472" s="78" t="str">
        <f t="shared" si="305"/>
        <v>1PHYIM_WINDRIVER</v>
      </c>
    </row>
    <row r="6473" spans="1:8">
      <c r="A6473" s="79">
        <v>37218</v>
      </c>
      <c r="B6473" s="78" t="s">
        <v>165</v>
      </c>
      <c r="C6473" s="78" t="s">
        <v>254</v>
      </c>
      <c r="D6473" s="84">
        <v>22.9453</v>
      </c>
      <c r="E6473" s="84">
        <v>22.9453</v>
      </c>
      <c r="F6473" s="208">
        <f t="shared" si="303"/>
        <v>1</v>
      </c>
      <c r="G6473" s="78" t="str">
        <f t="shared" si="304"/>
        <v>PHY</v>
      </c>
      <c r="H6473" s="78" t="str">
        <f t="shared" si="305"/>
        <v>1PHYNNG/MID15</v>
      </c>
    </row>
    <row r="6474" spans="1:8">
      <c r="A6474" s="79">
        <v>37219</v>
      </c>
      <c r="B6474" s="78" t="s">
        <v>165</v>
      </c>
      <c r="C6474" s="78" t="s">
        <v>241</v>
      </c>
      <c r="D6474" s="84">
        <v>0</v>
      </c>
      <c r="E6474" s="84">
        <v>0</v>
      </c>
      <c r="F6474" s="208">
        <f t="shared" si="303"/>
        <v>1</v>
      </c>
      <c r="G6474" s="78" t="str">
        <f t="shared" si="304"/>
        <v>PHY</v>
      </c>
      <c r="H6474" s="78" t="str">
        <f t="shared" si="305"/>
        <v>1PHYDJ/BASIN/CIG</v>
      </c>
    </row>
    <row r="6475" spans="1:8">
      <c r="A6475" s="79">
        <v>37219</v>
      </c>
      <c r="B6475" s="78" t="s">
        <v>165</v>
      </c>
      <c r="C6475" s="78" t="s">
        <v>243</v>
      </c>
      <c r="D6475" s="84">
        <v>5566.7375000000002</v>
      </c>
      <c r="E6475" s="84">
        <v>5566.7375000000002</v>
      </c>
      <c r="F6475" s="208">
        <f t="shared" si="303"/>
        <v>1</v>
      </c>
      <c r="G6475" s="78" t="str">
        <f t="shared" si="304"/>
        <v>PHY</v>
      </c>
      <c r="H6475" s="78" t="str">
        <f t="shared" si="305"/>
        <v>1PHYDJ/BASIN/PSCO</v>
      </c>
    </row>
    <row r="6476" spans="1:8">
      <c r="A6476" s="79">
        <v>37219</v>
      </c>
      <c r="B6476" s="78" t="s">
        <v>165</v>
      </c>
      <c r="C6476" s="78" t="s">
        <v>281</v>
      </c>
      <c r="D6476" s="84">
        <v>10931.955599999999</v>
      </c>
      <c r="E6476" s="84">
        <v>10931.955599999999</v>
      </c>
      <c r="F6476" s="208">
        <f t="shared" si="303"/>
        <v>1</v>
      </c>
      <c r="G6476" s="78" t="str">
        <f t="shared" si="304"/>
        <v>PHY</v>
      </c>
      <c r="H6476" s="78" t="str">
        <f t="shared" si="305"/>
        <v>1PHYGD-WIND RIVER</v>
      </c>
    </row>
    <row r="6477" spans="1:8">
      <c r="A6477" s="79">
        <v>37219</v>
      </c>
      <c r="B6477" s="78" t="s">
        <v>165</v>
      </c>
      <c r="C6477" s="78" t="s">
        <v>282</v>
      </c>
      <c r="D6477" s="84">
        <v>-17821.542000000001</v>
      </c>
      <c r="E6477" s="84">
        <v>-17821.542000000001</v>
      </c>
      <c r="F6477" s="208">
        <f t="shared" si="303"/>
        <v>1</v>
      </c>
      <c r="G6477" s="78" t="str">
        <f t="shared" si="304"/>
        <v>PHY</v>
      </c>
      <c r="H6477" s="78" t="str">
        <f t="shared" si="305"/>
        <v>1PHYGDC-CIG/ROCKPRT</v>
      </c>
    </row>
    <row r="6478" spans="1:8">
      <c r="A6478" s="79">
        <v>37219</v>
      </c>
      <c r="B6478" s="78" t="s">
        <v>165</v>
      </c>
      <c r="C6478" s="78" t="s">
        <v>283</v>
      </c>
      <c r="D6478" s="84">
        <v>-20501.157999999999</v>
      </c>
      <c r="E6478" s="84">
        <v>-20501.157999999999</v>
      </c>
      <c r="F6478" s="208">
        <f t="shared" si="303"/>
        <v>1</v>
      </c>
      <c r="G6478" s="78" t="str">
        <f t="shared" si="304"/>
        <v>PHY</v>
      </c>
      <c r="H6478" s="78" t="str">
        <f t="shared" si="305"/>
        <v>1PHYGDC-CIG/SOUTH</v>
      </c>
    </row>
    <row r="6479" spans="1:8">
      <c r="A6479" s="79">
        <v>37219</v>
      </c>
      <c r="B6479" s="78" t="s">
        <v>165</v>
      </c>
      <c r="C6479" s="78" t="s">
        <v>284</v>
      </c>
      <c r="D6479" s="84">
        <v>-45135.4692</v>
      </c>
      <c r="E6479" s="84">
        <v>-45135.4692</v>
      </c>
      <c r="F6479" s="208">
        <f t="shared" si="303"/>
        <v>1</v>
      </c>
      <c r="G6479" s="78" t="str">
        <f t="shared" si="304"/>
        <v>PHY</v>
      </c>
      <c r="H6479" s="78" t="str">
        <f t="shared" si="305"/>
        <v>1PHYGDC-CIG/WIC</v>
      </c>
    </row>
    <row r="6480" spans="1:8">
      <c r="A6480" s="79">
        <v>37219</v>
      </c>
      <c r="B6480" s="78" t="s">
        <v>165</v>
      </c>
      <c r="C6480" s="78" t="s">
        <v>285</v>
      </c>
      <c r="D6480" s="84">
        <v>103416.6201</v>
      </c>
      <c r="E6480" s="84">
        <v>103416.6201</v>
      </c>
      <c r="F6480" s="208">
        <f t="shared" si="303"/>
        <v>1</v>
      </c>
      <c r="G6480" s="78" t="str">
        <f t="shared" si="304"/>
        <v>PHY</v>
      </c>
      <c r="H6480" s="78" t="str">
        <f t="shared" si="305"/>
        <v>1PHYGDC-FTULESSGATH</v>
      </c>
    </row>
    <row r="6481" spans="1:8">
      <c r="A6481" s="79">
        <v>37219</v>
      </c>
      <c r="B6481" s="78" t="s">
        <v>165</v>
      </c>
      <c r="C6481" s="78" t="s">
        <v>286</v>
      </c>
      <c r="D6481" s="84">
        <v>45.890700000000002</v>
      </c>
      <c r="E6481" s="84">
        <v>45.890700000000002</v>
      </c>
      <c r="F6481" s="208">
        <f t="shared" si="303"/>
        <v>1</v>
      </c>
      <c r="G6481" s="78" t="str">
        <f t="shared" si="304"/>
        <v>PHY</v>
      </c>
      <c r="H6481" s="78" t="str">
        <f t="shared" si="305"/>
        <v>1PHYGDC-GLENROCK</v>
      </c>
    </row>
    <row r="6482" spans="1:8">
      <c r="A6482" s="79">
        <v>37219</v>
      </c>
      <c r="B6482" s="78" t="s">
        <v>165</v>
      </c>
      <c r="C6482" s="78" t="s">
        <v>287</v>
      </c>
      <c r="D6482" s="84">
        <v>-4612.0123000000003</v>
      </c>
      <c r="E6482" s="84">
        <v>-4612.0123000000003</v>
      </c>
      <c r="F6482" s="208">
        <f t="shared" si="303"/>
        <v>1</v>
      </c>
      <c r="G6482" s="78" t="str">
        <f t="shared" si="304"/>
        <v>PHY</v>
      </c>
      <c r="H6482" s="78" t="str">
        <f t="shared" si="305"/>
        <v>1PHYGDC-NNG/MID15</v>
      </c>
    </row>
    <row r="6483" spans="1:8">
      <c r="A6483" s="79">
        <v>37219</v>
      </c>
      <c r="B6483" s="78" t="s">
        <v>165</v>
      </c>
      <c r="C6483" s="78" t="s">
        <v>113</v>
      </c>
      <c r="D6483" s="84">
        <v>-30880.430499999999</v>
      </c>
      <c r="E6483" s="84">
        <v>-30880.430499999999</v>
      </c>
      <c r="F6483" s="208">
        <f t="shared" si="303"/>
        <v>1</v>
      </c>
      <c r="G6483" s="78" t="str">
        <f t="shared" si="304"/>
        <v>PHY</v>
      </c>
      <c r="H6483" s="78" t="str">
        <f t="shared" si="305"/>
        <v>1PHYGDP-CIG/RKYMTN</v>
      </c>
    </row>
    <row r="6484" spans="1:8">
      <c r="A6484" s="79">
        <v>37219</v>
      </c>
      <c r="B6484" s="78" t="s">
        <v>165</v>
      </c>
      <c r="C6484" s="78" t="s">
        <v>288</v>
      </c>
      <c r="D6484" s="84">
        <v>69.833600000000004</v>
      </c>
      <c r="E6484" s="84">
        <v>69.833600000000004</v>
      </c>
      <c r="F6484" s="208">
        <f t="shared" si="303"/>
        <v>1</v>
      </c>
      <c r="G6484" s="78" t="str">
        <f t="shared" si="304"/>
        <v>PHY</v>
      </c>
      <c r="H6484" s="78" t="str">
        <f t="shared" si="305"/>
        <v>1PHYGDP-DJ/BASIN</v>
      </c>
    </row>
    <row r="6485" spans="1:8">
      <c r="A6485" s="79">
        <v>37219</v>
      </c>
      <c r="B6485" s="78" t="s">
        <v>165</v>
      </c>
      <c r="C6485" s="78" t="s">
        <v>289</v>
      </c>
      <c r="D6485" s="84">
        <v>-24940.5815</v>
      </c>
      <c r="E6485" s="84">
        <v>-24940.5815</v>
      </c>
      <c r="F6485" s="208">
        <f t="shared" si="303"/>
        <v>1</v>
      </c>
      <c r="G6485" s="78" t="str">
        <f t="shared" si="304"/>
        <v>PHY</v>
      </c>
      <c r="H6485" s="78" t="str">
        <f t="shared" si="305"/>
        <v>1PHYGDP-NGPL/AMARIL</v>
      </c>
    </row>
    <row r="6486" spans="1:8">
      <c r="A6486" s="79">
        <v>37219</v>
      </c>
      <c r="B6486" s="78" t="s">
        <v>165</v>
      </c>
      <c r="C6486" s="78" t="s">
        <v>259</v>
      </c>
      <c r="D6486" s="84">
        <v>0</v>
      </c>
      <c r="E6486" s="84">
        <v>0</v>
      </c>
      <c r="F6486" s="208">
        <f t="shared" si="303"/>
        <v>1</v>
      </c>
      <c r="G6486" s="78" t="str">
        <f t="shared" si="304"/>
        <v>PHY</v>
      </c>
      <c r="H6486" s="78" t="str">
        <f t="shared" si="305"/>
        <v>1PHYGDP-PAN/TX/OK</v>
      </c>
    </row>
    <row r="6487" spans="1:8">
      <c r="A6487" s="79">
        <v>37219</v>
      </c>
      <c r="B6487" s="78" t="s">
        <v>165</v>
      </c>
      <c r="C6487" s="78" t="s">
        <v>170</v>
      </c>
      <c r="D6487" s="84">
        <v>0</v>
      </c>
      <c r="E6487" s="84">
        <v>0</v>
      </c>
      <c r="F6487" s="208">
        <f t="shared" si="303"/>
        <v>1</v>
      </c>
      <c r="G6487" s="78" t="str">
        <f t="shared" si="304"/>
        <v>PHY</v>
      </c>
      <c r="H6487" s="78" t="str">
        <f t="shared" si="305"/>
        <v>1PHYIF-CIG/GLENROCK</v>
      </c>
    </row>
    <row r="6488" spans="1:8">
      <c r="A6488" s="79">
        <v>37219</v>
      </c>
      <c r="B6488" s="78" t="s">
        <v>165</v>
      </c>
      <c r="C6488" s="78" t="s">
        <v>86</v>
      </c>
      <c r="D6488" s="84">
        <v>-32116.485499999999</v>
      </c>
      <c r="E6488" s="84">
        <v>-32116.485499999999</v>
      </c>
      <c r="F6488" s="208">
        <f t="shared" si="303"/>
        <v>1</v>
      </c>
      <c r="G6488" s="78" t="str">
        <f t="shared" si="304"/>
        <v>PHY</v>
      </c>
      <c r="H6488" s="78" t="str">
        <f t="shared" si="305"/>
        <v>1PHYIF-CIG/RKYMTN</v>
      </c>
    </row>
    <row r="6489" spans="1:8">
      <c r="A6489" s="79">
        <v>37219</v>
      </c>
      <c r="B6489" s="78" t="s">
        <v>165</v>
      </c>
      <c r="C6489" s="78" t="s">
        <v>92</v>
      </c>
      <c r="D6489" s="84">
        <v>8827.9683000000005</v>
      </c>
      <c r="E6489" s="84">
        <v>8827.9683000000005</v>
      </c>
      <c r="F6489" s="208">
        <f t="shared" si="303"/>
        <v>1</v>
      </c>
      <c r="G6489" s="78" t="str">
        <f t="shared" si="304"/>
        <v>PHY</v>
      </c>
      <c r="H6489" s="78" t="str">
        <f t="shared" si="305"/>
        <v>1PHYIF-CIG/ROCKPORT</v>
      </c>
    </row>
    <row r="6490" spans="1:8">
      <c r="A6490" s="79">
        <v>37219</v>
      </c>
      <c r="B6490" s="78" t="s">
        <v>165</v>
      </c>
      <c r="C6490" s="78" t="s">
        <v>91</v>
      </c>
      <c r="D6490" s="84">
        <v>62505.087800000001</v>
      </c>
      <c r="E6490" s="84">
        <v>62505.087800000001</v>
      </c>
      <c r="F6490" s="208">
        <f t="shared" si="303"/>
        <v>1</v>
      </c>
      <c r="G6490" s="78" t="str">
        <f t="shared" si="304"/>
        <v>PHY</v>
      </c>
      <c r="H6490" s="78" t="str">
        <f t="shared" si="305"/>
        <v>1PHYIF-CIG/WIC</v>
      </c>
    </row>
    <row r="6491" spans="1:8">
      <c r="A6491" s="79">
        <v>37219</v>
      </c>
      <c r="B6491" s="78" t="s">
        <v>165</v>
      </c>
      <c r="C6491" s="78" t="s">
        <v>250</v>
      </c>
      <c r="D6491" s="84">
        <v>9976.2326000000012</v>
      </c>
      <c r="E6491" s="84">
        <v>9976.2326000000012</v>
      </c>
      <c r="F6491" s="208">
        <f t="shared" si="303"/>
        <v>1</v>
      </c>
      <c r="G6491" s="78" t="str">
        <f t="shared" si="304"/>
        <v>PHY</v>
      </c>
      <c r="H6491" s="78" t="str">
        <f t="shared" si="305"/>
        <v>1PHYIF-NGPL/OK-NW</v>
      </c>
    </row>
    <row r="6492" spans="1:8">
      <c r="A6492" s="79">
        <v>37219</v>
      </c>
      <c r="B6492" s="78" t="s">
        <v>165</v>
      </c>
      <c r="C6492" s="78" t="s">
        <v>67</v>
      </c>
      <c r="D6492" s="84">
        <v>5752.2957000000006</v>
      </c>
      <c r="E6492" s="84">
        <v>5752.2957000000006</v>
      </c>
      <c r="F6492" s="208">
        <f t="shared" si="303"/>
        <v>1</v>
      </c>
      <c r="G6492" s="78" t="str">
        <f t="shared" si="304"/>
        <v>PHY</v>
      </c>
      <c r="H6492" s="78" t="str">
        <f t="shared" si="305"/>
        <v>1PHYIF-NWPL_ROCKY_M</v>
      </c>
    </row>
    <row r="6493" spans="1:8">
      <c r="A6493" s="79">
        <v>37219</v>
      </c>
      <c r="B6493" s="78" t="s">
        <v>165</v>
      </c>
      <c r="C6493" s="78" t="s">
        <v>168</v>
      </c>
      <c r="D6493" s="84">
        <v>11846.776099999999</v>
      </c>
      <c r="E6493" s="84">
        <v>11846.776099999999</v>
      </c>
      <c r="F6493" s="208">
        <f t="shared" si="303"/>
        <v>1</v>
      </c>
      <c r="G6493" s="78" t="str">
        <f t="shared" si="304"/>
        <v>PHY</v>
      </c>
      <c r="H6493" s="78" t="str">
        <f t="shared" si="305"/>
        <v>1PHYIM-CIG/SOUTHERN</v>
      </c>
    </row>
    <row r="6494" spans="1:8">
      <c r="A6494" s="79">
        <v>37219</v>
      </c>
      <c r="B6494" s="78" t="s">
        <v>165</v>
      </c>
      <c r="C6494" s="78" t="s">
        <v>253</v>
      </c>
      <c r="D6494" s="84">
        <v>9366.6846999999998</v>
      </c>
      <c r="E6494" s="84">
        <v>9366.6846999999998</v>
      </c>
      <c r="F6494" s="208">
        <f t="shared" si="303"/>
        <v>1</v>
      </c>
      <c r="G6494" s="78" t="str">
        <f t="shared" si="304"/>
        <v>PHY</v>
      </c>
      <c r="H6494" s="78" t="str">
        <f t="shared" si="305"/>
        <v>1PHYIM_FTULESSGATH</v>
      </c>
    </row>
    <row r="6495" spans="1:8">
      <c r="A6495" s="79">
        <v>37219</v>
      </c>
      <c r="B6495" s="78" t="s">
        <v>165</v>
      </c>
      <c r="C6495" s="78" t="s">
        <v>169</v>
      </c>
      <c r="D6495" s="84">
        <v>12391.4786</v>
      </c>
      <c r="E6495" s="84">
        <v>12391.4786</v>
      </c>
      <c r="F6495" s="208">
        <f t="shared" si="303"/>
        <v>1</v>
      </c>
      <c r="G6495" s="78" t="str">
        <f t="shared" si="304"/>
        <v>PHY</v>
      </c>
      <c r="H6495" s="78" t="str">
        <f t="shared" si="305"/>
        <v>1PHYIM_WINDRIVER</v>
      </c>
    </row>
    <row r="6496" spans="1:8">
      <c r="A6496" s="79">
        <v>37219</v>
      </c>
      <c r="B6496" s="78" t="s">
        <v>165</v>
      </c>
      <c r="C6496" s="78" t="s">
        <v>254</v>
      </c>
      <c r="D6496" s="84">
        <v>22.9453</v>
      </c>
      <c r="E6496" s="84">
        <v>22.9453</v>
      </c>
      <c r="F6496" s="208">
        <f t="shared" si="303"/>
        <v>1</v>
      </c>
      <c r="G6496" s="78" t="str">
        <f t="shared" si="304"/>
        <v>PHY</v>
      </c>
      <c r="H6496" s="78" t="str">
        <f t="shared" si="305"/>
        <v>1PHYNNG/MID15</v>
      </c>
    </row>
    <row r="6497" spans="1:8">
      <c r="A6497" s="79">
        <v>37220</v>
      </c>
      <c r="B6497" s="78" t="s">
        <v>165</v>
      </c>
      <c r="C6497" s="78" t="s">
        <v>241</v>
      </c>
      <c r="D6497" s="84">
        <v>0</v>
      </c>
      <c r="E6497" s="84">
        <v>0</v>
      </c>
      <c r="F6497" s="208">
        <f t="shared" si="303"/>
        <v>1</v>
      </c>
      <c r="G6497" s="78" t="str">
        <f t="shared" si="304"/>
        <v>PHY</v>
      </c>
      <c r="H6497" s="78" t="str">
        <f t="shared" si="305"/>
        <v>1PHYDJ/BASIN/CIG</v>
      </c>
    </row>
    <row r="6498" spans="1:8">
      <c r="A6498" s="79">
        <v>37220</v>
      </c>
      <c r="B6498" s="78" t="s">
        <v>165</v>
      </c>
      <c r="C6498" s="78" t="s">
        <v>243</v>
      </c>
      <c r="D6498" s="84">
        <v>5566.7375000000002</v>
      </c>
      <c r="E6498" s="84">
        <v>5566.7375000000002</v>
      </c>
      <c r="F6498" s="208">
        <f t="shared" si="303"/>
        <v>1</v>
      </c>
      <c r="G6498" s="78" t="str">
        <f t="shared" si="304"/>
        <v>PHY</v>
      </c>
      <c r="H6498" s="78" t="str">
        <f t="shared" si="305"/>
        <v>1PHYDJ/BASIN/PSCO</v>
      </c>
    </row>
    <row r="6499" spans="1:8">
      <c r="A6499" s="79">
        <v>37220</v>
      </c>
      <c r="B6499" s="78" t="s">
        <v>165</v>
      </c>
      <c r="C6499" s="78" t="s">
        <v>281</v>
      </c>
      <c r="D6499" s="84">
        <v>10931.955599999999</v>
      </c>
      <c r="E6499" s="84">
        <v>10931.955599999999</v>
      </c>
      <c r="F6499" s="208">
        <f t="shared" si="303"/>
        <v>1</v>
      </c>
      <c r="G6499" s="78" t="str">
        <f t="shared" si="304"/>
        <v>PHY</v>
      </c>
      <c r="H6499" s="78" t="str">
        <f t="shared" si="305"/>
        <v>1PHYGD-WIND RIVER</v>
      </c>
    </row>
    <row r="6500" spans="1:8">
      <c r="A6500" s="79">
        <v>37220</v>
      </c>
      <c r="B6500" s="78" t="s">
        <v>165</v>
      </c>
      <c r="C6500" s="78" t="s">
        <v>282</v>
      </c>
      <c r="D6500" s="84">
        <v>-17821.542000000001</v>
      </c>
      <c r="E6500" s="84">
        <v>-17821.542000000001</v>
      </c>
      <c r="F6500" s="208">
        <f t="shared" si="303"/>
        <v>1</v>
      </c>
      <c r="G6500" s="78" t="str">
        <f t="shared" si="304"/>
        <v>PHY</v>
      </c>
      <c r="H6500" s="78" t="str">
        <f t="shared" si="305"/>
        <v>1PHYGDC-CIG/ROCKPRT</v>
      </c>
    </row>
    <row r="6501" spans="1:8">
      <c r="A6501" s="79">
        <v>37220</v>
      </c>
      <c r="B6501" s="78" t="s">
        <v>165</v>
      </c>
      <c r="C6501" s="78" t="s">
        <v>283</v>
      </c>
      <c r="D6501" s="84">
        <v>-20501.157999999999</v>
      </c>
      <c r="E6501" s="84">
        <v>-20501.157999999999</v>
      </c>
      <c r="F6501" s="208">
        <f t="shared" si="303"/>
        <v>1</v>
      </c>
      <c r="G6501" s="78" t="str">
        <f t="shared" si="304"/>
        <v>PHY</v>
      </c>
      <c r="H6501" s="78" t="str">
        <f t="shared" si="305"/>
        <v>1PHYGDC-CIG/SOUTH</v>
      </c>
    </row>
    <row r="6502" spans="1:8">
      <c r="A6502" s="79">
        <v>37220</v>
      </c>
      <c r="B6502" s="78" t="s">
        <v>165</v>
      </c>
      <c r="C6502" s="78" t="s">
        <v>284</v>
      </c>
      <c r="D6502" s="84">
        <v>-45135.4692</v>
      </c>
      <c r="E6502" s="84">
        <v>-45135.4692</v>
      </c>
      <c r="F6502" s="208">
        <f t="shared" si="303"/>
        <v>1</v>
      </c>
      <c r="G6502" s="78" t="str">
        <f t="shared" si="304"/>
        <v>PHY</v>
      </c>
      <c r="H6502" s="78" t="str">
        <f t="shared" si="305"/>
        <v>1PHYGDC-CIG/WIC</v>
      </c>
    </row>
    <row r="6503" spans="1:8">
      <c r="A6503" s="79">
        <v>37220</v>
      </c>
      <c r="B6503" s="78" t="s">
        <v>165</v>
      </c>
      <c r="C6503" s="78" t="s">
        <v>285</v>
      </c>
      <c r="D6503" s="84">
        <v>103416.6201</v>
      </c>
      <c r="E6503" s="84">
        <v>103416.6201</v>
      </c>
      <c r="F6503" s="208">
        <f t="shared" si="303"/>
        <v>1</v>
      </c>
      <c r="G6503" s="78" t="str">
        <f t="shared" si="304"/>
        <v>PHY</v>
      </c>
      <c r="H6503" s="78" t="str">
        <f t="shared" si="305"/>
        <v>1PHYGDC-FTULESSGATH</v>
      </c>
    </row>
    <row r="6504" spans="1:8">
      <c r="A6504" s="79">
        <v>37220</v>
      </c>
      <c r="B6504" s="78" t="s">
        <v>165</v>
      </c>
      <c r="C6504" s="78" t="s">
        <v>286</v>
      </c>
      <c r="D6504" s="84">
        <v>45.890700000000002</v>
      </c>
      <c r="E6504" s="84">
        <v>45.890700000000002</v>
      </c>
      <c r="F6504" s="208">
        <f t="shared" si="303"/>
        <v>1</v>
      </c>
      <c r="G6504" s="78" t="str">
        <f t="shared" si="304"/>
        <v>PHY</v>
      </c>
      <c r="H6504" s="78" t="str">
        <f t="shared" si="305"/>
        <v>1PHYGDC-GLENROCK</v>
      </c>
    </row>
    <row r="6505" spans="1:8">
      <c r="A6505" s="79">
        <v>37220</v>
      </c>
      <c r="B6505" s="78" t="s">
        <v>165</v>
      </c>
      <c r="C6505" s="78" t="s">
        <v>287</v>
      </c>
      <c r="D6505" s="84">
        <v>-4612.0123000000003</v>
      </c>
      <c r="E6505" s="84">
        <v>-4612.0123000000003</v>
      </c>
      <c r="F6505" s="208">
        <f t="shared" si="303"/>
        <v>1</v>
      </c>
      <c r="G6505" s="78" t="str">
        <f t="shared" si="304"/>
        <v>PHY</v>
      </c>
      <c r="H6505" s="78" t="str">
        <f t="shared" si="305"/>
        <v>1PHYGDC-NNG/MID15</v>
      </c>
    </row>
    <row r="6506" spans="1:8">
      <c r="A6506" s="79">
        <v>37220</v>
      </c>
      <c r="B6506" s="78" t="s">
        <v>165</v>
      </c>
      <c r="C6506" s="78" t="s">
        <v>113</v>
      </c>
      <c r="D6506" s="84">
        <v>-30880.430499999999</v>
      </c>
      <c r="E6506" s="84">
        <v>-30880.430499999999</v>
      </c>
      <c r="F6506" s="208">
        <f t="shared" si="303"/>
        <v>1</v>
      </c>
      <c r="G6506" s="78" t="str">
        <f t="shared" si="304"/>
        <v>PHY</v>
      </c>
      <c r="H6506" s="78" t="str">
        <f t="shared" si="305"/>
        <v>1PHYGDP-CIG/RKYMTN</v>
      </c>
    </row>
    <row r="6507" spans="1:8">
      <c r="A6507" s="79">
        <v>37220</v>
      </c>
      <c r="B6507" s="78" t="s">
        <v>165</v>
      </c>
      <c r="C6507" s="78" t="s">
        <v>288</v>
      </c>
      <c r="D6507" s="84">
        <v>69.833600000000004</v>
      </c>
      <c r="E6507" s="84">
        <v>69.833600000000004</v>
      </c>
      <c r="F6507" s="208">
        <f t="shared" si="303"/>
        <v>1</v>
      </c>
      <c r="G6507" s="78" t="str">
        <f t="shared" si="304"/>
        <v>PHY</v>
      </c>
      <c r="H6507" s="78" t="str">
        <f t="shared" si="305"/>
        <v>1PHYGDP-DJ/BASIN</v>
      </c>
    </row>
    <row r="6508" spans="1:8">
      <c r="A6508" s="79">
        <v>37220</v>
      </c>
      <c r="B6508" s="78" t="s">
        <v>165</v>
      </c>
      <c r="C6508" s="78" t="s">
        <v>289</v>
      </c>
      <c r="D6508" s="84">
        <v>-24940.5815</v>
      </c>
      <c r="E6508" s="84">
        <v>-24940.5815</v>
      </c>
      <c r="F6508" s="208">
        <f t="shared" si="303"/>
        <v>1</v>
      </c>
      <c r="G6508" s="78" t="str">
        <f t="shared" si="304"/>
        <v>PHY</v>
      </c>
      <c r="H6508" s="78" t="str">
        <f t="shared" si="305"/>
        <v>1PHYGDP-NGPL/AMARIL</v>
      </c>
    </row>
    <row r="6509" spans="1:8">
      <c r="A6509" s="79">
        <v>37220</v>
      </c>
      <c r="B6509" s="78" t="s">
        <v>165</v>
      </c>
      <c r="C6509" s="78" t="s">
        <v>259</v>
      </c>
      <c r="D6509" s="84">
        <v>0</v>
      </c>
      <c r="E6509" s="84">
        <v>0</v>
      </c>
      <c r="F6509" s="208">
        <f t="shared" si="303"/>
        <v>1</v>
      </c>
      <c r="G6509" s="78" t="str">
        <f t="shared" si="304"/>
        <v>PHY</v>
      </c>
      <c r="H6509" s="78" t="str">
        <f t="shared" si="305"/>
        <v>1PHYGDP-PAN/TX/OK</v>
      </c>
    </row>
    <row r="6510" spans="1:8">
      <c r="A6510" s="79">
        <v>37220</v>
      </c>
      <c r="B6510" s="78" t="s">
        <v>165</v>
      </c>
      <c r="C6510" s="78" t="s">
        <v>170</v>
      </c>
      <c r="D6510" s="84">
        <v>0</v>
      </c>
      <c r="E6510" s="84">
        <v>0</v>
      </c>
      <c r="F6510" s="208">
        <f t="shared" si="303"/>
        <v>1</v>
      </c>
      <c r="G6510" s="78" t="str">
        <f t="shared" si="304"/>
        <v>PHY</v>
      </c>
      <c r="H6510" s="78" t="str">
        <f t="shared" si="305"/>
        <v>1PHYIF-CIG/GLENROCK</v>
      </c>
    </row>
    <row r="6511" spans="1:8">
      <c r="A6511" s="79">
        <v>37220</v>
      </c>
      <c r="B6511" s="78" t="s">
        <v>165</v>
      </c>
      <c r="C6511" s="78" t="s">
        <v>86</v>
      </c>
      <c r="D6511" s="84">
        <v>-32116.485499999999</v>
      </c>
      <c r="E6511" s="84">
        <v>-32116.485499999999</v>
      </c>
      <c r="F6511" s="208">
        <f t="shared" si="303"/>
        <v>1</v>
      </c>
      <c r="G6511" s="78" t="str">
        <f t="shared" si="304"/>
        <v>PHY</v>
      </c>
      <c r="H6511" s="78" t="str">
        <f t="shared" si="305"/>
        <v>1PHYIF-CIG/RKYMTN</v>
      </c>
    </row>
    <row r="6512" spans="1:8">
      <c r="A6512" s="79">
        <v>37220</v>
      </c>
      <c r="B6512" s="78" t="s">
        <v>165</v>
      </c>
      <c r="C6512" s="78" t="s">
        <v>92</v>
      </c>
      <c r="D6512" s="84">
        <v>8827.9683000000005</v>
      </c>
      <c r="E6512" s="84">
        <v>8827.9683000000005</v>
      </c>
      <c r="F6512" s="208">
        <f t="shared" si="303"/>
        <v>1</v>
      </c>
      <c r="G6512" s="78" t="str">
        <f t="shared" si="304"/>
        <v>PHY</v>
      </c>
      <c r="H6512" s="78" t="str">
        <f t="shared" si="305"/>
        <v>1PHYIF-CIG/ROCKPORT</v>
      </c>
    </row>
    <row r="6513" spans="1:8">
      <c r="A6513" s="79">
        <v>37220</v>
      </c>
      <c r="B6513" s="78" t="s">
        <v>165</v>
      </c>
      <c r="C6513" s="78" t="s">
        <v>91</v>
      </c>
      <c r="D6513" s="84">
        <v>62505.087800000001</v>
      </c>
      <c r="E6513" s="84">
        <v>62505.087800000001</v>
      </c>
      <c r="F6513" s="208">
        <f t="shared" si="303"/>
        <v>1</v>
      </c>
      <c r="G6513" s="78" t="str">
        <f t="shared" si="304"/>
        <v>PHY</v>
      </c>
      <c r="H6513" s="78" t="str">
        <f t="shared" si="305"/>
        <v>1PHYIF-CIG/WIC</v>
      </c>
    </row>
    <row r="6514" spans="1:8">
      <c r="A6514" s="79">
        <v>37220</v>
      </c>
      <c r="B6514" s="78" t="s">
        <v>165</v>
      </c>
      <c r="C6514" s="78" t="s">
        <v>250</v>
      </c>
      <c r="D6514" s="84">
        <v>9976.2326000000012</v>
      </c>
      <c r="E6514" s="84">
        <v>9976.2326000000012</v>
      </c>
      <c r="F6514" s="208">
        <f t="shared" si="303"/>
        <v>1</v>
      </c>
      <c r="G6514" s="78" t="str">
        <f t="shared" si="304"/>
        <v>PHY</v>
      </c>
      <c r="H6514" s="78" t="str">
        <f t="shared" si="305"/>
        <v>1PHYIF-NGPL/OK-NW</v>
      </c>
    </row>
    <row r="6515" spans="1:8">
      <c r="A6515" s="79">
        <v>37220</v>
      </c>
      <c r="B6515" s="78" t="s">
        <v>165</v>
      </c>
      <c r="C6515" s="78" t="s">
        <v>67</v>
      </c>
      <c r="D6515" s="84">
        <v>5752.2957000000006</v>
      </c>
      <c r="E6515" s="84">
        <v>5752.2957000000006</v>
      </c>
      <c r="F6515" s="208">
        <f t="shared" si="303"/>
        <v>1</v>
      </c>
      <c r="G6515" s="78" t="str">
        <f t="shared" si="304"/>
        <v>PHY</v>
      </c>
      <c r="H6515" s="78" t="str">
        <f t="shared" si="305"/>
        <v>1PHYIF-NWPL_ROCKY_M</v>
      </c>
    </row>
    <row r="6516" spans="1:8">
      <c r="A6516" s="79">
        <v>37220</v>
      </c>
      <c r="B6516" s="78" t="s">
        <v>165</v>
      </c>
      <c r="C6516" s="78" t="s">
        <v>168</v>
      </c>
      <c r="D6516" s="84">
        <v>11846.776099999999</v>
      </c>
      <c r="E6516" s="84">
        <v>11846.776099999999</v>
      </c>
      <c r="F6516" s="208">
        <f t="shared" si="303"/>
        <v>1</v>
      </c>
      <c r="G6516" s="78" t="str">
        <f t="shared" si="304"/>
        <v>PHY</v>
      </c>
      <c r="H6516" s="78" t="str">
        <f t="shared" si="305"/>
        <v>1PHYIM-CIG/SOUTHERN</v>
      </c>
    </row>
    <row r="6517" spans="1:8">
      <c r="A6517" s="79">
        <v>37220</v>
      </c>
      <c r="B6517" s="78" t="s">
        <v>165</v>
      </c>
      <c r="C6517" s="78" t="s">
        <v>253</v>
      </c>
      <c r="D6517" s="84">
        <v>9366.6846999999998</v>
      </c>
      <c r="E6517" s="84">
        <v>9366.6846999999998</v>
      </c>
      <c r="F6517" s="208">
        <f t="shared" si="303"/>
        <v>1</v>
      </c>
      <c r="G6517" s="78" t="str">
        <f t="shared" si="304"/>
        <v>PHY</v>
      </c>
      <c r="H6517" s="78" t="str">
        <f t="shared" si="305"/>
        <v>1PHYIM_FTULESSGATH</v>
      </c>
    </row>
    <row r="6518" spans="1:8">
      <c r="A6518" s="79">
        <v>37220</v>
      </c>
      <c r="B6518" s="78" t="s">
        <v>165</v>
      </c>
      <c r="C6518" s="78" t="s">
        <v>169</v>
      </c>
      <c r="D6518" s="84">
        <v>12391.4786</v>
      </c>
      <c r="E6518" s="84">
        <v>12391.4786</v>
      </c>
      <c r="F6518" s="208">
        <f t="shared" si="303"/>
        <v>1</v>
      </c>
      <c r="G6518" s="78" t="str">
        <f t="shared" si="304"/>
        <v>PHY</v>
      </c>
      <c r="H6518" s="78" t="str">
        <f t="shared" si="305"/>
        <v>1PHYIM_WINDRIVER</v>
      </c>
    </row>
    <row r="6519" spans="1:8">
      <c r="A6519" s="79">
        <v>37220</v>
      </c>
      <c r="B6519" s="78" t="s">
        <v>165</v>
      </c>
      <c r="C6519" s="78" t="s">
        <v>254</v>
      </c>
      <c r="D6519" s="84">
        <v>22.9453</v>
      </c>
      <c r="E6519" s="84">
        <v>22.9453</v>
      </c>
      <c r="F6519" s="208">
        <f t="shared" si="303"/>
        <v>1</v>
      </c>
      <c r="G6519" s="78" t="str">
        <f t="shared" si="304"/>
        <v>PHY</v>
      </c>
      <c r="H6519" s="78" t="str">
        <f t="shared" si="305"/>
        <v>1PHYNNG/MID15</v>
      </c>
    </row>
    <row r="6520" spans="1:8">
      <c r="A6520" s="79">
        <v>37221</v>
      </c>
      <c r="B6520" s="78" t="s">
        <v>165</v>
      </c>
      <c r="C6520" s="78" t="s">
        <v>241</v>
      </c>
      <c r="D6520" s="84">
        <v>0</v>
      </c>
      <c r="E6520" s="84">
        <v>0</v>
      </c>
      <c r="F6520" s="208">
        <f t="shared" si="303"/>
        <v>1</v>
      </c>
      <c r="G6520" s="78" t="str">
        <f t="shared" si="304"/>
        <v>PHY</v>
      </c>
      <c r="H6520" s="78" t="str">
        <f t="shared" si="305"/>
        <v>1PHYDJ/BASIN/CIG</v>
      </c>
    </row>
    <row r="6521" spans="1:8">
      <c r="A6521" s="79">
        <v>37221</v>
      </c>
      <c r="B6521" s="78" t="s">
        <v>165</v>
      </c>
      <c r="C6521" s="78" t="s">
        <v>243</v>
      </c>
      <c r="D6521" s="84">
        <v>5566.7375000000002</v>
      </c>
      <c r="E6521" s="84">
        <v>5566.7375000000002</v>
      </c>
      <c r="F6521" s="208">
        <f t="shared" si="303"/>
        <v>1</v>
      </c>
      <c r="G6521" s="78" t="str">
        <f t="shared" si="304"/>
        <v>PHY</v>
      </c>
      <c r="H6521" s="78" t="str">
        <f t="shared" si="305"/>
        <v>1PHYDJ/BASIN/PSCO</v>
      </c>
    </row>
    <row r="6522" spans="1:8">
      <c r="A6522" s="79">
        <v>37221</v>
      </c>
      <c r="B6522" s="78" t="s">
        <v>165</v>
      </c>
      <c r="C6522" s="78" t="s">
        <v>281</v>
      </c>
      <c r="D6522" s="84">
        <v>10931.955599999999</v>
      </c>
      <c r="E6522" s="84">
        <v>10931.955599999999</v>
      </c>
      <c r="F6522" s="208">
        <f t="shared" si="303"/>
        <v>1</v>
      </c>
      <c r="G6522" s="78" t="str">
        <f t="shared" si="304"/>
        <v>PHY</v>
      </c>
      <c r="H6522" s="78" t="str">
        <f t="shared" si="305"/>
        <v>1PHYGD-WIND RIVER</v>
      </c>
    </row>
    <row r="6523" spans="1:8">
      <c r="A6523" s="79">
        <v>37221</v>
      </c>
      <c r="B6523" s="78" t="s">
        <v>165</v>
      </c>
      <c r="C6523" s="78" t="s">
        <v>282</v>
      </c>
      <c r="D6523" s="84">
        <v>-17821.542000000001</v>
      </c>
      <c r="E6523" s="84">
        <v>-17821.542000000001</v>
      </c>
      <c r="F6523" s="208">
        <f t="shared" si="303"/>
        <v>1</v>
      </c>
      <c r="G6523" s="78" t="str">
        <f t="shared" si="304"/>
        <v>PHY</v>
      </c>
      <c r="H6523" s="78" t="str">
        <f t="shared" si="305"/>
        <v>1PHYGDC-CIG/ROCKPRT</v>
      </c>
    </row>
    <row r="6524" spans="1:8">
      <c r="A6524" s="79">
        <v>37221</v>
      </c>
      <c r="B6524" s="78" t="s">
        <v>165</v>
      </c>
      <c r="C6524" s="78" t="s">
        <v>283</v>
      </c>
      <c r="D6524" s="84">
        <v>-20501.157999999999</v>
      </c>
      <c r="E6524" s="84">
        <v>-20501.157999999999</v>
      </c>
      <c r="F6524" s="208">
        <f t="shared" si="303"/>
        <v>1</v>
      </c>
      <c r="G6524" s="78" t="str">
        <f t="shared" si="304"/>
        <v>PHY</v>
      </c>
      <c r="H6524" s="78" t="str">
        <f t="shared" si="305"/>
        <v>1PHYGDC-CIG/SOUTH</v>
      </c>
    </row>
    <row r="6525" spans="1:8">
      <c r="A6525" s="79">
        <v>37221</v>
      </c>
      <c r="B6525" s="78" t="s">
        <v>165</v>
      </c>
      <c r="C6525" s="78" t="s">
        <v>284</v>
      </c>
      <c r="D6525" s="84">
        <v>-45135.4692</v>
      </c>
      <c r="E6525" s="84">
        <v>-45135.4692</v>
      </c>
      <c r="F6525" s="208">
        <f t="shared" si="303"/>
        <v>1</v>
      </c>
      <c r="G6525" s="78" t="str">
        <f t="shared" si="304"/>
        <v>PHY</v>
      </c>
      <c r="H6525" s="78" t="str">
        <f t="shared" si="305"/>
        <v>1PHYGDC-CIG/WIC</v>
      </c>
    </row>
    <row r="6526" spans="1:8">
      <c r="A6526" s="79">
        <v>37221</v>
      </c>
      <c r="B6526" s="78" t="s">
        <v>165</v>
      </c>
      <c r="C6526" s="78" t="s">
        <v>285</v>
      </c>
      <c r="D6526" s="84">
        <v>103416.6201</v>
      </c>
      <c r="E6526" s="84">
        <v>103416.6201</v>
      </c>
      <c r="F6526" s="208">
        <f t="shared" si="303"/>
        <v>1</v>
      </c>
      <c r="G6526" s="78" t="str">
        <f t="shared" si="304"/>
        <v>PHY</v>
      </c>
      <c r="H6526" s="78" t="str">
        <f t="shared" si="305"/>
        <v>1PHYGDC-FTULESSGATH</v>
      </c>
    </row>
    <row r="6527" spans="1:8">
      <c r="A6527" s="79">
        <v>37221</v>
      </c>
      <c r="B6527" s="78" t="s">
        <v>165</v>
      </c>
      <c r="C6527" s="78" t="s">
        <v>286</v>
      </c>
      <c r="D6527" s="84">
        <v>45.890700000000002</v>
      </c>
      <c r="E6527" s="84">
        <v>45.890700000000002</v>
      </c>
      <c r="F6527" s="208">
        <f t="shared" si="303"/>
        <v>1</v>
      </c>
      <c r="G6527" s="78" t="str">
        <f t="shared" si="304"/>
        <v>PHY</v>
      </c>
      <c r="H6527" s="78" t="str">
        <f t="shared" si="305"/>
        <v>1PHYGDC-GLENROCK</v>
      </c>
    </row>
    <row r="6528" spans="1:8">
      <c r="A6528" s="79">
        <v>37221</v>
      </c>
      <c r="B6528" s="78" t="s">
        <v>165</v>
      </c>
      <c r="C6528" s="78" t="s">
        <v>287</v>
      </c>
      <c r="D6528" s="84">
        <v>-4612.0123000000003</v>
      </c>
      <c r="E6528" s="84">
        <v>-4612.0123000000003</v>
      </c>
      <c r="F6528" s="208">
        <f t="shared" si="303"/>
        <v>1</v>
      </c>
      <c r="G6528" s="78" t="str">
        <f t="shared" si="304"/>
        <v>PHY</v>
      </c>
      <c r="H6528" s="78" t="str">
        <f t="shared" si="305"/>
        <v>1PHYGDC-NNG/MID15</v>
      </c>
    </row>
    <row r="6529" spans="1:8">
      <c r="A6529" s="79">
        <v>37221</v>
      </c>
      <c r="B6529" s="78" t="s">
        <v>165</v>
      </c>
      <c r="C6529" s="78" t="s">
        <v>113</v>
      </c>
      <c r="D6529" s="84">
        <v>-30880.430499999999</v>
      </c>
      <c r="E6529" s="84">
        <v>-30880.430499999999</v>
      </c>
      <c r="F6529" s="208">
        <f t="shared" si="303"/>
        <v>1</v>
      </c>
      <c r="G6529" s="78" t="str">
        <f t="shared" si="304"/>
        <v>PHY</v>
      </c>
      <c r="H6529" s="78" t="str">
        <f t="shared" si="305"/>
        <v>1PHYGDP-CIG/RKYMTN</v>
      </c>
    </row>
    <row r="6530" spans="1:8">
      <c r="A6530" s="79">
        <v>37221</v>
      </c>
      <c r="B6530" s="78" t="s">
        <v>165</v>
      </c>
      <c r="C6530" s="78" t="s">
        <v>288</v>
      </c>
      <c r="D6530" s="84">
        <v>69.833600000000004</v>
      </c>
      <c r="E6530" s="84">
        <v>69.833600000000004</v>
      </c>
      <c r="F6530" s="208">
        <f t="shared" si="303"/>
        <v>1</v>
      </c>
      <c r="G6530" s="78" t="str">
        <f t="shared" si="304"/>
        <v>PHY</v>
      </c>
      <c r="H6530" s="78" t="str">
        <f t="shared" si="305"/>
        <v>1PHYGDP-DJ/BASIN</v>
      </c>
    </row>
    <row r="6531" spans="1:8">
      <c r="A6531" s="79">
        <v>37221</v>
      </c>
      <c r="B6531" s="78" t="s">
        <v>165</v>
      </c>
      <c r="C6531" s="78" t="s">
        <v>289</v>
      </c>
      <c r="D6531" s="84">
        <v>-24940.5815</v>
      </c>
      <c r="E6531" s="84">
        <v>-24940.5815</v>
      </c>
      <c r="F6531" s="208">
        <f t="shared" ref="F6531:F6594" si="306">IF(REF_DT&lt;=LastDay,INDEX(IntraMonth_Buckets,MATCH($A6531,IntraSumMonths,0),1),INDEX(BucketTable,MATCH($A6531,SumMonths,0),1))</f>
        <v>1</v>
      </c>
      <c r="G6531" s="78" t="str">
        <f t="shared" ref="G6531:G6594" si="307">INDEX(Book_Type,MATCH($B6531,Book,0),1)</f>
        <v>PHY</v>
      </c>
      <c r="H6531" s="78" t="str">
        <f t="shared" ref="H6531:H6594" si="308">$F6531&amp;$G6531&amp;$C6531</f>
        <v>1PHYGDP-NGPL/AMARIL</v>
      </c>
    </row>
    <row r="6532" spans="1:8">
      <c r="A6532" s="79">
        <v>37221</v>
      </c>
      <c r="B6532" s="78" t="s">
        <v>165</v>
      </c>
      <c r="C6532" s="78" t="s">
        <v>259</v>
      </c>
      <c r="D6532" s="84">
        <v>0</v>
      </c>
      <c r="E6532" s="84">
        <v>0</v>
      </c>
      <c r="F6532" s="208">
        <f t="shared" si="306"/>
        <v>1</v>
      </c>
      <c r="G6532" s="78" t="str">
        <f t="shared" si="307"/>
        <v>PHY</v>
      </c>
      <c r="H6532" s="78" t="str">
        <f t="shared" si="308"/>
        <v>1PHYGDP-PAN/TX/OK</v>
      </c>
    </row>
    <row r="6533" spans="1:8">
      <c r="A6533" s="79">
        <v>37221</v>
      </c>
      <c r="B6533" s="78" t="s">
        <v>165</v>
      </c>
      <c r="C6533" s="78" t="s">
        <v>170</v>
      </c>
      <c r="D6533" s="84">
        <v>0</v>
      </c>
      <c r="E6533" s="84">
        <v>0</v>
      </c>
      <c r="F6533" s="208">
        <f t="shared" si="306"/>
        <v>1</v>
      </c>
      <c r="G6533" s="78" t="str">
        <f t="shared" si="307"/>
        <v>PHY</v>
      </c>
      <c r="H6533" s="78" t="str">
        <f t="shared" si="308"/>
        <v>1PHYIF-CIG/GLENROCK</v>
      </c>
    </row>
    <row r="6534" spans="1:8">
      <c r="A6534" s="79">
        <v>37221</v>
      </c>
      <c r="B6534" s="78" t="s">
        <v>165</v>
      </c>
      <c r="C6534" s="78" t="s">
        <v>86</v>
      </c>
      <c r="D6534" s="84">
        <v>-32116.485499999999</v>
      </c>
      <c r="E6534" s="84">
        <v>-32116.485499999999</v>
      </c>
      <c r="F6534" s="208">
        <f t="shared" si="306"/>
        <v>1</v>
      </c>
      <c r="G6534" s="78" t="str">
        <f t="shared" si="307"/>
        <v>PHY</v>
      </c>
      <c r="H6534" s="78" t="str">
        <f t="shared" si="308"/>
        <v>1PHYIF-CIG/RKYMTN</v>
      </c>
    </row>
    <row r="6535" spans="1:8">
      <c r="A6535" s="79">
        <v>37221</v>
      </c>
      <c r="B6535" s="78" t="s">
        <v>165</v>
      </c>
      <c r="C6535" s="78" t="s">
        <v>92</v>
      </c>
      <c r="D6535" s="84">
        <v>8827.9683000000005</v>
      </c>
      <c r="E6535" s="84">
        <v>8827.9683000000005</v>
      </c>
      <c r="F6535" s="208">
        <f t="shared" si="306"/>
        <v>1</v>
      </c>
      <c r="G6535" s="78" t="str">
        <f t="shared" si="307"/>
        <v>PHY</v>
      </c>
      <c r="H6535" s="78" t="str">
        <f t="shared" si="308"/>
        <v>1PHYIF-CIG/ROCKPORT</v>
      </c>
    </row>
    <row r="6536" spans="1:8">
      <c r="A6536" s="79">
        <v>37221</v>
      </c>
      <c r="B6536" s="78" t="s">
        <v>165</v>
      </c>
      <c r="C6536" s="78" t="s">
        <v>91</v>
      </c>
      <c r="D6536" s="84">
        <v>62505.087800000001</v>
      </c>
      <c r="E6536" s="84">
        <v>62505.087800000001</v>
      </c>
      <c r="F6536" s="208">
        <f t="shared" si="306"/>
        <v>1</v>
      </c>
      <c r="G6536" s="78" t="str">
        <f t="shared" si="307"/>
        <v>PHY</v>
      </c>
      <c r="H6536" s="78" t="str">
        <f t="shared" si="308"/>
        <v>1PHYIF-CIG/WIC</v>
      </c>
    </row>
    <row r="6537" spans="1:8">
      <c r="A6537" s="79">
        <v>37221</v>
      </c>
      <c r="B6537" s="78" t="s">
        <v>165</v>
      </c>
      <c r="C6537" s="78" t="s">
        <v>250</v>
      </c>
      <c r="D6537" s="84">
        <v>9976.2326000000012</v>
      </c>
      <c r="E6537" s="84">
        <v>9976.2326000000012</v>
      </c>
      <c r="F6537" s="208">
        <f t="shared" si="306"/>
        <v>1</v>
      </c>
      <c r="G6537" s="78" t="str">
        <f t="shared" si="307"/>
        <v>PHY</v>
      </c>
      <c r="H6537" s="78" t="str">
        <f t="shared" si="308"/>
        <v>1PHYIF-NGPL/OK-NW</v>
      </c>
    </row>
    <row r="6538" spans="1:8">
      <c r="A6538" s="79">
        <v>37221</v>
      </c>
      <c r="B6538" s="78" t="s">
        <v>165</v>
      </c>
      <c r="C6538" s="78" t="s">
        <v>67</v>
      </c>
      <c r="D6538" s="84">
        <v>5752.2957000000006</v>
      </c>
      <c r="E6538" s="84">
        <v>5752.2957000000006</v>
      </c>
      <c r="F6538" s="208">
        <f t="shared" si="306"/>
        <v>1</v>
      </c>
      <c r="G6538" s="78" t="str">
        <f t="shared" si="307"/>
        <v>PHY</v>
      </c>
      <c r="H6538" s="78" t="str">
        <f t="shared" si="308"/>
        <v>1PHYIF-NWPL_ROCKY_M</v>
      </c>
    </row>
    <row r="6539" spans="1:8">
      <c r="A6539" s="79">
        <v>37221</v>
      </c>
      <c r="B6539" s="78" t="s">
        <v>165</v>
      </c>
      <c r="C6539" s="78" t="s">
        <v>168</v>
      </c>
      <c r="D6539" s="84">
        <v>11846.776099999999</v>
      </c>
      <c r="E6539" s="84">
        <v>11846.776099999999</v>
      </c>
      <c r="F6539" s="208">
        <f t="shared" si="306"/>
        <v>1</v>
      </c>
      <c r="G6539" s="78" t="str">
        <f t="shared" si="307"/>
        <v>PHY</v>
      </c>
      <c r="H6539" s="78" t="str">
        <f t="shared" si="308"/>
        <v>1PHYIM-CIG/SOUTHERN</v>
      </c>
    </row>
    <row r="6540" spans="1:8">
      <c r="A6540" s="79">
        <v>37221</v>
      </c>
      <c r="B6540" s="78" t="s">
        <v>165</v>
      </c>
      <c r="C6540" s="78" t="s">
        <v>253</v>
      </c>
      <c r="D6540" s="84">
        <v>9366.6846999999998</v>
      </c>
      <c r="E6540" s="84">
        <v>9366.6846999999998</v>
      </c>
      <c r="F6540" s="208">
        <f t="shared" si="306"/>
        <v>1</v>
      </c>
      <c r="G6540" s="78" t="str">
        <f t="shared" si="307"/>
        <v>PHY</v>
      </c>
      <c r="H6540" s="78" t="str">
        <f t="shared" si="308"/>
        <v>1PHYIM_FTULESSGATH</v>
      </c>
    </row>
    <row r="6541" spans="1:8">
      <c r="A6541" s="79">
        <v>37221</v>
      </c>
      <c r="B6541" s="78" t="s">
        <v>165</v>
      </c>
      <c r="C6541" s="78" t="s">
        <v>169</v>
      </c>
      <c r="D6541" s="84">
        <v>12391.4786</v>
      </c>
      <c r="E6541" s="84">
        <v>12391.4786</v>
      </c>
      <c r="F6541" s="208">
        <f t="shared" si="306"/>
        <v>1</v>
      </c>
      <c r="G6541" s="78" t="str">
        <f t="shared" si="307"/>
        <v>PHY</v>
      </c>
      <c r="H6541" s="78" t="str">
        <f t="shared" si="308"/>
        <v>1PHYIM_WINDRIVER</v>
      </c>
    </row>
    <row r="6542" spans="1:8">
      <c r="A6542" s="79">
        <v>37221</v>
      </c>
      <c r="B6542" s="78" t="s">
        <v>165</v>
      </c>
      <c r="C6542" s="78" t="s">
        <v>254</v>
      </c>
      <c r="D6542" s="84">
        <v>22.9453</v>
      </c>
      <c r="E6542" s="84">
        <v>22.9453</v>
      </c>
      <c r="F6542" s="208">
        <f t="shared" si="306"/>
        <v>1</v>
      </c>
      <c r="G6542" s="78" t="str">
        <f t="shared" si="307"/>
        <v>PHY</v>
      </c>
      <c r="H6542" s="78" t="str">
        <f t="shared" si="308"/>
        <v>1PHYNNG/MID15</v>
      </c>
    </row>
    <row r="6543" spans="1:8">
      <c r="A6543" s="79">
        <v>37222</v>
      </c>
      <c r="B6543" s="78" t="s">
        <v>165</v>
      </c>
      <c r="C6543" s="78" t="s">
        <v>241</v>
      </c>
      <c r="D6543" s="84">
        <v>0</v>
      </c>
      <c r="E6543" s="84">
        <v>0</v>
      </c>
      <c r="F6543" s="208">
        <f t="shared" si="306"/>
        <v>1</v>
      </c>
      <c r="G6543" s="78" t="str">
        <f t="shared" si="307"/>
        <v>PHY</v>
      </c>
      <c r="H6543" s="78" t="str">
        <f t="shared" si="308"/>
        <v>1PHYDJ/BASIN/CIG</v>
      </c>
    </row>
    <row r="6544" spans="1:8">
      <c r="A6544" s="79">
        <v>37222</v>
      </c>
      <c r="B6544" s="78" t="s">
        <v>165</v>
      </c>
      <c r="C6544" s="78" t="s">
        <v>243</v>
      </c>
      <c r="D6544" s="84">
        <v>5566.7375000000002</v>
      </c>
      <c r="E6544" s="84">
        <v>5566.7375000000002</v>
      </c>
      <c r="F6544" s="208">
        <f t="shared" si="306"/>
        <v>1</v>
      </c>
      <c r="G6544" s="78" t="str">
        <f t="shared" si="307"/>
        <v>PHY</v>
      </c>
      <c r="H6544" s="78" t="str">
        <f t="shared" si="308"/>
        <v>1PHYDJ/BASIN/PSCO</v>
      </c>
    </row>
    <row r="6545" spans="1:8">
      <c r="A6545" s="79">
        <v>37222</v>
      </c>
      <c r="B6545" s="78" t="s">
        <v>165</v>
      </c>
      <c r="C6545" s="78" t="s">
        <v>281</v>
      </c>
      <c r="D6545" s="84">
        <v>10931.955599999999</v>
      </c>
      <c r="E6545" s="84">
        <v>10931.955599999999</v>
      </c>
      <c r="F6545" s="208">
        <f t="shared" si="306"/>
        <v>1</v>
      </c>
      <c r="G6545" s="78" t="str">
        <f t="shared" si="307"/>
        <v>PHY</v>
      </c>
      <c r="H6545" s="78" t="str">
        <f t="shared" si="308"/>
        <v>1PHYGD-WIND RIVER</v>
      </c>
    </row>
    <row r="6546" spans="1:8">
      <c r="A6546" s="79">
        <v>37222</v>
      </c>
      <c r="B6546" s="78" t="s">
        <v>165</v>
      </c>
      <c r="C6546" s="78" t="s">
        <v>282</v>
      </c>
      <c r="D6546" s="84">
        <v>-17821.542000000001</v>
      </c>
      <c r="E6546" s="84">
        <v>-17821.542000000001</v>
      </c>
      <c r="F6546" s="208">
        <f t="shared" si="306"/>
        <v>1</v>
      </c>
      <c r="G6546" s="78" t="str">
        <f t="shared" si="307"/>
        <v>PHY</v>
      </c>
      <c r="H6546" s="78" t="str">
        <f t="shared" si="308"/>
        <v>1PHYGDC-CIG/ROCKPRT</v>
      </c>
    </row>
    <row r="6547" spans="1:8">
      <c r="A6547" s="79">
        <v>37222</v>
      </c>
      <c r="B6547" s="78" t="s">
        <v>165</v>
      </c>
      <c r="C6547" s="78" t="s">
        <v>283</v>
      </c>
      <c r="D6547" s="84">
        <v>-20501.157999999999</v>
      </c>
      <c r="E6547" s="84">
        <v>-20501.157999999999</v>
      </c>
      <c r="F6547" s="208">
        <f t="shared" si="306"/>
        <v>1</v>
      </c>
      <c r="G6547" s="78" t="str">
        <f t="shared" si="307"/>
        <v>PHY</v>
      </c>
      <c r="H6547" s="78" t="str">
        <f t="shared" si="308"/>
        <v>1PHYGDC-CIG/SOUTH</v>
      </c>
    </row>
    <row r="6548" spans="1:8">
      <c r="A6548" s="79">
        <v>37222</v>
      </c>
      <c r="B6548" s="78" t="s">
        <v>165</v>
      </c>
      <c r="C6548" s="78" t="s">
        <v>284</v>
      </c>
      <c r="D6548" s="84">
        <v>-45135.4692</v>
      </c>
      <c r="E6548" s="84">
        <v>-45135.4692</v>
      </c>
      <c r="F6548" s="208">
        <f t="shared" si="306"/>
        <v>1</v>
      </c>
      <c r="G6548" s="78" t="str">
        <f t="shared" si="307"/>
        <v>PHY</v>
      </c>
      <c r="H6548" s="78" t="str">
        <f t="shared" si="308"/>
        <v>1PHYGDC-CIG/WIC</v>
      </c>
    </row>
    <row r="6549" spans="1:8">
      <c r="A6549" s="79">
        <v>37222</v>
      </c>
      <c r="B6549" s="78" t="s">
        <v>165</v>
      </c>
      <c r="C6549" s="78" t="s">
        <v>285</v>
      </c>
      <c r="D6549" s="84">
        <v>103416.6201</v>
      </c>
      <c r="E6549" s="84">
        <v>103416.6201</v>
      </c>
      <c r="F6549" s="208">
        <f t="shared" si="306"/>
        <v>1</v>
      </c>
      <c r="G6549" s="78" t="str">
        <f t="shared" si="307"/>
        <v>PHY</v>
      </c>
      <c r="H6549" s="78" t="str">
        <f t="shared" si="308"/>
        <v>1PHYGDC-FTULESSGATH</v>
      </c>
    </row>
    <row r="6550" spans="1:8">
      <c r="A6550" s="79">
        <v>37222</v>
      </c>
      <c r="B6550" s="78" t="s">
        <v>165</v>
      </c>
      <c r="C6550" s="78" t="s">
        <v>286</v>
      </c>
      <c r="D6550" s="84">
        <v>45.890700000000002</v>
      </c>
      <c r="E6550" s="84">
        <v>45.890700000000002</v>
      </c>
      <c r="F6550" s="208">
        <f t="shared" si="306"/>
        <v>1</v>
      </c>
      <c r="G6550" s="78" t="str">
        <f t="shared" si="307"/>
        <v>PHY</v>
      </c>
      <c r="H6550" s="78" t="str">
        <f t="shared" si="308"/>
        <v>1PHYGDC-GLENROCK</v>
      </c>
    </row>
    <row r="6551" spans="1:8">
      <c r="A6551" s="79">
        <v>37222</v>
      </c>
      <c r="B6551" s="78" t="s">
        <v>165</v>
      </c>
      <c r="C6551" s="78" t="s">
        <v>287</v>
      </c>
      <c r="D6551" s="84">
        <v>-4612.0123000000003</v>
      </c>
      <c r="E6551" s="84">
        <v>-4612.0123000000003</v>
      </c>
      <c r="F6551" s="208">
        <f t="shared" si="306"/>
        <v>1</v>
      </c>
      <c r="G6551" s="78" t="str">
        <f t="shared" si="307"/>
        <v>PHY</v>
      </c>
      <c r="H6551" s="78" t="str">
        <f t="shared" si="308"/>
        <v>1PHYGDC-NNG/MID15</v>
      </c>
    </row>
    <row r="6552" spans="1:8">
      <c r="A6552" s="79">
        <v>37222</v>
      </c>
      <c r="B6552" s="78" t="s">
        <v>165</v>
      </c>
      <c r="C6552" s="78" t="s">
        <v>113</v>
      </c>
      <c r="D6552" s="84">
        <v>-30880.430499999999</v>
      </c>
      <c r="E6552" s="84">
        <v>-30880.430499999999</v>
      </c>
      <c r="F6552" s="208">
        <f t="shared" si="306"/>
        <v>1</v>
      </c>
      <c r="G6552" s="78" t="str">
        <f t="shared" si="307"/>
        <v>PHY</v>
      </c>
      <c r="H6552" s="78" t="str">
        <f t="shared" si="308"/>
        <v>1PHYGDP-CIG/RKYMTN</v>
      </c>
    </row>
    <row r="6553" spans="1:8">
      <c r="A6553" s="79">
        <v>37222</v>
      </c>
      <c r="B6553" s="78" t="s">
        <v>165</v>
      </c>
      <c r="C6553" s="78" t="s">
        <v>288</v>
      </c>
      <c r="D6553" s="84">
        <v>69.833600000000004</v>
      </c>
      <c r="E6553" s="84">
        <v>69.833600000000004</v>
      </c>
      <c r="F6553" s="208">
        <f t="shared" si="306"/>
        <v>1</v>
      </c>
      <c r="G6553" s="78" t="str">
        <f t="shared" si="307"/>
        <v>PHY</v>
      </c>
      <c r="H6553" s="78" t="str">
        <f t="shared" si="308"/>
        <v>1PHYGDP-DJ/BASIN</v>
      </c>
    </row>
    <row r="6554" spans="1:8">
      <c r="A6554" s="79">
        <v>37222</v>
      </c>
      <c r="B6554" s="78" t="s">
        <v>165</v>
      </c>
      <c r="C6554" s="78" t="s">
        <v>289</v>
      </c>
      <c r="D6554" s="84">
        <v>-24940.5815</v>
      </c>
      <c r="E6554" s="84">
        <v>-24940.5815</v>
      </c>
      <c r="F6554" s="208">
        <f t="shared" si="306"/>
        <v>1</v>
      </c>
      <c r="G6554" s="78" t="str">
        <f t="shared" si="307"/>
        <v>PHY</v>
      </c>
      <c r="H6554" s="78" t="str">
        <f t="shared" si="308"/>
        <v>1PHYGDP-NGPL/AMARIL</v>
      </c>
    </row>
    <row r="6555" spans="1:8">
      <c r="A6555" s="79">
        <v>37222</v>
      </c>
      <c r="B6555" s="78" t="s">
        <v>165</v>
      </c>
      <c r="C6555" s="78" t="s">
        <v>259</v>
      </c>
      <c r="D6555" s="84">
        <v>0</v>
      </c>
      <c r="E6555" s="84">
        <v>0</v>
      </c>
      <c r="F6555" s="208">
        <f t="shared" si="306"/>
        <v>1</v>
      </c>
      <c r="G6555" s="78" t="str">
        <f t="shared" si="307"/>
        <v>PHY</v>
      </c>
      <c r="H6555" s="78" t="str">
        <f t="shared" si="308"/>
        <v>1PHYGDP-PAN/TX/OK</v>
      </c>
    </row>
    <row r="6556" spans="1:8">
      <c r="A6556" s="79">
        <v>37222</v>
      </c>
      <c r="B6556" s="78" t="s">
        <v>165</v>
      </c>
      <c r="C6556" s="78" t="s">
        <v>170</v>
      </c>
      <c r="D6556" s="84">
        <v>0</v>
      </c>
      <c r="E6556" s="84">
        <v>0</v>
      </c>
      <c r="F6556" s="208">
        <f t="shared" si="306"/>
        <v>1</v>
      </c>
      <c r="G6556" s="78" t="str">
        <f t="shared" si="307"/>
        <v>PHY</v>
      </c>
      <c r="H6556" s="78" t="str">
        <f t="shared" si="308"/>
        <v>1PHYIF-CIG/GLENROCK</v>
      </c>
    </row>
    <row r="6557" spans="1:8">
      <c r="A6557" s="79">
        <v>37222</v>
      </c>
      <c r="B6557" s="78" t="s">
        <v>165</v>
      </c>
      <c r="C6557" s="78" t="s">
        <v>86</v>
      </c>
      <c r="D6557" s="84">
        <v>-32116.485499999999</v>
      </c>
      <c r="E6557" s="84">
        <v>-32116.485499999999</v>
      </c>
      <c r="F6557" s="208">
        <f t="shared" si="306"/>
        <v>1</v>
      </c>
      <c r="G6557" s="78" t="str">
        <f t="shared" si="307"/>
        <v>PHY</v>
      </c>
      <c r="H6557" s="78" t="str">
        <f t="shared" si="308"/>
        <v>1PHYIF-CIG/RKYMTN</v>
      </c>
    </row>
    <row r="6558" spans="1:8">
      <c r="A6558" s="79">
        <v>37222</v>
      </c>
      <c r="B6558" s="78" t="s">
        <v>165</v>
      </c>
      <c r="C6558" s="78" t="s">
        <v>92</v>
      </c>
      <c r="D6558" s="84">
        <v>8827.9683000000005</v>
      </c>
      <c r="E6558" s="84">
        <v>8827.9683000000005</v>
      </c>
      <c r="F6558" s="208">
        <f t="shared" si="306"/>
        <v>1</v>
      </c>
      <c r="G6558" s="78" t="str">
        <f t="shared" si="307"/>
        <v>PHY</v>
      </c>
      <c r="H6558" s="78" t="str">
        <f t="shared" si="308"/>
        <v>1PHYIF-CIG/ROCKPORT</v>
      </c>
    </row>
    <row r="6559" spans="1:8">
      <c r="A6559" s="79">
        <v>37222</v>
      </c>
      <c r="B6559" s="78" t="s">
        <v>165</v>
      </c>
      <c r="C6559" s="78" t="s">
        <v>91</v>
      </c>
      <c r="D6559" s="84">
        <v>62505.087800000001</v>
      </c>
      <c r="E6559" s="84">
        <v>62505.087800000001</v>
      </c>
      <c r="F6559" s="208">
        <f t="shared" si="306"/>
        <v>1</v>
      </c>
      <c r="G6559" s="78" t="str">
        <f t="shared" si="307"/>
        <v>PHY</v>
      </c>
      <c r="H6559" s="78" t="str">
        <f t="shared" si="308"/>
        <v>1PHYIF-CIG/WIC</v>
      </c>
    </row>
    <row r="6560" spans="1:8">
      <c r="A6560" s="79">
        <v>37222</v>
      </c>
      <c r="B6560" s="78" t="s">
        <v>165</v>
      </c>
      <c r="C6560" s="78" t="s">
        <v>250</v>
      </c>
      <c r="D6560" s="84">
        <v>9976.2326000000012</v>
      </c>
      <c r="E6560" s="84">
        <v>9976.2326000000012</v>
      </c>
      <c r="F6560" s="208">
        <f t="shared" si="306"/>
        <v>1</v>
      </c>
      <c r="G6560" s="78" t="str">
        <f t="shared" si="307"/>
        <v>PHY</v>
      </c>
      <c r="H6560" s="78" t="str">
        <f t="shared" si="308"/>
        <v>1PHYIF-NGPL/OK-NW</v>
      </c>
    </row>
    <row r="6561" spans="1:8">
      <c r="A6561" s="79">
        <v>37222</v>
      </c>
      <c r="B6561" s="78" t="s">
        <v>165</v>
      </c>
      <c r="C6561" s="78" t="s">
        <v>67</v>
      </c>
      <c r="D6561" s="84">
        <v>5752.2957000000006</v>
      </c>
      <c r="E6561" s="84">
        <v>5752.2957000000006</v>
      </c>
      <c r="F6561" s="208">
        <f t="shared" si="306"/>
        <v>1</v>
      </c>
      <c r="G6561" s="78" t="str">
        <f t="shared" si="307"/>
        <v>PHY</v>
      </c>
      <c r="H6561" s="78" t="str">
        <f t="shared" si="308"/>
        <v>1PHYIF-NWPL_ROCKY_M</v>
      </c>
    </row>
    <row r="6562" spans="1:8">
      <c r="A6562" s="79">
        <v>37222</v>
      </c>
      <c r="B6562" s="78" t="s">
        <v>165</v>
      </c>
      <c r="C6562" s="78" t="s">
        <v>168</v>
      </c>
      <c r="D6562" s="84">
        <v>11846.776099999999</v>
      </c>
      <c r="E6562" s="84">
        <v>11846.776099999999</v>
      </c>
      <c r="F6562" s="208">
        <f t="shared" si="306"/>
        <v>1</v>
      </c>
      <c r="G6562" s="78" t="str">
        <f t="shared" si="307"/>
        <v>PHY</v>
      </c>
      <c r="H6562" s="78" t="str">
        <f t="shared" si="308"/>
        <v>1PHYIM-CIG/SOUTHERN</v>
      </c>
    </row>
    <row r="6563" spans="1:8">
      <c r="A6563" s="79">
        <v>37222</v>
      </c>
      <c r="B6563" s="78" t="s">
        <v>165</v>
      </c>
      <c r="C6563" s="78" t="s">
        <v>253</v>
      </c>
      <c r="D6563" s="84">
        <v>9366.6846999999998</v>
      </c>
      <c r="E6563" s="84">
        <v>9366.6846999999998</v>
      </c>
      <c r="F6563" s="208">
        <f t="shared" si="306"/>
        <v>1</v>
      </c>
      <c r="G6563" s="78" t="str">
        <f t="shared" si="307"/>
        <v>PHY</v>
      </c>
      <c r="H6563" s="78" t="str">
        <f t="shared" si="308"/>
        <v>1PHYIM_FTULESSGATH</v>
      </c>
    </row>
    <row r="6564" spans="1:8">
      <c r="A6564" s="79">
        <v>37222</v>
      </c>
      <c r="B6564" s="78" t="s">
        <v>165</v>
      </c>
      <c r="C6564" s="78" t="s">
        <v>169</v>
      </c>
      <c r="D6564" s="84">
        <v>12391.4786</v>
      </c>
      <c r="E6564" s="84">
        <v>12391.4786</v>
      </c>
      <c r="F6564" s="208">
        <f t="shared" si="306"/>
        <v>1</v>
      </c>
      <c r="G6564" s="78" t="str">
        <f t="shared" si="307"/>
        <v>PHY</v>
      </c>
      <c r="H6564" s="78" t="str">
        <f t="shared" si="308"/>
        <v>1PHYIM_WINDRIVER</v>
      </c>
    </row>
    <row r="6565" spans="1:8">
      <c r="A6565" s="79">
        <v>37222</v>
      </c>
      <c r="B6565" s="78" t="s">
        <v>165</v>
      </c>
      <c r="C6565" s="78" t="s">
        <v>254</v>
      </c>
      <c r="D6565" s="84">
        <v>22.9453</v>
      </c>
      <c r="E6565" s="84">
        <v>22.9453</v>
      </c>
      <c r="F6565" s="208">
        <f t="shared" si="306"/>
        <v>1</v>
      </c>
      <c r="G6565" s="78" t="str">
        <f t="shared" si="307"/>
        <v>PHY</v>
      </c>
      <c r="H6565" s="78" t="str">
        <f t="shared" si="308"/>
        <v>1PHYNNG/MID15</v>
      </c>
    </row>
    <row r="6566" spans="1:8">
      <c r="A6566" s="79">
        <v>37223</v>
      </c>
      <c r="B6566" s="78" t="s">
        <v>165</v>
      </c>
      <c r="C6566" s="78" t="s">
        <v>241</v>
      </c>
      <c r="D6566" s="84">
        <v>0</v>
      </c>
      <c r="E6566" s="84">
        <v>0</v>
      </c>
      <c r="F6566" s="208">
        <f t="shared" si="306"/>
        <v>1</v>
      </c>
      <c r="G6566" s="78" t="str">
        <f t="shared" si="307"/>
        <v>PHY</v>
      </c>
      <c r="H6566" s="78" t="str">
        <f t="shared" si="308"/>
        <v>1PHYDJ/BASIN/CIG</v>
      </c>
    </row>
    <row r="6567" spans="1:8">
      <c r="A6567" s="79">
        <v>37223</v>
      </c>
      <c r="B6567" s="78" t="s">
        <v>165</v>
      </c>
      <c r="C6567" s="78" t="s">
        <v>243</v>
      </c>
      <c r="D6567" s="84">
        <v>5566.7375000000002</v>
      </c>
      <c r="E6567" s="84">
        <v>5566.7375000000002</v>
      </c>
      <c r="F6567" s="208">
        <f t="shared" si="306"/>
        <v>1</v>
      </c>
      <c r="G6567" s="78" t="str">
        <f t="shared" si="307"/>
        <v>PHY</v>
      </c>
      <c r="H6567" s="78" t="str">
        <f t="shared" si="308"/>
        <v>1PHYDJ/BASIN/PSCO</v>
      </c>
    </row>
    <row r="6568" spans="1:8">
      <c r="A6568" s="79">
        <v>37223</v>
      </c>
      <c r="B6568" s="78" t="s">
        <v>165</v>
      </c>
      <c r="C6568" s="78" t="s">
        <v>281</v>
      </c>
      <c r="D6568" s="84">
        <v>10931.955599999999</v>
      </c>
      <c r="E6568" s="84">
        <v>10931.955599999999</v>
      </c>
      <c r="F6568" s="208">
        <f t="shared" si="306"/>
        <v>1</v>
      </c>
      <c r="G6568" s="78" t="str">
        <f t="shared" si="307"/>
        <v>PHY</v>
      </c>
      <c r="H6568" s="78" t="str">
        <f t="shared" si="308"/>
        <v>1PHYGD-WIND RIVER</v>
      </c>
    </row>
    <row r="6569" spans="1:8">
      <c r="A6569" s="79">
        <v>37223</v>
      </c>
      <c r="B6569" s="78" t="s">
        <v>165</v>
      </c>
      <c r="C6569" s="78" t="s">
        <v>282</v>
      </c>
      <c r="D6569" s="84">
        <v>-17821.542000000001</v>
      </c>
      <c r="E6569" s="84">
        <v>-17821.542000000001</v>
      </c>
      <c r="F6569" s="208">
        <f t="shared" si="306"/>
        <v>1</v>
      </c>
      <c r="G6569" s="78" t="str">
        <f t="shared" si="307"/>
        <v>PHY</v>
      </c>
      <c r="H6569" s="78" t="str">
        <f t="shared" si="308"/>
        <v>1PHYGDC-CIG/ROCKPRT</v>
      </c>
    </row>
    <row r="6570" spans="1:8">
      <c r="A6570" s="79">
        <v>37223</v>
      </c>
      <c r="B6570" s="78" t="s">
        <v>165</v>
      </c>
      <c r="C6570" s="78" t="s">
        <v>283</v>
      </c>
      <c r="D6570" s="84">
        <v>-20501.157999999999</v>
      </c>
      <c r="E6570" s="84">
        <v>-20501.157999999999</v>
      </c>
      <c r="F6570" s="208">
        <f t="shared" si="306"/>
        <v>1</v>
      </c>
      <c r="G6570" s="78" t="str">
        <f t="shared" si="307"/>
        <v>PHY</v>
      </c>
      <c r="H6570" s="78" t="str">
        <f t="shared" si="308"/>
        <v>1PHYGDC-CIG/SOUTH</v>
      </c>
    </row>
    <row r="6571" spans="1:8">
      <c r="A6571" s="79">
        <v>37223</v>
      </c>
      <c r="B6571" s="78" t="s">
        <v>165</v>
      </c>
      <c r="C6571" s="78" t="s">
        <v>284</v>
      </c>
      <c r="D6571" s="84">
        <v>-45135.4692</v>
      </c>
      <c r="E6571" s="84">
        <v>-45135.4692</v>
      </c>
      <c r="F6571" s="208">
        <f t="shared" si="306"/>
        <v>1</v>
      </c>
      <c r="G6571" s="78" t="str">
        <f t="shared" si="307"/>
        <v>PHY</v>
      </c>
      <c r="H6571" s="78" t="str">
        <f t="shared" si="308"/>
        <v>1PHYGDC-CIG/WIC</v>
      </c>
    </row>
    <row r="6572" spans="1:8">
      <c r="A6572" s="79">
        <v>37223</v>
      </c>
      <c r="B6572" s="78" t="s">
        <v>165</v>
      </c>
      <c r="C6572" s="78" t="s">
        <v>285</v>
      </c>
      <c r="D6572" s="84">
        <v>103416.6201</v>
      </c>
      <c r="E6572" s="84">
        <v>103416.6201</v>
      </c>
      <c r="F6572" s="208">
        <f t="shared" si="306"/>
        <v>1</v>
      </c>
      <c r="G6572" s="78" t="str">
        <f t="shared" si="307"/>
        <v>PHY</v>
      </c>
      <c r="H6572" s="78" t="str">
        <f t="shared" si="308"/>
        <v>1PHYGDC-FTULESSGATH</v>
      </c>
    </row>
    <row r="6573" spans="1:8">
      <c r="A6573" s="79">
        <v>37223</v>
      </c>
      <c r="B6573" s="78" t="s">
        <v>165</v>
      </c>
      <c r="C6573" s="78" t="s">
        <v>286</v>
      </c>
      <c r="D6573" s="84">
        <v>45.890700000000002</v>
      </c>
      <c r="E6573" s="84">
        <v>45.890700000000002</v>
      </c>
      <c r="F6573" s="208">
        <f t="shared" si="306"/>
        <v>1</v>
      </c>
      <c r="G6573" s="78" t="str">
        <f t="shared" si="307"/>
        <v>PHY</v>
      </c>
      <c r="H6573" s="78" t="str">
        <f t="shared" si="308"/>
        <v>1PHYGDC-GLENROCK</v>
      </c>
    </row>
    <row r="6574" spans="1:8">
      <c r="A6574" s="79">
        <v>37223</v>
      </c>
      <c r="B6574" s="78" t="s">
        <v>165</v>
      </c>
      <c r="C6574" s="78" t="s">
        <v>287</v>
      </c>
      <c r="D6574" s="84">
        <v>-4612.0123000000003</v>
      </c>
      <c r="E6574" s="84">
        <v>-4612.0123000000003</v>
      </c>
      <c r="F6574" s="208">
        <f t="shared" si="306"/>
        <v>1</v>
      </c>
      <c r="G6574" s="78" t="str">
        <f t="shared" si="307"/>
        <v>PHY</v>
      </c>
      <c r="H6574" s="78" t="str">
        <f t="shared" si="308"/>
        <v>1PHYGDC-NNG/MID15</v>
      </c>
    </row>
    <row r="6575" spans="1:8">
      <c r="A6575" s="79">
        <v>37223</v>
      </c>
      <c r="B6575" s="78" t="s">
        <v>165</v>
      </c>
      <c r="C6575" s="78" t="s">
        <v>113</v>
      </c>
      <c r="D6575" s="84">
        <v>-30880.430499999999</v>
      </c>
      <c r="E6575" s="84">
        <v>-30880.430499999999</v>
      </c>
      <c r="F6575" s="208">
        <f t="shared" si="306"/>
        <v>1</v>
      </c>
      <c r="G6575" s="78" t="str">
        <f t="shared" si="307"/>
        <v>PHY</v>
      </c>
      <c r="H6575" s="78" t="str">
        <f t="shared" si="308"/>
        <v>1PHYGDP-CIG/RKYMTN</v>
      </c>
    </row>
    <row r="6576" spans="1:8">
      <c r="A6576" s="79">
        <v>37223</v>
      </c>
      <c r="B6576" s="78" t="s">
        <v>165</v>
      </c>
      <c r="C6576" s="78" t="s">
        <v>288</v>
      </c>
      <c r="D6576" s="84">
        <v>69.833600000000004</v>
      </c>
      <c r="E6576" s="84">
        <v>69.833600000000004</v>
      </c>
      <c r="F6576" s="208">
        <f t="shared" si="306"/>
        <v>1</v>
      </c>
      <c r="G6576" s="78" t="str">
        <f t="shared" si="307"/>
        <v>PHY</v>
      </c>
      <c r="H6576" s="78" t="str">
        <f t="shared" si="308"/>
        <v>1PHYGDP-DJ/BASIN</v>
      </c>
    </row>
    <row r="6577" spans="1:8">
      <c r="A6577" s="79">
        <v>37223</v>
      </c>
      <c r="B6577" s="78" t="s">
        <v>165</v>
      </c>
      <c r="C6577" s="78" t="s">
        <v>289</v>
      </c>
      <c r="D6577" s="84">
        <v>-24940.5815</v>
      </c>
      <c r="E6577" s="84">
        <v>-24940.5815</v>
      </c>
      <c r="F6577" s="208">
        <f t="shared" si="306"/>
        <v>1</v>
      </c>
      <c r="G6577" s="78" t="str">
        <f t="shared" si="307"/>
        <v>PHY</v>
      </c>
      <c r="H6577" s="78" t="str">
        <f t="shared" si="308"/>
        <v>1PHYGDP-NGPL/AMARIL</v>
      </c>
    </row>
    <row r="6578" spans="1:8">
      <c r="A6578" s="79">
        <v>37223</v>
      </c>
      <c r="B6578" s="78" t="s">
        <v>165</v>
      </c>
      <c r="C6578" s="78" t="s">
        <v>259</v>
      </c>
      <c r="D6578" s="84">
        <v>0</v>
      </c>
      <c r="E6578" s="84">
        <v>0</v>
      </c>
      <c r="F6578" s="208">
        <f t="shared" si="306"/>
        <v>1</v>
      </c>
      <c r="G6578" s="78" t="str">
        <f t="shared" si="307"/>
        <v>PHY</v>
      </c>
      <c r="H6578" s="78" t="str">
        <f t="shared" si="308"/>
        <v>1PHYGDP-PAN/TX/OK</v>
      </c>
    </row>
    <row r="6579" spans="1:8">
      <c r="A6579" s="79">
        <v>37223</v>
      </c>
      <c r="B6579" s="78" t="s">
        <v>165</v>
      </c>
      <c r="C6579" s="78" t="s">
        <v>170</v>
      </c>
      <c r="D6579" s="84">
        <v>0</v>
      </c>
      <c r="E6579" s="84">
        <v>0</v>
      </c>
      <c r="F6579" s="208">
        <f t="shared" si="306"/>
        <v>1</v>
      </c>
      <c r="G6579" s="78" t="str">
        <f t="shared" si="307"/>
        <v>PHY</v>
      </c>
      <c r="H6579" s="78" t="str">
        <f t="shared" si="308"/>
        <v>1PHYIF-CIG/GLENROCK</v>
      </c>
    </row>
    <row r="6580" spans="1:8">
      <c r="A6580" s="79">
        <v>37223</v>
      </c>
      <c r="B6580" s="78" t="s">
        <v>165</v>
      </c>
      <c r="C6580" s="78" t="s">
        <v>86</v>
      </c>
      <c r="D6580" s="84">
        <v>-32116.485499999999</v>
      </c>
      <c r="E6580" s="84">
        <v>-32116.485499999999</v>
      </c>
      <c r="F6580" s="208">
        <f t="shared" si="306"/>
        <v>1</v>
      </c>
      <c r="G6580" s="78" t="str">
        <f t="shared" si="307"/>
        <v>PHY</v>
      </c>
      <c r="H6580" s="78" t="str">
        <f t="shared" si="308"/>
        <v>1PHYIF-CIG/RKYMTN</v>
      </c>
    </row>
    <row r="6581" spans="1:8">
      <c r="A6581" s="79">
        <v>37223</v>
      </c>
      <c r="B6581" s="78" t="s">
        <v>165</v>
      </c>
      <c r="C6581" s="78" t="s">
        <v>92</v>
      </c>
      <c r="D6581" s="84">
        <v>8827.9683000000005</v>
      </c>
      <c r="E6581" s="84">
        <v>8827.9683000000005</v>
      </c>
      <c r="F6581" s="208">
        <f t="shared" si="306"/>
        <v>1</v>
      </c>
      <c r="G6581" s="78" t="str">
        <f t="shared" si="307"/>
        <v>PHY</v>
      </c>
      <c r="H6581" s="78" t="str">
        <f t="shared" si="308"/>
        <v>1PHYIF-CIG/ROCKPORT</v>
      </c>
    </row>
    <row r="6582" spans="1:8">
      <c r="A6582" s="79">
        <v>37223</v>
      </c>
      <c r="B6582" s="78" t="s">
        <v>165</v>
      </c>
      <c r="C6582" s="78" t="s">
        <v>91</v>
      </c>
      <c r="D6582" s="84">
        <v>62505.087800000001</v>
      </c>
      <c r="E6582" s="84">
        <v>62505.087800000001</v>
      </c>
      <c r="F6582" s="208">
        <f t="shared" si="306"/>
        <v>1</v>
      </c>
      <c r="G6582" s="78" t="str">
        <f t="shared" si="307"/>
        <v>PHY</v>
      </c>
      <c r="H6582" s="78" t="str">
        <f t="shared" si="308"/>
        <v>1PHYIF-CIG/WIC</v>
      </c>
    </row>
    <row r="6583" spans="1:8">
      <c r="A6583" s="79">
        <v>37223</v>
      </c>
      <c r="B6583" s="78" t="s">
        <v>165</v>
      </c>
      <c r="C6583" s="78" t="s">
        <v>250</v>
      </c>
      <c r="D6583" s="84">
        <v>9976.2326000000012</v>
      </c>
      <c r="E6583" s="84">
        <v>9976.2326000000012</v>
      </c>
      <c r="F6583" s="208">
        <f t="shared" si="306"/>
        <v>1</v>
      </c>
      <c r="G6583" s="78" t="str">
        <f t="shared" si="307"/>
        <v>PHY</v>
      </c>
      <c r="H6583" s="78" t="str">
        <f t="shared" si="308"/>
        <v>1PHYIF-NGPL/OK-NW</v>
      </c>
    </row>
    <row r="6584" spans="1:8">
      <c r="A6584" s="79">
        <v>37223</v>
      </c>
      <c r="B6584" s="78" t="s">
        <v>165</v>
      </c>
      <c r="C6584" s="78" t="s">
        <v>67</v>
      </c>
      <c r="D6584" s="84">
        <v>5752.2957000000006</v>
      </c>
      <c r="E6584" s="84">
        <v>5752.2957000000006</v>
      </c>
      <c r="F6584" s="208">
        <f t="shared" si="306"/>
        <v>1</v>
      </c>
      <c r="G6584" s="78" t="str">
        <f t="shared" si="307"/>
        <v>PHY</v>
      </c>
      <c r="H6584" s="78" t="str">
        <f t="shared" si="308"/>
        <v>1PHYIF-NWPL_ROCKY_M</v>
      </c>
    </row>
    <row r="6585" spans="1:8">
      <c r="A6585" s="79">
        <v>37223</v>
      </c>
      <c r="B6585" s="78" t="s">
        <v>165</v>
      </c>
      <c r="C6585" s="78" t="s">
        <v>168</v>
      </c>
      <c r="D6585" s="84">
        <v>11846.776099999999</v>
      </c>
      <c r="E6585" s="84">
        <v>11846.776099999999</v>
      </c>
      <c r="F6585" s="208">
        <f t="shared" si="306"/>
        <v>1</v>
      </c>
      <c r="G6585" s="78" t="str">
        <f t="shared" si="307"/>
        <v>PHY</v>
      </c>
      <c r="H6585" s="78" t="str">
        <f t="shared" si="308"/>
        <v>1PHYIM-CIG/SOUTHERN</v>
      </c>
    </row>
    <row r="6586" spans="1:8">
      <c r="A6586" s="79">
        <v>37223</v>
      </c>
      <c r="B6586" s="78" t="s">
        <v>165</v>
      </c>
      <c r="C6586" s="78" t="s">
        <v>253</v>
      </c>
      <c r="D6586" s="84">
        <v>9366.6846999999998</v>
      </c>
      <c r="E6586" s="84">
        <v>9366.6846999999998</v>
      </c>
      <c r="F6586" s="208">
        <f t="shared" si="306"/>
        <v>1</v>
      </c>
      <c r="G6586" s="78" t="str">
        <f t="shared" si="307"/>
        <v>PHY</v>
      </c>
      <c r="H6586" s="78" t="str">
        <f t="shared" si="308"/>
        <v>1PHYIM_FTULESSGATH</v>
      </c>
    </row>
    <row r="6587" spans="1:8">
      <c r="A6587" s="79">
        <v>37223</v>
      </c>
      <c r="B6587" s="78" t="s">
        <v>165</v>
      </c>
      <c r="C6587" s="78" t="s">
        <v>169</v>
      </c>
      <c r="D6587" s="84">
        <v>12391.4786</v>
      </c>
      <c r="E6587" s="84">
        <v>12391.4786</v>
      </c>
      <c r="F6587" s="208">
        <f t="shared" si="306"/>
        <v>1</v>
      </c>
      <c r="G6587" s="78" t="str">
        <f t="shared" si="307"/>
        <v>PHY</v>
      </c>
      <c r="H6587" s="78" t="str">
        <f t="shared" si="308"/>
        <v>1PHYIM_WINDRIVER</v>
      </c>
    </row>
    <row r="6588" spans="1:8">
      <c r="A6588" s="79">
        <v>37223</v>
      </c>
      <c r="B6588" s="78" t="s">
        <v>165</v>
      </c>
      <c r="C6588" s="78" t="s">
        <v>254</v>
      </c>
      <c r="D6588" s="84">
        <v>22.9453</v>
      </c>
      <c r="E6588" s="84">
        <v>22.9453</v>
      </c>
      <c r="F6588" s="208">
        <f t="shared" si="306"/>
        <v>1</v>
      </c>
      <c r="G6588" s="78" t="str">
        <f t="shared" si="307"/>
        <v>PHY</v>
      </c>
      <c r="H6588" s="78" t="str">
        <f t="shared" si="308"/>
        <v>1PHYNNG/MID15</v>
      </c>
    </row>
    <row r="6589" spans="1:8">
      <c r="A6589" s="79">
        <v>37224</v>
      </c>
      <c r="B6589" s="78" t="s">
        <v>165</v>
      </c>
      <c r="C6589" s="78" t="s">
        <v>241</v>
      </c>
      <c r="D6589" s="84">
        <v>0</v>
      </c>
      <c r="E6589" s="84">
        <v>0</v>
      </c>
      <c r="F6589" s="208">
        <f t="shared" si="306"/>
        <v>1</v>
      </c>
      <c r="G6589" s="78" t="str">
        <f t="shared" si="307"/>
        <v>PHY</v>
      </c>
      <c r="H6589" s="78" t="str">
        <f t="shared" si="308"/>
        <v>1PHYDJ/BASIN/CIG</v>
      </c>
    </row>
    <row r="6590" spans="1:8">
      <c r="A6590" s="79">
        <v>37224</v>
      </c>
      <c r="B6590" s="78" t="s">
        <v>165</v>
      </c>
      <c r="C6590" s="78" t="s">
        <v>243</v>
      </c>
      <c r="D6590" s="84">
        <v>5566.7375000000002</v>
      </c>
      <c r="E6590" s="84">
        <v>5566.7375000000002</v>
      </c>
      <c r="F6590" s="208">
        <f t="shared" si="306"/>
        <v>1</v>
      </c>
      <c r="G6590" s="78" t="str">
        <f t="shared" si="307"/>
        <v>PHY</v>
      </c>
      <c r="H6590" s="78" t="str">
        <f t="shared" si="308"/>
        <v>1PHYDJ/BASIN/PSCO</v>
      </c>
    </row>
    <row r="6591" spans="1:8">
      <c r="A6591" s="79">
        <v>37224</v>
      </c>
      <c r="B6591" s="78" t="s">
        <v>165</v>
      </c>
      <c r="C6591" s="78" t="s">
        <v>281</v>
      </c>
      <c r="D6591" s="84">
        <v>10931.955599999999</v>
      </c>
      <c r="E6591" s="84">
        <v>10931.955599999999</v>
      </c>
      <c r="F6591" s="208">
        <f t="shared" si="306"/>
        <v>1</v>
      </c>
      <c r="G6591" s="78" t="str">
        <f t="shared" si="307"/>
        <v>PHY</v>
      </c>
      <c r="H6591" s="78" t="str">
        <f t="shared" si="308"/>
        <v>1PHYGD-WIND RIVER</v>
      </c>
    </row>
    <row r="6592" spans="1:8">
      <c r="A6592" s="79">
        <v>37224</v>
      </c>
      <c r="B6592" s="78" t="s">
        <v>165</v>
      </c>
      <c r="C6592" s="78" t="s">
        <v>282</v>
      </c>
      <c r="D6592" s="84">
        <v>-17821.542000000001</v>
      </c>
      <c r="E6592" s="84">
        <v>-17821.542000000001</v>
      </c>
      <c r="F6592" s="208">
        <f t="shared" si="306"/>
        <v>1</v>
      </c>
      <c r="G6592" s="78" t="str">
        <f t="shared" si="307"/>
        <v>PHY</v>
      </c>
      <c r="H6592" s="78" t="str">
        <f t="shared" si="308"/>
        <v>1PHYGDC-CIG/ROCKPRT</v>
      </c>
    </row>
    <row r="6593" spans="1:8">
      <c r="A6593" s="79">
        <v>37224</v>
      </c>
      <c r="B6593" s="78" t="s">
        <v>165</v>
      </c>
      <c r="C6593" s="78" t="s">
        <v>283</v>
      </c>
      <c r="D6593" s="84">
        <v>-20501.157999999999</v>
      </c>
      <c r="E6593" s="84">
        <v>-20501.157999999999</v>
      </c>
      <c r="F6593" s="208">
        <f t="shared" si="306"/>
        <v>1</v>
      </c>
      <c r="G6593" s="78" t="str">
        <f t="shared" si="307"/>
        <v>PHY</v>
      </c>
      <c r="H6593" s="78" t="str">
        <f t="shared" si="308"/>
        <v>1PHYGDC-CIG/SOUTH</v>
      </c>
    </row>
    <row r="6594" spans="1:8">
      <c r="A6594" s="79">
        <v>37224</v>
      </c>
      <c r="B6594" s="78" t="s">
        <v>165</v>
      </c>
      <c r="C6594" s="78" t="s">
        <v>284</v>
      </c>
      <c r="D6594" s="84">
        <v>-45135.4692</v>
      </c>
      <c r="E6594" s="84">
        <v>-45135.4692</v>
      </c>
      <c r="F6594" s="208">
        <f t="shared" si="306"/>
        <v>1</v>
      </c>
      <c r="G6594" s="78" t="str">
        <f t="shared" si="307"/>
        <v>PHY</v>
      </c>
      <c r="H6594" s="78" t="str">
        <f t="shared" si="308"/>
        <v>1PHYGDC-CIG/WIC</v>
      </c>
    </row>
    <row r="6595" spans="1:8">
      <c r="A6595" s="79">
        <v>37224</v>
      </c>
      <c r="B6595" s="78" t="s">
        <v>165</v>
      </c>
      <c r="C6595" s="78" t="s">
        <v>285</v>
      </c>
      <c r="D6595" s="84">
        <v>103416.6201</v>
      </c>
      <c r="E6595" s="84">
        <v>103416.6201</v>
      </c>
      <c r="F6595" s="208">
        <f t="shared" ref="F6595:F6658" si="309">IF(REF_DT&lt;=LastDay,INDEX(IntraMonth_Buckets,MATCH($A6595,IntraSumMonths,0),1),INDEX(BucketTable,MATCH($A6595,SumMonths,0),1))</f>
        <v>1</v>
      </c>
      <c r="G6595" s="78" t="str">
        <f t="shared" ref="G6595:G6658" si="310">INDEX(Book_Type,MATCH($B6595,Book,0),1)</f>
        <v>PHY</v>
      </c>
      <c r="H6595" s="78" t="str">
        <f t="shared" ref="H6595:H6658" si="311">$F6595&amp;$G6595&amp;$C6595</f>
        <v>1PHYGDC-FTULESSGATH</v>
      </c>
    </row>
    <row r="6596" spans="1:8">
      <c r="A6596" s="79">
        <v>37224</v>
      </c>
      <c r="B6596" s="78" t="s">
        <v>165</v>
      </c>
      <c r="C6596" s="78" t="s">
        <v>286</v>
      </c>
      <c r="D6596" s="84">
        <v>45.890700000000002</v>
      </c>
      <c r="E6596" s="84">
        <v>45.890700000000002</v>
      </c>
      <c r="F6596" s="208">
        <f t="shared" si="309"/>
        <v>1</v>
      </c>
      <c r="G6596" s="78" t="str">
        <f t="shared" si="310"/>
        <v>PHY</v>
      </c>
      <c r="H6596" s="78" t="str">
        <f t="shared" si="311"/>
        <v>1PHYGDC-GLENROCK</v>
      </c>
    </row>
    <row r="6597" spans="1:8">
      <c r="A6597" s="79">
        <v>37224</v>
      </c>
      <c r="B6597" s="78" t="s">
        <v>165</v>
      </c>
      <c r="C6597" s="78" t="s">
        <v>287</v>
      </c>
      <c r="D6597" s="84">
        <v>-4612.0123000000003</v>
      </c>
      <c r="E6597" s="84">
        <v>-4612.0123000000003</v>
      </c>
      <c r="F6597" s="208">
        <f t="shared" si="309"/>
        <v>1</v>
      </c>
      <c r="G6597" s="78" t="str">
        <f t="shared" si="310"/>
        <v>PHY</v>
      </c>
      <c r="H6597" s="78" t="str">
        <f t="shared" si="311"/>
        <v>1PHYGDC-NNG/MID15</v>
      </c>
    </row>
    <row r="6598" spans="1:8">
      <c r="A6598" s="79">
        <v>37224</v>
      </c>
      <c r="B6598" s="78" t="s">
        <v>165</v>
      </c>
      <c r="C6598" s="78" t="s">
        <v>113</v>
      </c>
      <c r="D6598" s="84">
        <v>-30880.430499999999</v>
      </c>
      <c r="E6598" s="84">
        <v>-30880.430499999999</v>
      </c>
      <c r="F6598" s="208">
        <f t="shared" si="309"/>
        <v>1</v>
      </c>
      <c r="G6598" s="78" t="str">
        <f t="shared" si="310"/>
        <v>PHY</v>
      </c>
      <c r="H6598" s="78" t="str">
        <f t="shared" si="311"/>
        <v>1PHYGDP-CIG/RKYMTN</v>
      </c>
    </row>
    <row r="6599" spans="1:8">
      <c r="A6599" s="79">
        <v>37224</v>
      </c>
      <c r="B6599" s="78" t="s">
        <v>165</v>
      </c>
      <c r="C6599" s="78" t="s">
        <v>288</v>
      </c>
      <c r="D6599" s="84">
        <v>69.833600000000004</v>
      </c>
      <c r="E6599" s="84">
        <v>69.833600000000004</v>
      </c>
      <c r="F6599" s="208">
        <f t="shared" si="309"/>
        <v>1</v>
      </c>
      <c r="G6599" s="78" t="str">
        <f t="shared" si="310"/>
        <v>PHY</v>
      </c>
      <c r="H6599" s="78" t="str">
        <f t="shared" si="311"/>
        <v>1PHYGDP-DJ/BASIN</v>
      </c>
    </row>
    <row r="6600" spans="1:8">
      <c r="A6600" s="79">
        <v>37224</v>
      </c>
      <c r="B6600" s="78" t="s">
        <v>165</v>
      </c>
      <c r="C6600" s="78" t="s">
        <v>289</v>
      </c>
      <c r="D6600" s="84">
        <v>-24940.5815</v>
      </c>
      <c r="E6600" s="84">
        <v>-24940.5815</v>
      </c>
      <c r="F6600" s="208">
        <f t="shared" si="309"/>
        <v>1</v>
      </c>
      <c r="G6600" s="78" t="str">
        <f t="shared" si="310"/>
        <v>PHY</v>
      </c>
      <c r="H6600" s="78" t="str">
        <f t="shared" si="311"/>
        <v>1PHYGDP-NGPL/AMARIL</v>
      </c>
    </row>
    <row r="6601" spans="1:8">
      <c r="A6601" s="79">
        <v>37224</v>
      </c>
      <c r="B6601" s="78" t="s">
        <v>165</v>
      </c>
      <c r="C6601" s="78" t="s">
        <v>259</v>
      </c>
      <c r="D6601" s="84">
        <v>0</v>
      </c>
      <c r="E6601" s="84">
        <v>0</v>
      </c>
      <c r="F6601" s="208">
        <f t="shared" si="309"/>
        <v>1</v>
      </c>
      <c r="G6601" s="78" t="str">
        <f t="shared" si="310"/>
        <v>PHY</v>
      </c>
      <c r="H6601" s="78" t="str">
        <f t="shared" si="311"/>
        <v>1PHYGDP-PAN/TX/OK</v>
      </c>
    </row>
    <row r="6602" spans="1:8">
      <c r="A6602" s="79">
        <v>37224</v>
      </c>
      <c r="B6602" s="78" t="s">
        <v>165</v>
      </c>
      <c r="C6602" s="78" t="s">
        <v>170</v>
      </c>
      <c r="D6602" s="84">
        <v>0</v>
      </c>
      <c r="E6602" s="84">
        <v>0</v>
      </c>
      <c r="F6602" s="208">
        <f t="shared" si="309"/>
        <v>1</v>
      </c>
      <c r="G6602" s="78" t="str">
        <f t="shared" si="310"/>
        <v>PHY</v>
      </c>
      <c r="H6602" s="78" t="str">
        <f t="shared" si="311"/>
        <v>1PHYIF-CIG/GLENROCK</v>
      </c>
    </row>
    <row r="6603" spans="1:8">
      <c r="A6603" s="79">
        <v>37224</v>
      </c>
      <c r="B6603" s="78" t="s">
        <v>165</v>
      </c>
      <c r="C6603" s="78" t="s">
        <v>86</v>
      </c>
      <c r="D6603" s="84">
        <v>-32116.485499999999</v>
      </c>
      <c r="E6603" s="84">
        <v>-32116.485499999999</v>
      </c>
      <c r="F6603" s="208">
        <f t="shared" si="309"/>
        <v>1</v>
      </c>
      <c r="G6603" s="78" t="str">
        <f t="shared" si="310"/>
        <v>PHY</v>
      </c>
      <c r="H6603" s="78" t="str">
        <f t="shared" si="311"/>
        <v>1PHYIF-CIG/RKYMTN</v>
      </c>
    </row>
    <row r="6604" spans="1:8">
      <c r="A6604" s="79">
        <v>37224</v>
      </c>
      <c r="B6604" s="78" t="s">
        <v>165</v>
      </c>
      <c r="C6604" s="78" t="s">
        <v>92</v>
      </c>
      <c r="D6604" s="84">
        <v>8827.9683000000005</v>
      </c>
      <c r="E6604" s="84">
        <v>8827.9683000000005</v>
      </c>
      <c r="F6604" s="208">
        <f t="shared" si="309"/>
        <v>1</v>
      </c>
      <c r="G6604" s="78" t="str">
        <f t="shared" si="310"/>
        <v>PHY</v>
      </c>
      <c r="H6604" s="78" t="str">
        <f t="shared" si="311"/>
        <v>1PHYIF-CIG/ROCKPORT</v>
      </c>
    </row>
    <row r="6605" spans="1:8">
      <c r="A6605" s="79">
        <v>37224</v>
      </c>
      <c r="B6605" s="78" t="s">
        <v>165</v>
      </c>
      <c r="C6605" s="78" t="s">
        <v>91</v>
      </c>
      <c r="D6605" s="84">
        <v>62505.087800000001</v>
      </c>
      <c r="E6605" s="84">
        <v>62505.087800000001</v>
      </c>
      <c r="F6605" s="208">
        <f t="shared" si="309"/>
        <v>1</v>
      </c>
      <c r="G6605" s="78" t="str">
        <f t="shared" si="310"/>
        <v>PHY</v>
      </c>
      <c r="H6605" s="78" t="str">
        <f t="shared" si="311"/>
        <v>1PHYIF-CIG/WIC</v>
      </c>
    </row>
    <row r="6606" spans="1:8">
      <c r="A6606" s="79">
        <v>37224</v>
      </c>
      <c r="B6606" s="78" t="s">
        <v>165</v>
      </c>
      <c r="C6606" s="78" t="s">
        <v>250</v>
      </c>
      <c r="D6606" s="84">
        <v>9976.2326000000012</v>
      </c>
      <c r="E6606" s="84">
        <v>9976.2326000000012</v>
      </c>
      <c r="F6606" s="208">
        <f t="shared" si="309"/>
        <v>1</v>
      </c>
      <c r="G6606" s="78" t="str">
        <f t="shared" si="310"/>
        <v>PHY</v>
      </c>
      <c r="H6606" s="78" t="str">
        <f t="shared" si="311"/>
        <v>1PHYIF-NGPL/OK-NW</v>
      </c>
    </row>
    <row r="6607" spans="1:8">
      <c r="A6607" s="79">
        <v>37224</v>
      </c>
      <c r="B6607" s="78" t="s">
        <v>165</v>
      </c>
      <c r="C6607" s="78" t="s">
        <v>67</v>
      </c>
      <c r="D6607" s="84">
        <v>5752.2957000000006</v>
      </c>
      <c r="E6607" s="84">
        <v>5752.2957000000006</v>
      </c>
      <c r="F6607" s="208">
        <f t="shared" si="309"/>
        <v>1</v>
      </c>
      <c r="G6607" s="78" t="str">
        <f t="shared" si="310"/>
        <v>PHY</v>
      </c>
      <c r="H6607" s="78" t="str">
        <f t="shared" si="311"/>
        <v>1PHYIF-NWPL_ROCKY_M</v>
      </c>
    </row>
    <row r="6608" spans="1:8">
      <c r="A6608" s="79">
        <v>37224</v>
      </c>
      <c r="B6608" s="78" t="s">
        <v>165</v>
      </c>
      <c r="C6608" s="78" t="s">
        <v>168</v>
      </c>
      <c r="D6608" s="84">
        <v>11846.776099999999</v>
      </c>
      <c r="E6608" s="84">
        <v>11846.776099999999</v>
      </c>
      <c r="F6608" s="208">
        <f t="shared" si="309"/>
        <v>1</v>
      </c>
      <c r="G6608" s="78" t="str">
        <f t="shared" si="310"/>
        <v>PHY</v>
      </c>
      <c r="H6608" s="78" t="str">
        <f t="shared" si="311"/>
        <v>1PHYIM-CIG/SOUTHERN</v>
      </c>
    </row>
    <row r="6609" spans="1:8">
      <c r="A6609" s="79">
        <v>37224</v>
      </c>
      <c r="B6609" s="78" t="s">
        <v>165</v>
      </c>
      <c r="C6609" s="78" t="s">
        <v>253</v>
      </c>
      <c r="D6609" s="84">
        <v>9366.6846999999998</v>
      </c>
      <c r="E6609" s="84">
        <v>9366.6846999999998</v>
      </c>
      <c r="F6609" s="208">
        <f t="shared" si="309"/>
        <v>1</v>
      </c>
      <c r="G6609" s="78" t="str">
        <f t="shared" si="310"/>
        <v>PHY</v>
      </c>
      <c r="H6609" s="78" t="str">
        <f t="shared" si="311"/>
        <v>1PHYIM_FTULESSGATH</v>
      </c>
    </row>
    <row r="6610" spans="1:8">
      <c r="A6610" s="79">
        <v>37224</v>
      </c>
      <c r="B6610" s="78" t="s">
        <v>165</v>
      </c>
      <c r="C6610" s="78" t="s">
        <v>169</v>
      </c>
      <c r="D6610" s="84">
        <v>12391.4786</v>
      </c>
      <c r="E6610" s="84">
        <v>12391.4786</v>
      </c>
      <c r="F6610" s="208">
        <f t="shared" si="309"/>
        <v>1</v>
      </c>
      <c r="G6610" s="78" t="str">
        <f t="shared" si="310"/>
        <v>PHY</v>
      </c>
      <c r="H6610" s="78" t="str">
        <f t="shared" si="311"/>
        <v>1PHYIM_WINDRIVER</v>
      </c>
    </row>
    <row r="6611" spans="1:8">
      <c r="A6611" s="79">
        <v>37224</v>
      </c>
      <c r="B6611" s="78" t="s">
        <v>165</v>
      </c>
      <c r="C6611" s="78" t="s">
        <v>254</v>
      </c>
      <c r="D6611" s="84">
        <v>22.9453</v>
      </c>
      <c r="E6611" s="84">
        <v>22.9453</v>
      </c>
      <c r="F6611" s="208">
        <f t="shared" si="309"/>
        <v>1</v>
      </c>
      <c r="G6611" s="78" t="str">
        <f t="shared" si="310"/>
        <v>PHY</v>
      </c>
      <c r="H6611" s="78" t="str">
        <f t="shared" si="311"/>
        <v>1PHYNNG/MID15</v>
      </c>
    </row>
    <row r="6612" spans="1:8">
      <c r="A6612" s="79">
        <v>37225</v>
      </c>
      <c r="B6612" s="78" t="s">
        <v>165</v>
      </c>
      <c r="C6612" s="78" t="s">
        <v>241</v>
      </c>
      <c r="D6612" s="84">
        <v>0</v>
      </c>
      <c r="E6612" s="84">
        <v>0</v>
      </c>
      <c r="F6612" s="208">
        <f t="shared" si="309"/>
        <v>1</v>
      </c>
      <c r="G6612" s="78" t="str">
        <f t="shared" si="310"/>
        <v>PHY</v>
      </c>
      <c r="H6612" s="78" t="str">
        <f t="shared" si="311"/>
        <v>1PHYDJ/BASIN/CIG</v>
      </c>
    </row>
    <row r="6613" spans="1:8">
      <c r="A6613" s="79">
        <v>37225</v>
      </c>
      <c r="B6613" s="78" t="s">
        <v>165</v>
      </c>
      <c r="C6613" s="78" t="s">
        <v>243</v>
      </c>
      <c r="D6613" s="84">
        <v>5566.7375000000002</v>
      </c>
      <c r="E6613" s="84">
        <v>5566.7375000000002</v>
      </c>
      <c r="F6613" s="208">
        <f t="shared" si="309"/>
        <v>1</v>
      </c>
      <c r="G6613" s="78" t="str">
        <f t="shared" si="310"/>
        <v>PHY</v>
      </c>
      <c r="H6613" s="78" t="str">
        <f t="shared" si="311"/>
        <v>1PHYDJ/BASIN/PSCO</v>
      </c>
    </row>
    <row r="6614" spans="1:8">
      <c r="A6614" s="79">
        <v>37225</v>
      </c>
      <c r="B6614" s="78" t="s">
        <v>165</v>
      </c>
      <c r="C6614" s="78" t="s">
        <v>281</v>
      </c>
      <c r="D6614" s="84">
        <v>10931.955599999999</v>
      </c>
      <c r="E6614" s="84">
        <v>10931.955599999999</v>
      </c>
      <c r="F6614" s="208">
        <f t="shared" si="309"/>
        <v>1</v>
      </c>
      <c r="G6614" s="78" t="str">
        <f t="shared" si="310"/>
        <v>PHY</v>
      </c>
      <c r="H6614" s="78" t="str">
        <f t="shared" si="311"/>
        <v>1PHYGD-WIND RIVER</v>
      </c>
    </row>
    <row r="6615" spans="1:8">
      <c r="A6615" s="79">
        <v>37225</v>
      </c>
      <c r="B6615" s="78" t="s">
        <v>165</v>
      </c>
      <c r="C6615" s="78" t="s">
        <v>282</v>
      </c>
      <c r="D6615" s="84">
        <v>-17821.542000000001</v>
      </c>
      <c r="E6615" s="84">
        <v>-17821.542000000001</v>
      </c>
      <c r="F6615" s="208">
        <f t="shared" si="309"/>
        <v>1</v>
      </c>
      <c r="G6615" s="78" t="str">
        <f t="shared" si="310"/>
        <v>PHY</v>
      </c>
      <c r="H6615" s="78" t="str">
        <f t="shared" si="311"/>
        <v>1PHYGDC-CIG/ROCKPRT</v>
      </c>
    </row>
    <row r="6616" spans="1:8">
      <c r="A6616" s="79">
        <v>37225</v>
      </c>
      <c r="B6616" s="78" t="s">
        <v>165</v>
      </c>
      <c r="C6616" s="78" t="s">
        <v>283</v>
      </c>
      <c r="D6616" s="84">
        <v>-20501.157999999999</v>
      </c>
      <c r="E6616" s="84">
        <v>-20501.157999999999</v>
      </c>
      <c r="F6616" s="208">
        <f t="shared" si="309"/>
        <v>1</v>
      </c>
      <c r="G6616" s="78" t="str">
        <f t="shared" si="310"/>
        <v>PHY</v>
      </c>
      <c r="H6616" s="78" t="str">
        <f t="shared" si="311"/>
        <v>1PHYGDC-CIG/SOUTH</v>
      </c>
    </row>
    <row r="6617" spans="1:8">
      <c r="A6617" s="79">
        <v>37225</v>
      </c>
      <c r="B6617" s="78" t="s">
        <v>165</v>
      </c>
      <c r="C6617" s="78" t="s">
        <v>284</v>
      </c>
      <c r="D6617" s="84">
        <v>-45135.4692</v>
      </c>
      <c r="E6617" s="84">
        <v>-45135.4692</v>
      </c>
      <c r="F6617" s="208">
        <f t="shared" si="309"/>
        <v>1</v>
      </c>
      <c r="G6617" s="78" t="str">
        <f t="shared" si="310"/>
        <v>PHY</v>
      </c>
      <c r="H6617" s="78" t="str">
        <f t="shared" si="311"/>
        <v>1PHYGDC-CIG/WIC</v>
      </c>
    </row>
    <row r="6618" spans="1:8">
      <c r="A6618" s="79">
        <v>37225</v>
      </c>
      <c r="B6618" s="78" t="s">
        <v>165</v>
      </c>
      <c r="C6618" s="78" t="s">
        <v>285</v>
      </c>
      <c r="D6618" s="84">
        <v>103416.6201</v>
      </c>
      <c r="E6618" s="84">
        <v>103416.6201</v>
      </c>
      <c r="F6618" s="208">
        <f t="shared" si="309"/>
        <v>1</v>
      </c>
      <c r="G6618" s="78" t="str">
        <f t="shared" si="310"/>
        <v>PHY</v>
      </c>
      <c r="H6618" s="78" t="str">
        <f t="shared" si="311"/>
        <v>1PHYGDC-FTULESSGATH</v>
      </c>
    </row>
    <row r="6619" spans="1:8">
      <c r="A6619" s="79">
        <v>37225</v>
      </c>
      <c r="B6619" s="78" t="s">
        <v>165</v>
      </c>
      <c r="C6619" s="78" t="s">
        <v>286</v>
      </c>
      <c r="D6619" s="84">
        <v>45.890700000000002</v>
      </c>
      <c r="E6619" s="84">
        <v>45.890700000000002</v>
      </c>
      <c r="F6619" s="208">
        <f t="shared" si="309"/>
        <v>1</v>
      </c>
      <c r="G6619" s="78" t="str">
        <f t="shared" si="310"/>
        <v>PHY</v>
      </c>
      <c r="H6619" s="78" t="str">
        <f t="shared" si="311"/>
        <v>1PHYGDC-GLENROCK</v>
      </c>
    </row>
    <row r="6620" spans="1:8">
      <c r="A6620" s="79">
        <v>37225</v>
      </c>
      <c r="B6620" s="78" t="s">
        <v>165</v>
      </c>
      <c r="C6620" s="78" t="s">
        <v>287</v>
      </c>
      <c r="D6620" s="84">
        <v>-4612.0123000000003</v>
      </c>
      <c r="E6620" s="84">
        <v>-4612.0123000000003</v>
      </c>
      <c r="F6620" s="208">
        <f t="shared" si="309"/>
        <v>1</v>
      </c>
      <c r="G6620" s="78" t="str">
        <f t="shared" si="310"/>
        <v>PHY</v>
      </c>
      <c r="H6620" s="78" t="str">
        <f t="shared" si="311"/>
        <v>1PHYGDC-NNG/MID15</v>
      </c>
    </row>
    <row r="6621" spans="1:8">
      <c r="A6621" s="79">
        <v>37225</v>
      </c>
      <c r="B6621" s="78" t="s">
        <v>165</v>
      </c>
      <c r="C6621" s="78" t="s">
        <v>113</v>
      </c>
      <c r="D6621" s="84">
        <v>-30880.430499999999</v>
      </c>
      <c r="E6621" s="84">
        <v>-30880.430499999999</v>
      </c>
      <c r="F6621" s="208">
        <f t="shared" si="309"/>
        <v>1</v>
      </c>
      <c r="G6621" s="78" t="str">
        <f t="shared" si="310"/>
        <v>PHY</v>
      </c>
      <c r="H6621" s="78" t="str">
        <f t="shared" si="311"/>
        <v>1PHYGDP-CIG/RKYMTN</v>
      </c>
    </row>
    <row r="6622" spans="1:8">
      <c r="A6622" s="79">
        <v>37225</v>
      </c>
      <c r="B6622" s="78" t="s">
        <v>165</v>
      </c>
      <c r="C6622" s="78" t="s">
        <v>288</v>
      </c>
      <c r="D6622" s="84">
        <v>69.833600000000004</v>
      </c>
      <c r="E6622" s="84">
        <v>69.833600000000004</v>
      </c>
      <c r="F6622" s="208">
        <f t="shared" si="309"/>
        <v>1</v>
      </c>
      <c r="G6622" s="78" t="str">
        <f t="shared" si="310"/>
        <v>PHY</v>
      </c>
      <c r="H6622" s="78" t="str">
        <f t="shared" si="311"/>
        <v>1PHYGDP-DJ/BASIN</v>
      </c>
    </row>
    <row r="6623" spans="1:8">
      <c r="A6623" s="79">
        <v>37225</v>
      </c>
      <c r="B6623" s="78" t="s">
        <v>165</v>
      </c>
      <c r="C6623" s="78" t="s">
        <v>289</v>
      </c>
      <c r="D6623" s="84">
        <v>-24940.5815</v>
      </c>
      <c r="E6623" s="84">
        <v>-24940.5815</v>
      </c>
      <c r="F6623" s="208">
        <f t="shared" si="309"/>
        <v>1</v>
      </c>
      <c r="G6623" s="78" t="str">
        <f t="shared" si="310"/>
        <v>PHY</v>
      </c>
      <c r="H6623" s="78" t="str">
        <f t="shared" si="311"/>
        <v>1PHYGDP-NGPL/AMARIL</v>
      </c>
    </row>
    <row r="6624" spans="1:8">
      <c r="A6624" s="79">
        <v>37225</v>
      </c>
      <c r="B6624" s="78" t="s">
        <v>165</v>
      </c>
      <c r="C6624" s="78" t="s">
        <v>259</v>
      </c>
      <c r="D6624" s="84">
        <v>0</v>
      </c>
      <c r="E6624" s="84">
        <v>0</v>
      </c>
      <c r="F6624" s="208">
        <f t="shared" si="309"/>
        <v>1</v>
      </c>
      <c r="G6624" s="78" t="str">
        <f t="shared" si="310"/>
        <v>PHY</v>
      </c>
      <c r="H6624" s="78" t="str">
        <f t="shared" si="311"/>
        <v>1PHYGDP-PAN/TX/OK</v>
      </c>
    </row>
    <row r="6625" spans="1:8">
      <c r="A6625" s="79">
        <v>37225</v>
      </c>
      <c r="B6625" s="78" t="s">
        <v>165</v>
      </c>
      <c r="C6625" s="78" t="s">
        <v>170</v>
      </c>
      <c r="D6625" s="84">
        <v>0</v>
      </c>
      <c r="E6625" s="84">
        <v>0</v>
      </c>
      <c r="F6625" s="208">
        <f t="shared" si="309"/>
        <v>1</v>
      </c>
      <c r="G6625" s="78" t="str">
        <f t="shared" si="310"/>
        <v>PHY</v>
      </c>
      <c r="H6625" s="78" t="str">
        <f t="shared" si="311"/>
        <v>1PHYIF-CIG/GLENROCK</v>
      </c>
    </row>
    <row r="6626" spans="1:8">
      <c r="A6626" s="79">
        <v>37225</v>
      </c>
      <c r="B6626" s="78" t="s">
        <v>165</v>
      </c>
      <c r="C6626" s="78" t="s">
        <v>86</v>
      </c>
      <c r="D6626" s="84">
        <v>-32116.485499999999</v>
      </c>
      <c r="E6626" s="84">
        <v>-32116.485499999999</v>
      </c>
      <c r="F6626" s="208">
        <f t="shared" si="309"/>
        <v>1</v>
      </c>
      <c r="G6626" s="78" t="str">
        <f t="shared" si="310"/>
        <v>PHY</v>
      </c>
      <c r="H6626" s="78" t="str">
        <f t="shared" si="311"/>
        <v>1PHYIF-CIG/RKYMTN</v>
      </c>
    </row>
    <row r="6627" spans="1:8">
      <c r="A6627" s="79">
        <v>37225</v>
      </c>
      <c r="B6627" s="78" t="s">
        <v>165</v>
      </c>
      <c r="C6627" s="78" t="s">
        <v>92</v>
      </c>
      <c r="D6627" s="84">
        <v>8827.9683000000005</v>
      </c>
      <c r="E6627" s="84">
        <v>8827.9683000000005</v>
      </c>
      <c r="F6627" s="208">
        <f t="shared" si="309"/>
        <v>1</v>
      </c>
      <c r="G6627" s="78" t="str">
        <f t="shared" si="310"/>
        <v>PHY</v>
      </c>
      <c r="H6627" s="78" t="str">
        <f t="shared" si="311"/>
        <v>1PHYIF-CIG/ROCKPORT</v>
      </c>
    </row>
    <row r="6628" spans="1:8">
      <c r="A6628" s="79">
        <v>37225</v>
      </c>
      <c r="B6628" s="78" t="s">
        <v>165</v>
      </c>
      <c r="C6628" s="78" t="s">
        <v>91</v>
      </c>
      <c r="D6628" s="84">
        <v>62505.087800000001</v>
      </c>
      <c r="E6628" s="84">
        <v>62505.087800000001</v>
      </c>
      <c r="F6628" s="208">
        <f t="shared" si="309"/>
        <v>1</v>
      </c>
      <c r="G6628" s="78" t="str">
        <f t="shared" si="310"/>
        <v>PHY</v>
      </c>
      <c r="H6628" s="78" t="str">
        <f t="shared" si="311"/>
        <v>1PHYIF-CIG/WIC</v>
      </c>
    </row>
    <row r="6629" spans="1:8">
      <c r="A6629" s="79">
        <v>37225</v>
      </c>
      <c r="B6629" s="78" t="s">
        <v>165</v>
      </c>
      <c r="C6629" s="78" t="s">
        <v>250</v>
      </c>
      <c r="D6629" s="84">
        <v>9976.2326000000012</v>
      </c>
      <c r="E6629" s="84">
        <v>9976.2326000000012</v>
      </c>
      <c r="F6629" s="208">
        <f t="shared" si="309"/>
        <v>1</v>
      </c>
      <c r="G6629" s="78" t="str">
        <f t="shared" si="310"/>
        <v>PHY</v>
      </c>
      <c r="H6629" s="78" t="str">
        <f t="shared" si="311"/>
        <v>1PHYIF-NGPL/OK-NW</v>
      </c>
    </row>
    <row r="6630" spans="1:8">
      <c r="A6630" s="79">
        <v>37225</v>
      </c>
      <c r="B6630" s="78" t="s">
        <v>165</v>
      </c>
      <c r="C6630" s="78" t="s">
        <v>67</v>
      </c>
      <c r="D6630" s="84">
        <v>5752.2957000000006</v>
      </c>
      <c r="E6630" s="84">
        <v>5752.2957000000006</v>
      </c>
      <c r="F6630" s="208">
        <f t="shared" si="309"/>
        <v>1</v>
      </c>
      <c r="G6630" s="78" t="str">
        <f t="shared" si="310"/>
        <v>PHY</v>
      </c>
      <c r="H6630" s="78" t="str">
        <f t="shared" si="311"/>
        <v>1PHYIF-NWPL_ROCKY_M</v>
      </c>
    </row>
    <row r="6631" spans="1:8">
      <c r="A6631" s="79">
        <v>37225</v>
      </c>
      <c r="B6631" s="78" t="s">
        <v>165</v>
      </c>
      <c r="C6631" s="78" t="s">
        <v>168</v>
      </c>
      <c r="D6631" s="84">
        <v>11846.776099999999</v>
      </c>
      <c r="E6631" s="84">
        <v>11846.776099999999</v>
      </c>
      <c r="F6631" s="208">
        <f t="shared" si="309"/>
        <v>1</v>
      </c>
      <c r="G6631" s="78" t="str">
        <f t="shared" si="310"/>
        <v>PHY</v>
      </c>
      <c r="H6631" s="78" t="str">
        <f t="shared" si="311"/>
        <v>1PHYIM-CIG/SOUTHERN</v>
      </c>
    </row>
    <row r="6632" spans="1:8">
      <c r="A6632" s="79">
        <v>37225</v>
      </c>
      <c r="B6632" s="78" t="s">
        <v>165</v>
      </c>
      <c r="C6632" s="78" t="s">
        <v>253</v>
      </c>
      <c r="D6632" s="84">
        <v>9366.6846999999998</v>
      </c>
      <c r="E6632" s="84">
        <v>9366.6846999999998</v>
      </c>
      <c r="F6632" s="208">
        <f t="shared" si="309"/>
        <v>1</v>
      </c>
      <c r="G6632" s="78" t="str">
        <f t="shared" si="310"/>
        <v>PHY</v>
      </c>
      <c r="H6632" s="78" t="str">
        <f t="shared" si="311"/>
        <v>1PHYIM_FTULESSGATH</v>
      </c>
    </row>
    <row r="6633" spans="1:8">
      <c r="A6633" s="79">
        <v>37225</v>
      </c>
      <c r="B6633" s="78" t="s">
        <v>165</v>
      </c>
      <c r="C6633" s="78" t="s">
        <v>169</v>
      </c>
      <c r="D6633" s="84">
        <v>12391.4786</v>
      </c>
      <c r="E6633" s="84">
        <v>12391.4786</v>
      </c>
      <c r="F6633" s="208">
        <f t="shared" si="309"/>
        <v>1</v>
      </c>
      <c r="G6633" s="78" t="str">
        <f t="shared" si="310"/>
        <v>PHY</v>
      </c>
      <c r="H6633" s="78" t="str">
        <f t="shared" si="311"/>
        <v>1PHYIM_WINDRIVER</v>
      </c>
    </row>
    <row r="6634" spans="1:8">
      <c r="A6634" s="79">
        <v>37225</v>
      </c>
      <c r="B6634" s="78" t="s">
        <v>165</v>
      </c>
      <c r="C6634" s="78" t="s">
        <v>254</v>
      </c>
      <c r="D6634" s="84">
        <v>22.9453</v>
      </c>
      <c r="E6634" s="84">
        <v>22.9453</v>
      </c>
      <c r="F6634" s="208">
        <f t="shared" si="309"/>
        <v>1</v>
      </c>
      <c r="G6634" s="78" t="str">
        <f t="shared" si="310"/>
        <v>PHY</v>
      </c>
      <c r="H6634" s="78" t="str">
        <f t="shared" si="311"/>
        <v>1PHYNNG/MID15</v>
      </c>
    </row>
    <row r="6635" spans="1:8">
      <c r="A6635" s="79">
        <v>37240</v>
      </c>
      <c r="B6635" s="78" t="s">
        <v>70</v>
      </c>
      <c r="C6635" s="78" t="s">
        <v>71</v>
      </c>
      <c r="D6635" s="84">
        <v>-974</v>
      </c>
      <c r="E6635" s="84">
        <v>0</v>
      </c>
      <c r="F6635" s="208">
        <f t="shared" si="309"/>
        <v>2</v>
      </c>
      <c r="G6635" s="78" t="str">
        <f t="shared" si="310"/>
        <v>D</v>
      </c>
      <c r="H6635" s="78" t="str">
        <f t="shared" si="311"/>
        <v>2DCGPR-KINGSGATE</v>
      </c>
    </row>
    <row r="6636" spans="1:8">
      <c r="A6636" s="79">
        <v>37240</v>
      </c>
      <c r="B6636" s="78" t="s">
        <v>70</v>
      </c>
      <c r="C6636" s="78" t="s">
        <v>72</v>
      </c>
      <c r="D6636" s="84">
        <v>-456942</v>
      </c>
      <c r="E6636" s="84">
        <v>0</v>
      </c>
      <c r="F6636" s="208">
        <f t="shared" si="309"/>
        <v>2</v>
      </c>
      <c r="G6636" s="78" t="str">
        <f t="shared" si="310"/>
        <v>D</v>
      </c>
      <c r="H6636" s="78" t="str">
        <f t="shared" si="311"/>
        <v>2DIF-ELPO/SJ</v>
      </c>
    </row>
    <row r="6637" spans="1:8">
      <c r="A6637" s="79">
        <v>37240</v>
      </c>
      <c r="B6637" s="78" t="s">
        <v>70</v>
      </c>
      <c r="C6637" s="78" t="s">
        <v>67</v>
      </c>
      <c r="D6637" s="84">
        <v>-909892</v>
      </c>
      <c r="E6637" s="84">
        <v>0</v>
      </c>
      <c r="F6637" s="208">
        <f t="shared" si="309"/>
        <v>2</v>
      </c>
      <c r="G6637" s="78" t="str">
        <f t="shared" si="310"/>
        <v>D</v>
      </c>
      <c r="H6637" s="78" t="str">
        <f t="shared" si="311"/>
        <v>2DIF-NWPL_ROCKY_M</v>
      </c>
    </row>
    <row r="6638" spans="1:8">
      <c r="A6638" s="79">
        <v>37240</v>
      </c>
      <c r="B6638" s="78" t="s">
        <v>70</v>
      </c>
      <c r="C6638" s="78" t="s">
        <v>73</v>
      </c>
      <c r="D6638" s="84">
        <v>443946</v>
      </c>
      <c r="E6638" s="84">
        <v>0</v>
      </c>
      <c r="F6638" s="208">
        <f t="shared" si="309"/>
        <v>2</v>
      </c>
      <c r="G6638" s="78" t="str">
        <f t="shared" si="310"/>
        <v>D</v>
      </c>
      <c r="H6638" s="78" t="str">
        <f t="shared" si="311"/>
        <v>2DIF-WAHA-TX</v>
      </c>
    </row>
    <row r="6639" spans="1:8">
      <c r="A6639" s="79">
        <v>37240</v>
      </c>
      <c r="B6639" s="78" t="s">
        <v>70</v>
      </c>
      <c r="C6639" s="78" t="s">
        <v>68</v>
      </c>
      <c r="D6639" s="84">
        <v>1014</v>
      </c>
      <c r="E6639" s="84">
        <v>0</v>
      </c>
      <c r="F6639" s="208">
        <f t="shared" si="309"/>
        <v>2</v>
      </c>
      <c r="G6639" s="78" t="str">
        <f t="shared" si="310"/>
        <v>D</v>
      </c>
      <c r="H6639" s="78" t="str">
        <f t="shared" si="311"/>
        <v>2DNGI-MALIN</v>
      </c>
    </row>
    <row r="6640" spans="1:8">
      <c r="A6640" s="79">
        <v>37240</v>
      </c>
      <c r="B6640" s="78" t="s">
        <v>70</v>
      </c>
      <c r="C6640" s="78" t="s">
        <v>74</v>
      </c>
      <c r="D6640" s="84">
        <v>1735605</v>
      </c>
      <c r="E6640" s="84">
        <v>0</v>
      </c>
      <c r="F6640" s="208">
        <f t="shared" si="309"/>
        <v>2</v>
      </c>
      <c r="G6640" s="78" t="str">
        <f t="shared" si="310"/>
        <v>D</v>
      </c>
      <c r="H6640" s="78" t="str">
        <f t="shared" si="311"/>
        <v>2DNGI-PGE/CG</v>
      </c>
    </row>
    <row r="6641" spans="1:8">
      <c r="A6641" s="79">
        <v>37240</v>
      </c>
      <c r="B6641" s="78" t="s">
        <v>70</v>
      </c>
      <c r="C6641" s="78" t="s">
        <v>75</v>
      </c>
      <c r="D6641" s="84">
        <v>-1731454</v>
      </c>
      <c r="E6641" s="84">
        <v>0</v>
      </c>
      <c r="F6641" s="208">
        <f t="shared" si="309"/>
        <v>2</v>
      </c>
      <c r="G6641" s="78" t="str">
        <f t="shared" si="310"/>
        <v>D</v>
      </c>
      <c r="H6641" s="78" t="str">
        <f t="shared" si="311"/>
        <v>2DNGI-SOBDR-PG&amp;E</v>
      </c>
    </row>
    <row r="6642" spans="1:8">
      <c r="A6642" s="79">
        <v>37240</v>
      </c>
      <c r="B6642" s="78" t="s">
        <v>70</v>
      </c>
      <c r="C6642" s="78" t="s">
        <v>46</v>
      </c>
      <c r="D6642" s="84">
        <v>871739</v>
      </c>
      <c r="E6642" s="84">
        <v>0</v>
      </c>
      <c r="F6642" s="208">
        <f t="shared" si="309"/>
        <v>2</v>
      </c>
      <c r="G6642" s="78" t="str">
        <f t="shared" si="310"/>
        <v>D</v>
      </c>
      <c r="H6642" s="78" t="str">
        <f t="shared" si="311"/>
        <v>2DNGI-SOCAL</v>
      </c>
    </row>
    <row r="6643" spans="1:8">
      <c r="A6643" s="79">
        <v>37240</v>
      </c>
      <c r="B6643" s="78" t="s">
        <v>70</v>
      </c>
      <c r="C6643" s="78" t="s">
        <v>255</v>
      </c>
      <c r="D6643" s="84">
        <v>3713028</v>
      </c>
      <c r="E6643" s="84">
        <v>0</v>
      </c>
      <c r="F6643" s="208">
        <f t="shared" si="309"/>
        <v>2</v>
      </c>
      <c r="G6643" s="78" t="str">
        <f t="shared" si="310"/>
        <v>D</v>
      </c>
      <c r="H6643" s="78" t="str">
        <f t="shared" si="311"/>
        <v>2DWY/MKTZONE</v>
      </c>
    </row>
    <row r="6644" spans="1:8">
      <c r="A6644" s="79">
        <v>37240</v>
      </c>
      <c r="B6644" s="78" t="s">
        <v>70</v>
      </c>
      <c r="C6644" s="78" t="s">
        <v>256</v>
      </c>
      <c r="D6644" s="84">
        <v>-3713002</v>
      </c>
      <c r="E6644" s="84">
        <v>0</v>
      </c>
      <c r="F6644" s="208">
        <f t="shared" si="309"/>
        <v>2</v>
      </c>
      <c r="G6644" s="78" t="str">
        <f t="shared" si="310"/>
        <v>D</v>
      </c>
      <c r="H6644" s="78" t="str">
        <f t="shared" si="311"/>
        <v>2DWY/WELLHEAD</v>
      </c>
    </row>
    <row r="6645" spans="1:8">
      <c r="A6645" s="79">
        <v>37271</v>
      </c>
      <c r="B6645" s="78" t="s">
        <v>70</v>
      </c>
      <c r="C6645" s="78" t="s">
        <v>71</v>
      </c>
      <c r="D6645" s="84">
        <v>-12507</v>
      </c>
      <c r="E6645" s="84">
        <v>0</v>
      </c>
      <c r="F6645" s="208">
        <f t="shared" si="309"/>
        <v>3</v>
      </c>
      <c r="G6645" s="78" t="str">
        <f t="shared" si="310"/>
        <v>D</v>
      </c>
      <c r="H6645" s="78" t="str">
        <f t="shared" si="311"/>
        <v>3DCGPR-KINGSGATE</v>
      </c>
    </row>
    <row r="6646" spans="1:8">
      <c r="A6646" s="79">
        <v>37271</v>
      </c>
      <c r="B6646" s="78" t="s">
        <v>70</v>
      </c>
      <c r="C6646" s="78" t="s">
        <v>72</v>
      </c>
      <c r="D6646" s="84">
        <v>-347595</v>
      </c>
      <c r="E6646" s="84">
        <v>0</v>
      </c>
      <c r="F6646" s="208">
        <f t="shared" si="309"/>
        <v>3</v>
      </c>
      <c r="G6646" s="78" t="str">
        <f t="shared" si="310"/>
        <v>D</v>
      </c>
      <c r="H6646" s="78" t="str">
        <f t="shared" si="311"/>
        <v>3DIF-ELPO/SJ</v>
      </c>
    </row>
    <row r="6647" spans="1:8">
      <c r="A6647" s="79">
        <v>37271</v>
      </c>
      <c r="B6647" s="78" t="s">
        <v>70</v>
      </c>
      <c r="C6647" s="78" t="s">
        <v>67</v>
      </c>
      <c r="D6647" s="84">
        <v>-827344</v>
      </c>
      <c r="E6647" s="84">
        <v>0</v>
      </c>
      <c r="F6647" s="208">
        <f t="shared" si="309"/>
        <v>3</v>
      </c>
      <c r="G6647" s="78" t="str">
        <f t="shared" si="310"/>
        <v>D</v>
      </c>
      <c r="H6647" s="78" t="str">
        <f t="shared" si="311"/>
        <v>3DIF-NWPL_ROCKY_M</v>
      </c>
    </row>
    <row r="6648" spans="1:8">
      <c r="A6648" s="79">
        <v>37271</v>
      </c>
      <c r="B6648" s="78" t="s">
        <v>70</v>
      </c>
      <c r="C6648" s="78" t="s">
        <v>73</v>
      </c>
      <c r="D6648" s="84">
        <v>341772</v>
      </c>
      <c r="E6648" s="84">
        <v>0</v>
      </c>
      <c r="F6648" s="208">
        <f t="shared" si="309"/>
        <v>3</v>
      </c>
      <c r="G6648" s="78" t="str">
        <f t="shared" si="310"/>
        <v>D</v>
      </c>
      <c r="H6648" s="78" t="str">
        <f t="shared" si="311"/>
        <v>3DIF-WAHA-TX</v>
      </c>
    </row>
    <row r="6649" spans="1:8">
      <c r="A6649" s="79">
        <v>37271</v>
      </c>
      <c r="B6649" s="78" t="s">
        <v>70</v>
      </c>
      <c r="C6649" s="78" t="s">
        <v>68</v>
      </c>
      <c r="D6649" s="84">
        <v>13528</v>
      </c>
      <c r="E6649" s="84">
        <v>0</v>
      </c>
      <c r="F6649" s="208">
        <f t="shared" si="309"/>
        <v>3</v>
      </c>
      <c r="G6649" s="78" t="str">
        <f t="shared" si="310"/>
        <v>D</v>
      </c>
      <c r="H6649" s="78" t="str">
        <f t="shared" si="311"/>
        <v>3DNGI-MALIN</v>
      </c>
    </row>
    <row r="6650" spans="1:8">
      <c r="A6650" s="79">
        <v>37271</v>
      </c>
      <c r="B6650" s="78" t="s">
        <v>70</v>
      </c>
      <c r="C6650" s="78" t="s">
        <v>74</v>
      </c>
      <c r="D6650" s="84">
        <v>1656069</v>
      </c>
      <c r="E6650" s="84">
        <v>0</v>
      </c>
      <c r="F6650" s="208">
        <f t="shared" si="309"/>
        <v>3</v>
      </c>
      <c r="G6650" s="78" t="str">
        <f t="shared" si="310"/>
        <v>D</v>
      </c>
      <c r="H6650" s="78" t="str">
        <f t="shared" si="311"/>
        <v>3DNGI-PGE/CG</v>
      </c>
    </row>
    <row r="6651" spans="1:8">
      <c r="A6651" s="79">
        <v>37271</v>
      </c>
      <c r="B6651" s="78" t="s">
        <v>70</v>
      </c>
      <c r="C6651" s="78" t="s">
        <v>75</v>
      </c>
      <c r="D6651" s="84">
        <v>-1645526</v>
      </c>
      <c r="E6651" s="84">
        <v>0</v>
      </c>
      <c r="F6651" s="208">
        <f t="shared" si="309"/>
        <v>3</v>
      </c>
      <c r="G6651" s="78" t="str">
        <f t="shared" si="310"/>
        <v>D</v>
      </c>
      <c r="H6651" s="78" t="str">
        <f t="shared" si="311"/>
        <v>3DNGI-SOBDR-PG&amp;E</v>
      </c>
    </row>
    <row r="6652" spans="1:8">
      <c r="A6652" s="79">
        <v>37271</v>
      </c>
      <c r="B6652" s="78" t="s">
        <v>70</v>
      </c>
      <c r="C6652" s="78" t="s">
        <v>46</v>
      </c>
      <c r="D6652" s="84">
        <v>796233</v>
      </c>
      <c r="E6652" s="84">
        <v>0</v>
      </c>
      <c r="F6652" s="208">
        <f t="shared" si="309"/>
        <v>3</v>
      </c>
      <c r="G6652" s="78" t="str">
        <f t="shared" si="310"/>
        <v>D</v>
      </c>
      <c r="H6652" s="78" t="str">
        <f t="shared" si="311"/>
        <v>3DNGI-SOCAL</v>
      </c>
    </row>
    <row r="6653" spans="1:8">
      <c r="A6653" s="79">
        <v>37302</v>
      </c>
      <c r="B6653" s="78" t="s">
        <v>70</v>
      </c>
      <c r="C6653" s="78" t="s">
        <v>71</v>
      </c>
      <c r="D6653" s="84">
        <v>-44362</v>
      </c>
      <c r="E6653" s="84">
        <v>0</v>
      </c>
      <c r="F6653" s="208">
        <f t="shared" si="309"/>
        <v>3</v>
      </c>
      <c r="G6653" s="78" t="str">
        <f t="shared" si="310"/>
        <v>D</v>
      </c>
      <c r="H6653" s="78" t="str">
        <f t="shared" si="311"/>
        <v>3DCGPR-KINGSGATE</v>
      </c>
    </row>
    <row r="6654" spans="1:8">
      <c r="A6654" s="79">
        <v>37302</v>
      </c>
      <c r="B6654" s="78" t="s">
        <v>70</v>
      </c>
      <c r="C6654" s="78" t="s">
        <v>72</v>
      </c>
      <c r="D6654" s="84">
        <v>-287125</v>
      </c>
      <c r="E6654" s="84">
        <v>0</v>
      </c>
      <c r="F6654" s="208">
        <f t="shared" si="309"/>
        <v>3</v>
      </c>
      <c r="G6654" s="78" t="str">
        <f t="shared" si="310"/>
        <v>D</v>
      </c>
      <c r="H6654" s="78" t="str">
        <f t="shared" si="311"/>
        <v>3DIF-ELPO/SJ</v>
      </c>
    </row>
    <row r="6655" spans="1:8">
      <c r="A6655" s="79">
        <v>37302</v>
      </c>
      <c r="B6655" s="78" t="s">
        <v>70</v>
      </c>
      <c r="C6655" s="78" t="s">
        <v>67</v>
      </c>
      <c r="D6655" s="84">
        <v>-734046</v>
      </c>
      <c r="E6655" s="84">
        <v>0</v>
      </c>
      <c r="F6655" s="208">
        <f t="shared" si="309"/>
        <v>3</v>
      </c>
      <c r="G6655" s="78" t="str">
        <f t="shared" si="310"/>
        <v>D</v>
      </c>
      <c r="H6655" s="78" t="str">
        <f t="shared" si="311"/>
        <v>3DIF-NWPL_ROCKY_M</v>
      </c>
    </row>
    <row r="6656" spans="1:8">
      <c r="A6656" s="79">
        <v>37302</v>
      </c>
      <c r="B6656" s="78" t="s">
        <v>70</v>
      </c>
      <c r="C6656" s="78" t="s">
        <v>73</v>
      </c>
      <c r="D6656" s="84">
        <v>282626</v>
      </c>
      <c r="E6656" s="84">
        <v>0</v>
      </c>
      <c r="F6656" s="208">
        <f t="shared" si="309"/>
        <v>3</v>
      </c>
      <c r="G6656" s="78" t="str">
        <f t="shared" si="310"/>
        <v>D</v>
      </c>
      <c r="H6656" s="78" t="str">
        <f t="shared" si="311"/>
        <v>3DIF-WAHA-TX</v>
      </c>
    </row>
    <row r="6657" spans="1:8">
      <c r="A6657" s="79">
        <v>37302</v>
      </c>
      <c r="B6657" s="78" t="s">
        <v>70</v>
      </c>
      <c r="C6657" s="78" t="s">
        <v>68</v>
      </c>
      <c r="D6657" s="84">
        <v>46191</v>
      </c>
      <c r="E6657" s="84">
        <v>0</v>
      </c>
      <c r="F6657" s="208">
        <f t="shared" si="309"/>
        <v>3</v>
      </c>
      <c r="G6657" s="78" t="str">
        <f t="shared" si="310"/>
        <v>D</v>
      </c>
      <c r="H6657" s="78" t="str">
        <f t="shared" si="311"/>
        <v>3DNGI-MALIN</v>
      </c>
    </row>
    <row r="6658" spans="1:8">
      <c r="A6658" s="79">
        <v>37302</v>
      </c>
      <c r="B6658" s="78" t="s">
        <v>70</v>
      </c>
      <c r="C6658" s="78" t="s">
        <v>74</v>
      </c>
      <c r="D6658" s="84">
        <v>1495069</v>
      </c>
      <c r="E6658" s="84">
        <v>0</v>
      </c>
      <c r="F6658" s="208">
        <f t="shared" si="309"/>
        <v>3</v>
      </c>
      <c r="G6658" s="78" t="str">
        <f t="shared" si="310"/>
        <v>D</v>
      </c>
      <c r="H6658" s="78" t="str">
        <f t="shared" si="311"/>
        <v>3DNGI-PGE/CG</v>
      </c>
    </row>
    <row r="6659" spans="1:8">
      <c r="A6659" s="79">
        <v>37302</v>
      </c>
      <c r="B6659" s="78" t="s">
        <v>70</v>
      </c>
      <c r="C6659" s="78" t="s">
        <v>75</v>
      </c>
      <c r="D6659" s="84">
        <v>-1490491</v>
      </c>
      <c r="E6659" s="84">
        <v>0</v>
      </c>
      <c r="F6659" s="208">
        <f t="shared" ref="F6659:F6722" si="312">IF(REF_DT&lt;=LastDay,INDEX(IntraMonth_Buckets,MATCH($A6659,IntraSumMonths,0),1),INDEX(BucketTable,MATCH($A6659,SumMonths,0),1))</f>
        <v>3</v>
      </c>
      <c r="G6659" s="78" t="str">
        <f t="shared" ref="G6659:G6722" si="313">INDEX(Book_Type,MATCH($B6659,Book,0),1)</f>
        <v>D</v>
      </c>
      <c r="H6659" s="78" t="str">
        <f t="shared" ref="H6659:H6722" si="314">$F6659&amp;$G6659&amp;$C6659</f>
        <v>3DNGI-SOBDR-PG&amp;E</v>
      </c>
    </row>
    <row r="6660" spans="1:8">
      <c r="A6660" s="79">
        <v>37302</v>
      </c>
      <c r="B6660" s="78" t="s">
        <v>70</v>
      </c>
      <c r="C6660" s="78" t="s">
        <v>46</v>
      </c>
      <c r="D6660" s="84">
        <v>706203</v>
      </c>
      <c r="E6660" s="84">
        <v>0</v>
      </c>
      <c r="F6660" s="208">
        <f t="shared" si="312"/>
        <v>3</v>
      </c>
      <c r="G6660" s="78" t="str">
        <f t="shared" si="313"/>
        <v>D</v>
      </c>
      <c r="H6660" s="78" t="str">
        <f t="shared" si="314"/>
        <v>3DNGI-SOCAL</v>
      </c>
    </row>
    <row r="6661" spans="1:8">
      <c r="A6661" s="79">
        <v>37330</v>
      </c>
      <c r="B6661" s="78" t="s">
        <v>70</v>
      </c>
      <c r="C6661" s="78" t="s">
        <v>71</v>
      </c>
      <c r="D6661" s="84">
        <v>-213992</v>
      </c>
      <c r="E6661" s="84">
        <v>0</v>
      </c>
      <c r="F6661" s="208">
        <f t="shared" si="312"/>
        <v>3</v>
      </c>
      <c r="G6661" s="78" t="str">
        <f t="shared" si="313"/>
        <v>D</v>
      </c>
      <c r="H6661" s="78" t="str">
        <f t="shared" si="314"/>
        <v>3DCGPR-KINGSGATE</v>
      </c>
    </row>
    <row r="6662" spans="1:8">
      <c r="A6662" s="79">
        <v>37330</v>
      </c>
      <c r="B6662" s="78" t="s">
        <v>70</v>
      </c>
      <c r="C6662" s="78" t="s">
        <v>72</v>
      </c>
      <c r="D6662" s="84">
        <v>-402535</v>
      </c>
      <c r="E6662" s="84">
        <v>0</v>
      </c>
      <c r="F6662" s="208">
        <f t="shared" si="312"/>
        <v>3</v>
      </c>
      <c r="G6662" s="78" t="str">
        <f t="shared" si="313"/>
        <v>D</v>
      </c>
      <c r="H6662" s="78" t="str">
        <f t="shared" si="314"/>
        <v>3DIF-ELPO/SJ</v>
      </c>
    </row>
    <row r="6663" spans="1:8">
      <c r="A6663" s="79">
        <v>37330</v>
      </c>
      <c r="B6663" s="78" t="s">
        <v>70</v>
      </c>
      <c r="C6663" s="78" t="s">
        <v>67</v>
      </c>
      <c r="D6663" s="84">
        <v>-902641</v>
      </c>
      <c r="E6663" s="84">
        <v>0</v>
      </c>
      <c r="F6663" s="208">
        <f t="shared" si="312"/>
        <v>3</v>
      </c>
      <c r="G6663" s="78" t="str">
        <f t="shared" si="313"/>
        <v>D</v>
      </c>
      <c r="H6663" s="78" t="str">
        <f t="shared" si="314"/>
        <v>3DIF-NWPL_ROCKY_M</v>
      </c>
    </row>
    <row r="6664" spans="1:8">
      <c r="A6664" s="79">
        <v>37330</v>
      </c>
      <c r="B6664" s="78" t="s">
        <v>70</v>
      </c>
      <c r="C6664" s="78" t="s">
        <v>73</v>
      </c>
      <c r="D6664" s="84">
        <v>390388</v>
      </c>
      <c r="E6664" s="84">
        <v>0</v>
      </c>
      <c r="F6664" s="208">
        <f t="shared" si="312"/>
        <v>3</v>
      </c>
      <c r="G6664" s="78" t="str">
        <f t="shared" si="313"/>
        <v>D</v>
      </c>
      <c r="H6664" s="78" t="str">
        <f t="shared" si="314"/>
        <v>3DIF-WAHA-TX</v>
      </c>
    </row>
    <row r="6665" spans="1:8">
      <c r="A6665" s="79">
        <v>37330</v>
      </c>
      <c r="B6665" s="78" t="s">
        <v>70</v>
      </c>
      <c r="C6665" s="78" t="s">
        <v>68</v>
      </c>
      <c r="D6665" s="84">
        <v>208196</v>
      </c>
      <c r="E6665" s="84">
        <v>0</v>
      </c>
      <c r="F6665" s="208">
        <f t="shared" si="312"/>
        <v>3</v>
      </c>
      <c r="G6665" s="78" t="str">
        <f t="shared" si="313"/>
        <v>D</v>
      </c>
      <c r="H6665" s="78" t="str">
        <f t="shared" si="314"/>
        <v>3DNGI-MALIN</v>
      </c>
    </row>
    <row r="6666" spans="1:8">
      <c r="A6666" s="79">
        <v>37330</v>
      </c>
      <c r="B6666" s="78" t="s">
        <v>70</v>
      </c>
      <c r="C6666" s="78" t="s">
        <v>74</v>
      </c>
      <c r="D6666" s="84">
        <v>1876615</v>
      </c>
      <c r="E6666" s="84">
        <v>0</v>
      </c>
      <c r="F6666" s="208">
        <f t="shared" si="312"/>
        <v>3</v>
      </c>
      <c r="G6666" s="78" t="str">
        <f t="shared" si="313"/>
        <v>D</v>
      </c>
      <c r="H6666" s="78" t="str">
        <f t="shared" si="314"/>
        <v>3DNGI-PGE/CG</v>
      </c>
    </row>
    <row r="6667" spans="1:8">
      <c r="A6667" s="79">
        <v>37330</v>
      </c>
      <c r="B6667" s="78" t="s">
        <v>70</v>
      </c>
      <c r="C6667" s="78" t="s">
        <v>75</v>
      </c>
      <c r="D6667" s="84">
        <v>-1902682</v>
      </c>
      <c r="E6667" s="84">
        <v>0</v>
      </c>
      <c r="F6667" s="208">
        <f t="shared" si="312"/>
        <v>3</v>
      </c>
      <c r="G6667" s="78" t="str">
        <f t="shared" si="313"/>
        <v>D</v>
      </c>
      <c r="H6667" s="78" t="str">
        <f t="shared" si="314"/>
        <v>3DNGI-SOBDR-PG&amp;E</v>
      </c>
    </row>
    <row r="6668" spans="1:8">
      <c r="A6668" s="79">
        <v>37330</v>
      </c>
      <c r="B6668" s="78" t="s">
        <v>70</v>
      </c>
      <c r="C6668" s="78" t="s">
        <v>46</v>
      </c>
      <c r="D6668" s="84">
        <v>864730</v>
      </c>
      <c r="E6668" s="84">
        <v>0</v>
      </c>
      <c r="F6668" s="208">
        <f t="shared" si="312"/>
        <v>3</v>
      </c>
      <c r="G6668" s="78" t="str">
        <f t="shared" si="313"/>
        <v>D</v>
      </c>
      <c r="H6668" s="78" t="str">
        <f t="shared" si="314"/>
        <v>3DNGI-SOCAL</v>
      </c>
    </row>
    <row r="6669" spans="1:8">
      <c r="A6669" s="79">
        <v>37361</v>
      </c>
      <c r="B6669" s="78" t="s">
        <v>70</v>
      </c>
      <c r="C6669" s="78" t="s">
        <v>71</v>
      </c>
      <c r="D6669" s="84">
        <v>-116408</v>
      </c>
      <c r="E6669" s="84">
        <v>0</v>
      </c>
      <c r="F6669" s="208">
        <f t="shared" si="312"/>
        <v>4</v>
      </c>
      <c r="G6669" s="78" t="str">
        <f t="shared" si="313"/>
        <v>D</v>
      </c>
      <c r="H6669" s="78" t="str">
        <f t="shared" si="314"/>
        <v>4DCGPR-KINGSGATE</v>
      </c>
    </row>
    <row r="6670" spans="1:8">
      <c r="A6670" s="79">
        <v>37361</v>
      </c>
      <c r="B6670" s="78" t="s">
        <v>70</v>
      </c>
      <c r="C6670" s="78" t="s">
        <v>72</v>
      </c>
      <c r="D6670" s="84">
        <v>-440847</v>
      </c>
      <c r="E6670" s="84">
        <v>0</v>
      </c>
      <c r="F6670" s="208">
        <f t="shared" si="312"/>
        <v>4</v>
      </c>
      <c r="G6670" s="78" t="str">
        <f t="shared" si="313"/>
        <v>D</v>
      </c>
      <c r="H6670" s="78" t="str">
        <f t="shared" si="314"/>
        <v>4DIF-ELPO/SJ</v>
      </c>
    </row>
    <row r="6671" spans="1:8">
      <c r="A6671" s="79">
        <v>37361</v>
      </c>
      <c r="B6671" s="78" t="s">
        <v>70</v>
      </c>
      <c r="C6671" s="78" t="s">
        <v>67</v>
      </c>
      <c r="D6671" s="84">
        <v>-875521</v>
      </c>
      <c r="E6671" s="84">
        <v>0</v>
      </c>
      <c r="F6671" s="208">
        <f t="shared" si="312"/>
        <v>4</v>
      </c>
      <c r="G6671" s="78" t="str">
        <f t="shared" si="313"/>
        <v>D</v>
      </c>
      <c r="H6671" s="78" t="str">
        <f t="shared" si="314"/>
        <v>4DIF-NWPL_ROCKY_M</v>
      </c>
    </row>
    <row r="6672" spans="1:8">
      <c r="A6672" s="79">
        <v>37361</v>
      </c>
      <c r="B6672" s="78" t="s">
        <v>70</v>
      </c>
      <c r="C6672" s="78" t="s">
        <v>73</v>
      </c>
      <c r="D6672" s="84">
        <v>428272</v>
      </c>
      <c r="E6672" s="84">
        <v>0</v>
      </c>
      <c r="F6672" s="208">
        <f t="shared" si="312"/>
        <v>4</v>
      </c>
      <c r="G6672" s="78" t="str">
        <f t="shared" si="313"/>
        <v>D</v>
      </c>
      <c r="H6672" s="78" t="str">
        <f t="shared" si="314"/>
        <v>4DIF-WAHA-TX</v>
      </c>
    </row>
    <row r="6673" spans="1:8">
      <c r="A6673" s="79">
        <v>37361</v>
      </c>
      <c r="B6673" s="78" t="s">
        <v>70</v>
      </c>
      <c r="C6673" s="78" t="s">
        <v>68</v>
      </c>
      <c r="D6673" s="84">
        <v>114743</v>
      </c>
      <c r="E6673" s="84">
        <v>0</v>
      </c>
      <c r="F6673" s="208">
        <f t="shared" si="312"/>
        <v>4</v>
      </c>
      <c r="G6673" s="78" t="str">
        <f t="shared" si="313"/>
        <v>D</v>
      </c>
      <c r="H6673" s="78" t="str">
        <f t="shared" si="314"/>
        <v>4DNGI-MALIN</v>
      </c>
    </row>
    <row r="6674" spans="1:8">
      <c r="A6674" s="79">
        <v>37361</v>
      </c>
      <c r="B6674" s="78" t="s">
        <v>70</v>
      </c>
      <c r="C6674" s="78" t="s">
        <v>46</v>
      </c>
      <c r="D6674" s="84">
        <v>838750</v>
      </c>
      <c r="E6674" s="84">
        <v>0</v>
      </c>
      <c r="F6674" s="208">
        <f t="shared" si="312"/>
        <v>4</v>
      </c>
      <c r="G6674" s="78" t="str">
        <f t="shared" si="313"/>
        <v>D</v>
      </c>
      <c r="H6674" s="78" t="str">
        <f t="shared" si="314"/>
        <v>4DNGI-SOCAL</v>
      </c>
    </row>
    <row r="6675" spans="1:8">
      <c r="A6675" s="79">
        <v>37391</v>
      </c>
      <c r="B6675" s="78" t="s">
        <v>70</v>
      </c>
      <c r="C6675" s="78" t="s">
        <v>71</v>
      </c>
      <c r="D6675" s="84">
        <v>-117993</v>
      </c>
      <c r="E6675" s="84">
        <v>0</v>
      </c>
      <c r="F6675" s="208">
        <f t="shared" si="312"/>
        <v>4</v>
      </c>
      <c r="G6675" s="78" t="str">
        <f t="shared" si="313"/>
        <v>D</v>
      </c>
      <c r="H6675" s="78" t="str">
        <f t="shared" si="314"/>
        <v>4DCGPR-KINGSGATE</v>
      </c>
    </row>
    <row r="6676" spans="1:8">
      <c r="A6676" s="79">
        <v>37391</v>
      </c>
      <c r="B6676" s="78" t="s">
        <v>70</v>
      </c>
      <c r="C6676" s="78" t="s">
        <v>72</v>
      </c>
      <c r="D6676" s="84">
        <v>-366151</v>
      </c>
      <c r="E6676" s="84">
        <v>0</v>
      </c>
      <c r="F6676" s="208">
        <f t="shared" si="312"/>
        <v>4</v>
      </c>
      <c r="G6676" s="78" t="str">
        <f t="shared" si="313"/>
        <v>D</v>
      </c>
      <c r="H6676" s="78" t="str">
        <f t="shared" si="314"/>
        <v>4DIF-ELPO/SJ</v>
      </c>
    </row>
    <row r="6677" spans="1:8">
      <c r="A6677" s="79">
        <v>37391</v>
      </c>
      <c r="B6677" s="78" t="s">
        <v>70</v>
      </c>
      <c r="C6677" s="78" t="s">
        <v>67</v>
      </c>
      <c r="D6677" s="84">
        <v>-137378</v>
      </c>
      <c r="E6677" s="84">
        <v>0</v>
      </c>
      <c r="F6677" s="208">
        <f t="shared" si="312"/>
        <v>4</v>
      </c>
      <c r="G6677" s="78" t="str">
        <f t="shared" si="313"/>
        <v>D</v>
      </c>
      <c r="H6677" s="78" t="str">
        <f t="shared" si="314"/>
        <v>4DIF-NWPL_ROCKY_M</v>
      </c>
    </row>
    <row r="6678" spans="1:8">
      <c r="A6678" s="79">
        <v>37391</v>
      </c>
      <c r="B6678" s="78" t="s">
        <v>70</v>
      </c>
      <c r="C6678" s="78" t="s">
        <v>73</v>
      </c>
      <c r="D6678" s="84">
        <v>367422</v>
      </c>
      <c r="E6678" s="84">
        <v>0</v>
      </c>
      <c r="F6678" s="208">
        <f t="shared" si="312"/>
        <v>4</v>
      </c>
      <c r="G6678" s="78" t="str">
        <f t="shared" si="313"/>
        <v>D</v>
      </c>
      <c r="H6678" s="78" t="str">
        <f t="shared" si="314"/>
        <v>4DIF-WAHA-TX</v>
      </c>
    </row>
    <row r="6679" spans="1:8">
      <c r="A6679" s="79">
        <v>37391</v>
      </c>
      <c r="B6679" s="78" t="s">
        <v>70</v>
      </c>
      <c r="C6679" s="78" t="s">
        <v>68</v>
      </c>
      <c r="D6679" s="84">
        <v>116370</v>
      </c>
      <c r="E6679" s="84">
        <v>0</v>
      </c>
      <c r="F6679" s="208">
        <f t="shared" si="312"/>
        <v>4</v>
      </c>
      <c r="G6679" s="78" t="str">
        <f t="shared" si="313"/>
        <v>D</v>
      </c>
      <c r="H6679" s="78" t="str">
        <f t="shared" si="314"/>
        <v>4DNGI-MALIN</v>
      </c>
    </row>
    <row r="6680" spans="1:8">
      <c r="A6680" s="79">
        <v>37391</v>
      </c>
      <c r="B6680" s="78" t="s">
        <v>70</v>
      </c>
      <c r="C6680" s="78" t="s">
        <v>46</v>
      </c>
      <c r="D6680" s="84">
        <v>128861</v>
      </c>
      <c r="E6680" s="84">
        <v>0</v>
      </c>
      <c r="F6680" s="208">
        <f t="shared" si="312"/>
        <v>4</v>
      </c>
      <c r="G6680" s="78" t="str">
        <f t="shared" si="313"/>
        <v>D</v>
      </c>
      <c r="H6680" s="78" t="str">
        <f t="shared" si="314"/>
        <v>4DNGI-SOCAL</v>
      </c>
    </row>
    <row r="6681" spans="1:8">
      <c r="A6681" s="79">
        <v>37422</v>
      </c>
      <c r="B6681" s="78" t="s">
        <v>70</v>
      </c>
      <c r="C6681" s="78" t="s">
        <v>71</v>
      </c>
      <c r="D6681" s="84">
        <v>-123521</v>
      </c>
      <c r="E6681" s="84">
        <v>0</v>
      </c>
      <c r="F6681" s="208">
        <f t="shared" si="312"/>
        <v>4</v>
      </c>
      <c r="G6681" s="78" t="str">
        <f t="shared" si="313"/>
        <v>D</v>
      </c>
      <c r="H6681" s="78" t="str">
        <f t="shared" si="314"/>
        <v>4DCGPR-KINGSGATE</v>
      </c>
    </row>
    <row r="6682" spans="1:8">
      <c r="A6682" s="79">
        <v>37422</v>
      </c>
      <c r="B6682" s="78" t="s">
        <v>70</v>
      </c>
      <c r="C6682" s="78" t="s">
        <v>72</v>
      </c>
      <c r="D6682" s="84">
        <v>-344021</v>
      </c>
      <c r="E6682" s="84">
        <v>0</v>
      </c>
      <c r="F6682" s="208">
        <f t="shared" si="312"/>
        <v>4</v>
      </c>
      <c r="G6682" s="78" t="str">
        <f t="shared" si="313"/>
        <v>D</v>
      </c>
      <c r="H6682" s="78" t="str">
        <f t="shared" si="314"/>
        <v>4DIF-ELPO/SJ</v>
      </c>
    </row>
    <row r="6683" spans="1:8">
      <c r="A6683" s="79">
        <v>37422</v>
      </c>
      <c r="B6683" s="78" t="s">
        <v>70</v>
      </c>
      <c r="C6683" s="78" t="s">
        <v>67</v>
      </c>
      <c r="D6683" s="84">
        <v>-132709</v>
      </c>
      <c r="E6683" s="84">
        <v>0</v>
      </c>
      <c r="F6683" s="208">
        <f t="shared" si="312"/>
        <v>4</v>
      </c>
      <c r="G6683" s="78" t="str">
        <f t="shared" si="313"/>
        <v>D</v>
      </c>
      <c r="H6683" s="78" t="str">
        <f t="shared" si="314"/>
        <v>4DIF-NWPL_ROCKY_M</v>
      </c>
    </row>
    <row r="6684" spans="1:8">
      <c r="A6684" s="79">
        <v>37422</v>
      </c>
      <c r="B6684" s="78" t="s">
        <v>70</v>
      </c>
      <c r="C6684" s="78" t="s">
        <v>73</v>
      </c>
      <c r="D6684" s="84">
        <v>348589</v>
      </c>
      <c r="E6684" s="84">
        <v>0</v>
      </c>
      <c r="F6684" s="208">
        <f t="shared" si="312"/>
        <v>4</v>
      </c>
      <c r="G6684" s="78" t="str">
        <f t="shared" si="313"/>
        <v>D</v>
      </c>
      <c r="H6684" s="78" t="str">
        <f t="shared" si="314"/>
        <v>4DIF-WAHA-TX</v>
      </c>
    </row>
    <row r="6685" spans="1:8">
      <c r="A6685" s="79">
        <v>37422</v>
      </c>
      <c r="B6685" s="78" t="s">
        <v>70</v>
      </c>
      <c r="C6685" s="78" t="s">
        <v>68</v>
      </c>
      <c r="D6685" s="84">
        <v>122815</v>
      </c>
      <c r="E6685" s="84">
        <v>0</v>
      </c>
      <c r="F6685" s="208">
        <f t="shared" si="312"/>
        <v>4</v>
      </c>
      <c r="G6685" s="78" t="str">
        <f t="shared" si="313"/>
        <v>D</v>
      </c>
      <c r="H6685" s="78" t="str">
        <f t="shared" si="314"/>
        <v>4DNGI-MALIN</v>
      </c>
    </row>
    <row r="6686" spans="1:8">
      <c r="A6686" s="79">
        <v>37422</v>
      </c>
      <c r="B6686" s="78" t="s">
        <v>70</v>
      </c>
      <c r="C6686" s="78" t="s">
        <v>46</v>
      </c>
      <c r="D6686" s="84">
        <v>124481</v>
      </c>
      <c r="E6686" s="84">
        <v>0</v>
      </c>
      <c r="F6686" s="208">
        <f t="shared" si="312"/>
        <v>4</v>
      </c>
      <c r="G6686" s="78" t="str">
        <f t="shared" si="313"/>
        <v>D</v>
      </c>
      <c r="H6686" s="78" t="str">
        <f t="shared" si="314"/>
        <v>4DNGI-SOCAL</v>
      </c>
    </row>
    <row r="6687" spans="1:8">
      <c r="A6687" s="79">
        <v>37452</v>
      </c>
      <c r="B6687" s="78" t="s">
        <v>70</v>
      </c>
      <c r="C6687" s="78" t="s">
        <v>71</v>
      </c>
      <c r="D6687" s="84">
        <v>-314999</v>
      </c>
      <c r="E6687" s="84">
        <v>0</v>
      </c>
      <c r="F6687" s="208">
        <f t="shared" si="312"/>
        <v>4</v>
      </c>
      <c r="G6687" s="78" t="str">
        <f t="shared" si="313"/>
        <v>D</v>
      </c>
      <c r="H6687" s="78" t="str">
        <f t="shared" si="314"/>
        <v>4DCGPR-KINGSGATE</v>
      </c>
    </row>
    <row r="6688" spans="1:8">
      <c r="A6688" s="79">
        <v>37452</v>
      </c>
      <c r="B6688" s="78" t="s">
        <v>70</v>
      </c>
      <c r="C6688" s="78" t="s">
        <v>72</v>
      </c>
      <c r="D6688" s="84">
        <v>-361408</v>
      </c>
      <c r="E6688" s="84">
        <v>0</v>
      </c>
      <c r="F6688" s="208">
        <f t="shared" si="312"/>
        <v>4</v>
      </c>
      <c r="G6688" s="78" t="str">
        <f t="shared" si="313"/>
        <v>D</v>
      </c>
      <c r="H6688" s="78" t="str">
        <f t="shared" si="314"/>
        <v>4DIF-ELPO/SJ</v>
      </c>
    </row>
    <row r="6689" spans="1:8">
      <c r="A6689" s="79">
        <v>37452</v>
      </c>
      <c r="B6689" s="78" t="s">
        <v>70</v>
      </c>
      <c r="C6689" s="78" t="s">
        <v>67</v>
      </c>
      <c r="D6689" s="84">
        <v>-136883</v>
      </c>
      <c r="E6689" s="84">
        <v>0</v>
      </c>
      <c r="F6689" s="208">
        <f t="shared" si="312"/>
        <v>4</v>
      </c>
      <c r="G6689" s="78" t="str">
        <f t="shared" si="313"/>
        <v>D</v>
      </c>
      <c r="H6689" s="78" t="str">
        <f t="shared" si="314"/>
        <v>4DIF-NWPL_ROCKY_M</v>
      </c>
    </row>
    <row r="6690" spans="1:8">
      <c r="A6690" s="79">
        <v>37452</v>
      </c>
      <c r="B6690" s="78" t="s">
        <v>70</v>
      </c>
      <c r="C6690" s="78" t="s">
        <v>73</v>
      </c>
      <c r="D6690" s="84">
        <v>361648</v>
      </c>
      <c r="E6690" s="84">
        <v>0</v>
      </c>
      <c r="F6690" s="208">
        <f t="shared" si="312"/>
        <v>4</v>
      </c>
      <c r="G6690" s="78" t="str">
        <f t="shared" si="313"/>
        <v>D</v>
      </c>
      <c r="H6690" s="78" t="str">
        <f t="shared" si="314"/>
        <v>4DIF-WAHA-TX</v>
      </c>
    </row>
    <row r="6691" spans="1:8">
      <c r="A6691" s="79">
        <v>37452</v>
      </c>
      <c r="B6691" s="78" t="s">
        <v>70</v>
      </c>
      <c r="C6691" s="78" t="s">
        <v>68</v>
      </c>
      <c r="D6691" s="84">
        <v>304434</v>
      </c>
      <c r="E6691" s="84">
        <v>0</v>
      </c>
      <c r="F6691" s="208">
        <f t="shared" si="312"/>
        <v>4</v>
      </c>
      <c r="G6691" s="78" t="str">
        <f t="shared" si="313"/>
        <v>D</v>
      </c>
      <c r="H6691" s="78" t="str">
        <f t="shared" si="314"/>
        <v>4DNGI-MALIN</v>
      </c>
    </row>
    <row r="6692" spans="1:8">
      <c r="A6692" s="79">
        <v>37452</v>
      </c>
      <c r="B6692" s="78" t="s">
        <v>70</v>
      </c>
      <c r="C6692" s="78" t="s">
        <v>46</v>
      </c>
      <c r="D6692" s="84">
        <v>128395</v>
      </c>
      <c r="E6692" s="84">
        <v>0</v>
      </c>
      <c r="F6692" s="208">
        <f t="shared" si="312"/>
        <v>4</v>
      </c>
      <c r="G6692" s="78" t="str">
        <f t="shared" si="313"/>
        <v>D</v>
      </c>
      <c r="H6692" s="78" t="str">
        <f t="shared" si="314"/>
        <v>4DNGI-SOCAL</v>
      </c>
    </row>
    <row r="6693" spans="1:8">
      <c r="A6693" s="79">
        <v>37483</v>
      </c>
      <c r="B6693" s="78" t="s">
        <v>70</v>
      </c>
      <c r="C6693" s="78" t="s">
        <v>71</v>
      </c>
      <c r="D6693" s="84">
        <v>-280669</v>
      </c>
      <c r="E6693" s="84">
        <v>0</v>
      </c>
      <c r="F6693" s="208">
        <f t="shared" si="312"/>
        <v>4</v>
      </c>
      <c r="G6693" s="78" t="str">
        <f t="shared" si="313"/>
        <v>D</v>
      </c>
      <c r="H6693" s="78" t="str">
        <f t="shared" si="314"/>
        <v>4DCGPR-KINGSGATE</v>
      </c>
    </row>
    <row r="6694" spans="1:8">
      <c r="A6694" s="79">
        <v>37483</v>
      </c>
      <c r="B6694" s="78" t="s">
        <v>70</v>
      </c>
      <c r="C6694" s="78" t="s">
        <v>67</v>
      </c>
      <c r="D6694" s="84">
        <v>-136600</v>
      </c>
      <c r="E6694" s="84">
        <v>0</v>
      </c>
      <c r="F6694" s="208">
        <f t="shared" si="312"/>
        <v>4</v>
      </c>
      <c r="G6694" s="78" t="str">
        <f t="shared" si="313"/>
        <v>D</v>
      </c>
      <c r="H6694" s="78" t="str">
        <f t="shared" si="314"/>
        <v>4DIF-NWPL_ROCKY_M</v>
      </c>
    </row>
    <row r="6695" spans="1:8">
      <c r="A6695" s="79">
        <v>37483</v>
      </c>
      <c r="B6695" s="78" t="s">
        <v>70</v>
      </c>
      <c r="C6695" s="78" t="s">
        <v>68</v>
      </c>
      <c r="D6695" s="84">
        <v>274582</v>
      </c>
      <c r="E6695" s="84">
        <v>0</v>
      </c>
      <c r="F6695" s="208">
        <f t="shared" si="312"/>
        <v>4</v>
      </c>
      <c r="G6695" s="78" t="str">
        <f t="shared" si="313"/>
        <v>D</v>
      </c>
      <c r="H6695" s="78" t="str">
        <f t="shared" si="314"/>
        <v>4DNGI-MALIN</v>
      </c>
    </row>
    <row r="6696" spans="1:8">
      <c r="A6696" s="79">
        <v>37483</v>
      </c>
      <c r="B6696" s="78" t="s">
        <v>70</v>
      </c>
      <c r="C6696" s="78" t="s">
        <v>46</v>
      </c>
      <c r="D6696" s="84">
        <v>128130</v>
      </c>
      <c r="E6696" s="84">
        <v>0</v>
      </c>
      <c r="F6696" s="208">
        <f t="shared" si="312"/>
        <v>4</v>
      </c>
      <c r="G6696" s="78" t="str">
        <f t="shared" si="313"/>
        <v>D</v>
      </c>
      <c r="H6696" s="78" t="str">
        <f t="shared" si="314"/>
        <v>4DNGI-SOCAL</v>
      </c>
    </row>
    <row r="6697" spans="1:8">
      <c r="A6697" s="79">
        <v>37514</v>
      </c>
      <c r="B6697" s="78" t="s">
        <v>70</v>
      </c>
      <c r="C6697" s="78" t="s">
        <v>71</v>
      </c>
      <c r="D6697" s="84">
        <v>-295828</v>
      </c>
      <c r="E6697" s="84">
        <v>0</v>
      </c>
      <c r="F6697" s="208">
        <f t="shared" si="312"/>
        <v>4</v>
      </c>
      <c r="G6697" s="78" t="str">
        <f t="shared" si="313"/>
        <v>D</v>
      </c>
      <c r="H6697" s="78" t="str">
        <f t="shared" si="314"/>
        <v>4DCGPR-KINGSGATE</v>
      </c>
    </row>
    <row r="6698" spans="1:8">
      <c r="A6698" s="79">
        <v>37514</v>
      </c>
      <c r="B6698" s="78" t="s">
        <v>70</v>
      </c>
      <c r="C6698" s="78" t="s">
        <v>67</v>
      </c>
      <c r="D6698" s="84">
        <v>-131911</v>
      </c>
      <c r="E6698" s="84">
        <v>0</v>
      </c>
      <c r="F6698" s="208">
        <f t="shared" si="312"/>
        <v>4</v>
      </c>
      <c r="G6698" s="78" t="str">
        <f t="shared" si="313"/>
        <v>D</v>
      </c>
      <c r="H6698" s="78" t="str">
        <f t="shared" si="314"/>
        <v>4DIF-NWPL_ROCKY_M</v>
      </c>
    </row>
    <row r="6699" spans="1:8">
      <c r="A6699" s="79">
        <v>37514</v>
      </c>
      <c r="B6699" s="78" t="s">
        <v>70</v>
      </c>
      <c r="C6699" s="78" t="s">
        <v>68</v>
      </c>
      <c r="D6699" s="84">
        <v>286572</v>
      </c>
      <c r="E6699" s="84">
        <v>0</v>
      </c>
      <c r="F6699" s="208">
        <f t="shared" si="312"/>
        <v>4</v>
      </c>
      <c r="G6699" s="78" t="str">
        <f t="shared" si="313"/>
        <v>D</v>
      </c>
      <c r="H6699" s="78" t="str">
        <f t="shared" si="314"/>
        <v>4DNGI-MALIN</v>
      </c>
    </row>
    <row r="6700" spans="1:8">
      <c r="A6700" s="79">
        <v>37514</v>
      </c>
      <c r="B6700" s="78" t="s">
        <v>70</v>
      </c>
      <c r="C6700" s="78" t="s">
        <v>46</v>
      </c>
      <c r="D6700" s="84">
        <v>123733</v>
      </c>
      <c r="E6700" s="84">
        <v>0</v>
      </c>
      <c r="F6700" s="208">
        <f t="shared" si="312"/>
        <v>4</v>
      </c>
      <c r="G6700" s="78" t="str">
        <f t="shared" si="313"/>
        <v>D</v>
      </c>
      <c r="H6700" s="78" t="str">
        <f t="shared" si="314"/>
        <v>4DNGI-SOCAL</v>
      </c>
    </row>
    <row r="6701" spans="1:8">
      <c r="A6701" s="79">
        <v>37544</v>
      </c>
      <c r="B6701" s="78" t="s">
        <v>70</v>
      </c>
      <c r="C6701" s="78" t="s">
        <v>71</v>
      </c>
      <c r="D6701" s="84">
        <v>-167341</v>
      </c>
      <c r="E6701" s="84">
        <v>0</v>
      </c>
      <c r="F6701" s="208">
        <f t="shared" si="312"/>
        <v>4</v>
      </c>
      <c r="G6701" s="78" t="str">
        <f t="shared" si="313"/>
        <v>D</v>
      </c>
      <c r="H6701" s="78" t="str">
        <f t="shared" si="314"/>
        <v>4DCGPR-KINGSGATE</v>
      </c>
    </row>
    <row r="6702" spans="1:8">
      <c r="A6702" s="79">
        <v>37544</v>
      </c>
      <c r="B6702" s="78" t="s">
        <v>70</v>
      </c>
      <c r="C6702" s="78" t="s">
        <v>67</v>
      </c>
      <c r="D6702" s="84">
        <v>-136008</v>
      </c>
      <c r="E6702" s="84">
        <v>0</v>
      </c>
      <c r="F6702" s="208">
        <f t="shared" si="312"/>
        <v>4</v>
      </c>
      <c r="G6702" s="78" t="str">
        <f t="shared" si="313"/>
        <v>D</v>
      </c>
      <c r="H6702" s="78" t="str">
        <f t="shared" si="314"/>
        <v>4DIF-NWPL_ROCKY_M</v>
      </c>
    </row>
    <row r="6703" spans="1:8">
      <c r="A6703" s="79">
        <v>37544</v>
      </c>
      <c r="B6703" s="78" t="s">
        <v>70</v>
      </c>
      <c r="C6703" s="78" t="s">
        <v>68</v>
      </c>
      <c r="D6703" s="84">
        <v>167849</v>
      </c>
      <c r="E6703" s="84">
        <v>0</v>
      </c>
      <c r="F6703" s="208">
        <f t="shared" si="312"/>
        <v>4</v>
      </c>
      <c r="G6703" s="78" t="str">
        <f t="shared" si="313"/>
        <v>D</v>
      </c>
      <c r="H6703" s="78" t="str">
        <f t="shared" si="314"/>
        <v>4DNGI-MALIN</v>
      </c>
    </row>
    <row r="6704" spans="1:8">
      <c r="A6704" s="79">
        <v>37544</v>
      </c>
      <c r="B6704" s="78" t="s">
        <v>70</v>
      </c>
      <c r="C6704" s="78" t="s">
        <v>46</v>
      </c>
      <c r="D6704" s="84">
        <v>127576</v>
      </c>
      <c r="E6704" s="84">
        <v>0</v>
      </c>
      <c r="F6704" s="208">
        <f t="shared" si="312"/>
        <v>4</v>
      </c>
      <c r="G6704" s="78" t="str">
        <f t="shared" si="313"/>
        <v>D</v>
      </c>
      <c r="H6704" s="78" t="str">
        <f t="shared" si="314"/>
        <v>4DNGI-SOCAL</v>
      </c>
    </row>
    <row r="6705" spans="1:8">
      <c r="A6705" s="79">
        <v>37575</v>
      </c>
      <c r="B6705" s="78" t="s">
        <v>70</v>
      </c>
      <c r="C6705" s="78" t="s">
        <v>67</v>
      </c>
      <c r="D6705" s="84">
        <v>-130554</v>
      </c>
      <c r="E6705" s="84">
        <v>0</v>
      </c>
      <c r="F6705" s="208">
        <f t="shared" si="312"/>
        <v>5</v>
      </c>
      <c r="G6705" s="78" t="str">
        <f t="shared" si="313"/>
        <v>D</v>
      </c>
      <c r="H6705" s="78" t="str">
        <f t="shared" si="314"/>
        <v>5DIF-NWPL_ROCKY_M</v>
      </c>
    </row>
    <row r="6706" spans="1:8">
      <c r="A6706" s="79">
        <v>37575</v>
      </c>
      <c r="B6706" s="78" t="s">
        <v>70</v>
      </c>
      <c r="C6706" s="78" t="s">
        <v>46</v>
      </c>
      <c r="D6706" s="84">
        <v>122460</v>
      </c>
      <c r="E6706" s="84">
        <v>0</v>
      </c>
      <c r="F6706" s="208">
        <f t="shared" si="312"/>
        <v>5</v>
      </c>
      <c r="G6706" s="78" t="str">
        <f t="shared" si="313"/>
        <v>D</v>
      </c>
      <c r="H6706" s="78" t="str">
        <f t="shared" si="314"/>
        <v>5DNGI-SOCAL</v>
      </c>
    </row>
    <row r="6707" spans="1:8">
      <c r="A6707" s="79">
        <v>37605</v>
      </c>
      <c r="B6707" s="78" t="s">
        <v>70</v>
      </c>
      <c r="C6707" s="78" t="s">
        <v>67</v>
      </c>
      <c r="D6707" s="84">
        <v>-132856</v>
      </c>
      <c r="E6707" s="84">
        <v>0</v>
      </c>
      <c r="F6707" s="208">
        <f t="shared" si="312"/>
        <v>5</v>
      </c>
      <c r="G6707" s="78" t="str">
        <f t="shared" si="313"/>
        <v>D</v>
      </c>
      <c r="H6707" s="78" t="str">
        <f t="shared" si="314"/>
        <v>5DIF-NWPL_ROCKY_M</v>
      </c>
    </row>
    <row r="6708" spans="1:8">
      <c r="A6708" s="79">
        <v>37605</v>
      </c>
      <c r="B6708" s="78" t="s">
        <v>70</v>
      </c>
      <c r="C6708" s="78" t="s">
        <v>46</v>
      </c>
      <c r="D6708" s="84">
        <v>124619</v>
      </c>
      <c r="E6708" s="84">
        <v>0</v>
      </c>
      <c r="F6708" s="208">
        <f t="shared" si="312"/>
        <v>5</v>
      </c>
      <c r="G6708" s="78" t="str">
        <f t="shared" si="313"/>
        <v>D</v>
      </c>
      <c r="H6708" s="78" t="str">
        <f t="shared" si="314"/>
        <v>5DNGI-SOCAL</v>
      </c>
    </row>
    <row r="6709" spans="1:8">
      <c r="A6709" s="79">
        <v>37636</v>
      </c>
      <c r="B6709" s="78" t="s">
        <v>70</v>
      </c>
      <c r="C6709" s="78" t="s">
        <v>67</v>
      </c>
      <c r="D6709" s="84">
        <v>-123978</v>
      </c>
      <c r="E6709" s="84">
        <v>0</v>
      </c>
      <c r="F6709" s="208">
        <f t="shared" si="312"/>
        <v>5</v>
      </c>
      <c r="G6709" s="78" t="str">
        <f t="shared" si="313"/>
        <v>D</v>
      </c>
      <c r="H6709" s="78" t="str">
        <f t="shared" si="314"/>
        <v>5DIF-NWPL_ROCKY_M</v>
      </c>
    </row>
    <row r="6710" spans="1:8">
      <c r="A6710" s="79">
        <v>37636</v>
      </c>
      <c r="B6710" s="78" t="s">
        <v>70</v>
      </c>
      <c r="C6710" s="78" t="s">
        <v>46</v>
      </c>
      <c r="D6710" s="84">
        <v>116292</v>
      </c>
      <c r="E6710" s="84">
        <v>0</v>
      </c>
      <c r="F6710" s="208">
        <f t="shared" si="312"/>
        <v>5</v>
      </c>
      <c r="G6710" s="78" t="str">
        <f t="shared" si="313"/>
        <v>D</v>
      </c>
      <c r="H6710" s="78" t="str">
        <f t="shared" si="314"/>
        <v>5DNGI-SOCAL</v>
      </c>
    </row>
    <row r="6711" spans="1:8">
      <c r="A6711" s="79">
        <v>37667</v>
      </c>
      <c r="B6711" s="78" t="s">
        <v>70</v>
      </c>
      <c r="C6711" s="78" t="s">
        <v>67</v>
      </c>
      <c r="D6711" s="84">
        <v>-111754</v>
      </c>
      <c r="E6711" s="84">
        <v>0</v>
      </c>
      <c r="F6711" s="208">
        <f t="shared" si="312"/>
        <v>5</v>
      </c>
      <c r="G6711" s="78" t="str">
        <f t="shared" si="313"/>
        <v>D</v>
      </c>
      <c r="H6711" s="78" t="str">
        <f t="shared" si="314"/>
        <v>5DIF-NWPL_ROCKY_M</v>
      </c>
    </row>
    <row r="6712" spans="1:8">
      <c r="A6712" s="79">
        <v>37667</v>
      </c>
      <c r="B6712" s="78" t="s">
        <v>70</v>
      </c>
      <c r="C6712" s="78" t="s">
        <v>46</v>
      </c>
      <c r="D6712" s="84">
        <v>104825</v>
      </c>
      <c r="E6712" s="84">
        <v>0</v>
      </c>
      <c r="F6712" s="208">
        <f t="shared" si="312"/>
        <v>5</v>
      </c>
      <c r="G6712" s="78" t="str">
        <f t="shared" si="313"/>
        <v>D</v>
      </c>
      <c r="H6712" s="78" t="str">
        <f t="shared" si="314"/>
        <v>5DNGI-SOCAL</v>
      </c>
    </row>
    <row r="6713" spans="1:8">
      <c r="A6713" s="79">
        <v>37695</v>
      </c>
      <c r="B6713" s="78" t="s">
        <v>70</v>
      </c>
      <c r="C6713" s="78" t="s">
        <v>67</v>
      </c>
      <c r="D6713" s="84">
        <v>-129916</v>
      </c>
      <c r="E6713" s="84">
        <v>0</v>
      </c>
      <c r="F6713" s="208">
        <f t="shared" si="312"/>
        <v>5</v>
      </c>
      <c r="G6713" s="78" t="str">
        <f t="shared" si="313"/>
        <v>D</v>
      </c>
      <c r="H6713" s="78" t="str">
        <f t="shared" si="314"/>
        <v>5DIF-NWPL_ROCKY_M</v>
      </c>
    </row>
    <row r="6714" spans="1:8">
      <c r="A6714" s="79">
        <v>37695</v>
      </c>
      <c r="B6714" s="78" t="s">
        <v>70</v>
      </c>
      <c r="C6714" s="78" t="s">
        <v>46</v>
      </c>
      <c r="D6714" s="84">
        <v>121860</v>
      </c>
      <c r="E6714" s="84">
        <v>0</v>
      </c>
      <c r="F6714" s="208">
        <f t="shared" si="312"/>
        <v>5</v>
      </c>
      <c r="G6714" s="78" t="str">
        <f t="shared" si="313"/>
        <v>D</v>
      </c>
      <c r="H6714" s="78" t="str">
        <f t="shared" si="314"/>
        <v>5DNGI-SOCAL</v>
      </c>
    </row>
    <row r="6715" spans="1:8">
      <c r="A6715" s="79">
        <v>37726</v>
      </c>
      <c r="B6715" s="78" t="s">
        <v>70</v>
      </c>
      <c r="C6715" s="78" t="s">
        <v>67</v>
      </c>
      <c r="D6715" s="84">
        <v>-129475</v>
      </c>
      <c r="E6715" s="84">
        <v>0</v>
      </c>
      <c r="F6715" s="208">
        <f t="shared" si="312"/>
        <v>6</v>
      </c>
      <c r="G6715" s="78" t="str">
        <f t="shared" si="313"/>
        <v>D</v>
      </c>
      <c r="H6715" s="78" t="str">
        <f t="shared" si="314"/>
        <v>6DIF-NWPL_ROCKY_M</v>
      </c>
    </row>
    <row r="6716" spans="1:8">
      <c r="A6716" s="79">
        <v>37726</v>
      </c>
      <c r="B6716" s="78" t="s">
        <v>70</v>
      </c>
      <c r="C6716" s="78" t="s">
        <v>46</v>
      </c>
      <c r="D6716" s="84">
        <v>121447</v>
      </c>
      <c r="E6716" s="84">
        <v>0</v>
      </c>
      <c r="F6716" s="208">
        <f t="shared" si="312"/>
        <v>6</v>
      </c>
      <c r="G6716" s="78" t="str">
        <f t="shared" si="313"/>
        <v>D</v>
      </c>
      <c r="H6716" s="78" t="str">
        <f t="shared" si="314"/>
        <v>6DNGI-SOCAL</v>
      </c>
    </row>
    <row r="6717" spans="1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1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1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1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pans="4:5">
      <c r="D9009" s="78"/>
      <c r="E9009" s="78"/>
    </row>
    <row r="9010" spans="4:5">
      <c r="D9010" s="78"/>
      <c r="E9010" s="78"/>
    </row>
    <row r="9011" spans="4:5">
      <c r="D9011" s="78"/>
      <c r="E9011" s="78"/>
    </row>
    <row r="9012" spans="4:5">
      <c r="D9012" s="78"/>
      <c r="E9012" s="78"/>
    </row>
    <row r="9013" spans="4:5">
      <c r="D9013" s="78"/>
      <c r="E9013" s="78"/>
    </row>
    <row r="9014" spans="4:5">
      <c r="D9014" s="78"/>
      <c r="E9014" s="78"/>
    </row>
    <row r="9015" spans="4:5">
      <c r="D9015" s="78"/>
      <c r="E9015" s="78"/>
    </row>
    <row r="9016" spans="4:5">
      <c r="D9016" s="78"/>
      <c r="E9016" s="78"/>
    </row>
    <row r="9017" spans="4:5">
      <c r="D9017" s="78"/>
      <c r="E9017" s="78"/>
    </row>
    <row r="9018" spans="4:5">
      <c r="D9018" s="78"/>
      <c r="E9018" s="78"/>
    </row>
    <row r="9019" spans="4:5">
      <c r="D9019" s="78"/>
      <c r="E9019" s="78"/>
    </row>
    <row r="9020" spans="4:5">
      <c r="D9020" s="78"/>
      <c r="E9020" s="78"/>
    </row>
    <row r="9021" spans="4:5">
      <c r="D9021" s="78"/>
      <c r="E9021" s="78"/>
    </row>
    <row r="9022" spans="4:5">
      <c r="D9022" s="78"/>
      <c r="E9022" s="78"/>
    </row>
    <row r="9023" spans="4:5">
      <c r="D9023" s="78"/>
      <c r="E9023" s="78"/>
    </row>
    <row r="9024" spans="4:5">
      <c r="D9024" s="78"/>
      <c r="E9024" s="78"/>
    </row>
    <row r="9025" spans="4:5">
      <c r="D9025" s="78"/>
      <c r="E9025" s="78"/>
    </row>
    <row r="9026" spans="4:5">
      <c r="D9026" s="78"/>
      <c r="E9026" s="78"/>
    </row>
    <row r="9027" spans="4:5">
      <c r="D9027" s="78"/>
      <c r="E9027" s="78"/>
    </row>
    <row r="9028" spans="4:5">
      <c r="D9028" s="78"/>
      <c r="E9028" s="78"/>
    </row>
    <row r="9029" spans="4:5">
      <c r="D9029" s="78"/>
      <c r="E9029" s="78"/>
    </row>
    <row r="9030" spans="4:5">
      <c r="D9030" s="78"/>
      <c r="E9030" s="78"/>
    </row>
    <row r="9031" spans="4:5">
      <c r="D9031" s="78"/>
      <c r="E9031" s="78"/>
    </row>
    <row r="9032" spans="4:5">
      <c r="D9032" s="78"/>
      <c r="E9032" s="78"/>
    </row>
    <row r="9033" spans="4:5">
      <c r="D9033" s="78"/>
      <c r="E9033" s="78"/>
    </row>
    <row r="9034" spans="4:5">
      <c r="D9034" s="78"/>
      <c r="E9034" s="78"/>
    </row>
    <row r="9035" spans="4:5">
      <c r="D9035" s="78"/>
      <c r="E9035" s="78"/>
    </row>
    <row r="9036" spans="4:5">
      <c r="D9036" s="78"/>
      <c r="E9036" s="78"/>
    </row>
    <row r="9037" spans="4:5">
      <c r="D9037" s="78"/>
      <c r="E9037" s="78"/>
    </row>
    <row r="9038" spans="4:5">
      <c r="D9038" s="78"/>
      <c r="E9038" s="78"/>
    </row>
    <row r="9039" spans="4:5">
      <c r="D9039" s="78"/>
      <c r="E9039" s="78"/>
    </row>
    <row r="9040" spans="4:5">
      <c r="D9040" s="78"/>
      <c r="E9040" s="78"/>
    </row>
    <row r="9041" spans="4:5">
      <c r="D9041" s="78"/>
      <c r="E9041" s="78"/>
    </row>
    <row r="9042" spans="4:5">
      <c r="D9042" s="78"/>
      <c r="E9042" s="78"/>
    </row>
    <row r="9043" spans="4:5">
      <c r="D9043" s="78"/>
      <c r="E9043" s="78"/>
    </row>
    <row r="9044" spans="4:5">
      <c r="D9044" s="78"/>
      <c r="E9044" s="78"/>
    </row>
    <row r="9045" spans="4:5">
      <c r="D9045" s="78"/>
      <c r="E9045" s="78"/>
    </row>
    <row r="9046" spans="4:5">
      <c r="D9046" s="78"/>
      <c r="E9046" s="78"/>
    </row>
    <row r="9047" spans="4:5">
      <c r="D9047" s="78"/>
      <c r="E9047" s="78"/>
    </row>
    <row r="9048" spans="4:5">
      <c r="D9048" s="78"/>
      <c r="E9048" s="78"/>
    </row>
    <row r="9049" spans="4:5">
      <c r="D9049" s="78"/>
      <c r="E9049" s="78"/>
    </row>
    <row r="9050" spans="4:5">
      <c r="D9050" s="78"/>
      <c r="E9050" s="78"/>
    </row>
    <row r="9051" spans="4:5">
      <c r="D9051" s="78"/>
      <c r="E9051" s="78"/>
    </row>
    <row r="9052" spans="4:5">
      <c r="D9052" s="78"/>
      <c r="E9052" s="78"/>
    </row>
    <row r="9053" spans="4:5">
      <c r="D9053" s="78"/>
      <c r="E9053" s="78"/>
    </row>
    <row r="9054" spans="4:5">
      <c r="D9054" s="78"/>
      <c r="E9054" s="78"/>
    </row>
    <row r="9055" spans="4:5">
      <c r="D9055" s="78"/>
      <c r="E9055" s="78"/>
    </row>
    <row r="9056" spans="4:5">
      <c r="D9056" s="78"/>
      <c r="E9056" s="78"/>
    </row>
    <row r="9057" spans="4:5">
      <c r="D9057" s="78"/>
      <c r="E9057" s="78"/>
    </row>
    <row r="9058" spans="4:5">
      <c r="D9058" s="78"/>
      <c r="E9058" s="78"/>
    </row>
    <row r="9059" spans="4:5">
      <c r="D9059" s="78"/>
      <c r="E9059" s="78"/>
    </row>
    <row r="9060" spans="4:5">
      <c r="D9060" s="78"/>
      <c r="E9060" s="78"/>
    </row>
    <row r="9061" spans="4:5">
      <c r="D9061" s="78"/>
      <c r="E9061" s="78"/>
    </row>
    <row r="9062" spans="4:5">
      <c r="D9062" s="78"/>
      <c r="E9062" s="78"/>
    </row>
    <row r="9063" spans="4:5">
      <c r="D9063" s="78"/>
      <c r="E9063" s="78"/>
    </row>
    <row r="9064" spans="4:5">
      <c r="D9064" s="78"/>
      <c r="E9064" s="78"/>
    </row>
    <row r="9065" spans="4:5">
      <c r="D9065" s="78"/>
      <c r="E9065" s="78"/>
    </row>
    <row r="9066" spans="4:5">
      <c r="D9066" s="78"/>
      <c r="E9066" s="78"/>
    </row>
    <row r="9067" spans="4:5">
      <c r="D9067" s="78"/>
      <c r="E9067" s="78"/>
    </row>
    <row r="9068" spans="4:5">
      <c r="D9068" s="78"/>
      <c r="E9068" s="78"/>
    </row>
    <row r="9069" spans="4:5">
      <c r="D9069" s="78"/>
      <c r="E9069" s="78"/>
    </row>
    <row r="9070" spans="4:5">
      <c r="D9070" s="78"/>
      <c r="E9070" s="78"/>
    </row>
    <row r="9071" spans="4:5">
      <c r="D9071" s="78"/>
      <c r="E9071" s="78"/>
    </row>
    <row r="9072" spans="4:5">
      <c r="D9072" s="78"/>
      <c r="E9072" s="78"/>
    </row>
    <row r="9073" spans="4:5">
      <c r="D9073" s="78"/>
      <c r="E9073" s="78"/>
    </row>
    <row r="9074" spans="4:5">
      <c r="D9074" s="78"/>
      <c r="E9074" s="78"/>
    </row>
    <row r="9075" spans="4:5">
      <c r="D9075" s="78"/>
      <c r="E9075" s="78"/>
    </row>
    <row r="9076" spans="4:5">
      <c r="D9076" s="78"/>
      <c r="E9076" s="78"/>
    </row>
    <row r="9077" spans="4:5">
      <c r="D9077" s="78"/>
      <c r="E9077" s="78"/>
    </row>
    <row r="9078" spans="4:5">
      <c r="D9078" s="78"/>
      <c r="E9078" s="78"/>
    </row>
    <row r="9079" spans="4:5">
      <c r="D9079" s="78"/>
      <c r="E9079" s="78"/>
    </row>
    <row r="9080" spans="4:5">
      <c r="D9080" s="78"/>
      <c r="E9080" s="78"/>
    </row>
    <row r="9081" spans="4:5">
      <c r="D9081" s="78"/>
      <c r="E9081" s="78"/>
    </row>
    <row r="9082" spans="4:5">
      <c r="D9082" s="78"/>
      <c r="E9082" s="78"/>
    </row>
    <row r="9083" spans="4:5">
      <c r="D9083" s="78"/>
      <c r="E9083" s="78"/>
    </row>
    <row r="9084" spans="4:5">
      <c r="D9084" s="78"/>
      <c r="E9084" s="78"/>
    </row>
    <row r="9085" spans="4:5">
      <c r="D9085" s="78"/>
      <c r="E9085" s="78"/>
    </row>
    <row r="9086" spans="4:5">
      <c r="D9086" s="78"/>
      <c r="E9086" s="78"/>
    </row>
    <row r="9087" spans="4:5">
      <c r="D9087" s="78"/>
      <c r="E9087" s="78"/>
    </row>
    <row r="9088" spans="4:5">
      <c r="D9088" s="78"/>
      <c r="E9088" s="78"/>
    </row>
    <row r="9089" spans="4:5">
      <c r="D9089" s="78"/>
      <c r="E9089" s="78"/>
    </row>
    <row r="9090" spans="4:5">
      <c r="D9090" s="78"/>
      <c r="E9090" s="78"/>
    </row>
    <row r="9091" spans="4:5">
      <c r="D9091" s="78"/>
      <c r="E9091" s="78"/>
    </row>
    <row r="9092" spans="4:5">
      <c r="D9092" s="78"/>
      <c r="E9092" s="78"/>
    </row>
    <row r="9093" spans="4:5">
      <c r="D9093" s="78"/>
      <c r="E9093" s="78"/>
    </row>
    <row r="9094" spans="4:5">
      <c r="D9094" s="78"/>
      <c r="E9094" s="78"/>
    </row>
    <row r="9095" spans="4:5">
      <c r="D9095" s="78"/>
      <c r="E9095" s="78"/>
    </row>
    <row r="9096" spans="4:5">
      <c r="D9096" s="78"/>
      <c r="E9096" s="78"/>
    </row>
    <row r="9097" spans="4:5">
      <c r="D9097" s="78"/>
      <c r="E9097" s="78"/>
    </row>
    <row r="9098" spans="4:5">
      <c r="D9098" s="78"/>
      <c r="E9098" s="78"/>
    </row>
    <row r="9099" spans="4:5">
      <c r="D9099" s="78"/>
      <c r="E9099" s="78"/>
    </row>
    <row r="9100" spans="4:5">
      <c r="D9100" s="78"/>
      <c r="E9100" s="78"/>
    </row>
    <row r="9101" spans="4:5">
      <c r="D9101" s="78"/>
      <c r="E9101" s="78"/>
    </row>
    <row r="9102" spans="4:5">
      <c r="D9102" s="78"/>
      <c r="E9102" s="78"/>
    </row>
    <row r="9103" spans="4:5">
      <c r="D9103" s="78"/>
      <c r="E9103" s="78"/>
    </row>
    <row r="9104" spans="4:5">
      <c r="D9104" s="78"/>
      <c r="E9104" s="78"/>
    </row>
    <row r="9105" spans="4:5">
      <c r="D9105" s="78"/>
      <c r="E9105" s="78"/>
    </row>
    <row r="9106" spans="4:5">
      <c r="D9106" s="78"/>
      <c r="E9106" s="78"/>
    </row>
    <row r="9107" spans="4:5">
      <c r="D9107" s="78"/>
      <c r="E9107" s="78"/>
    </row>
    <row r="9108" spans="4:5">
      <c r="D9108" s="78"/>
      <c r="E9108" s="78"/>
    </row>
    <row r="9109" spans="4:5">
      <c r="D9109" s="78"/>
      <c r="E9109" s="78"/>
    </row>
    <row r="9110" spans="4:5">
      <c r="D9110" s="78"/>
      <c r="E9110" s="78"/>
    </row>
    <row r="9111" spans="4:5">
      <c r="D9111" s="78"/>
      <c r="E9111" s="78"/>
    </row>
    <row r="9112" spans="4:5">
      <c r="D9112" s="78"/>
      <c r="E9112" s="78"/>
    </row>
    <row r="9113" spans="4:5">
      <c r="D9113" s="78"/>
      <c r="E9113" s="78"/>
    </row>
    <row r="9114" spans="4:5">
      <c r="D9114" s="78"/>
      <c r="E9114" s="78"/>
    </row>
    <row r="9115" spans="4:5">
      <c r="D9115" s="78"/>
      <c r="E9115" s="78"/>
    </row>
    <row r="9116" spans="4:5">
      <c r="D9116" s="78"/>
      <c r="E9116" s="78"/>
    </row>
    <row r="9117" spans="4:5">
      <c r="D9117" s="78"/>
      <c r="E9117" s="78"/>
    </row>
    <row r="9118" spans="4:5">
      <c r="D9118" s="78"/>
      <c r="E9118" s="78"/>
    </row>
    <row r="9119" spans="4:5">
      <c r="D9119" s="78"/>
      <c r="E9119" s="78"/>
    </row>
    <row r="9120" spans="4:5">
      <c r="D9120" s="78"/>
      <c r="E9120" s="78"/>
    </row>
    <row r="9121" spans="4:5">
      <c r="D9121" s="78"/>
      <c r="E9121" s="78"/>
    </row>
    <row r="9122" spans="4:5">
      <c r="D9122" s="78"/>
      <c r="E9122" s="78"/>
    </row>
    <row r="9123" spans="4:5">
      <c r="D9123" s="78"/>
      <c r="E9123" s="78"/>
    </row>
    <row r="9124" spans="4:5">
      <c r="D9124" s="78"/>
      <c r="E9124" s="78"/>
    </row>
    <row r="9125" spans="4:5">
      <c r="D9125" s="78"/>
      <c r="E9125" s="78"/>
    </row>
    <row r="9126" spans="4:5">
      <c r="D9126" s="78"/>
      <c r="E9126" s="78"/>
    </row>
    <row r="9127" spans="4:5">
      <c r="D9127" s="78"/>
      <c r="E9127" s="78"/>
    </row>
    <row r="9128" spans="4:5">
      <c r="D9128" s="78"/>
      <c r="E9128" s="78"/>
    </row>
    <row r="9129" spans="4:5">
      <c r="D9129" s="78"/>
      <c r="E9129" s="78"/>
    </row>
    <row r="9130" spans="4:5">
      <c r="D9130" s="78"/>
      <c r="E9130" s="78"/>
    </row>
    <row r="9131" spans="4:5">
      <c r="D9131" s="78"/>
      <c r="E9131" s="78"/>
    </row>
    <row r="9132" spans="4:5">
      <c r="D9132" s="78"/>
      <c r="E9132" s="78"/>
    </row>
    <row r="9133" spans="4:5">
      <c r="D9133" s="78"/>
      <c r="E9133" s="78"/>
    </row>
    <row r="9134" spans="4:5">
      <c r="D9134" s="78"/>
      <c r="E9134" s="78"/>
    </row>
    <row r="9135" spans="4:5">
      <c r="D9135" s="78"/>
      <c r="E9135" s="78"/>
    </row>
    <row r="9136" spans="4:5">
      <c r="D9136" s="78"/>
      <c r="E9136" s="78"/>
    </row>
    <row r="9137" spans="4:5">
      <c r="D9137" s="78"/>
      <c r="E9137" s="78"/>
    </row>
    <row r="9138" spans="4:5">
      <c r="D9138" s="78"/>
      <c r="E9138" s="78"/>
    </row>
    <row r="9139" spans="4:5">
      <c r="D9139" s="78"/>
      <c r="E9139" s="78"/>
    </row>
    <row r="9140" spans="4:5">
      <c r="D9140" s="78"/>
      <c r="E9140" s="78"/>
    </row>
    <row r="9141" spans="4:5">
      <c r="D9141" s="78"/>
      <c r="E9141" s="78"/>
    </row>
    <row r="9142" spans="4:5">
      <c r="D9142" s="78"/>
      <c r="E9142" s="78"/>
    </row>
    <row r="9143" spans="4:5">
      <c r="D9143" s="78"/>
      <c r="E9143" s="78"/>
    </row>
    <row r="9144" spans="4:5">
      <c r="D9144" s="78"/>
      <c r="E9144" s="78"/>
    </row>
    <row r="9145" spans="4:5">
      <c r="D9145" s="78"/>
      <c r="E9145" s="78"/>
    </row>
    <row r="9146" spans="4:5">
      <c r="D9146" s="78"/>
      <c r="E9146" s="78"/>
    </row>
    <row r="9147" spans="4:5">
      <c r="D9147" s="78"/>
      <c r="E9147" s="78"/>
    </row>
    <row r="9148" spans="4:5">
      <c r="D9148" s="78"/>
      <c r="E9148" s="78"/>
    </row>
    <row r="9149" spans="4:5">
      <c r="D9149" s="78"/>
      <c r="E9149" s="78"/>
    </row>
    <row r="9150" spans="4:5">
      <c r="D9150" s="78"/>
      <c r="E9150" s="78"/>
    </row>
    <row r="9151" spans="4:5">
      <c r="D9151" s="78"/>
      <c r="E9151" s="78"/>
    </row>
    <row r="9152" spans="4:5">
      <c r="D9152" s="78"/>
      <c r="E9152" s="78"/>
    </row>
    <row r="9153" spans="4:5">
      <c r="D9153" s="78"/>
      <c r="E9153" s="78"/>
    </row>
    <row r="9154" spans="4:5">
      <c r="D9154" s="78"/>
      <c r="E9154" s="78"/>
    </row>
    <row r="9155" spans="4:5">
      <c r="D9155" s="78"/>
      <c r="E9155" s="78"/>
    </row>
    <row r="9156" spans="4:5">
      <c r="D9156" s="78"/>
      <c r="E9156" s="78"/>
    </row>
    <row r="9157" spans="4:5">
      <c r="D9157" s="78"/>
      <c r="E9157" s="78"/>
    </row>
    <row r="9158" spans="4:5">
      <c r="D9158" s="78"/>
      <c r="E9158" s="78"/>
    </row>
    <row r="9159" spans="4:5">
      <c r="D9159" s="78"/>
      <c r="E9159" s="78"/>
    </row>
    <row r="9160" spans="4:5">
      <c r="D9160" s="78"/>
      <c r="E9160" s="78"/>
    </row>
    <row r="9161" spans="4:5">
      <c r="D9161" s="78"/>
      <c r="E9161" s="78"/>
    </row>
    <row r="9162" spans="4:5">
      <c r="D9162" s="78"/>
      <c r="E9162" s="78"/>
    </row>
    <row r="9163" spans="4:5">
      <c r="D9163" s="78"/>
      <c r="E9163" s="78"/>
    </row>
    <row r="9164" spans="4:5">
      <c r="D9164" s="78"/>
      <c r="E9164" s="78"/>
    </row>
    <row r="9165" spans="4:5">
      <c r="D9165" s="78"/>
      <c r="E9165" s="78"/>
    </row>
    <row r="9166" spans="4:5">
      <c r="D9166" s="78"/>
      <c r="E9166" s="78"/>
    </row>
    <row r="9167" spans="4:5">
      <c r="D9167" s="78"/>
      <c r="E9167" s="78"/>
    </row>
    <row r="9168" spans="4:5">
      <c r="D9168" s="78"/>
      <c r="E9168" s="78"/>
    </row>
    <row r="9169" spans="4:5">
      <c r="D9169" s="78"/>
      <c r="E9169" s="78"/>
    </row>
    <row r="9170" spans="4:5">
      <c r="D9170" s="78"/>
      <c r="E9170" s="78"/>
    </row>
    <row r="9171" spans="4:5">
      <c r="D9171" s="78"/>
      <c r="E9171" s="78"/>
    </row>
    <row r="9172" spans="4:5">
      <c r="D9172" s="78"/>
      <c r="E9172" s="78"/>
    </row>
    <row r="9173" spans="4:5">
      <c r="D9173" s="78"/>
      <c r="E9173" s="78"/>
    </row>
    <row r="9174" spans="4:5">
      <c r="D9174" s="78"/>
      <c r="E9174" s="78"/>
    </row>
    <row r="9175" spans="4:5">
      <c r="D9175" s="78"/>
      <c r="E9175" s="78"/>
    </row>
    <row r="9176" spans="4:5">
      <c r="D9176" s="78"/>
      <c r="E9176" s="78"/>
    </row>
    <row r="9177" spans="4:5">
      <c r="D9177" s="78"/>
      <c r="E9177" s="78"/>
    </row>
    <row r="9178" spans="4:5">
      <c r="D9178" s="78"/>
      <c r="E9178" s="78"/>
    </row>
    <row r="9179" spans="4:5">
      <c r="D9179" s="78"/>
      <c r="E9179" s="78"/>
    </row>
    <row r="9180" spans="4:5">
      <c r="D9180" s="78"/>
      <c r="E9180" s="78"/>
    </row>
    <row r="9181" spans="4:5">
      <c r="D9181" s="78"/>
      <c r="E9181" s="78"/>
    </row>
    <row r="9182" spans="4:5">
      <c r="D9182" s="78"/>
      <c r="E9182" s="78"/>
    </row>
    <row r="9183" spans="4:5">
      <c r="D9183" s="78"/>
      <c r="E9183" s="78"/>
    </row>
    <row r="9184" spans="4:5">
      <c r="D9184" s="78"/>
      <c r="E9184" s="78"/>
    </row>
    <row r="9185" spans="4:5">
      <c r="D9185" s="78"/>
      <c r="E9185" s="78"/>
    </row>
    <row r="9186" spans="4:5">
      <c r="D9186" s="78"/>
      <c r="E9186" s="78"/>
    </row>
    <row r="9187" spans="4:5">
      <c r="D9187" s="78"/>
      <c r="E9187" s="78"/>
    </row>
    <row r="9188" spans="4:5">
      <c r="D9188" s="78"/>
      <c r="E9188" s="78"/>
    </row>
    <row r="9189" spans="4:5">
      <c r="D9189" s="78"/>
      <c r="E9189" s="78"/>
    </row>
    <row r="9190" spans="4:5">
      <c r="D9190" s="78"/>
      <c r="E9190" s="78"/>
    </row>
    <row r="9191" spans="4:5">
      <c r="D9191" s="78"/>
      <c r="E9191" s="78"/>
    </row>
    <row r="9192" spans="4:5">
      <c r="D9192" s="78"/>
      <c r="E9192" s="78"/>
    </row>
    <row r="9193" spans="4:5">
      <c r="D9193" s="78"/>
      <c r="E9193" s="78"/>
    </row>
    <row r="9194" spans="4:5">
      <c r="D9194" s="78"/>
      <c r="E9194" s="78"/>
    </row>
    <row r="9195" spans="4:5">
      <c r="D9195" s="78"/>
      <c r="E9195" s="78"/>
    </row>
    <row r="9196" spans="4:5">
      <c r="D9196" s="78"/>
      <c r="E9196" s="78"/>
    </row>
    <row r="9197" spans="4:5">
      <c r="D9197" s="78"/>
      <c r="E9197" s="78"/>
    </row>
    <row r="9198" spans="4:5">
      <c r="D9198" s="78"/>
      <c r="E9198" s="78"/>
    </row>
    <row r="9199" spans="4:5">
      <c r="D9199" s="78"/>
      <c r="E9199" s="78"/>
    </row>
    <row r="9200" spans="4:5">
      <c r="D9200" s="78"/>
      <c r="E9200" s="78"/>
    </row>
    <row r="9201" spans="4:5">
      <c r="D9201" s="78"/>
      <c r="E9201" s="78"/>
    </row>
    <row r="9202" spans="4:5">
      <c r="D9202" s="78"/>
      <c r="E9202" s="78"/>
    </row>
    <row r="9203" spans="4:5">
      <c r="D9203" s="78"/>
      <c r="E9203" s="78"/>
    </row>
    <row r="9204" spans="4:5">
      <c r="D9204" s="78"/>
      <c r="E9204" s="78"/>
    </row>
    <row r="9205" spans="4:5">
      <c r="D9205" s="78"/>
      <c r="E9205" s="78"/>
    </row>
    <row r="9206" spans="4:5">
      <c r="D9206" s="78"/>
      <c r="E9206" s="78"/>
    </row>
    <row r="9207" spans="4:5">
      <c r="D9207" s="78"/>
      <c r="E9207" s="78"/>
    </row>
    <row r="9208" spans="4:5">
      <c r="D9208" s="78"/>
      <c r="E9208" s="78"/>
    </row>
    <row r="9209" spans="4:5">
      <c r="D9209" s="78"/>
      <c r="E9209" s="78"/>
    </row>
    <row r="9210" spans="4:5">
      <c r="D9210" s="78"/>
      <c r="E9210" s="78"/>
    </row>
    <row r="9211" spans="4:5">
      <c r="D9211" s="78"/>
      <c r="E9211" s="78"/>
    </row>
    <row r="9212" spans="4:5">
      <c r="D9212" s="78"/>
      <c r="E9212" s="78"/>
    </row>
    <row r="9213" spans="4:5">
      <c r="D9213" s="78"/>
      <c r="E9213" s="78"/>
    </row>
    <row r="9214" spans="4:5">
      <c r="D9214" s="78"/>
      <c r="E9214" s="78"/>
    </row>
    <row r="9215" spans="4:5">
      <c r="D9215" s="78"/>
      <c r="E9215" s="78"/>
    </row>
    <row r="9216" spans="4:5">
      <c r="D9216" s="78"/>
      <c r="E9216" s="78"/>
    </row>
    <row r="9217" spans="4:5">
      <c r="D9217" s="78"/>
      <c r="E9217" s="78"/>
    </row>
    <row r="9218" spans="4:5">
      <c r="D9218" s="78"/>
      <c r="E9218" s="78"/>
    </row>
    <row r="9219" spans="4:5">
      <c r="D9219" s="78"/>
      <c r="E9219" s="78"/>
    </row>
    <row r="9220" spans="4:5">
      <c r="D9220" s="78"/>
      <c r="E9220" s="78"/>
    </row>
    <row r="9221" spans="4:5">
      <c r="D9221" s="78"/>
      <c r="E9221" s="78"/>
    </row>
    <row r="9222" spans="4:5">
      <c r="D9222" s="78"/>
      <c r="E9222" s="78"/>
    </row>
    <row r="9223" spans="4:5">
      <c r="D9223" s="78"/>
      <c r="E9223" s="78"/>
    </row>
    <row r="9224" spans="4:5">
      <c r="D9224" s="78"/>
      <c r="E9224" s="78"/>
    </row>
    <row r="9225" spans="4:5">
      <c r="D9225" s="78"/>
      <c r="E9225" s="78"/>
    </row>
    <row r="9226" spans="4:5">
      <c r="D9226" s="78"/>
      <c r="E9226" s="78"/>
    </row>
    <row r="9227" spans="4:5">
      <c r="D9227" s="78"/>
      <c r="E9227" s="78"/>
    </row>
    <row r="9228" spans="4:5">
      <c r="D9228" s="78"/>
      <c r="E9228" s="78"/>
    </row>
    <row r="9229" spans="4:5">
      <c r="D9229" s="78"/>
      <c r="E9229" s="78"/>
    </row>
    <row r="9230" spans="4:5">
      <c r="D9230" s="78"/>
      <c r="E9230" s="78"/>
    </row>
    <row r="9231" spans="4:5">
      <c r="D9231" s="78"/>
      <c r="E9231" s="78"/>
    </row>
    <row r="9232" spans="4:5">
      <c r="D9232" s="78"/>
      <c r="E9232" s="78"/>
    </row>
    <row r="9233" spans="4:5">
      <c r="D9233" s="78"/>
      <c r="E9233" s="78"/>
    </row>
    <row r="9234" spans="4:5">
      <c r="D9234" s="78"/>
      <c r="E9234" s="78"/>
    </row>
    <row r="9235" spans="4:5">
      <c r="D9235" s="78"/>
      <c r="E9235" s="78"/>
    </row>
    <row r="9236" spans="4:5">
      <c r="D9236" s="78"/>
      <c r="E9236" s="78"/>
    </row>
    <row r="9237" spans="4:5">
      <c r="D9237" s="78"/>
      <c r="E9237" s="78"/>
    </row>
    <row r="9238" spans="4:5">
      <c r="D9238" s="78"/>
      <c r="E9238" s="78"/>
    </row>
    <row r="9239" spans="4:5">
      <c r="D9239" s="78"/>
      <c r="E9239" s="78"/>
    </row>
    <row r="9240" spans="4:5">
      <c r="D9240" s="78"/>
      <c r="E9240" s="78"/>
    </row>
    <row r="9241" spans="4:5">
      <c r="D9241" s="78"/>
      <c r="E9241" s="78"/>
    </row>
    <row r="9242" spans="4:5">
      <c r="D9242" s="78"/>
      <c r="E9242" s="78"/>
    </row>
    <row r="9243" spans="4:5">
      <c r="D9243" s="78"/>
      <c r="E9243" s="78"/>
    </row>
    <row r="9244" spans="4:5">
      <c r="D9244" s="78"/>
      <c r="E9244" s="78"/>
    </row>
    <row r="9245" spans="4:5">
      <c r="D9245" s="78"/>
      <c r="E9245" s="78"/>
    </row>
    <row r="9246" spans="4:5">
      <c r="D9246" s="78"/>
      <c r="E9246" s="78"/>
    </row>
    <row r="9247" spans="4:5">
      <c r="D9247" s="78"/>
      <c r="E9247" s="78"/>
    </row>
    <row r="9248" spans="4:5">
      <c r="D9248" s="78"/>
      <c r="E9248" s="78"/>
    </row>
    <row r="9249" spans="4:5">
      <c r="D9249" s="78"/>
      <c r="E9249" s="78"/>
    </row>
    <row r="9250" spans="4:5">
      <c r="D9250" s="78"/>
      <c r="E9250" s="78"/>
    </row>
    <row r="9251" spans="4:5">
      <c r="D9251" s="78"/>
      <c r="E9251" s="78"/>
    </row>
    <row r="9252" spans="4:5">
      <c r="D9252" s="78"/>
      <c r="E9252" s="78"/>
    </row>
    <row r="9253" spans="4:5">
      <c r="D9253" s="78"/>
      <c r="E9253" s="78"/>
    </row>
    <row r="9254" spans="4:5">
      <c r="D9254" s="78"/>
      <c r="E9254" s="78"/>
    </row>
    <row r="9255" spans="4:5">
      <c r="D9255" s="78"/>
      <c r="E9255" s="78"/>
    </row>
    <row r="9256" spans="4:5">
      <c r="D9256" s="78"/>
      <c r="E9256" s="78"/>
    </row>
    <row r="9257" spans="4:5">
      <c r="D9257" s="78"/>
      <c r="E9257" s="78"/>
    </row>
    <row r="9258" spans="4:5">
      <c r="D9258" s="78"/>
      <c r="E9258" s="78"/>
    </row>
    <row r="9259" spans="4:5">
      <c r="D9259" s="78"/>
      <c r="E9259" s="78"/>
    </row>
    <row r="9260" spans="4:5">
      <c r="D9260" s="78"/>
      <c r="E9260" s="78"/>
    </row>
    <row r="9261" spans="4:5">
      <c r="D9261" s="78"/>
      <c r="E9261" s="78"/>
    </row>
    <row r="9262" spans="4:5">
      <c r="D9262" s="78"/>
      <c r="E9262" s="78"/>
    </row>
    <row r="9263" spans="4:5">
      <c r="D9263" s="78"/>
      <c r="E9263" s="78"/>
    </row>
    <row r="9264" spans="4:5">
      <c r="D9264" s="78"/>
      <c r="E9264" s="78"/>
    </row>
    <row r="9265" spans="4:5">
      <c r="D9265" s="78"/>
      <c r="E9265" s="78"/>
    </row>
    <row r="9266" spans="4:5">
      <c r="D9266" s="78"/>
      <c r="E9266" s="78"/>
    </row>
    <row r="9267" spans="4:5">
      <c r="D9267" s="78"/>
      <c r="E9267" s="78"/>
    </row>
    <row r="9268" spans="4:5">
      <c r="D9268" s="78"/>
      <c r="E9268" s="78"/>
    </row>
    <row r="9269" spans="4:5">
      <c r="D9269" s="78"/>
      <c r="E9269" s="78"/>
    </row>
    <row r="9270" spans="4:5">
      <c r="D9270" s="78"/>
      <c r="E9270" s="78"/>
    </row>
    <row r="9271" spans="4:5">
      <c r="D9271" s="78"/>
      <c r="E9271" s="78"/>
    </row>
    <row r="9272" spans="4:5">
      <c r="D9272" s="78"/>
      <c r="E9272" s="78"/>
    </row>
    <row r="9273" spans="4:5">
      <c r="D9273" s="78"/>
      <c r="E9273" s="78"/>
    </row>
    <row r="9274" spans="4:5">
      <c r="D9274" s="78"/>
      <c r="E9274" s="78"/>
    </row>
    <row r="9275" spans="4:5">
      <c r="D9275" s="78"/>
      <c r="E9275" s="78"/>
    </row>
    <row r="9276" spans="4:5">
      <c r="D9276" s="78"/>
      <c r="E9276" s="78"/>
    </row>
    <row r="9277" spans="4:5">
      <c r="D9277" s="78"/>
      <c r="E9277" s="78"/>
    </row>
    <row r="9278" spans="4:5">
      <c r="D9278" s="78"/>
      <c r="E9278" s="78"/>
    </row>
    <row r="9279" spans="4:5">
      <c r="D9279" s="78"/>
      <c r="E9279" s="78"/>
    </row>
    <row r="9280" spans="4:5">
      <c r="D9280" s="78"/>
      <c r="E9280" s="78"/>
    </row>
    <row r="9281" spans="4:5">
      <c r="D9281" s="78"/>
      <c r="E9281" s="78"/>
    </row>
    <row r="9282" spans="4:5">
      <c r="D9282" s="78"/>
      <c r="E9282" s="78"/>
    </row>
    <row r="9283" spans="4:5">
      <c r="D9283" s="78"/>
      <c r="E9283" s="78"/>
    </row>
    <row r="9284" spans="4:5">
      <c r="D9284" s="78"/>
      <c r="E9284" s="78"/>
    </row>
    <row r="9285" spans="4:5">
      <c r="D9285" s="78"/>
      <c r="E9285" s="78"/>
    </row>
    <row r="9286" spans="4:5">
      <c r="D9286" s="78"/>
      <c r="E9286" s="78"/>
    </row>
    <row r="9287" spans="4:5">
      <c r="D9287" s="78"/>
      <c r="E9287" s="78"/>
    </row>
    <row r="9288" spans="4:5">
      <c r="D9288" s="78"/>
      <c r="E9288" s="78"/>
    </row>
    <row r="9289" spans="4:5">
      <c r="D9289" s="78"/>
      <c r="E9289" s="78"/>
    </row>
    <row r="9290" spans="4:5">
      <c r="D9290" s="78"/>
      <c r="E9290" s="78"/>
    </row>
    <row r="9291" spans="4:5">
      <c r="D9291" s="78"/>
      <c r="E9291" s="78"/>
    </row>
    <row r="9292" spans="4:5">
      <c r="D9292" s="78"/>
      <c r="E9292" s="78"/>
    </row>
    <row r="9293" spans="4:5">
      <c r="D9293" s="78"/>
      <c r="E9293" s="78"/>
    </row>
    <row r="9294" spans="4:5">
      <c r="D9294" s="78"/>
      <c r="E9294" s="78"/>
    </row>
    <row r="9295" spans="4:5">
      <c r="D9295" s="78"/>
      <c r="E9295" s="78"/>
    </row>
    <row r="9296" spans="4:5">
      <c r="D9296" s="78"/>
      <c r="E9296" s="78"/>
    </row>
    <row r="9297" spans="4:5">
      <c r="D9297" s="78"/>
      <c r="E9297" s="78"/>
    </row>
    <row r="9298" spans="4:5">
      <c r="D9298" s="78"/>
      <c r="E9298" s="78"/>
    </row>
    <row r="9299" spans="4:5">
      <c r="D9299" s="78"/>
      <c r="E9299" s="78"/>
    </row>
    <row r="9300" spans="4:5">
      <c r="D9300" s="78"/>
      <c r="E9300" s="78"/>
    </row>
    <row r="9301" spans="4:5">
      <c r="D9301" s="78"/>
      <c r="E9301" s="78"/>
    </row>
    <row r="9302" spans="4:5">
      <c r="D9302" s="78"/>
      <c r="E9302" s="78"/>
    </row>
    <row r="9303" spans="4:5">
      <c r="D9303" s="78"/>
      <c r="E9303" s="78"/>
    </row>
    <row r="9304" spans="4:5">
      <c r="D9304" s="78"/>
      <c r="E9304" s="78"/>
    </row>
    <row r="9305" spans="4:5">
      <c r="D9305" s="78"/>
      <c r="E9305" s="78"/>
    </row>
    <row r="9306" spans="4:5">
      <c r="D9306" s="78"/>
      <c r="E9306" s="78"/>
    </row>
    <row r="9307" spans="4:5">
      <c r="D9307" s="78"/>
      <c r="E9307" s="78"/>
    </row>
    <row r="9308" spans="4:5">
      <c r="D9308" s="78"/>
      <c r="E9308" s="78"/>
    </row>
    <row r="9309" spans="4:5">
      <c r="D9309" s="78"/>
      <c r="E9309" s="78"/>
    </row>
    <row r="9310" spans="4:5">
      <c r="D9310" s="78"/>
      <c r="E9310" s="78"/>
    </row>
    <row r="9311" spans="4:5">
      <c r="D9311" s="78"/>
      <c r="E9311" s="78"/>
    </row>
    <row r="9312" spans="4:5">
      <c r="D9312" s="78"/>
      <c r="E9312" s="78"/>
    </row>
    <row r="9313" spans="4:5">
      <c r="D9313" s="78"/>
      <c r="E9313" s="78"/>
    </row>
    <row r="9314" spans="4:5">
      <c r="D9314" s="78"/>
      <c r="E9314" s="78"/>
    </row>
    <row r="9315" spans="4:5">
      <c r="D9315" s="78"/>
      <c r="E9315" s="78"/>
    </row>
    <row r="9316" spans="4:5">
      <c r="D9316" s="78"/>
      <c r="E9316" s="78"/>
    </row>
    <row r="9317" spans="4:5">
      <c r="D9317" s="78"/>
      <c r="E9317" s="78"/>
    </row>
    <row r="9318" spans="4:5">
      <c r="D9318" s="78"/>
      <c r="E9318" s="78"/>
    </row>
    <row r="9319" spans="4:5">
      <c r="D9319" s="78"/>
      <c r="E9319" s="78"/>
    </row>
    <row r="9320" spans="4:5">
      <c r="D9320" s="78"/>
      <c r="E9320" s="78"/>
    </row>
    <row r="9321" spans="4:5">
      <c r="D9321" s="78"/>
      <c r="E9321" s="78"/>
    </row>
    <row r="9322" spans="4:5">
      <c r="D9322" s="78"/>
      <c r="E9322" s="78"/>
    </row>
    <row r="9323" spans="4:5">
      <c r="D9323" s="78"/>
      <c r="E9323" s="78"/>
    </row>
    <row r="9324" spans="4:5">
      <c r="D9324" s="78"/>
      <c r="E9324" s="78"/>
    </row>
    <row r="9325" spans="4:5">
      <c r="D9325" s="78"/>
      <c r="E9325" s="78"/>
    </row>
    <row r="9326" spans="4:5">
      <c r="D9326" s="78"/>
      <c r="E9326" s="78"/>
    </row>
    <row r="9327" spans="4:5">
      <c r="D9327" s="78"/>
      <c r="E9327" s="78"/>
    </row>
    <row r="9328" spans="4:5">
      <c r="D9328" s="78"/>
      <c r="E9328" s="78"/>
    </row>
    <row r="9329" spans="4:5">
      <c r="D9329" s="78"/>
      <c r="E9329" s="78"/>
    </row>
    <row r="9330" spans="4:5">
      <c r="D9330" s="78"/>
      <c r="E9330" s="78"/>
    </row>
    <row r="9331" spans="4:5">
      <c r="D9331" s="78"/>
      <c r="E9331" s="78"/>
    </row>
    <row r="9332" spans="4:5">
      <c r="D9332" s="78"/>
      <c r="E9332" s="78"/>
    </row>
    <row r="9333" spans="4:5">
      <c r="D9333" s="78"/>
      <c r="E9333" s="78"/>
    </row>
    <row r="9334" spans="4:5">
      <c r="D9334" s="78"/>
      <c r="E9334" s="78"/>
    </row>
    <row r="9335" spans="4:5">
      <c r="D9335" s="78"/>
      <c r="E9335" s="78"/>
    </row>
    <row r="9336" spans="4:5">
      <c r="D9336" s="78"/>
      <c r="E9336" s="78"/>
    </row>
    <row r="9337" spans="4:5">
      <c r="D9337" s="78"/>
      <c r="E9337" s="78"/>
    </row>
    <row r="9338" spans="4:5">
      <c r="D9338" s="78"/>
      <c r="E9338" s="78"/>
    </row>
    <row r="9339" spans="4:5">
      <c r="D9339" s="78"/>
      <c r="E9339" s="78"/>
    </row>
    <row r="9340" spans="4:5">
      <c r="D9340" s="78"/>
      <c r="E9340" s="78"/>
    </row>
    <row r="9341" spans="4:5">
      <c r="D9341" s="78"/>
      <c r="E9341" s="78"/>
    </row>
    <row r="9342" spans="4:5">
      <c r="D9342" s="78"/>
      <c r="E9342" s="78"/>
    </row>
    <row r="9343" spans="4:5">
      <c r="D9343" s="78"/>
      <c r="E9343" s="78"/>
    </row>
    <row r="9344" spans="4:5">
      <c r="D9344" s="78"/>
      <c r="E9344" s="78"/>
    </row>
    <row r="9345" spans="4:5">
      <c r="D9345" s="78"/>
      <c r="E9345" s="78"/>
    </row>
    <row r="9346" spans="4:5">
      <c r="D9346" s="78"/>
      <c r="E9346" s="78"/>
    </row>
    <row r="9347" spans="4:5">
      <c r="D9347" s="78"/>
      <c r="E9347" s="78"/>
    </row>
    <row r="9348" spans="4:5">
      <c r="D9348" s="78"/>
      <c r="E9348" s="78"/>
    </row>
    <row r="9349" spans="4:5">
      <c r="D9349" s="78"/>
      <c r="E9349" s="78"/>
    </row>
    <row r="9350" spans="4:5">
      <c r="D9350" s="78"/>
      <c r="E9350" s="78"/>
    </row>
    <row r="9351" spans="4:5">
      <c r="D9351" s="78"/>
      <c r="E9351" s="78"/>
    </row>
    <row r="9352" spans="4:5">
      <c r="D9352" s="78"/>
      <c r="E9352" s="78"/>
    </row>
    <row r="9353" spans="4:5">
      <c r="D9353" s="78"/>
      <c r="E9353" s="78"/>
    </row>
    <row r="9354" spans="4:5">
      <c r="D9354" s="78"/>
      <c r="E9354" s="78"/>
    </row>
    <row r="9355" spans="4:5">
      <c r="D9355" s="78"/>
      <c r="E9355" s="78"/>
    </row>
    <row r="9356" spans="4:5">
      <c r="D9356" s="78"/>
      <c r="E9356" s="78"/>
    </row>
    <row r="9357" spans="4:5">
      <c r="D9357" s="78"/>
      <c r="E9357" s="78"/>
    </row>
    <row r="9358" spans="4:5">
      <c r="D9358" s="78"/>
      <c r="E9358" s="78"/>
    </row>
    <row r="9359" spans="4:5">
      <c r="D9359" s="78"/>
      <c r="E9359" s="78"/>
    </row>
    <row r="9360" spans="4:5">
      <c r="D9360" s="78"/>
      <c r="E9360" s="78"/>
    </row>
    <row r="9361" spans="4:5">
      <c r="D9361" s="78"/>
      <c r="E9361" s="78"/>
    </row>
    <row r="9362" spans="4:5">
      <c r="D9362" s="78"/>
      <c r="E9362" s="78"/>
    </row>
    <row r="9363" spans="4:5">
      <c r="D9363" s="78"/>
      <c r="E9363" s="78"/>
    </row>
    <row r="9364" spans="4:5">
      <c r="D9364" s="78"/>
      <c r="E9364" s="78"/>
    </row>
    <row r="9365" spans="4:5">
      <c r="D9365" s="78"/>
      <c r="E9365" s="78"/>
    </row>
    <row r="9366" spans="4:5">
      <c r="D9366" s="78"/>
      <c r="E9366" s="78"/>
    </row>
    <row r="9367" spans="4:5">
      <c r="D9367" s="78"/>
      <c r="E9367" s="78"/>
    </row>
    <row r="9368" spans="4:5">
      <c r="D9368" s="78"/>
      <c r="E9368" s="78"/>
    </row>
    <row r="9369" spans="4:5">
      <c r="D9369" s="78"/>
      <c r="E9369" s="78"/>
    </row>
    <row r="9370" spans="4:5">
      <c r="D9370" s="78"/>
      <c r="E9370" s="78"/>
    </row>
    <row r="9371" spans="4:5">
      <c r="D9371" s="78"/>
      <c r="E9371" s="78"/>
    </row>
    <row r="9372" spans="4:5">
      <c r="D9372" s="78"/>
      <c r="E9372" s="78"/>
    </row>
    <row r="9373" spans="4:5">
      <c r="D9373" s="78"/>
      <c r="E9373" s="78"/>
    </row>
    <row r="9374" spans="4:5">
      <c r="D9374" s="78"/>
      <c r="E9374" s="78"/>
    </row>
    <row r="9375" spans="4:5">
      <c r="D9375" s="78"/>
      <c r="E9375" s="78"/>
    </row>
    <row r="9376" spans="4:5">
      <c r="D9376" s="78"/>
      <c r="E9376" s="78"/>
    </row>
    <row r="9377" spans="4:5">
      <c r="D9377" s="78"/>
      <c r="E9377" s="78"/>
    </row>
    <row r="9378" spans="4:5">
      <c r="D9378" s="78"/>
      <c r="E9378" s="78"/>
    </row>
    <row r="9379" spans="4:5">
      <c r="D9379" s="78"/>
      <c r="E9379" s="78"/>
    </row>
    <row r="9380" spans="4:5">
      <c r="D9380" s="78"/>
      <c r="E9380" s="78"/>
    </row>
    <row r="9381" spans="4:5">
      <c r="D9381" s="78"/>
      <c r="E9381" s="78"/>
    </row>
    <row r="9382" spans="4:5">
      <c r="D9382" s="78"/>
      <c r="E9382" s="78"/>
    </row>
    <row r="9383" spans="4:5">
      <c r="D9383" s="78"/>
      <c r="E9383" s="78"/>
    </row>
    <row r="9384" spans="4:5">
      <c r="D9384" s="78"/>
      <c r="E9384" s="78"/>
    </row>
    <row r="9385" spans="4:5">
      <c r="D9385" s="78"/>
      <c r="E9385" s="78"/>
    </row>
    <row r="9386" spans="4:5">
      <c r="D9386" s="78"/>
      <c r="E9386" s="78"/>
    </row>
    <row r="9387" spans="4:5">
      <c r="D9387" s="78"/>
      <c r="E9387" s="78"/>
    </row>
    <row r="9388" spans="4:5">
      <c r="D9388" s="78"/>
      <c r="E9388" s="78"/>
    </row>
    <row r="9389" spans="4:5">
      <c r="D9389" s="78"/>
      <c r="E9389" s="78"/>
    </row>
    <row r="9390" spans="4:5">
      <c r="D9390" s="78"/>
      <c r="E9390" s="78"/>
    </row>
    <row r="9391" spans="4:5">
      <c r="D9391" s="78"/>
      <c r="E9391" s="78"/>
    </row>
    <row r="9392" spans="4:5">
      <c r="D9392" s="78"/>
      <c r="E9392" s="78"/>
    </row>
    <row r="9393" spans="4:5">
      <c r="D9393" s="78"/>
      <c r="E9393" s="78"/>
    </row>
    <row r="9394" spans="4:5">
      <c r="D9394" s="78"/>
      <c r="E9394" s="78"/>
    </row>
    <row r="9395" spans="4:5">
      <c r="D9395" s="78"/>
      <c r="E9395" s="78"/>
    </row>
    <row r="9396" spans="4:5">
      <c r="D9396" s="78"/>
      <c r="E9396" s="78"/>
    </row>
    <row r="9397" spans="4:5">
      <c r="D9397" s="78"/>
      <c r="E9397" s="78"/>
    </row>
    <row r="9398" spans="4:5">
      <c r="D9398" s="78"/>
      <c r="E9398" s="78"/>
    </row>
    <row r="9399" spans="4:5">
      <c r="D9399" s="78"/>
      <c r="E9399" s="78"/>
    </row>
    <row r="9400" spans="4:5">
      <c r="D9400" s="78"/>
      <c r="E9400" s="78"/>
    </row>
    <row r="9401" spans="4:5">
      <c r="D9401" s="78"/>
      <c r="E9401" s="78"/>
    </row>
    <row r="9402" spans="4:5">
      <c r="D9402" s="78"/>
      <c r="E9402" s="78"/>
    </row>
    <row r="9403" spans="4:5">
      <c r="D9403" s="78"/>
      <c r="E9403" s="78"/>
    </row>
    <row r="9404" spans="4:5">
      <c r="D9404" s="78"/>
      <c r="E9404" s="78"/>
    </row>
    <row r="9405" spans="4:5">
      <c r="D9405" s="78"/>
      <c r="E9405" s="78"/>
    </row>
    <row r="9406" spans="4:5">
      <c r="D9406" s="78"/>
      <c r="E9406" s="78"/>
    </row>
    <row r="9407" spans="4:5">
      <c r="D9407" s="78"/>
      <c r="E9407" s="78"/>
    </row>
    <row r="9408" spans="4:5">
      <c r="D9408" s="78"/>
      <c r="E9408" s="78"/>
    </row>
    <row r="9409" spans="4:5">
      <c r="D9409" s="78"/>
      <c r="E9409" s="78"/>
    </row>
    <row r="9410" spans="4:5">
      <c r="D9410" s="78"/>
      <c r="E9410" s="78"/>
    </row>
    <row r="9411" spans="4:5">
      <c r="D9411" s="78"/>
      <c r="E9411" s="78"/>
    </row>
    <row r="9412" spans="4:5">
      <c r="D9412" s="78"/>
      <c r="E9412" s="78"/>
    </row>
    <row r="9413" spans="4:5">
      <c r="D9413" s="78"/>
      <c r="E9413" s="78"/>
    </row>
    <row r="9414" spans="4:5">
      <c r="D9414" s="78"/>
      <c r="E9414" s="78"/>
    </row>
    <row r="9415" spans="4:5">
      <c r="D9415" s="78"/>
      <c r="E9415" s="78"/>
    </row>
    <row r="9416" spans="4:5">
      <c r="D9416" s="78"/>
      <c r="E9416" s="78"/>
    </row>
    <row r="9417" spans="4:5">
      <c r="D9417" s="78"/>
      <c r="E9417" s="78"/>
    </row>
    <row r="9418" spans="4:5">
      <c r="D9418" s="78"/>
      <c r="E9418" s="78"/>
    </row>
    <row r="9419" spans="4:5">
      <c r="D9419" s="78"/>
      <c r="E9419" s="78"/>
    </row>
    <row r="9420" spans="4:5">
      <c r="D9420" s="78"/>
      <c r="E9420" s="78"/>
    </row>
    <row r="9421" spans="4:5">
      <c r="D9421" s="78"/>
      <c r="E9421" s="78"/>
    </row>
    <row r="9422" spans="4:5">
      <c r="D9422" s="78"/>
      <c r="E9422" s="78"/>
    </row>
    <row r="9423" spans="4:5">
      <c r="D9423" s="78"/>
      <c r="E9423" s="78"/>
    </row>
    <row r="9424" spans="4:5">
      <c r="D9424" s="78"/>
      <c r="E9424" s="78"/>
    </row>
    <row r="9425" spans="4:5">
      <c r="D9425" s="78"/>
      <c r="E9425" s="78"/>
    </row>
    <row r="9426" spans="4:5">
      <c r="D9426" s="78"/>
      <c r="E9426" s="78"/>
    </row>
    <row r="9427" spans="4:5">
      <c r="D9427" s="78"/>
      <c r="E9427" s="78"/>
    </row>
    <row r="9428" spans="4:5">
      <c r="D9428" s="78"/>
      <c r="E9428" s="78"/>
    </row>
    <row r="9429" spans="4:5">
      <c r="D9429" s="78"/>
      <c r="E9429" s="78"/>
    </row>
    <row r="9430" spans="4:5">
      <c r="D9430" s="78"/>
      <c r="E9430" s="78"/>
    </row>
    <row r="9431" spans="4:5">
      <c r="D9431" s="78"/>
      <c r="E9431" s="78"/>
    </row>
    <row r="9432" spans="4:5">
      <c r="D9432" s="78"/>
      <c r="E9432" s="78"/>
    </row>
    <row r="9433" spans="4:5">
      <c r="D9433" s="78"/>
      <c r="E9433" s="78"/>
    </row>
    <row r="9434" spans="4:5">
      <c r="D9434" s="78"/>
      <c r="E9434" s="78"/>
    </row>
    <row r="9435" spans="4:5">
      <c r="D9435" s="78"/>
      <c r="E9435" s="78"/>
    </row>
    <row r="9436" spans="4:5">
      <c r="D9436" s="78"/>
      <c r="E9436" s="78"/>
    </row>
    <row r="9437" spans="4:5">
      <c r="D9437" s="78"/>
      <c r="E9437" s="78"/>
    </row>
    <row r="9438" spans="4:5">
      <c r="D9438" s="78"/>
      <c r="E9438" s="78"/>
    </row>
    <row r="9439" spans="4:5">
      <c r="D9439" s="78"/>
      <c r="E9439" s="78"/>
    </row>
    <row r="9440" spans="4:5">
      <c r="D9440" s="78"/>
      <c r="E9440" s="78"/>
    </row>
    <row r="9441" spans="4:5">
      <c r="D9441" s="78"/>
      <c r="E9441" s="78"/>
    </row>
    <row r="9442" spans="4:5">
      <c r="D9442" s="78"/>
      <c r="E9442" s="78"/>
    </row>
    <row r="9443" spans="4:5">
      <c r="D9443" s="78"/>
      <c r="E9443" s="78"/>
    </row>
    <row r="9444" spans="4:5">
      <c r="D9444" s="78"/>
      <c r="E9444" s="78"/>
    </row>
    <row r="9445" spans="4:5">
      <c r="D9445" s="78"/>
      <c r="E9445" s="78"/>
    </row>
    <row r="9446" spans="4:5">
      <c r="D9446" s="78"/>
      <c r="E9446" s="78"/>
    </row>
    <row r="9447" spans="4:5">
      <c r="D9447" s="78"/>
      <c r="E9447" s="78"/>
    </row>
    <row r="9448" spans="4:5">
      <c r="D9448" s="78"/>
      <c r="E9448" s="78"/>
    </row>
    <row r="9449" spans="4:5">
      <c r="D9449" s="78"/>
      <c r="E9449" s="78"/>
    </row>
    <row r="9450" spans="4:5">
      <c r="D9450" s="78"/>
      <c r="E9450" s="78"/>
    </row>
    <row r="9451" spans="4:5">
      <c r="D9451" s="78"/>
      <c r="E9451" s="78"/>
    </row>
    <row r="9452" spans="4:5">
      <c r="D9452" s="78"/>
      <c r="E9452" s="78"/>
    </row>
    <row r="9453" spans="4:5">
      <c r="D9453" s="78"/>
      <c r="E9453" s="78"/>
    </row>
    <row r="9454" spans="4:5">
      <c r="D9454" s="78"/>
      <c r="E9454" s="78"/>
    </row>
    <row r="9455" spans="4:5">
      <c r="D9455" s="78"/>
      <c r="E9455" s="78"/>
    </row>
    <row r="9456" spans="4:5">
      <c r="D9456" s="78"/>
      <c r="E9456" s="78"/>
    </row>
    <row r="9457" spans="4:5">
      <c r="D9457" s="78"/>
      <c r="E9457" s="78"/>
    </row>
    <row r="9458" spans="4:5">
      <c r="D9458" s="78"/>
      <c r="E9458" s="78"/>
    </row>
    <row r="9459" spans="4:5">
      <c r="D9459" s="78"/>
      <c r="E9459" s="78"/>
    </row>
    <row r="9460" spans="4:5">
      <c r="D9460" s="78"/>
      <c r="E9460" s="78"/>
    </row>
    <row r="9461" spans="4:5">
      <c r="D9461" s="78"/>
      <c r="E9461" s="78"/>
    </row>
    <row r="9462" spans="4:5">
      <c r="D9462" s="78"/>
      <c r="E9462" s="78"/>
    </row>
    <row r="9463" spans="4:5">
      <c r="D9463" s="78"/>
      <c r="E9463" s="78"/>
    </row>
    <row r="9464" spans="4:5">
      <c r="D9464" s="78"/>
      <c r="E9464" s="78"/>
    </row>
    <row r="9465" spans="4:5">
      <c r="D9465" s="78"/>
      <c r="E9465" s="78"/>
    </row>
    <row r="9466" spans="4:5">
      <c r="D9466" s="78"/>
      <c r="E9466" s="78"/>
    </row>
    <row r="9467" spans="4:5">
      <c r="D9467" s="78"/>
      <c r="E9467" s="78"/>
    </row>
    <row r="9468" spans="4:5">
      <c r="D9468" s="78"/>
      <c r="E9468" s="78"/>
    </row>
    <row r="9469" spans="4:5">
      <c r="D9469" s="78"/>
      <c r="E9469" s="78"/>
    </row>
    <row r="9470" spans="4:5">
      <c r="D9470" s="78"/>
      <c r="E9470" s="78"/>
    </row>
    <row r="9471" spans="4:5">
      <c r="D9471" s="78"/>
      <c r="E9471" s="78"/>
    </row>
    <row r="9472" spans="4:5">
      <c r="D9472" s="78"/>
      <c r="E9472" s="78"/>
    </row>
    <row r="9473" spans="4:5">
      <c r="D9473" s="78"/>
      <c r="E9473" s="78"/>
    </row>
    <row r="9474" spans="4:5">
      <c r="D9474" s="78"/>
      <c r="E9474" s="78"/>
    </row>
    <row r="9475" spans="4:5">
      <c r="D9475" s="78"/>
      <c r="E9475" s="78"/>
    </row>
    <row r="9476" spans="4:5">
      <c r="D9476" s="78"/>
      <c r="E9476" s="78"/>
    </row>
    <row r="9477" spans="4:5">
      <c r="D9477" s="78"/>
      <c r="E9477" s="78"/>
    </row>
    <row r="9478" spans="4:5">
      <c r="D9478" s="78"/>
      <c r="E9478" s="78"/>
    </row>
    <row r="9479" spans="4:5">
      <c r="D9479" s="78"/>
      <c r="E9479" s="78"/>
    </row>
    <row r="9480" spans="4:5">
      <c r="D9480" s="78"/>
      <c r="E9480" s="78"/>
    </row>
    <row r="9481" spans="4:5">
      <c r="D9481" s="78"/>
      <c r="E9481" s="78"/>
    </row>
    <row r="9482" spans="4:5">
      <c r="D9482" s="78"/>
      <c r="E9482" s="78"/>
    </row>
    <row r="9483" spans="4:5">
      <c r="D9483" s="78"/>
      <c r="E9483" s="78"/>
    </row>
    <row r="9484" spans="4:5">
      <c r="D9484" s="78"/>
      <c r="E9484" s="78"/>
    </row>
    <row r="9485" spans="4:5">
      <c r="D9485" s="78"/>
      <c r="E9485" s="78"/>
    </row>
    <row r="9486" spans="4:5">
      <c r="D9486" s="78"/>
      <c r="E9486" s="78"/>
    </row>
    <row r="9487" spans="4:5">
      <c r="D9487" s="78"/>
      <c r="E9487" s="78"/>
    </row>
    <row r="9488" spans="4:5">
      <c r="D9488" s="78"/>
      <c r="E9488" s="78"/>
    </row>
    <row r="9489" spans="4:5">
      <c r="D9489" s="78"/>
      <c r="E9489" s="78"/>
    </row>
    <row r="9490" spans="4:5">
      <c r="D9490" s="78"/>
      <c r="E9490" s="78"/>
    </row>
    <row r="9491" spans="4:5">
      <c r="D9491" s="78"/>
      <c r="E9491" s="78"/>
    </row>
    <row r="9492" spans="4:5">
      <c r="D9492" s="78"/>
      <c r="E9492" s="78"/>
    </row>
    <row r="9493" spans="4:5">
      <c r="D9493" s="78"/>
      <c r="E9493" s="78"/>
    </row>
    <row r="9494" spans="4:5">
      <c r="D9494" s="78"/>
      <c r="E9494" s="78"/>
    </row>
    <row r="9495" spans="4:5">
      <c r="D9495" s="78"/>
      <c r="E9495" s="78"/>
    </row>
    <row r="9496" spans="4:5">
      <c r="D9496" s="78"/>
      <c r="E9496" s="78"/>
    </row>
    <row r="9497" spans="4:5">
      <c r="D9497" s="78"/>
      <c r="E9497" s="78"/>
    </row>
    <row r="9498" spans="4:5">
      <c r="D9498" s="78"/>
      <c r="E9498" s="78"/>
    </row>
    <row r="9499" spans="4:5">
      <c r="D9499" s="78"/>
      <c r="E9499" s="78"/>
    </row>
    <row r="9500" spans="4:5">
      <c r="D9500" s="78"/>
      <c r="E9500" s="78"/>
    </row>
    <row r="9501" spans="4:5">
      <c r="D9501" s="78"/>
      <c r="E9501" s="78"/>
    </row>
    <row r="9502" spans="4:5">
      <c r="D9502" s="78"/>
      <c r="E9502" s="78"/>
    </row>
    <row r="9503" spans="4:5">
      <c r="D9503" s="78"/>
      <c r="E9503" s="78"/>
    </row>
    <row r="9504" spans="4:5">
      <c r="D9504" s="78"/>
      <c r="E9504" s="78"/>
    </row>
    <row r="9505" spans="4:5">
      <c r="D9505" s="78"/>
      <c r="E9505" s="78"/>
    </row>
    <row r="9506" spans="4:5">
      <c r="D9506" s="78"/>
      <c r="E9506" s="78"/>
    </row>
    <row r="9507" spans="4:5">
      <c r="D9507" s="78"/>
      <c r="E9507" s="78"/>
    </row>
    <row r="9508" spans="4:5">
      <c r="D9508" s="78"/>
      <c r="E9508" s="78"/>
    </row>
    <row r="9509" spans="4:5">
      <c r="D9509" s="78"/>
      <c r="E9509" s="78"/>
    </row>
    <row r="9510" spans="4:5">
      <c r="D9510" s="78"/>
      <c r="E9510" s="78"/>
    </row>
    <row r="9511" spans="4:5">
      <c r="D9511" s="78"/>
      <c r="E9511" s="78"/>
    </row>
    <row r="9512" spans="4:5">
      <c r="D9512" s="78"/>
      <c r="E9512" s="78"/>
    </row>
    <row r="9513" spans="4:5">
      <c r="D9513" s="78"/>
      <c r="E9513" s="78"/>
    </row>
    <row r="9514" spans="4:5">
      <c r="D9514" s="78"/>
      <c r="E9514" s="78"/>
    </row>
    <row r="9515" spans="4:5">
      <c r="D9515" s="78"/>
      <c r="E9515" s="78"/>
    </row>
    <row r="9516" spans="4:5">
      <c r="D9516" s="78"/>
      <c r="E9516" s="78"/>
    </row>
    <row r="9517" spans="4:5">
      <c r="D9517" s="78"/>
      <c r="E9517" s="78"/>
    </row>
    <row r="9518" spans="4:5">
      <c r="D9518" s="78"/>
      <c r="E9518" s="78"/>
    </row>
    <row r="9519" spans="4:5">
      <c r="D9519" s="78"/>
      <c r="E9519" s="78"/>
    </row>
    <row r="9520" spans="4:5">
      <c r="D9520" s="78"/>
      <c r="E9520" s="78"/>
    </row>
    <row r="9521" spans="4:5">
      <c r="D9521" s="78"/>
      <c r="E9521" s="78"/>
    </row>
    <row r="9522" spans="4:5">
      <c r="D9522" s="78"/>
      <c r="E9522" s="78"/>
    </row>
    <row r="9523" spans="4:5">
      <c r="D9523" s="78"/>
      <c r="E9523" s="78"/>
    </row>
    <row r="9524" spans="4:5">
      <c r="D9524" s="78"/>
      <c r="E9524" s="78"/>
    </row>
    <row r="9525" spans="4:5">
      <c r="D9525" s="78"/>
      <c r="E9525" s="78"/>
    </row>
    <row r="9526" spans="4:5">
      <c r="D9526" s="78"/>
      <c r="E9526" s="78"/>
    </row>
    <row r="9527" spans="4:5">
      <c r="D9527" s="78"/>
      <c r="E9527" s="78"/>
    </row>
    <row r="9528" spans="4:5">
      <c r="D9528" s="78"/>
      <c r="E9528" s="78"/>
    </row>
    <row r="9529" spans="4:5">
      <c r="D9529" s="78"/>
      <c r="E9529" s="78"/>
    </row>
    <row r="9530" spans="4:5">
      <c r="D9530" s="78"/>
      <c r="E9530" s="78"/>
    </row>
    <row r="9531" spans="4:5">
      <c r="D9531" s="78"/>
      <c r="E9531" s="78"/>
    </row>
    <row r="9532" spans="4:5">
      <c r="D9532" s="78"/>
      <c r="E9532" s="78"/>
    </row>
    <row r="9533" spans="4:5">
      <c r="D9533" s="78"/>
      <c r="E9533" s="78"/>
    </row>
    <row r="9534" spans="4:5">
      <c r="D9534" s="78"/>
      <c r="E9534" s="78"/>
    </row>
    <row r="9535" spans="4:5">
      <c r="D9535" s="78"/>
      <c r="E9535" s="78"/>
    </row>
    <row r="9536" spans="4:5">
      <c r="D9536" s="78"/>
      <c r="E9536" s="78"/>
    </row>
    <row r="9537" spans="4:5">
      <c r="D9537" s="78"/>
      <c r="E9537" s="78"/>
    </row>
    <row r="9538" spans="4:5">
      <c r="D9538" s="78"/>
      <c r="E9538" s="78"/>
    </row>
    <row r="9539" spans="4:5">
      <c r="D9539" s="78"/>
      <c r="E9539" s="78"/>
    </row>
    <row r="9540" spans="4:5">
      <c r="D9540" s="78"/>
      <c r="E9540" s="78"/>
    </row>
    <row r="9541" spans="4:5">
      <c r="D9541" s="78"/>
      <c r="E9541" s="78"/>
    </row>
    <row r="9542" spans="4:5">
      <c r="D9542" s="78"/>
      <c r="E9542" s="78"/>
    </row>
    <row r="9543" spans="4:5">
      <c r="D9543" s="78"/>
      <c r="E9543" s="78"/>
    </row>
    <row r="9544" spans="4:5">
      <c r="D9544" s="78"/>
      <c r="E9544" s="78"/>
    </row>
    <row r="9545" spans="4:5">
      <c r="D9545" s="78"/>
      <c r="E9545" s="78"/>
    </row>
    <row r="9546" spans="4:5">
      <c r="D9546" s="78"/>
      <c r="E9546" s="78"/>
    </row>
    <row r="9547" spans="4:5">
      <c r="D9547" s="78"/>
      <c r="E9547" s="78"/>
    </row>
    <row r="9548" spans="4:5">
      <c r="D9548" s="78"/>
      <c r="E9548" s="78"/>
    </row>
    <row r="9549" spans="4:5">
      <c r="D9549" s="78"/>
      <c r="E9549" s="78"/>
    </row>
    <row r="9550" spans="4:5">
      <c r="D9550" s="78"/>
      <c r="E9550" s="78"/>
    </row>
    <row r="9551" spans="4:5">
      <c r="D9551" s="78"/>
      <c r="E9551" s="78"/>
    </row>
    <row r="9552" spans="4:5">
      <c r="D9552" s="78"/>
      <c r="E9552" s="78"/>
    </row>
    <row r="9553" spans="4:5">
      <c r="D9553" s="78"/>
      <c r="E9553" s="78"/>
    </row>
    <row r="9554" spans="4:5">
      <c r="D9554" s="78"/>
      <c r="E9554" s="78"/>
    </row>
    <row r="9555" spans="4:5">
      <c r="D9555" s="78"/>
      <c r="E9555" s="78"/>
    </row>
    <row r="9556" spans="4:5">
      <c r="D9556" s="78"/>
      <c r="E9556" s="78"/>
    </row>
    <row r="9557" spans="4:5">
      <c r="D9557" s="78"/>
      <c r="E9557" s="78"/>
    </row>
    <row r="9558" spans="4:5">
      <c r="D9558" s="78"/>
      <c r="E9558" s="78"/>
    </row>
    <row r="9559" spans="4:5">
      <c r="D9559" s="78"/>
      <c r="E9559" s="78"/>
    </row>
    <row r="9560" spans="4:5">
      <c r="D9560" s="78"/>
      <c r="E9560" s="78"/>
    </row>
    <row r="9561" spans="4:5">
      <c r="D9561" s="78"/>
      <c r="E9561" s="78"/>
    </row>
    <row r="9562" spans="4:5">
      <c r="D9562" s="78"/>
      <c r="E9562" s="78"/>
    </row>
    <row r="9563" spans="4:5">
      <c r="D9563" s="78"/>
      <c r="E9563" s="78"/>
    </row>
    <row r="9564" spans="4:5">
      <c r="D9564" s="78"/>
      <c r="E9564" s="78"/>
    </row>
    <row r="9565" spans="4:5">
      <c r="D9565" s="78"/>
      <c r="E9565" s="78"/>
    </row>
    <row r="9566" spans="4:5">
      <c r="D9566" s="78"/>
      <c r="E9566" s="78"/>
    </row>
    <row r="9567" spans="4:5">
      <c r="D9567" s="78"/>
      <c r="E9567" s="78"/>
    </row>
    <row r="9568" spans="4:5">
      <c r="D9568" s="78"/>
      <c r="E9568" s="78"/>
    </row>
    <row r="9569" spans="4:5">
      <c r="D9569" s="78"/>
      <c r="E9569" s="78"/>
    </row>
    <row r="9570" spans="4:5">
      <c r="D9570" s="78"/>
      <c r="E9570" s="78"/>
    </row>
    <row r="9571" spans="4:5">
      <c r="D9571" s="78"/>
      <c r="E9571" s="78"/>
    </row>
    <row r="9572" spans="4:5">
      <c r="D9572" s="78"/>
      <c r="E9572" s="78"/>
    </row>
    <row r="9573" spans="4:5">
      <c r="D9573" s="78"/>
      <c r="E9573" s="78"/>
    </row>
    <row r="9574" spans="4:5">
      <c r="D9574" s="78"/>
      <c r="E9574" s="78"/>
    </row>
    <row r="9575" spans="4:5">
      <c r="D9575" s="78"/>
      <c r="E9575" s="78"/>
    </row>
    <row r="9576" spans="4:5">
      <c r="D9576" s="78"/>
      <c r="E9576" s="78"/>
    </row>
    <row r="9577" spans="4:5">
      <c r="D9577" s="78"/>
      <c r="E9577" s="78"/>
    </row>
    <row r="9578" spans="4:5">
      <c r="D9578" s="78"/>
      <c r="E9578" s="78"/>
    </row>
    <row r="9579" spans="4:5">
      <c r="D9579" s="78"/>
      <c r="E9579" s="78"/>
    </row>
    <row r="9580" spans="4:5">
      <c r="D9580" s="78"/>
      <c r="E9580" s="78"/>
    </row>
    <row r="9581" spans="4:5">
      <c r="D9581" s="78"/>
      <c r="E9581" s="78"/>
    </row>
    <row r="9582" spans="4:5">
      <c r="D9582" s="78"/>
      <c r="E9582" s="78"/>
    </row>
    <row r="9583" spans="4:5">
      <c r="D9583" s="78"/>
      <c r="E9583" s="78"/>
    </row>
    <row r="9584" spans="4:5">
      <c r="D9584" s="78"/>
      <c r="E9584" s="78"/>
    </row>
    <row r="9585" spans="4:5">
      <c r="D9585" s="78"/>
      <c r="E9585" s="78"/>
    </row>
    <row r="9586" spans="4:5">
      <c r="D9586" s="78"/>
      <c r="E9586" s="78"/>
    </row>
    <row r="9587" spans="4:5">
      <c r="D9587" s="78"/>
      <c r="E9587" s="78"/>
    </row>
    <row r="9588" spans="4:5">
      <c r="D9588" s="78"/>
      <c r="E9588" s="78"/>
    </row>
    <row r="9589" spans="4:5">
      <c r="D9589" s="78"/>
      <c r="E9589" s="78"/>
    </row>
    <row r="9590" spans="4:5">
      <c r="D9590" s="78"/>
      <c r="E9590" s="78"/>
    </row>
    <row r="9591" spans="4:5">
      <c r="D9591" s="78"/>
      <c r="E9591" s="78"/>
    </row>
    <row r="9592" spans="4:5">
      <c r="D9592" s="78"/>
      <c r="E9592" s="78"/>
    </row>
    <row r="9593" spans="4:5">
      <c r="D9593" s="78"/>
      <c r="E9593" s="78"/>
    </row>
    <row r="9594" spans="4:5">
      <c r="D9594" s="78"/>
      <c r="E9594" s="78"/>
    </row>
    <row r="9595" spans="4:5">
      <c r="D9595" s="78"/>
      <c r="E9595" s="78"/>
    </row>
    <row r="9596" spans="4:5">
      <c r="D9596" s="78"/>
      <c r="E9596" s="78"/>
    </row>
    <row r="9597" spans="4:5">
      <c r="D9597" s="78"/>
      <c r="E9597" s="78"/>
    </row>
    <row r="9598" spans="4:5">
      <c r="D9598" s="78"/>
      <c r="E9598" s="78"/>
    </row>
    <row r="9599" spans="4:5">
      <c r="D9599" s="78"/>
      <c r="E9599" s="78"/>
    </row>
    <row r="9600" spans="4:5">
      <c r="D9600" s="78"/>
      <c r="E9600" s="78"/>
    </row>
    <row r="9601" spans="4:5">
      <c r="D9601" s="78"/>
      <c r="E9601" s="78"/>
    </row>
    <row r="9602" spans="4:5">
      <c r="D9602" s="78"/>
      <c r="E9602" s="78"/>
    </row>
    <row r="9603" spans="4:5">
      <c r="D9603" s="78"/>
      <c r="E9603" s="78"/>
    </row>
    <row r="9604" spans="4:5">
      <c r="D9604" s="78"/>
      <c r="E9604" s="78"/>
    </row>
    <row r="9605" spans="4:5">
      <c r="D9605" s="78"/>
      <c r="E9605" s="78"/>
    </row>
    <row r="9606" spans="4:5">
      <c r="D9606" s="78"/>
      <c r="E9606" s="78"/>
    </row>
    <row r="9607" spans="4:5">
      <c r="D9607" s="78"/>
      <c r="E9607" s="78"/>
    </row>
    <row r="9608" spans="4:5">
      <c r="D9608" s="78"/>
      <c r="E9608" s="78"/>
    </row>
    <row r="9609" spans="4:5">
      <c r="D9609" s="78"/>
      <c r="E9609" s="78"/>
    </row>
    <row r="9610" spans="4:5">
      <c r="D9610" s="78"/>
      <c r="E9610" s="78"/>
    </row>
    <row r="9611" spans="4:5">
      <c r="D9611" s="78"/>
      <c r="E9611" s="78"/>
    </row>
    <row r="9612" spans="4:5">
      <c r="D9612" s="78"/>
      <c r="E9612" s="78"/>
    </row>
    <row r="9613" spans="4:5">
      <c r="D9613" s="78"/>
      <c r="E9613" s="78"/>
    </row>
    <row r="9614" spans="4:5">
      <c r="D9614" s="78"/>
      <c r="E9614" s="78"/>
    </row>
    <row r="9615" spans="4:5">
      <c r="D9615" s="78"/>
      <c r="E9615" s="78"/>
    </row>
    <row r="9616" spans="4:5">
      <c r="D9616" s="78"/>
      <c r="E9616" s="78"/>
    </row>
    <row r="9617" spans="4:5">
      <c r="D9617" s="78"/>
      <c r="E9617" s="78"/>
    </row>
    <row r="9618" spans="4:5">
      <c r="D9618" s="78"/>
      <c r="E9618" s="78"/>
    </row>
    <row r="9619" spans="4:5">
      <c r="D9619" s="78"/>
      <c r="E9619" s="78"/>
    </row>
    <row r="9620" spans="4:5">
      <c r="D9620" s="78"/>
      <c r="E9620" s="78"/>
    </row>
    <row r="9621" spans="4:5">
      <c r="D9621" s="78"/>
      <c r="E9621" s="78"/>
    </row>
    <row r="9622" spans="4:5">
      <c r="D9622" s="78"/>
      <c r="E9622" s="78"/>
    </row>
    <row r="9623" spans="4:5">
      <c r="D9623" s="78"/>
      <c r="E9623" s="78"/>
    </row>
    <row r="9624" spans="4:5">
      <c r="D9624" s="78"/>
      <c r="E9624" s="78"/>
    </row>
    <row r="9625" spans="4:5">
      <c r="D9625" s="78"/>
      <c r="E9625" s="78"/>
    </row>
    <row r="9626" spans="4:5">
      <c r="D9626" s="78"/>
      <c r="E9626" s="78"/>
    </row>
    <row r="9627" spans="4:5">
      <c r="D9627" s="78"/>
      <c r="E9627" s="78"/>
    </row>
    <row r="9628" spans="4:5">
      <c r="D9628" s="78"/>
      <c r="E9628" s="78"/>
    </row>
    <row r="9629" spans="4:5">
      <c r="D9629" s="78"/>
      <c r="E9629" s="78"/>
    </row>
    <row r="9630" spans="4:5">
      <c r="D9630" s="78"/>
      <c r="E9630" s="78"/>
    </row>
    <row r="9631" spans="4:5">
      <c r="D9631" s="78"/>
      <c r="E9631" s="78"/>
    </row>
    <row r="9632" spans="4:5">
      <c r="D9632" s="78"/>
      <c r="E9632" s="78"/>
    </row>
    <row r="9633" spans="4:5">
      <c r="D9633" s="78"/>
      <c r="E9633" s="78"/>
    </row>
    <row r="9634" spans="4:5">
      <c r="D9634" s="78"/>
      <c r="E9634" s="78"/>
    </row>
    <row r="9635" spans="4:5">
      <c r="D9635" s="78"/>
      <c r="E9635" s="78"/>
    </row>
    <row r="9636" spans="4:5">
      <c r="D9636" s="78"/>
      <c r="E9636" s="78"/>
    </row>
    <row r="9637" spans="4:5">
      <c r="D9637" s="78"/>
      <c r="E9637" s="78"/>
    </row>
    <row r="9638" spans="4:5">
      <c r="D9638" s="78"/>
      <c r="E9638" s="78"/>
    </row>
    <row r="9639" spans="4:5">
      <c r="D9639" s="78"/>
      <c r="E9639" s="78"/>
    </row>
    <row r="9640" spans="4:5">
      <c r="D9640" s="78"/>
      <c r="E9640" s="78"/>
    </row>
    <row r="9641" spans="4:5">
      <c r="D9641" s="78"/>
      <c r="E9641" s="78"/>
    </row>
    <row r="9642" spans="4:5">
      <c r="D9642" s="78"/>
      <c r="E9642" s="78"/>
    </row>
    <row r="9643" spans="4:5">
      <c r="D9643" s="78"/>
      <c r="E9643" s="78"/>
    </row>
    <row r="9644" spans="4:5">
      <c r="D9644" s="78"/>
      <c r="E9644" s="78"/>
    </row>
    <row r="9645" spans="4:5">
      <c r="D9645" s="78"/>
      <c r="E9645" s="78"/>
    </row>
    <row r="9646" spans="4:5">
      <c r="D9646" s="78"/>
      <c r="E9646" s="78"/>
    </row>
    <row r="9647" spans="4:5">
      <c r="D9647" s="78"/>
      <c r="E9647" s="78"/>
    </row>
    <row r="9648" spans="4:5">
      <c r="D9648" s="78"/>
      <c r="E9648" s="78"/>
    </row>
    <row r="9649" spans="4:5">
      <c r="D9649" s="78"/>
      <c r="E9649" s="78"/>
    </row>
    <row r="9650" spans="4:5">
      <c r="D9650" s="78"/>
      <c r="E9650" s="78"/>
    </row>
    <row r="9651" spans="4:5">
      <c r="D9651" s="78"/>
      <c r="E9651" s="78"/>
    </row>
    <row r="9652" spans="4:5">
      <c r="D9652" s="78"/>
      <c r="E9652" s="78"/>
    </row>
    <row r="9653" spans="4:5">
      <c r="D9653" s="78"/>
      <c r="E9653" s="78"/>
    </row>
    <row r="9654" spans="4:5">
      <c r="D9654" s="78"/>
      <c r="E9654" s="78"/>
    </row>
    <row r="9655" spans="4:5">
      <c r="D9655" s="78"/>
      <c r="E9655" s="78"/>
    </row>
    <row r="9656" spans="4:5">
      <c r="D9656" s="78"/>
      <c r="E9656" s="78"/>
    </row>
    <row r="9657" spans="4:5">
      <c r="D9657" s="78"/>
      <c r="E9657" s="78"/>
    </row>
    <row r="9658" spans="4:5">
      <c r="D9658" s="78"/>
      <c r="E9658" s="78"/>
    </row>
    <row r="9659" spans="4:5">
      <c r="D9659" s="78"/>
      <c r="E9659" s="78"/>
    </row>
    <row r="9660" spans="4:5">
      <c r="D9660" s="78"/>
      <c r="E9660" s="78"/>
    </row>
    <row r="9661" spans="4:5">
      <c r="D9661" s="78"/>
      <c r="E9661" s="78"/>
    </row>
    <row r="9662" spans="4:5">
      <c r="D9662" s="78"/>
      <c r="E9662" s="78"/>
    </row>
    <row r="9663" spans="4:5">
      <c r="D9663" s="78"/>
      <c r="E9663" s="78"/>
    </row>
    <row r="9664" spans="4:5">
      <c r="D9664" s="78"/>
      <c r="E9664" s="78"/>
    </row>
    <row r="9665" spans="4:5">
      <c r="D9665" s="78"/>
      <c r="E9665" s="78"/>
    </row>
    <row r="9666" spans="4:5">
      <c r="D9666" s="78"/>
      <c r="E9666" s="78"/>
    </row>
    <row r="9667" spans="4:5">
      <c r="D9667" s="78"/>
      <c r="E9667" s="78"/>
    </row>
    <row r="9668" spans="4:5">
      <c r="D9668" s="78"/>
      <c r="E9668" s="78"/>
    </row>
    <row r="9669" spans="4:5">
      <c r="D9669" s="78"/>
      <c r="E9669" s="78"/>
    </row>
    <row r="9670" spans="4:5">
      <c r="D9670" s="78"/>
      <c r="E9670" s="78"/>
    </row>
    <row r="9671" spans="4:5">
      <c r="D9671" s="78"/>
      <c r="E9671" s="78"/>
    </row>
    <row r="9672" spans="4:5">
      <c r="D9672" s="78"/>
      <c r="E9672" s="78"/>
    </row>
    <row r="9673" spans="4:5">
      <c r="D9673" s="78"/>
      <c r="E9673" s="78"/>
    </row>
    <row r="9674" spans="4:5">
      <c r="D9674" s="78"/>
      <c r="E9674" s="78"/>
    </row>
    <row r="9675" spans="4:5">
      <c r="D9675" s="78"/>
      <c r="E9675" s="78"/>
    </row>
    <row r="9676" spans="4:5">
      <c r="D9676" s="78"/>
      <c r="E9676" s="78"/>
    </row>
    <row r="9677" spans="4:5">
      <c r="D9677" s="78"/>
      <c r="E9677" s="78"/>
    </row>
    <row r="9678" spans="4:5">
      <c r="D9678" s="78"/>
      <c r="E9678" s="78"/>
    </row>
    <row r="9679" spans="4:5">
      <c r="D9679" s="78"/>
      <c r="E9679" s="78"/>
    </row>
    <row r="9680" spans="4:5">
      <c r="D9680" s="78"/>
      <c r="E9680" s="78"/>
    </row>
    <row r="9681" spans="4:5">
      <c r="D9681" s="78"/>
      <c r="E9681" s="78"/>
    </row>
    <row r="9682" spans="4:5">
      <c r="D9682" s="78"/>
      <c r="E9682" s="78"/>
    </row>
    <row r="9683" spans="4:5">
      <c r="D9683" s="78"/>
      <c r="E9683" s="78"/>
    </row>
    <row r="9684" spans="4:5">
      <c r="D9684" s="78"/>
      <c r="E9684" s="78"/>
    </row>
    <row r="9685" spans="4:5">
      <c r="D9685" s="78"/>
      <c r="E9685" s="78"/>
    </row>
    <row r="9686" spans="4:5">
      <c r="D9686" s="78"/>
      <c r="E9686" s="78"/>
    </row>
    <row r="9687" spans="4:5">
      <c r="D9687" s="78"/>
      <c r="E9687" s="78"/>
    </row>
    <row r="9688" spans="4:5">
      <c r="D9688" s="78"/>
      <c r="E9688" s="78"/>
    </row>
    <row r="9689" spans="4:5">
      <c r="D9689" s="78"/>
      <c r="E9689" s="78"/>
    </row>
    <row r="9690" spans="4:5">
      <c r="D9690" s="78"/>
      <c r="E9690" s="78"/>
    </row>
    <row r="9691" spans="4:5">
      <c r="D9691" s="78"/>
      <c r="E9691" s="78"/>
    </row>
    <row r="9692" spans="4:5">
      <c r="D9692" s="78"/>
      <c r="E9692" s="78"/>
    </row>
    <row r="9693" spans="4:5">
      <c r="D9693" s="78"/>
      <c r="E9693" s="78"/>
    </row>
    <row r="9694" spans="4:5">
      <c r="D9694" s="78"/>
      <c r="E9694" s="78"/>
    </row>
    <row r="9695" spans="4:5">
      <c r="D9695" s="78"/>
      <c r="E9695" s="78"/>
    </row>
    <row r="9696" spans="4:5">
      <c r="D9696" s="78"/>
      <c r="E9696" s="78"/>
    </row>
    <row r="9697" spans="4:5">
      <c r="D9697" s="78"/>
      <c r="E9697" s="78"/>
    </row>
    <row r="9698" spans="4:5">
      <c r="D9698" s="78"/>
      <c r="E9698" s="78"/>
    </row>
    <row r="9699" spans="4:5">
      <c r="D9699" s="78"/>
      <c r="E9699" s="78"/>
    </row>
    <row r="9700" spans="4:5">
      <c r="D9700" s="78"/>
      <c r="E9700" s="78"/>
    </row>
    <row r="9701" spans="4:5">
      <c r="D9701" s="78"/>
      <c r="E9701" s="78"/>
    </row>
    <row r="9702" spans="4:5">
      <c r="D9702" s="78"/>
      <c r="E9702" s="78"/>
    </row>
    <row r="9703" spans="4:5">
      <c r="D9703" s="78"/>
      <c r="E9703" s="78"/>
    </row>
    <row r="9704" spans="4:5">
      <c r="D9704" s="78"/>
      <c r="E9704" s="78"/>
    </row>
    <row r="9705" spans="4:5">
      <c r="D9705" s="78"/>
      <c r="E9705" s="78"/>
    </row>
    <row r="9706" spans="4:5">
      <c r="D9706" s="78"/>
      <c r="E9706" s="78"/>
    </row>
    <row r="9707" spans="4:5">
      <c r="D9707" s="78"/>
      <c r="E9707" s="78"/>
    </row>
    <row r="9708" spans="4:5">
      <c r="D9708" s="78"/>
      <c r="E9708" s="78"/>
    </row>
    <row r="9709" spans="4:5">
      <c r="D9709" s="78"/>
      <c r="E9709" s="78"/>
    </row>
    <row r="9710" spans="4:5">
      <c r="D9710" s="78"/>
      <c r="E9710" s="78"/>
    </row>
    <row r="9711" spans="4:5">
      <c r="D9711" s="78"/>
      <c r="E9711" s="78"/>
    </row>
    <row r="9712" spans="4:5">
      <c r="D9712" s="78"/>
      <c r="E9712" s="78"/>
    </row>
    <row r="9713" spans="4:5">
      <c r="D9713" s="78"/>
      <c r="E9713" s="78"/>
    </row>
    <row r="9714" spans="4:5">
      <c r="D9714" s="78"/>
      <c r="E9714" s="78"/>
    </row>
    <row r="9715" spans="4:5">
      <c r="D9715" s="78"/>
      <c r="E9715" s="78"/>
    </row>
    <row r="9716" spans="4:5">
      <c r="D9716" s="78"/>
      <c r="E9716" s="78"/>
    </row>
    <row r="9717" spans="4:5">
      <c r="D9717" s="78"/>
      <c r="E9717" s="78"/>
    </row>
    <row r="9718" spans="4:5">
      <c r="D9718" s="78"/>
      <c r="E9718" s="78"/>
    </row>
    <row r="9719" spans="4:5">
      <c r="D9719" s="78"/>
      <c r="E9719" s="78"/>
    </row>
    <row r="9720" spans="4:5">
      <c r="D9720" s="78"/>
      <c r="E9720" s="78"/>
    </row>
    <row r="9721" spans="4:5">
      <c r="D9721" s="78"/>
      <c r="E9721" s="78"/>
    </row>
    <row r="9722" spans="4:5">
      <c r="D9722" s="78"/>
      <c r="E9722" s="78"/>
    </row>
    <row r="9723" spans="4:5">
      <c r="D9723" s="78"/>
      <c r="E9723" s="78"/>
    </row>
    <row r="9724" spans="4:5">
      <c r="D9724" s="78"/>
      <c r="E9724" s="78"/>
    </row>
    <row r="9725" spans="4:5">
      <c r="D9725" s="78"/>
      <c r="E9725" s="78"/>
    </row>
    <row r="9726" spans="4:5">
      <c r="D9726" s="78"/>
      <c r="E9726" s="78"/>
    </row>
    <row r="9727" spans="4:5">
      <c r="D9727" s="78"/>
      <c r="E9727" s="78"/>
    </row>
    <row r="9728" spans="4:5">
      <c r="D9728" s="78"/>
      <c r="E9728" s="78"/>
    </row>
    <row r="9729" spans="4:5">
      <c r="D9729" s="78"/>
      <c r="E9729" s="78"/>
    </row>
    <row r="9730" spans="4:5">
      <c r="D9730" s="78"/>
      <c r="E9730" s="78"/>
    </row>
    <row r="9731" spans="4:5">
      <c r="D9731" s="78"/>
      <c r="E9731" s="78"/>
    </row>
    <row r="9732" spans="4:5">
      <c r="D9732" s="78"/>
      <c r="E9732" s="78"/>
    </row>
    <row r="9733" spans="4:5">
      <c r="D9733" s="78"/>
      <c r="E9733" s="78"/>
    </row>
    <row r="9734" spans="4:5">
      <c r="D9734" s="78"/>
      <c r="E9734" s="78"/>
    </row>
    <row r="9735" spans="4:5">
      <c r="D9735" s="78"/>
      <c r="E9735" s="78"/>
    </row>
    <row r="9736" spans="4:5">
      <c r="D9736" s="78"/>
      <c r="E9736" s="78"/>
    </row>
    <row r="9737" spans="4:5">
      <c r="D9737" s="78"/>
      <c r="E9737" s="78"/>
    </row>
    <row r="9738" spans="4:5">
      <c r="D9738" s="78"/>
      <c r="E9738" s="78"/>
    </row>
    <row r="9739" spans="4:5">
      <c r="D9739" s="78"/>
      <c r="E9739" s="78"/>
    </row>
    <row r="9740" spans="4:5">
      <c r="D9740" s="78"/>
      <c r="E9740" s="78"/>
    </row>
    <row r="9741" spans="4:5">
      <c r="D9741" s="78"/>
      <c r="E9741" s="78"/>
    </row>
    <row r="9742" spans="4:5">
      <c r="D9742" s="78"/>
      <c r="E9742" s="78"/>
    </row>
    <row r="9743" spans="4:5">
      <c r="D9743" s="78"/>
      <c r="E9743" s="78"/>
    </row>
    <row r="9744" spans="4:5">
      <c r="D9744" s="78"/>
      <c r="E9744" s="78"/>
    </row>
    <row r="9745" spans="4:5">
      <c r="D9745" s="78"/>
      <c r="E9745" s="78"/>
    </row>
    <row r="9746" spans="4:5">
      <c r="D9746" s="78"/>
      <c r="E9746" s="78"/>
    </row>
    <row r="9747" spans="4:5">
      <c r="D9747" s="78"/>
      <c r="E9747" s="78"/>
    </row>
    <row r="9748" spans="4:5">
      <c r="D9748" s="78"/>
      <c r="E9748" s="78"/>
    </row>
    <row r="9749" spans="4:5">
      <c r="D9749" s="78"/>
      <c r="E9749" s="78"/>
    </row>
    <row r="9750" spans="4:5">
      <c r="D9750" s="78"/>
      <c r="E9750" s="78"/>
    </row>
    <row r="9751" spans="4:5">
      <c r="D9751" s="78"/>
      <c r="E9751" s="78"/>
    </row>
    <row r="9752" spans="4:5">
      <c r="D9752" s="78"/>
      <c r="E9752" s="78"/>
    </row>
    <row r="9753" spans="4:5">
      <c r="D9753" s="78"/>
      <c r="E9753" s="78"/>
    </row>
    <row r="9754" spans="4:5">
      <c r="D9754" s="78"/>
      <c r="E9754" s="78"/>
    </row>
    <row r="9755" spans="4:5">
      <c r="D9755" s="78"/>
      <c r="E9755" s="78"/>
    </row>
    <row r="9756" spans="4:5">
      <c r="D9756" s="78"/>
      <c r="E9756" s="78"/>
    </row>
    <row r="9757" spans="4:5">
      <c r="D9757" s="78"/>
      <c r="E9757" s="78"/>
    </row>
    <row r="9758" spans="4:5">
      <c r="D9758" s="78"/>
      <c r="E9758" s="78"/>
    </row>
    <row r="9759" spans="4:5">
      <c r="D9759" s="78"/>
      <c r="E9759" s="78"/>
    </row>
    <row r="9760" spans="4:5">
      <c r="D9760" s="78"/>
      <c r="E9760" s="78"/>
    </row>
    <row r="9761" spans="4:5">
      <c r="D9761" s="78"/>
      <c r="E9761" s="78"/>
    </row>
    <row r="9762" spans="4:5">
      <c r="D9762" s="78"/>
      <c r="E9762" s="78"/>
    </row>
    <row r="9763" spans="4:5">
      <c r="D9763" s="78"/>
      <c r="E9763" s="78"/>
    </row>
    <row r="9764" spans="4:5">
      <c r="D9764" s="78"/>
      <c r="E9764" s="78"/>
    </row>
    <row r="9765" spans="4:5">
      <c r="D9765" s="78"/>
      <c r="E9765" s="78"/>
    </row>
    <row r="9766" spans="4:5">
      <c r="D9766" s="78"/>
      <c r="E9766" s="78"/>
    </row>
    <row r="9767" spans="4:5">
      <c r="D9767" s="78"/>
      <c r="E9767" s="78"/>
    </row>
    <row r="9768" spans="4:5">
      <c r="D9768" s="78"/>
      <c r="E9768" s="78"/>
    </row>
    <row r="9769" spans="4:5">
      <c r="D9769" s="78"/>
      <c r="E9769" s="78"/>
    </row>
    <row r="9770" spans="4:5">
      <c r="D9770" s="78"/>
      <c r="E9770" s="78"/>
    </row>
    <row r="9771" spans="4:5">
      <c r="D9771" s="78"/>
      <c r="E9771" s="78"/>
    </row>
    <row r="9772" spans="4:5">
      <c r="D9772" s="78"/>
      <c r="E9772" s="78"/>
    </row>
    <row r="9773" spans="4:5">
      <c r="D9773" s="78"/>
      <c r="E9773" s="78"/>
    </row>
    <row r="9774" spans="4:5">
      <c r="D9774" s="78"/>
      <c r="E9774" s="78"/>
    </row>
    <row r="9775" spans="4:5">
      <c r="D9775" s="78"/>
      <c r="E9775" s="78"/>
    </row>
    <row r="9776" spans="4:5">
      <c r="D9776" s="78"/>
      <c r="E9776" s="78"/>
    </row>
    <row r="9777" spans="4:5">
      <c r="D9777" s="78"/>
      <c r="E9777" s="78"/>
    </row>
    <row r="9778" spans="4:5">
      <c r="D9778" s="78"/>
      <c r="E9778" s="78"/>
    </row>
    <row r="9779" spans="4:5">
      <c r="D9779" s="78"/>
      <c r="E9779" s="78"/>
    </row>
    <row r="9780" spans="4:5">
      <c r="D9780" s="78"/>
      <c r="E9780" s="78"/>
    </row>
    <row r="9781" spans="4:5">
      <c r="D9781" s="78"/>
      <c r="E9781" s="78"/>
    </row>
    <row r="9782" spans="4:5">
      <c r="D9782" s="78"/>
      <c r="E9782" s="78"/>
    </row>
    <row r="9783" spans="4:5">
      <c r="D9783" s="78"/>
      <c r="E9783" s="78"/>
    </row>
    <row r="9784" spans="4:5">
      <c r="D9784" s="78"/>
      <c r="E9784" s="78"/>
    </row>
    <row r="9785" spans="4:5">
      <c r="D9785" s="78"/>
      <c r="E9785" s="78"/>
    </row>
    <row r="9786" spans="4:5">
      <c r="D9786" s="78"/>
      <c r="E9786" s="78"/>
    </row>
    <row r="9787" spans="4:5">
      <c r="D9787" s="78"/>
      <c r="E9787" s="78"/>
    </row>
    <row r="9788" spans="4:5">
      <c r="D9788" s="78"/>
      <c r="E9788" s="78"/>
    </row>
    <row r="9789" spans="4:5">
      <c r="D9789" s="78"/>
      <c r="E9789" s="78"/>
    </row>
    <row r="9790" spans="4:5">
      <c r="D9790" s="78"/>
      <c r="E9790" s="78"/>
    </row>
    <row r="9791" spans="4:5">
      <c r="D9791" s="78"/>
      <c r="E9791" s="78"/>
    </row>
    <row r="9792" spans="4:5">
      <c r="D9792" s="78"/>
      <c r="E9792" s="78"/>
    </row>
    <row r="9793" spans="4:5">
      <c r="D9793" s="78"/>
      <c r="E9793" s="78"/>
    </row>
    <row r="9794" spans="4:5">
      <c r="D9794" s="78"/>
      <c r="E9794" s="78"/>
    </row>
    <row r="9795" spans="4:5">
      <c r="D9795" s="78"/>
      <c r="E9795" s="78"/>
    </row>
    <row r="9796" spans="4:5">
      <c r="D9796" s="78"/>
      <c r="E9796" s="78"/>
    </row>
    <row r="9797" spans="4:5">
      <c r="D9797" s="78"/>
      <c r="E9797" s="78"/>
    </row>
    <row r="9798" spans="4:5">
      <c r="D9798" s="78"/>
      <c r="E9798" s="78"/>
    </row>
    <row r="9799" spans="4:5">
      <c r="D9799" s="78"/>
      <c r="E9799" s="78"/>
    </row>
    <row r="9800" spans="4:5">
      <c r="D9800" s="78"/>
      <c r="E9800" s="78"/>
    </row>
    <row r="9801" spans="4:5">
      <c r="D9801" s="78"/>
      <c r="E9801" s="78"/>
    </row>
    <row r="9802" spans="4:5">
      <c r="D9802" s="78"/>
      <c r="E9802" s="78"/>
    </row>
    <row r="9803" spans="4:5">
      <c r="D9803" s="78"/>
      <c r="E9803" s="78"/>
    </row>
    <row r="9804" spans="4:5">
      <c r="D9804" s="78"/>
      <c r="E9804" s="78"/>
    </row>
    <row r="9805" spans="4:5">
      <c r="D9805" s="78"/>
      <c r="E9805" s="78"/>
    </row>
    <row r="9806" spans="4:5">
      <c r="D9806" s="78"/>
      <c r="E9806" s="78"/>
    </row>
    <row r="9807" spans="4:5">
      <c r="D9807" s="78"/>
      <c r="E9807" s="78"/>
    </row>
    <row r="9808" spans="4:5">
      <c r="D9808" s="78"/>
      <c r="E9808" s="78"/>
    </row>
    <row r="9809" spans="4:5">
      <c r="D9809" s="78"/>
      <c r="E9809" s="78"/>
    </row>
    <row r="9810" spans="4:5">
      <c r="D9810" s="78"/>
      <c r="E9810" s="78"/>
    </row>
    <row r="9811" spans="4:5">
      <c r="D9811" s="78"/>
      <c r="E9811" s="78"/>
    </row>
    <row r="9812" spans="4:5">
      <c r="D9812" s="78"/>
      <c r="E9812" s="78"/>
    </row>
    <row r="9813" spans="4:5">
      <c r="D9813" s="78"/>
      <c r="E9813" s="78"/>
    </row>
    <row r="9814" spans="4:5">
      <c r="D9814" s="78"/>
      <c r="E9814" s="78"/>
    </row>
    <row r="9815" spans="4:5">
      <c r="D9815" s="78"/>
      <c r="E9815" s="78"/>
    </row>
    <row r="9816" spans="4:5">
      <c r="D9816" s="78"/>
      <c r="E9816" s="78"/>
    </row>
    <row r="9817" spans="4:5">
      <c r="D9817" s="78"/>
      <c r="E9817" s="78"/>
    </row>
    <row r="9818" spans="4:5">
      <c r="D9818" s="78"/>
      <c r="E9818" s="78"/>
    </row>
    <row r="9819" spans="4:5">
      <c r="D9819" s="78"/>
      <c r="E9819" s="78"/>
    </row>
    <row r="9820" spans="4:5">
      <c r="D9820" s="78"/>
      <c r="E9820" s="78"/>
    </row>
    <row r="9821" spans="4:5">
      <c r="D9821" s="78"/>
      <c r="E9821" s="78"/>
    </row>
    <row r="9822" spans="4:5">
      <c r="D9822" s="78"/>
      <c r="E9822" s="78"/>
    </row>
    <row r="9823" spans="4:5">
      <c r="D9823" s="78"/>
      <c r="E9823" s="78"/>
    </row>
    <row r="9824" spans="4:5">
      <c r="D9824" s="78"/>
      <c r="E9824" s="78"/>
    </row>
    <row r="9825" spans="4:5">
      <c r="D9825" s="78"/>
      <c r="E9825" s="78"/>
    </row>
    <row r="9826" spans="4:5">
      <c r="D9826" s="78"/>
      <c r="E9826" s="78"/>
    </row>
    <row r="9827" spans="4:5">
      <c r="D9827" s="78"/>
      <c r="E9827" s="78"/>
    </row>
    <row r="9828" spans="4:5">
      <c r="D9828" s="78"/>
      <c r="E9828" s="78"/>
    </row>
    <row r="9829" spans="4:5">
      <c r="D9829" s="78"/>
      <c r="E9829" s="78"/>
    </row>
    <row r="9830" spans="4:5">
      <c r="D9830" s="78"/>
      <c r="E9830" s="78"/>
    </row>
    <row r="9831" spans="4:5">
      <c r="D9831" s="78"/>
      <c r="E9831" s="78"/>
    </row>
    <row r="9832" spans="4:5">
      <c r="D9832" s="78"/>
      <c r="E9832" s="78"/>
    </row>
    <row r="9833" spans="4:5">
      <c r="D9833" s="78"/>
      <c r="E9833" s="78"/>
    </row>
    <row r="9834" spans="4:5">
      <c r="D9834" s="78"/>
      <c r="E9834" s="78"/>
    </row>
    <row r="9835" spans="4:5">
      <c r="D9835" s="78"/>
      <c r="E9835" s="78"/>
    </row>
    <row r="9836" spans="4:5">
      <c r="D9836" s="78"/>
      <c r="E9836" s="78"/>
    </row>
    <row r="9837" spans="4:5">
      <c r="D9837" s="78"/>
      <c r="E9837" s="78"/>
    </row>
    <row r="9838" spans="4:5">
      <c r="D9838" s="78"/>
      <c r="E9838" s="78"/>
    </row>
    <row r="9839" spans="4:5">
      <c r="D9839" s="78"/>
      <c r="E9839" s="78"/>
    </row>
    <row r="9840" spans="4:5">
      <c r="D9840" s="78"/>
      <c r="E9840" s="78"/>
    </row>
    <row r="9841" spans="4:5">
      <c r="D9841" s="78"/>
      <c r="E9841" s="78"/>
    </row>
    <row r="9842" spans="4:5">
      <c r="D9842" s="78"/>
      <c r="E9842" s="78"/>
    </row>
    <row r="9843" spans="4:5">
      <c r="D9843" s="78"/>
      <c r="E9843" s="78"/>
    </row>
    <row r="9844" spans="4:5">
      <c r="D9844" s="78"/>
      <c r="E9844" s="78"/>
    </row>
    <row r="9845" spans="4:5">
      <c r="D9845" s="78"/>
      <c r="E9845" s="78"/>
    </row>
    <row r="9846" spans="4:5">
      <c r="D9846" s="78"/>
      <c r="E9846" s="78"/>
    </row>
    <row r="9847" spans="4:5">
      <c r="D9847" s="78"/>
      <c r="E9847" s="78"/>
    </row>
    <row r="9848" spans="4:5">
      <c r="D9848" s="78"/>
      <c r="E9848" s="78"/>
    </row>
    <row r="9849" spans="4:5">
      <c r="D9849" s="78"/>
      <c r="E9849" s="78"/>
    </row>
    <row r="9850" spans="4:5">
      <c r="D9850" s="78"/>
      <c r="E9850" s="78"/>
    </row>
    <row r="9851" spans="4:5">
      <c r="D9851" s="78"/>
      <c r="E9851" s="78"/>
    </row>
    <row r="9852" spans="4:5">
      <c r="D9852" s="78"/>
      <c r="E9852" s="78"/>
    </row>
    <row r="9853" spans="4:5">
      <c r="D9853" s="78"/>
      <c r="E9853" s="78"/>
    </row>
    <row r="9854" spans="4:5">
      <c r="D9854" s="78"/>
      <c r="E9854" s="78"/>
    </row>
    <row r="9855" spans="4:5">
      <c r="D9855" s="78"/>
      <c r="E9855" s="78"/>
    </row>
    <row r="9856" spans="4:5">
      <c r="D9856" s="78"/>
      <c r="E9856" s="78"/>
    </row>
    <row r="9857" spans="4:5">
      <c r="D9857" s="78"/>
      <c r="E9857" s="78"/>
    </row>
    <row r="9858" spans="4:5">
      <c r="D9858" s="78"/>
      <c r="E9858" s="78"/>
    </row>
    <row r="9859" spans="4:5">
      <c r="D9859" s="78"/>
      <c r="E9859" s="78"/>
    </row>
    <row r="9860" spans="4:5">
      <c r="D9860" s="78"/>
      <c r="E9860" s="78"/>
    </row>
    <row r="9861" spans="4:5">
      <c r="D9861" s="78"/>
      <c r="E9861" s="78"/>
    </row>
    <row r="9862" spans="4:5">
      <c r="D9862" s="78"/>
      <c r="E9862" s="78"/>
    </row>
    <row r="9863" spans="4:5">
      <c r="D9863" s="78"/>
      <c r="E9863" s="78"/>
    </row>
    <row r="9864" spans="4:5">
      <c r="D9864" s="78"/>
      <c r="E9864" s="78"/>
    </row>
    <row r="9865" spans="4:5">
      <c r="D9865" s="78"/>
      <c r="E9865" s="78"/>
    </row>
    <row r="9866" spans="4:5">
      <c r="D9866" s="78"/>
      <c r="E9866" s="78"/>
    </row>
    <row r="9867" spans="4:5">
      <c r="D9867" s="78"/>
      <c r="E9867" s="78"/>
    </row>
    <row r="9868" spans="4:5">
      <c r="D9868" s="78"/>
      <c r="E9868" s="78"/>
    </row>
    <row r="9869" spans="4:5">
      <c r="D9869" s="78"/>
      <c r="E9869" s="78"/>
    </row>
    <row r="9870" spans="4:5">
      <c r="D9870" s="78"/>
      <c r="E9870" s="78"/>
    </row>
    <row r="9871" spans="4:5">
      <c r="D9871" s="78"/>
      <c r="E9871" s="78"/>
    </row>
    <row r="9872" spans="4:5">
      <c r="D9872" s="78"/>
      <c r="E9872" s="78"/>
    </row>
    <row r="9873" spans="4:5">
      <c r="D9873" s="78"/>
      <c r="E9873" s="78"/>
    </row>
    <row r="9874" spans="4:5">
      <c r="D9874" s="78"/>
      <c r="E9874" s="78"/>
    </row>
    <row r="9875" spans="4:5">
      <c r="D9875" s="78"/>
      <c r="E9875" s="78"/>
    </row>
    <row r="9876" spans="4:5">
      <c r="D9876" s="78"/>
      <c r="E9876" s="78"/>
    </row>
    <row r="9877" spans="4:5">
      <c r="D9877" s="78"/>
      <c r="E9877" s="78"/>
    </row>
    <row r="9878" spans="4:5">
      <c r="D9878" s="78"/>
      <c r="E9878" s="78"/>
    </row>
    <row r="9879" spans="4:5">
      <c r="D9879" s="78"/>
      <c r="E9879" s="78"/>
    </row>
    <row r="9880" spans="4:5">
      <c r="D9880" s="78"/>
      <c r="E9880" s="78"/>
    </row>
    <row r="9881" spans="4:5">
      <c r="D9881" s="78"/>
      <c r="E9881" s="78"/>
    </row>
    <row r="9882" spans="4:5">
      <c r="D9882" s="78"/>
      <c r="E9882" s="78"/>
    </row>
    <row r="9883" spans="4:5">
      <c r="D9883" s="78"/>
      <c r="E9883" s="78"/>
    </row>
    <row r="9884" spans="4:5">
      <c r="D9884" s="78"/>
      <c r="E9884" s="78"/>
    </row>
    <row r="9885" spans="4:5">
      <c r="D9885" s="78"/>
      <c r="E9885" s="78"/>
    </row>
    <row r="9886" spans="4:5">
      <c r="D9886" s="78"/>
      <c r="E9886" s="78"/>
    </row>
    <row r="9887" spans="4:5">
      <c r="D9887" s="78"/>
      <c r="E9887" s="78"/>
    </row>
    <row r="9888" spans="4:5">
      <c r="D9888" s="78"/>
      <c r="E9888" s="78"/>
    </row>
    <row r="9889" spans="4:5">
      <c r="D9889" s="78"/>
      <c r="E9889" s="78"/>
    </row>
    <row r="9890" spans="4:5">
      <c r="D9890" s="78"/>
      <c r="E9890" s="78"/>
    </row>
    <row r="9891" spans="4:5">
      <c r="D9891" s="78"/>
      <c r="E9891" s="78"/>
    </row>
    <row r="9892" spans="4:5">
      <c r="D9892" s="78"/>
      <c r="E9892" s="78"/>
    </row>
    <row r="9893" spans="4:5">
      <c r="D9893" s="78"/>
      <c r="E9893" s="78"/>
    </row>
    <row r="9894" spans="4:5">
      <c r="D9894" s="78"/>
      <c r="E9894" s="78"/>
    </row>
    <row r="9895" spans="4:5">
      <c r="D9895" s="78"/>
      <c r="E9895" s="78"/>
    </row>
    <row r="9896" spans="4:5">
      <c r="D9896" s="78"/>
      <c r="E9896" s="78"/>
    </row>
    <row r="9897" spans="4:5">
      <c r="D9897" s="78"/>
      <c r="E9897" s="78"/>
    </row>
    <row r="9898" spans="4:5">
      <c r="D9898" s="78"/>
      <c r="E9898" s="78"/>
    </row>
    <row r="9899" spans="4:5">
      <c r="D9899" s="78"/>
      <c r="E9899" s="78"/>
    </row>
    <row r="9900" spans="4:5">
      <c r="D9900" s="78"/>
      <c r="E9900" s="78"/>
    </row>
    <row r="9901" spans="4:5">
      <c r="D9901" s="78"/>
      <c r="E9901" s="78"/>
    </row>
    <row r="9902" spans="4:5">
      <c r="D9902" s="78"/>
      <c r="E9902" s="78"/>
    </row>
    <row r="9903" spans="4:5">
      <c r="D9903" s="78"/>
      <c r="E9903" s="78"/>
    </row>
    <row r="9904" spans="4:5">
      <c r="D9904" s="78"/>
      <c r="E9904" s="78"/>
    </row>
    <row r="9905" spans="4:5">
      <c r="D9905" s="78"/>
      <c r="E9905" s="78"/>
    </row>
    <row r="9906" spans="4:5">
      <c r="D9906" s="78"/>
      <c r="E9906" s="78"/>
    </row>
    <row r="9907" spans="4:5">
      <c r="D9907" s="78"/>
      <c r="E9907" s="78"/>
    </row>
    <row r="9908" spans="4:5">
      <c r="D9908" s="78"/>
      <c r="E9908" s="78"/>
    </row>
    <row r="9909" spans="4:5">
      <c r="D9909" s="78"/>
      <c r="E9909" s="78"/>
    </row>
    <row r="9910" spans="4:5">
      <c r="D9910" s="78"/>
      <c r="E9910" s="78"/>
    </row>
    <row r="9911" spans="4:5">
      <c r="D9911" s="78"/>
      <c r="E9911" s="78"/>
    </row>
    <row r="9912" spans="4:5">
      <c r="D9912" s="78"/>
      <c r="E9912" s="78"/>
    </row>
    <row r="9913" spans="4:5">
      <c r="D9913" s="78"/>
      <c r="E9913" s="78"/>
    </row>
    <row r="9914" spans="4:5">
      <c r="D9914" s="78"/>
      <c r="E9914" s="78"/>
    </row>
    <row r="9915" spans="4:5">
      <c r="D9915" s="78"/>
      <c r="E9915" s="78"/>
    </row>
    <row r="9916" spans="4:5">
      <c r="D9916" s="78"/>
      <c r="E9916" s="78"/>
    </row>
    <row r="9917" spans="4:5">
      <c r="D9917" s="78"/>
      <c r="E9917" s="78"/>
    </row>
    <row r="9918" spans="4:5">
      <c r="D9918" s="78"/>
      <c r="E9918" s="78"/>
    </row>
    <row r="9919" spans="4:5">
      <c r="D9919" s="78"/>
      <c r="E9919" s="78"/>
    </row>
    <row r="9920" spans="4:5">
      <c r="D9920" s="78"/>
      <c r="E9920" s="78"/>
    </row>
    <row r="9921" spans="4:5">
      <c r="D9921" s="78"/>
      <c r="E9921" s="78"/>
    </row>
    <row r="9922" spans="4:5">
      <c r="D9922" s="78"/>
      <c r="E9922" s="78"/>
    </row>
    <row r="9923" spans="4:5">
      <c r="D9923" s="78"/>
      <c r="E9923" s="78"/>
    </row>
    <row r="9924" spans="4:5">
      <c r="D9924" s="78"/>
      <c r="E9924" s="78"/>
    </row>
    <row r="9925" spans="4:5">
      <c r="D9925" s="78"/>
      <c r="E9925" s="78"/>
    </row>
    <row r="9926" spans="4:5">
      <c r="D9926" s="78"/>
      <c r="E9926" s="78"/>
    </row>
    <row r="9927" spans="4:5">
      <c r="D9927" s="78"/>
      <c r="E9927" s="78"/>
    </row>
    <row r="9928" spans="4:5">
      <c r="D9928" s="78"/>
      <c r="E9928" s="78"/>
    </row>
    <row r="9929" spans="4:5">
      <c r="D9929" s="78"/>
      <c r="E9929" s="78"/>
    </row>
    <row r="9930" spans="4:5">
      <c r="D9930" s="78"/>
      <c r="E9930" s="78"/>
    </row>
    <row r="9931" spans="4:5">
      <c r="D9931" s="78"/>
      <c r="E9931" s="78"/>
    </row>
    <row r="9932" spans="4:5">
      <c r="D9932" s="78"/>
      <c r="E9932" s="78"/>
    </row>
    <row r="9933" spans="4:5">
      <c r="D9933" s="78"/>
      <c r="E9933" s="78"/>
    </row>
    <row r="9934" spans="4:5">
      <c r="D9934" s="78"/>
      <c r="E9934" s="78"/>
    </row>
    <row r="9935" spans="4:5">
      <c r="D9935" s="78"/>
      <c r="E9935" s="78"/>
    </row>
    <row r="9936" spans="4:5">
      <c r="D9936" s="78"/>
      <c r="E9936" s="78"/>
    </row>
    <row r="9937" spans="4:5">
      <c r="D9937" s="78"/>
      <c r="E9937" s="78"/>
    </row>
    <row r="9938" spans="4:5">
      <c r="D9938" s="78"/>
      <c r="E9938" s="78"/>
    </row>
    <row r="9939" spans="4:5">
      <c r="D9939" s="78"/>
      <c r="E9939" s="78"/>
    </row>
    <row r="9940" spans="4:5">
      <c r="D9940" s="78"/>
      <c r="E9940" s="78"/>
    </row>
    <row r="9941" spans="4:5">
      <c r="D9941" s="78"/>
      <c r="E9941" s="78"/>
    </row>
    <row r="9942" spans="4:5">
      <c r="D9942" s="78"/>
      <c r="E9942" s="78"/>
    </row>
    <row r="9943" spans="4:5">
      <c r="D9943" s="78"/>
      <c r="E9943" s="78"/>
    </row>
    <row r="9944" spans="4:5">
      <c r="D9944" s="78"/>
      <c r="E9944" s="78"/>
    </row>
    <row r="9945" spans="4:5">
      <c r="D9945" s="78"/>
      <c r="E9945" s="78"/>
    </row>
    <row r="9946" spans="4:5">
      <c r="D9946" s="78"/>
      <c r="E9946" s="78"/>
    </row>
    <row r="9947" spans="4:5">
      <c r="D9947" s="78"/>
      <c r="E9947" s="78"/>
    </row>
    <row r="9948" spans="4:5">
      <c r="D9948" s="78"/>
      <c r="E9948" s="78"/>
    </row>
    <row r="9949" spans="4:5">
      <c r="D9949" s="78"/>
      <c r="E9949" s="78"/>
    </row>
    <row r="9950" spans="4:5">
      <c r="D9950" s="78"/>
      <c r="E9950" s="78"/>
    </row>
    <row r="9951" spans="4:5">
      <c r="D9951" s="78"/>
      <c r="E9951" s="78"/>
    </row>
    <row r="9952" spans="4:5">
      <c r="D9952" s="78"/>
      <c r="E9952" s="78"/>
    </row>
    <row r="9953" spans="4:5">
      <c r="D9953" s="78"/>
      <c r="E9953" s="78"/>
    </row>
    <row r="9954" spans="4:5">
      <c r="D9954" s="78"/>
      <c r="E9954" s="78"/>
    </row>
    <row r="9955" spans="4:5">
      <c r="D9955" s="78"/>
      <c r="E9955" s="78"/>
    </row>
    <row r="9956" spans="4:5">
      <c r="D9956" s="78"/>
      <c r="E9956" s="78"/>
    </row>
    <row r="9957" spans="4:5">
      <c r="D9957" s="78"/>
      <c r="E9957" s="78"/>
    </row>
    <row r="9958" spans="4:5">
      <c r="D9958" s="78"/>
      <c r="E9958" s="78"/>
    </row>
    <row r="9959" spans="4:5">
      <c r="D9959" s="78"/>
      <c r="E9959" s="78"/>
    </row>
    <row r="9960" spans="4:5">
      <c r="D9960" s="78"/>
      <c r="E9960" s="78"/>
    </row>
    <row r="9961" spans="4:5">
      <c r="D9961" s="78"/>
      <c r="E9961" s="78"/>
    </row>
    <row r="9962" spans="4:5">
      <c r="D9962" s="78"/>
      <c r="E9962" s="78"/>
    </row>
    <row r="9963" spans="4:5">
      <c r="D9963" s="78"/>
      <c r="E9963" s="78"/>
    </row>
    <row r="9964" spans="4:5">
      <c r="D9964" s="78"/>
      <c r="E9964" s="78"/>
    </row>
    <row r="9965" spans="4:5">
      <c r="D9965" s="78"/>
      <c r="E9965" s="78"/>
    </row>
    <row r="9966" spans="4:5">
      <c r="D9966" s="78"/>
      <c r="E9966" s="78"/>
    </row>
    <row r="9967" spans="4:5">
      <c r="D9967" s="78"/>
      <c r="E9967" s="78"/>
    </row>
    <row r="9968" spans="4:5">
      <c r="D9968" s="78"/>
      <c r="E9968" s="78"/>
    </row>
    <row r="9969" spans="4:5">
      <c r="D9969" s="78"/>
      <c r="E9969" s="78"/>
    </row>
    <row r="9970" spans="4:5">
      <c r="D9970" s="78"/>
      <c r="E9970" s="78"/>
    </row>
    <row r="9971" spans="4:5">
      <c r="D9971" s="78"/>
      <c r="E9971" s="78"/>
    </row>
    <row r="9972" spans="4:5">
      <c r="D9972" s="78"/>
      <c r="E9972" s="78"/>
    </row>
    <row r="9973" spans="4:5">
      <c r="D9973" s="78"/>
      <c r="E9973" s="78"/>
    </row>
    <row r="9974" spans="4:5">
      <c r="D9974" s="78"/>
      <c r="E9974" s="78"/>
    </row>
    <row r="9975" spans="4:5">
      <c r="D9975" s="78"/>
      <c r="E9975" s="78"/>
    </row>
    <row r="9976" spans="4:5">
      <c r="D9976" s="78"/>
      <c r="E9976" s="78"/>
    </row>
    <row r="9977" spans="4:5">
      <c r="D9977" s="78"/>
      <c r="E9977" s="78"/>
    </row>
    <row r="9978" spans="4:5">
      <c r="D9978" s="78"/>
      <c r="E9978" s="78"/>
    </row>
    <row r="9979" spans="4:5">
      <c r="D9979" s="78"/>
      <c r="E9979" s="78"/>
    </row>
    <row r="9980" spans="4:5">
      <c r="D9980" s="78"/>
      <c r="E9980" s="78"/>
    </row>
    <row r="9981" spans="4:5">
      <c r="D9981" s="78"/>
      <c r="E9981" s="78"/>
    </row>
    <row r="9982" spans="4:5">
      <c r="D9982" s="78"/>
      <c r="E9982" s="78"/>
    </row>
    <row r="9983" spans="4:5">
      <c r="D9983" s="78"/>
      <c r="E9983" s="78"/>
    </row>
    <row r="9984" spans="4:5">
      <c r="D9984" s="78"/>
      <c r="E9984" s="78"/>
    </row>
    <row r="9985" spans="4:5">
      <c r="D9985" s="78"/>
      <c r="E9985" s="78"/>
    </row>
    <row r="9986" spans="4:5">
      <c r="D9986" s="78"/>
      <c r="E9986" s="78"/>
    </row>
    <row r="9987" spans="4:5">
      <c r="D9987" s="78"/>
      <c r="E9987" s="78"/>
    </row>
    <row r="9988" spans="4:5">
      <c r="D9988" s="78"/>
      <c r="E9988" s="78"/>
    </row>
    <row r="9989" spans="4:5">
      <c r="D9989" s="78"/>
      <c r="E9989" s="78"/>
    </row>
    <row r="9990" spans="4:5">
      <c r="D9990" s="78"/>
      <c r="E9990" s="78"/>
    </row>
    <row r="9991" spans="4:5">
      <c r="D9991" s="78"/>
      <c r="E9991" s="78"/>
    </row>
    <row r="9992" spans="4:5">
      <c r="D9992" s="78"/>
      <c r="E9992" s="78"/>
    </row>
    <row r="9993" spans="4:5">
      <c r="D9993" s="78"/>
      <c r="E9993" s="78"/>
    </row>
    <row r="9994" spans="4:5">
      <c r="D9994" s="78"/>
      <c r="E9994" s="78"/>
    </row>
    <row r="9995" spans="4:5">
      <c r="D9995" s="78"/>
      <c r="E9995" s="78"/>
    </row>
    <row r="9996" spans="4:5">
      <c r="D9996" s="78"/>
      <c r="E9996" s="78"/>
    </row>
    <row r="9997" spans="4:5">
      <c r="D9997" s="78"/>
      <c r="E9997" s="78"/>
    </row>
    <row r="9998" spans="4:5">
      <c r="D9998" s="78"/>
      <c r="E9998" s="78"/>
    </row>
    <row r="9999" spans="4:5">
      <c r="D9999" s="78"/>
      <c r="E9999" s="78"/>
    </row>
    <row r="10000" spans="4:5">
      <c r="D10000" s="78"/>
      <c r="E10000" s="78"/>
    </row>
    <row r="10001" spans="4:5">
      <c r="D10001" s="78"/>
      <c r="E10001" s="78"/>
    </row>
    <row r="10002" spans="4:5">
      <c r="D10002" s="78"/>
      <c r="E10002" s="78"/>
    </row>
    <row r="10003" spans="4:5">
      <c r="D10003" s="78"/>
      <c r="E10003" s="78"/>
    </row>
    <row r="10004" spans="4:5">
      <c r="D10004" s="78"/>
      <c r="E10004" s="78"/>
    </row>
    <row r="10005" spans="4:5">
      <c r="D10005" s="78"/>
      <c r="E10005" s="78"/>
    </row>
    <row r="10006" spans="4:5">
      <c r="D10006" s="78"/>
      <c r="E10006" s="78"/>
    </row>
    <row r="10007" spans="4:5">
      <c r="D10007" s="78"/>
      <c r="E10007" s="78"/>
    </row>
    <row r="10008" spans="4:5">
      <c r="D10008" s="78"/>
      <c r="E10008" s="78"/>
    </row>
    <row r="10009" spans="4:5">
      <c r="D10009" s="78"/>
      <c r="E10009" s="78"/>
    </row>
    <row r="10010" spans="4:5">
      <c r="D10010" s="78"/>
      <c r="E10010" s="78"/>
    </row>
    <row r="10011" spans="4:5">
      <c r="D10011" s="78"/>
      <c r="E10011" s="78"/>
    </row>
    <row r="10012" spans="4:5">
      <c r="D10012" s="78"/>
      <c r="E10012" s="78"/>
    </row>
    <row r="10013" spans="4:5">
      <c r="D10013" s="78"/>
      <c r="E10013" s="78"/>
    </row>
    <row r="10014" spans="4:5">
      <c r="D10014" s="78"/>
      <c r="E10014" s="78"/>
    </row>
    <row r="10015" spans="4:5">
      <c r="D10015" s="78"/>
      <c r="E10015" s="78"/>
    </row>
    <row r="10016" spans="4:5">
      <c r="D10016" s="78"/>
      <c r="E10016" s="78"/>
    </row>
    <row r="10017" spans="4:5">
      <c r="D10017" s="78"/>
      <c r="E10017" s="78"/>
    </row>
    <row r="10018" spans="4:5">
      <c r="D10018" s="78"/>
      <c r="E10018" s="78"/>
    </row>
    <row r="10019" spans="4:5">
      <c r="D10019" s="78"/>
      <c r="E10019" s="78"/>
    </row>
    <row r="10020" spans="4:5">
      <c r="D10020" s="78"/>
      <c r="E10020" s="78"/>
    </row>
    <row r="10021" spans="4:5">
      <c r="D10021" s="78"/>
      <c r="E10021" s="78"/>
    </row>
    <row r="10022" spans="4:5">
      <c r="D10022" s="78"/>
      <c r="E10022" s="78"/>
    </row>
    <row r="10023" spans="4:5">
      <c r="D10023" s="78"/>
      <c r="E10023" s="78"/>
    </row>
    <row r="10024" spans="4:5">
      <c r="D10024" s="78"/>
      <c r="E10024" s="78"/>
    </row>
    <row r="10025" spans="4:5">
      <c r="D10025" s="78"/>
      <c r="E10025" s="78"/>
    </row>
    <row r="10026" spans="4:5">
      <c r="D10026" s="78"/>
      <c r="E10026" s="78"/>
    </row>
    <row r="10027" spans="4:5">
      <c r="D10027" s="78"/>
      <c r="E10027" s="78"/>
    </row>
    <row r="10028" spans="4:5">
      <c r="D10028" s="78"/>
      <c r="E10028" s="78"/>
    </row>
    <row r="10029" spans="4:5">
      <c r="D10029" s="78"/>
      <c r="E10029" s="78"/>
    </row>
    <row r="10030" spans="4:5">
      <c r="D10030" s="78"/>
      <c r="E10030" s="78"/>
    </row>
    <row r="10031" spans="4:5">
      <c r="D10031" s="78"/>
      <c r="E10031" s="78"/>
    </row>
    <row r="10032" spans="4:5">
      <c r="D10032" s="78"/>
      <c r="E10032" s="78"/>
    </row>
    <row r="10033" spans="4:5">
      <c r="D10033" s="78"/>
      <c r="E10033" s="78"/>
    </row>
    <row r="10034" spans="4:5">
      <c r="D10034" s="78"/>
      <c r="E10034" s="78"/>
    </row>
    <row r="10035" spans="4:5">
      <c r="D10035" s="78"/>
      <c r="E10035" s="78"/>
    </row>
    <row r="10036" spans="4:5">
      <c r="D10036" s="78"/>
      <c r="E10036" s="78"/>
    </row>
    <row r="10037" spans="4:5">
      <c r="D10037" s="78"/>
      <c r="E10037" s="78"/>
    </row>
    <row r="10038" spans="4:5">
      <c r="D10038" s="78"/>
      <c r="E10038" s="78"/>
    </row>
    <row r="10039" spans="4:5">
      <c r="D10039" s="78"/>
      <c r="E10039" s="78"/>
    </row>
    <row r="10040" spans="4:5">
      <c r="D10040" s="78"/>
      <c r="E10040" s="78"/>
    </row>
    <row r="10041" spans="4:5">
      <c r="D10041" s="78"/>
      <c r="E10041" s="78"/>
    </row>
    <row r="10042" spans="4:5">
      <c r="D10042" s="78"/>
      <c r="E10042" s="78"/>
    </row>
    <row r="10043" spans="4:5">
      <c r="D10043" s="78"/>
      <c r="E10043" s="78"/>
    </row>
    <row r="10044" spans="4:5">
      <c r="D10044" s="78"/>
      <c r="E10044" s="78"/>
    </row>
    <row r="10045" spans="4:5">
      <c r="D10045" s="78"/>
      <c r="E10045" s="78"/>
    </row>
    <row r="10046" spans="4:5">
      <c r="D10046" s="78"/>
      <c r="E10046" s="78"/>
    </row>
    <row r="10047" spans="4:5">
      <c r="D10047" s="78"/>
      <c r="E10047" s="78"/>
    </row>
    <row r="10048" spans="4:5">
      <c r="D10048" s="78"/>
      <c r="E10048" s="78"/>
    </row>
    <row r="10049" spans="4:5">
      <c r="D10049" s="78"/>
      <c r="E10049" s="78"/>
    </row>
    <row r="10050" spans="4:5">
      <c r="D10050" s="78"/>
      <c r="E10050" s="78"/>
    </row>
    <row r="10051" spans="4:5">
      <c r="D10051" s="78"/>
      <c r="E10051" s="78"/>
    </row>
    <row r="10052" spans="4:5">
      <c r="D10052" s="78"/>
      <c r="E10052" s="78"/>
    </row>
    <row r="10053" spans="4:5">
      <c r="D10053" s="78"/>
      <c r="E10053" s="78"/>
    </row>
    <row r="10054" spans="4:5">
      <c r="D10054" s="78"/>
      <c r="E10054" s="78"/>
    </row>
    <row r="10055" spans="4:5">
      <c r="D10055" s="78"/>
      <c r="E10055" s="78"/>
    </row>
    <row r="10056" spans="4:5">
      <c r="D10056" s="78"/>
      <c r="E10056" s="78"/>
    </row>
    <row r="10057" spans="4:5">
      <c r="D10057" s="78"/>
      <c r="E10057" s="78"/>
    </row>
    <row r="10058" spans="4:5">
      <c r="D10058" s="78"/>
      <c r="E10058" s="78"/>
    </row>
    <row r="10059" spans="4:5">
      <c r="D10059" s="78"/>
      <c r="E10059" s="78"/>
    </row>
    <row r="10060" spans="4:5">
      <c r="D10060" s="78"/>
      <c r="E10060" s="78"/>
    </row>
    <row r="10061" spans="4:5">
      <c r="D10061" s="78"/>
      <c r="E10061" s="78"/>
    </row>
    <row r="10062" spans="4:5">
      <c r="D10062" s="78"/>
      <c r="E10062" s="78"/>
    </row>
    <row r="10063" spans="4:5">
      <c r="D10063" s="78"/>
      <c r="E10063" s="78"/>
    </row>
    <row r="10064" spans="4:5">
      <c r="D10064" s="78"/>
      <c r="E10064" s="78"/>
    </row>
    <row r="10065" spans="4:5">
      <c r="D10065" s="78"/>
      <c r="E10065" s="78"/>
    </row>
    <row r="10066" spans="4:5">
      <c r="D10066" s="78"/>
      <c r="E10066" s="78"/>
    </row>
    <row r="10067" spans="4:5">
      <c r="D10067" s="78"/>
      <c r="E10067" s="78"/>
    </row>
    <row r="10068" spans="4:5">
      <c r="D10068" s="78"/>
      <c r="E10068" s="78"/>
    </row>
    <row r="10069" spans="4:5">
      <c r="D10069" s="78"/>
      <c r="E10069" s="78"/>
    </row>
    <row r="10070" spans="4:5">
      <c r="D10070" s="78"/>
      <c r="E10070" s="78"/>
    </row>
    <row r="10071" spans="4:5">
      <c r="D10071" s="78"/>
      <c r="E10071" s="78"/>
    </row>
    <row r="10072" spans="4:5">
      <c r="D10072" s="78"/>
      <c r="E10072" s="78"/>
    </row>
    <row r="10073" spans="4:5">
      <c r="D10073" s="78"/>
      <c r="E10073" s="78"/>
    </row>
    <row r="10074" spans="4:5">
      <c r="D10074" s="78"/>
      <c r="E10074" s="78"/>
    </row>
    <row r="10075" spans="4:5">
      <c r="D10075" s="78"/>
      <c r="E10075" s="78"/>
    </row>
    <row r="10076" spans="4:5">
      <c r="D10076" s="78"/>
      <c r="E10076" s="78"/>
    </row>
    <row r="10077" spans="4:5">
      <c r="D10077" s="78"/>
      <c r="E10077" s="78"/>
    </row>
    <row r="10078" spans="4:5">
      <c r="D10078" s="78"/>
      <c r="E10078" s="78"/>
    </row>
    <row r="10079" spans="4:5">
      <c r="D10079" s="78"/>
      <c r="E10079" s="78"/>
    </row>
    <row r="10080" spans="4:5">
      <c r="D10080" s="78"/>
      <c r="E10080" s="78"/>
    </row>
    <row r="10081" spans="4:5">
      <c r="D10081" s="78"/>
      <c r="E10081" s="78"/>
    </row>
    <row r="10082" spans="4:5">
      <c r="D10082" s="78"/>
      <c r="E10082" s="78"/>
    </row>
    <row r="10083" spans="4:5">
      <c r="D10083" s="78"/>
      <c r="E10083" s="78"/>
    </row>
    <row r="10084" spans="4:5">
      <c r="D10084" s="78"/>
      <c r="E10084" s="78"/>
    </row>
    <row r="10085" spans="4:5">
      <c r="D10085" s="78"/>
      <c r="E10085" s="78"/>
    </row>
    <row r="10086" spans="4:5">
      <c r="D10086" s="78"/>
      <c r="E10086" s="78"/>
    </row>
    <row r="10087" spans="4:5">
      <c r="D10087" s="78"/>
      <c r="E10087" s="78"/>
    </row>
    <row r="10088" spans="4:5">
      <c r="D10088" s="78"/>
      <c r="E10088" s="78"/>
    </row>
    <row r="10089" spans="4:5">
      <c r="D10089" s="78"/>
      <c r="E10089" s="78"/>
    </row>
    <row r="10090" spans="4:5">
      <c r="D10090" s="78"/>
      <c r="E10090" s="78"/>
    </row>
    <row r="10091" spans="4:5">
      <c r="D10091" s="78"/>
      <c r="E10091" s="78"/>
    </row>
    <row r="10092" spans="4:5">
      <c r="D10092" s="78"/>
      <c r="E10092" s="78"/>
    </row>
    <row r="10093" spans="4:5">
      <c r="D10093" s="78"/>
      <c r="E10093" s="78"/>
    </row>
    <row r="10094" spans="4:5">
      <c r="D10094" s="78"/>
      <c r="E10094" s="78"/>
    </row>
    <row r="10095" spans="4:5">
      <c r="D10095" s="78"/>
      <c r="E10095" s="78"/>
    </row>
    <row r="10096" spans="4:5">
      <c r="D10096" s="78"/>
      <c r="E10096" s="78"/>
    </row>
    <row r="10097" spans="4:5">
      <c r="D10097" s="78"/>
      <c r="E10097" s="78"/>
    </row>
    <row r="10098" spans="4:5">
      <c r="D10098" s="78"/>
      <c r="E10098" s="78"/>
    </row>
    <row r="10099" spans="4:5">
      <c r="D10099" s="78"/>
      <c r="E10099" s="78"/>
    </row>
    <row r="10100" spans="4:5">
      <c r="D10100" s="78"/>
      <c r="E10100" s="78"/>
    </row>
    <row r="10101" spans="4:5">
      <c r="D10101" s="78"/>
      <c r="E10101" s="78"/>
    </row>
    <row r="10102" spans="4:5">
      <c r="D10102" s="78"/>
      <c r="E10102" s="78"/>
    </row>
    <row r="10103" spans="4:5">
      <c r="D10103" s="78"/>
      <c r="E10103" s="78"/>
    </row>
    <row r="10104" spans="4:5">
      <c r="D10104" s="78"/>
      <c r="E10104" s="78"/>
    </row>
    <row r="10105" spans="4:5">
      <c r="D10105" s="78"/>
      <c r="E10105" s="78"/>
    </row>
    <row r="10106" spans="4:5">
      <c r="D10106" s="78"/>
      <c r="E10106" s="78"/>
    </row>
    <row r="10107" spans="4:5">
      <c r="D10107" s="78"/>
      <c r="E10107" s="78"/>
    </row>
    <row r="10108" spans="4:5">
      <c r="D10108" s="78"/>
      <c r="E10108" s="78"/>
    </row>
    <row r="10109" spans="4:5">
      <c r="D10109" s="78"/>
      <c r="E10109" s="78"/>
    </row>
    <row r="10110" spans="4:5">
      <c r="D10110" s="78"/>
      <c r="E10110" s="78"/>
    </row>
    <row r="10111" spans="4:5">
      <c r="D10111" s="78"/>
      <c r="E10111" s="78"/>
    </row>
    <row r="10112" spans="4:5">
      <c r="D10112" s="78"/>
      <c r="E10112" s="78"/>
    </row>
    <row r="10113" spans="4:5">
      <c r="D10113" s="78"/>
      <c r="E10113" s="78"/>
    </row>
    <row r="10114" spans="4:5">
      <c r="D10114" s="78"/>
      <c r="E10114" s="78"/>
    </row>
    <row r="10115" spans="4:5">
      <c r="D10115" s="78"/>
      <c r="E10115" s="78"/>
    </row>
    <row r="10116" spans="4:5">
      <c r="D10116" s="78"/>
      <c r="E10116" s="78"/>
    </row>
    <row r="10117" spans="4:5">
      <c r="D10117" s="78"/>
      <c r="E10117" s="78"/>
    </row>
    <row r="10118" spans="4:5">
      <c r="D10118" s="78"/>
      <c r="E10118" s="78"/>
    </row>
    <row r="10119" spans="4:5">
      <c r="D10119" s="78"/>
      <c r="E10119" s="78"/>
    </row>
    <row r="10120" spans="4:5">
      <c r="D10120" s="78"/>
      <c r="E10120" s="78"/>
    </row>
    <row r="10121" spans="4:5">
      <c r="D10121" s="78"/>
      <c r="E10121" s="78"/>
    </row>
    <row r="10122" spans="4:5">
      <c r="D10122" s="78"/>
      <c r="E10122" s="78"/>
    </row>
    <row r="10123" spans="4:5">
      <c r="D10123" s="78"/>
      <c r="E10123" s="78"/>
    </row>
    <row r="10124" spans="4:5">
      <c r="D10124" s="78"/>
      <c r="E10124" s="78"/>
    </row>
    <row r="10125" spans="4:5">
      <c r="D10125" s="78"/>
      <c r="E10125" s="78"/>
    </row>
    <row r="10126" spans="4:5">
      <c r="D10126" s="78"/>
      <c r="E10126" s="78"/>
    </row>
    <row r="10127" spans="4:5">
      <c r="D10127" s="78"/>
      <c r="E10127" s="78"/>
    </row>
    <row r="10128" spans="4:5">
      <c r="D10128" s="78"/>
      <c r="E10128" s="78"/>
    </row>
    <row r="10129" spans="4:5">
      <c r="D10129" s="78"/>
      <c r="E10129" s="78"/>
    </row>
    <row r="10130" spans="4:5">
      <c r="D10130" s="78"/>
      <c r="E10130" s="78"/>
    </row>
    <row r="10131" spans="4:5">
      <c r="D10131" s="78"/>
      <c r="E10131" s="78"/>
    </row>
    <row r="10132" spans="4:5">
      <c r="D10132" s="78"/>
      <c r="E10132" s="78"/>
    </row>
    <row r="10133" spans="4:5">
      <c r="D10133" s="78"/>
      <c r="E10133" s="78"/>
    </row>
    <row r="10134" spans="4:5">
      <c r="D10134" s="78"/>
      <c r="E10134" s="78"/>
    </row>
    <row r="10135" spans="4:5">
      <c r="D10135" s="78"/>
      <c r="E10135" s="78"/>
    </row>
    <row r="10136" spans="4:5">
      <c r="D10136" s="78"/>
      <c r="E10136" s="78"/>
    </row>
    <row r="10137" spans="4:5">
      <c r="D10137" s="78"/>
      <c r="E10137" s="78"/>
    </row>
    <row r="10138" spans="4:5">
      <c r="D10138" s="78"/>
      <c r="E10138" s="78"/>
    </row>
    <row r="10139" spans="4:5">
      <c r="D10139" s="78"/>
      <c r="E10139" s="78"/>
    </row>
    <row r="10140" spans="4:5">
      <c r="D10140" s="78"/>
      <c r="E10140" s="78"/>
    </row>
    <row r="10141" spans="4:5">
      <c r="D10141" s="78"/>
      <c r="E10141" s="78"/>
    </row>
    <row r="10142" spans="4:5">
      <c r="D10142" s="78"/>
      <c r="E10142" s="78"/>
    </row>
    <row r="10143" spans="4:5">
      <c r="D10143" s="78"/>
      <c r="E10143" s="78"/>
    </row>
    <row r="10144" spans="4:5">
      <c r="D10144" s="78"/>
      <c r="E10144" s="78"/>
    </row>
    <row r="10145" spans="4:5">
      <c r="D10145" s="78"/>
      <c r="E10145" s="78"/>
    </row>
    <row r="10146" spans="4:5">
      <c r="D10146" s="78"/>
      <c r="E10146" s="78"/>
    </row>
    <row r="10147" spans="4:5">
      <c r="D10147" s="78"/>
      <c r="E10147" s="78"/>
    </row>
    <row r="10148" spans="4:5">
      <c r="D10148" s="78"/>
      <c r="E10148" s="78"/>
    </row>
    <row r="10149" spans="4:5">
      <c r="D10149" s="78"/>
      <c r="E10149" s="78"/>
    </row>
    <row r="10150" spans="4:5">
      <c r="D10150" s="78"/>
      <c r="E10150" s="78"/>
    </row>
    <row r="10151" spans="4:5">
      <c r="D10151" s="78"/>
      <c r="E10151" s="78"/>
    </row>
    <row r="10152" spans="4:5">
      <c r="D10152" s="78"/>
      <c r="E10152" s="78"/>
    </row>
    <row r="10153" spans="4:5">
      <c r="D10153" s="78"/>
      <c r="E10153" s="78"/>
    </row>
    <row r="10154" spans="4:5">
      <c r="D10154" s="78"/>
      <c r="E10154" s="78"/>
    </row>
    <row r="10155" spans="4:5">
      <c r="D10155" s="78"/>
      <c r="E10155" s="78"/>
    </row>
    <row r="10156" spans="4:5">
      <c r="D10156" s="78"/>
      <c r="E10156" s="78"/>
    </row>
    <row r="10157" spans="4:5">
      <c r="D10157" s="78"/>
      <c r="E10157" s="78"/>
    </row>
    <row r="10158" spans="4:5">
      <c r="D10158" s="78"/>
      <c r="E10158" s="78"/>
    </row>
    <row r="10159" spans="4:5">
      <c r="D10159" s="78"/>
      <c r="E10159" s="78"/>
    </row>
    <row r="10160" spans="4:5">
      <c r="D10160" s="78"/>
      <c r="E10160" s="78"/>
    </row>
    <row r="10161" spans="4:5">
      <c r="D10161" s="78"/>
      <c r="E10161" s="78"/>
    </row>
    <row r="10162" spans="4:5">
      <c r="D10162" s="78"/>
      <c r="E10162" s="78"/>
    </row>
    <row r="10163" spans="4:5">
      <c r="D10163" s="78"/>
      <c r="E10163" s="78"/>
    </row>
    <row r="10164" spans="4:5">
      <c r="D10164" s="78"/>
      <c r="E10164" s="78"/>
    </row>
    <row r="10165" spans="4:5">
      <c r="D10165" s="78"/>
      <c r="E10165" s="78"/>
    </row>
    <row r="10166" spans="4:5">
      <c r="D10166" s="78"/>
      <c r="E10166" s="78"/>
    </row>
    <row r="10167" spans="4:5">
      <c r="D10167" s="78"/>
      <c r="E10167" s="78"/>
    </row>
    <row r="10168" spans="4:5">
      <c r="D10168" s="78"/>
      <c r="E10168" s="78"/>
    </row>
    <row r="10169" spans="4:5">
      <c r="D10169" s="78"/>
      <c r="E10169" s="78"/>
    </row>
    <row r="10170" spans="4:5">
      <c r="D10170" s="78"/>
      <c r="E10170" s="78"/>
    </row>
    <row r="10171" spans="4:5">
      <c r="D10171" s="78"/>
      <c r="E10171" s="78"/>
    </row>
    <row r="10172" spans="4:5">
      <c r="D10172" s="78"/>
      <c r="E10172" s="78"/>
    </row>
    <row r="10173" spans="4:5">
      <c r="D10173" s="78"/>
      <c r="E10173" s="78"/>
    </row>
    <row r="10174" spans="4:5">
      <c r="D10174" s="78"/>
      <c r="E10174" s="78"/>
    </row>
    <row r="10175" spans="4:5">
      <c r="D10175" s="78"/>
      <c r="E10175" s="78"/>
    </row>
    <row r="10176" spans="4:5">
      <c r="D10176" s="78"/>
      <c r="E10176" s="78"/>
    </row>
    <row r="10177" spans="4:5">
      <c r="D10177" s="78"/>
      <c r="E10177" s="78"/>
    </row>
    <row r="10178" spans="4:5">
      <c r="D10178" s="78"/>
      <c r="E10178" s="78"/>
    </row>
    <row r="10179" spans="4:5">
      <c r="D10179" s="78"/>
      <c r="E10179" s="78"/>
    </row>
    <row r="10180" spans="4:5">
      <c r="D10180" s="78"/>
      <c r="E10180" s="78"/>
    </row>
    <row r="10181" spans="4:5">
      <c r="D10181" s="78"/>
      <c r="E10181" s="78"/>
    </row>
    <row r="10182" spans="4:5">
      <c r="D10182" s="78"/>
      <c r="E10182" s="78"/>
    </row>
    <row r="10183" spans="4:5">
      <c r="D10183" s="78"/>
      <c r="E10183" s="78"/>
    </row>
    <row r="10184" spans="4:5">
      <c r="D10184" s="78"/>
      <c r="E10184" s="78"/>
    </row>
    <row r="10185" spans="4:5">
      <c r="D10185" s="78"/>
      <c r="E10185" s="78"/>
    </row>
    <row r="10186" spans="4:5">
      <c r="D10186" s="78"/>
      <c r="E10186" s="78"/>
    </row>
    <row r="10187" spans="4:5">
      <c r="D10187" s="78"/>
      <c r="E10187" s="78"/>
    </row>
    <row r="10188" spans="4:5">
      <c r="D10188" s="78"/>
      <c r="E10188" s="78"/>
    </row>
    <row r="10189" spans="4:5">
      <c r="D10189" s="78"/>
      <c r="E10189" s="78"/>
    </row>
    <row r="10190" spans="4:5">
      <c r="D10190" s="78"/>
      <c r="E10190" s="78"/>
    </row>
    <row r="10191" spans="4:5">
      <c r="D10191" s="78"/>
      <c r="E10191" s="78"/>
    </row>
    <row r="10192" spans="4:5">
      <c r="D10192" s="78"/>
      <c r="E10192" s="78"/>
    </row>
    <row r="10193" spans="4:5">
      <c r="D10193" s="78"/>
      <c r="E10193" s="78"/>
    </row>
    <row r="10194" spans="4:5">
      <c r="D10194" s="78"/>
      <c r="E10194" s="78"/>
    </row>
    <row r="10195" spans="4:5">
      <c r="D10195" s="78"/>
      <c r="E10195" s="78"/>
    </row>
    <row r="10196" spans="4:5">
      <c r="D10196" s="78"/>
      <c r="E10196" s="78"/>
    </row>
    <row r="10197" spans="4:5">
      <c r="D10197" s="78"/>
      <c r="E10197" s="78"/>
    </row>
    <row r="10198" spans="4:5">
      <c r="D10198" s="78"/>
      <c r="E10198" s="78"/>
    </row>
    <row r="10199" spans="4:5">
      <c r="D10199" s="78"/>
      <c r="E10199" s="78"/>
    </row>
    <row r="10200" spans="4:5">
      <c r="D10200" s="78"/>
      <c r="E10200" s="78"/>
    </row>
    <row r="10201" spans="4:5">
      <c r="D10201" s="78"/>
      <c r="E10201" s="78"/>
    </row>
    <row r="10202" spans="4:5">
      <c r="D10202" s="78"/>
      <c r="E10202" s="78"/>
    </row>
    <row r="10203" spans="4:5">
      <c r="D10203" s="78"/>
      <c r="E10203" s="78"/>
    </row>
    <row r="10204" spans="4:5">
      <c r="D10204" s="78"/>
      <c r="E10204" s="78"/>
    </row>
    <row r="10205" spans="4:5">
      <c r="D10205" s="78"/>
      <c r="E10205" s="78"/>
    </row>
    <row r="10206" spans="4:5">
      <c r="D10206" s="78"/>
      <c r="E10206" s="78"/>
    </row>
    <row r="10207" spans="4:5">
      <c r="D10207" s="78"/>
      <c r="E10207" s="78"/>
    </row>
    <row r="10208" spans="4:5">
      <c r="D10208" s="78"/>
      <c r="E10208" s="78"/>
    </row>
    <row r="10209" spans="4:5">
      <c r="D10209" s="78"/>
      <c r="E10209" s="78"/>
    </row>
    <row r="10210" spans="4:5">
      <c r="D10210" s="78"/>
      <c r="E10210" s="78"/>
    </row>
    <row r="10211" spans="4:5">
      <c r="D10211" s="78"/>
      <c r="E10211" s="78"/>
    </row>
    <row r="10212" spans="4:5">
      <c r="D10212" s="78"/>
      <c r="E10212" s="78"/>
    </row>
    <row r="10213" spans="4:5">
      <c r="D10213" s="78"/>
      <c r="E10213" s="78"/>
    </row>
    <row r="10214" spans="4:5">
      <c r="D10214" s="78"/>
      <c r="E10214" s="78"/>
    </row>
    <row r="10215" spans="4:5">
      <c r="D10215" s="78"/>
      <c r="E10215" s="78"/>
    </row>
    <row r="10216" spans="4:5">
      <c r="D10216" s="78"/>
      <c r="E10216" s="78"/>
    </row>
    <row r="10217" spans="4:5">
      <c r="D10217" s="78"/>
      <c r="E10217" s="78"/>
    </row>
    <row r="10218" spans="4:5">
      <c r="D10218" s="78"/>
      <c r="E10218" s="78"/>
    </row>
    <row r="10219" spans="4:5">
      <c r="D10219" s="78"/>
      <c r="E10219" s="78"/>
    </row>
    <row r="10220" spans="4:5">
      <c r="D10220" s="78"/>
      <c r="E10220" s="78"/>
    </row>
    <row r="10221" spans="4:5">
      <c r="D10221" s="78"/>
      <c r="E10221" s="78"/>
    </row>
    <row r="10222" spans="4:5">
      <c r="D10222" s="78"/>
      <c r="E10222" s="78"/>
    </row>
    <row r="10223" spans="4:5">
      <c r="D10223" s="78"/>
      <c r="E10223" s="78"/>
    </row>
    <row r="10224" spans="4:5">
      <c r="D10224" s="78"/>
      <c r="E10224" s="78"/>
    </row>
    <row r="10225" spans="4:5">
      <c r="D10225" s="78"/>
      <c r="E10225" s="78"/>
    </row>
    <row r="10226" spans="4:5">
      <c r="D10226" s="78"/>
      <c r="E10226" s="78"/>
    </row>
    <row r="10227" spans="4:5">
      <c r="D10227" s="78"/>
      <c r="E10227" s="78"/>
    </row>
    <row r="10228" spans="4:5">
      <c r="D10228" s="78"/>
      <c r="E10228" s="78"/>
    </row>
    <row r="10229" spans="4:5">
      <c r="D10229" s="78"/>
      <c r="E10229" s="78"/>
    </row>
    <row r="10230" spans="4:5">
      <c r="D10230" s="78"/>
      <c r="E10230" s="78"/>
    </row>
    <row r="10231" spans="4:5">
      <c r="D10231" s="78"/>
      <c r="E10231" s="78"/>
    </row>
    <row r="10232" spans="4:5">
      <c r="D10232" s="78"/>
      <c r="E10232" s="78"/>
    </row>
    <row r="10233" spans="4:5">
      <c r="D10233" s="78"/>
      <c r="E10233" s="78"/>
    </row>
    <row r="10234" spans="4:5">
      <c r="D10234" s="78"/>
      <c r="E10234" s="78"/>
    </row>
    <row r="10235" spans="4:5">
      <c r="D10235" s="78"/>
      <c r="E10235" s="78"/>
    </row>
    <row r="10236" spans="4:5">
      <c r="D10236" s="78"/>
      <c r="E10236" s="78"/>
    </row>
    <row r="10237" spans="4:5">
      <c r="D10237" s="78"/>
      <c r="E10237" s="78"/>
    </row>
    <row r="10238" spans="4:5">
      <c r="D10238" s="78"/>
      <c r="E10238" s="78"/>
    </row>
    <row r="10239" spans="4:5">
      <c r="D10239" s="78"/>
      <c r="E10239" s="78"/>
    </row>
    <row r="10240" spans="4:5">
      <c r="D10240" s="78"/>
      <c r="E10240" s="78"/>
    </row>
    <row r="10241" spans="4:5">
      <c r="D10241" s="78"/>
      <c r="E10241" s="78"/>
    </row>
    <row r="10242" spans="4:5">
      <c r="D10242" s="78"/>
      <c r="E10242" s="78"/>
    </row>
    <row r="10243" spans="4:5">
      <c r="D10243" s="78"/>
      <c r="E10243" s="78"/>
    </row>
    <row r="10244" spans="4:5">
      <c r="D10244" s="78"/>
      <c r="E10244" s="78"/>
    </row>
    <row r="10245" spans="4:5">
      <c r="D10245" s="78"/>
      <c r="E10245" s="78"/>
    </row>
    <row r="10246" spans="4:5">
      <c r="D10246" s="78"/>
      <c r="E10246" s="78"/>
    </row>
    <row r="10247" spans="4:5">
      <c r="D10247" s="78"/>
      <c r="E10247" s="78"/>
    </row>
    <row r="10248" spans="4:5">
      <c r="D10248" s="78"/>
      <c r="E10248" s="78"/>
    </row>
    <row r="10249" spans="4:5">
      <c r="D10249" s="78"/>
      <c r="E10249" s="78"/>
    </row>
    <row r="10250" spans="4:5">
      <c r="D10250" s="78"/>
      <c r="E10250" s="78"/>
    </row>
    <row r="10251" spans="4:5">
      <c r="D10251" s="78"/>
      <c r="E10251" s="78"/>
    </row>
    <row r="10252" spans="4:5">
      <c r="D10252" s="78"/>
      <c r="E10252" s="78"/>
    </row>
    <row r="10253" spans="4:5">
      <c r="D10253" s="78"/>
      <c r="E10253" s="78"/>
    </row>
    <row r="10254" spans="4:5">
      <c r="D10254" s="78"/>
      <c r="E10254" s="78"/>
    </row>
    <row r="10255" spans="4:5">
      <c r="D10255" s="78"/>
      <c r="E10255" s="78"/>
    </row>
    <row r="10256" spans="4:5">
      <c r="D10256" s="78"/>
      <c r="E10256" s="78"/>
    </row>
    <row r="10257" spans="4:5">
      <c r="D10257" s="78"/>
      <c r="E10257" s="78"/>
    </row>
    <row r="10258" spans="4:5">
      <c r="D10258" s="78"/>
      <c r="E10258" s="78"/>
    </row>
    <row r="10259" spans="4:5">
      <c r="D10259" s="78"/>
      <c r="E10259" s="78"/>
    </row>
    <row r="10260" spans="4:5">
      <c r="D10260" s="78"/>
      <c r="E10260" s="78"/>
    </row>
    <row r="10261" spans="4:5">
      <c r="D10261" s="78"/>
      <c r="E10261" s="78"/>
    </row>
    <row r="10262" spans="4:5">
      <c r="D10262" s="78"/>
      <c r="E10262" s="78"/>
    </row>
    <row r="10263" spans="4:5">
      <c r="D10263" s="78"/>
      <c r="E10263" s="78"/>
    </row>
    <row r="10264" spans="4:5">
      <c r="D10264" s="78"/>
      <c r="E10264" s="78"/>
    </row>
    <row r="10265" spans="4:5">
      <c r="D10265" s="78"/>
      <c r="E10265" s="78"/>
    </row>
    <row r="10266" spans="4:5">
      <c r="D10266" s="78"/>
      <c r="E10266" s="78"/>
    </row>
    <row r="10267" spans="4:5">
      <c r="D10267" s="78"/>
      <c r="E10267" s="78"/>
    </row>
    <row r="10268" spans="4:5">
      <c r="D10268" s="78"/>
      <c r="E10268" s="78"/>
    </row>
    <row r="10269" spans="4:5">
      <c r="D10269" s="78"/>
      <c r="E10269" s="78"/>
    </row>
    <row r="10270" spans="4:5">
      <c r="D10270" s="78"/>
      <c r="E10270" s="78"/>
    </row>
    <row r="10271" spans="4:5">
      <c r="D10271" s="78"/>
      <c r="E10271" s="78"/>
    </row>
    <row r="10272" spans="4:5">
      <c r="D10272" s="78"/>
      <c r="E10272" s="78"/>
    </row>
    <row r="10273" spans="4:5">
      <c r="D10273" s="78"/>
      <c r="E10273" s="78"/>
    </row>
    <row r="10274" spans="4:5">
      <c r="D10274" s="78"/>
      <c r="E10274" s="78"/>
    </row>
    <row r="10275" spans="4:5">
      <c r="D10275" s="78"/>
      <c r="E10275" s="78"/>
    </row>
    <row r="10276" spans="4:5">
      <c r="D10276" s="78"/>
      <c r="E10276" s="78"/>
    </row>
    <row r="10277" spans="4:5">
      <c r="D10277" s="78"/>
      <c r="E10277" s="78"/>
    </row>
    <row r="10278" spans="4:5">
      <c r="D10278" s="78"/>
      <c r="E10278" s="78"/>
    </row>
    <row r="10279" spans="4:5">
      <c r="D10279" s="78"/>
      <c r="E10279" s="78"/>
    </row>
    <row r="10280" spans="4:5">
      <c r="D10280" s="78"/>
      <c r="E10280" s="78"/>
    </row>
    <row r="10281" spans="4:5">
      <c r="D10281" s="78"/>
      <c r="E10281" s="78"/>
    </row>
    <row r="10282" spans="4:5">
      <c r="D10282" s="78"/>
      <c r="E10282" s="78"/>
    </row>
    <row r="10283" spans="4:5">
      <c r="D10283" s="78"/>
      <c r="E10283" s="78"/>
    </row>
    <row r="10284" spans="4:5">
      <c r="D10284" s="78"/>
      <c r="E10284" s="78"/>
    </row>
    <row r="10285" spans="4:5">
      <c r="D10285" s="78"/>
      <c r="E10285" s="78"/>
    </row>
    <row r="10286" spans="4:5">
      <c r="D10286" s="78"/>
      <c r="E10286" s="78"/>
    </row>
    <row r="10287" spans="4:5">
      <c r="D10287" s="78"/>
      <c r="E10287" s="78"/>
    </row>
    <row r="10288" spans="4:5">
      <c r="D10288" s="78"/>
      <c r="E10288" s="78"/>
    </row>
    <row r="10289" spans="4:5">
      <c r="D10289" s="78"/>
      <c r="E10289" s="78"/>
    </row>
    <row r="10290" spans="4:5">
      <c r="D10290" s="78"/>
      <c r="E10290" s="78"/>
    </row>
    <row r="10291" spans="4:5">
      <c r="D10291" s="78"/>
      <c r="E10291" s="78"/>
    </row>
    <row r="10292" spans="4:5">
      <c r="D10292" s="78"/>
      <c r="E10292" s="78"/>
    </row>
    <row r="10293" spans="4:5">
      <c r="D10293" s="78"/>
      <c r="E10293" s="78"/>
    </row>
    <row r="10294" spans="4:5">
      <c r="D10294" s="78"/>
      <c r="E10294" s="78"/>
    </row>
    <row r="10295" spans="4:5">
      <c r="D10295" s="78"/>
      <c r="E10295" s="78"/>
    </row>
    <row r="10296" spans="4:5">
      <c r="D10296" s="78"/>
      <c r="E10296" s="78"/>
    </row>
    <row r="10297" spans="4:5">
      <c r="D10297" s="78"/>
      <c r="E10297" s="78"/>
    </row>
    <row r="10298" spans="4:5">
      <c r="D10298" s="78"/>
      <c r="E10298" s="78"/>
    </row>
    <row r="10299" spans="4:5">
      <c r="D10299" s="78"/>
      <c r="E10299" s="78"/>
    </row>
    <row r="10300" spans="4:5">
      <c r="D10300" s="78"/>
      <c r="E10300" s="78"/>
    </row>
    <row r="10301" spans="4:5">
      <c r="D10301" s="78"/>
      <c r="E10301" s="78"/>
    </row>
    <row r="10302" spans="4:5">
      <c r="D10302" s="78"/>
      <c r="E10302" s="78"/>
    </row>
    <row r="10303" spans="4:5">
      <c r="D10303" s="78"/>
      <c r="E10303" s="78"/>
    </row>
    <row r="10304" spans="4:5">
      <c r="D10304" s="78"/>
      <c r="E10304" s="78"/>
    </row>
    <row r="10305" spans="4:5">
      <c r="D10305" s="78"/>
      <c r="E10305" s="78"/>
    </row>
    <row r="10306" spans="4:5">
      <c r="D10306" s="78"/>
      <c r="E10306" s="78"/>
    </row>
    <row r="10307" spans="4:5">
      <c r="D10307" s="78"/>
      <c r="E10307" s="78"/>
    </row>
    <row r="10308" spans="4:5">
      <c r="D10308" s="78"/>
      <c r="E10308" s="78"/>
    </row>
    <row r="10309" spans="4:5">
      <c r="D10309" s="78"/>
      <c r="E10309" s="78"/>
    </row>
    <row r="10310" spans="4:5">
      <c r="D10310" s="78"/>
      <c r="E10310" s="78"/>
    </row>
    <row r="10311" spans="4:5">
      <c r="D10311" s="78"/>
      <c r="E10311" s="78"/>
    </row>
    <row r="10312" spans="4:5">
      <c r="D10312" s="78"/>
      <c r="E10312" s="78"/>
    </row>
    <row r="10313" spans="4:5">
      <c r="D10313" s="78"/>
      <c r="E10313" s="78"/>
    </row>
    <row r="10314" spans="4:5">
      <c r="D10314" s="78"/>
      <c r="E10314" s="78"/>
    </row>
    <row r="10315" spans="4:5">
      <c r="D10315" s="78"/>
      <c r="E10315" s="78"/>
    </row>
    <row r="10316" spans="4:5">
      <c r="D10316" s="78"/>
      <c r="E10316" s="78"/>
    </row>
    <row r="10317" spans="4:5">
      <c r="D10317" s="78"/>
      <c r="E10317" s="78"/>
    </row>
    <row r="10318" spans="4:5">
      <c r="D10318" s="78"/>
      <c r="E10318" s="78"/>
    </row>
    <row r="10319" spans="4:5">
      <c r="D10319" s="78"/>
      <c r="E10319" s="78"/>
    </row>
    <row r="10320" spans="4:5">
      <c r="D10320" s="78"/>
      <c r="E10320" s="78"/>
    </row>
    <row r="10321" spans="4:5">
      <c r="D10321" s="78"/>
      <c r="E10321" s="78"/>
    </row>
    <row r="10322" spans="4:5">
      <c r="D10322" s="78"/>
      <c r="E10322" s="78"/>
    </row>
    <row r="10323" spans="4:5">
      <c r="D10323" s="78"/>
      <c r="E10323" s="78"/>
    </row>
    <row r="10324" spans="4:5">
      <c r="D10324" s="78"/>
      <c r="E10324" s="78"/>
    </row>
    <row r="10325" spans="4:5">
      <c r="D10325" s="78"/>
      <c r="E10325" s="78"/>
    </row>
    <row r="10326" spans="4:5">
      <c r="D10326" s="78"/>
      <c r="E10326" s="78"/>
    </row>
    <row r="10327" spans="4:5">
      <c r="D10327" s="78"/>
      <c r="E10327" s="78"/>
    </row>
    <row r="10328" spans="4:5">
      <c r="D10328" s="78"/>
      <c r="E10328" s="78"/>
    </row>
    <row r="10329" spans="4:5">
      <c r="D10329" s="78"/>
      <c r="E10329" s="78"/>
    </row>
    <row r="10330" spans="4:5">
      <c r="D10330" s="78"/>
      <c r="E10330" s="78"/>
    </row>
    <row r="10331" spans="4:5">
      <c r="D10331" s="78"/>
      <c r="E10331" s="78"/>
    </row>
    <row r="10332" spans="4:5">
      <c r="D10332" s="78"/>
      <c r="E10332" s="78"/>
    </row>
    <row r="10333" spans="4:5">
      <c r="D10333" s="78"/>
      <c r="E10333" s="78"/>
    </row>
    <row r="10334" spans="4:5">
      <c r="D10334" s="78"/>
      <c r="E10334" s="78"/>
    </row>
    <row r="10335" spans="4:5">
      <c r="D10335" s="78"/>
      <c r="E10335" s="78"/>
    </row>
    <row r="10336" spans="4:5">
      <c r="D10336" s="78"/>
      <c r="E10336" s="78"/>
    </row>
    <row r="10337" spans="4:5">
      <c r="D10337" s="78"/>
      <c r="E10337" s="78"/>
    </row>
    <row r="10338" spans="4:5">
      <c r="D10338" s="78"/>
      <c r="E10338" s="78"/>
    </row>
    <row r="10339" spans="4:5">
      <c r="D10339" s="78"/>
      <c r="E10339" s="78"/>
    </row>
    <row r="10340" spans="4:5">
      <c r="D10340" s="78"/>
      <c r="E10340" s="78"/>
    </row>
    <row r="10341" spans="4:5">
      <c r="D10341" s="78"/>
      <c r="E10341" s="78"/>
    </row>
    <row r="10342" spans="4:5">
      <c r="D10342" s="78"/>
      <c r="E10342" s="78"/>
    </row>
    <row r="10343" spans="4:5">
      <c r="D10343" s="78"/>
      <c r="E10343" s="78"/>
    </row>
    <row r="10344" spans="4:5">
      <c r="D10344" s="78"/>
      <c r="E10344" s="78"/>
    </row>
    <row r="10345" spans="4:5">
      <c r="D10345" s="78"/>
      <c r="E10345" s="78"/>
    </row>
    <row r="10346" spans="4:5">
      <c r="D10346" s="78"/>
      <c r="E10346" s="78"/>
    </row>
    <row r="10347" spans="4:5">
      <c r="D10347" s="78"/>
      <c r="E10347" s="78"/>
    </row>
    <row r="10348" spans="4:5">
      <c r="D10348" s="78"/>
      <c r="E10348" s="78"/>
    </row>
    <row r="10349" spans="4:5">
      <c r="D10349" s="78"/>
      <c r="E10349" s="78"/>
    </row>
    <row r="10350" spans="4:5">
      <c r="D10350" s="78"/>
      <c r="E10350" s="78"/>
    </row>
    <row r="10351" spans="4:5">
      <c r="D10351" s="78"/>
      <c r="E10351" s="78"/>
    </row>
    <row r="10352" spans="4:5">
      <c r="D10352" s="78"/>
      <c r="E10352" s="78"/>
    </row>
    <row r="10353" spans="4:5">
      <c r="D10353" s="78"/>
      <c r="E10353" s="78"/>
    </row>
    <row r="10354" spans="4:5">
      <c r="D10354" s="78"/>
      <c r="E10354" s="78"/>
    </row>
    <row r="10355" spans="4:5">
      <c r="D10355" s="78"/>
      <c r="E10355" s="78"/>
    </row>
    <row r="10356" spans="4:5">
      <c r="D10356" s="78"/>
      <c r="E10356" s="78"/>
    </row>
    <row r="10357" spans="4:5">
      <c r="D10357" s="78"/>
      <c r="E10357" s="78"/>
    </row>
    <row r="10358" spans="4:5">
      <c r="D10358" s="78"/>
      <c r="E10358" s="78"/>
    </row>
    <row r="10359" spans="4:5">
      <c r="D10359" s="78"/>
      <c r="E10359" s="78"/>
    </row>
    <row r="10360" spans="4:5">
      <c r="D10360" s="78"/>
      <c r="E10360" s="78"/>
    </row>
    <row r="10361" spans="4:5">
      <c r="D10361" s="78"/>
      <c r="E10361" s="78"/>
    </row>
    <row r="10362" spans="4:5">
      <c r="D10362" s="78"/>
      <c r="E10362" s="78"/>
    </row>
    <row r="10363" spans="4:5">
      <c r="D10363" s="78"/>
      <c r="E10363" s="78"/>
    </row>
    <row r="10364" spans="4:5">
      <c r="D10364" s="78"/>
      <c r="E10364" s="78"/>
    </row>
    <row r="10365" spans="4:5">
      <c r="D10365" s="78"/>
      <c r="E10365" s="78"/>
    </row>
    <row r="10366" spans="4:5">
      <c r="D10366" s="78"/>
      <c r="E10366" s="78"/>
    </row>
    <row r="10367" spans="4:5">
      <c r="D10367" s="78"/>
      <c r="E10367" s="78"/>
    </row>
    <row r="10368" spans="4:5">
      <c r="D10368" s="78"/>
      <c r="E10368" s="78"/>
    </row>
    <row r="10369" spans="4:5">
      <c r="D10369" s="78"/>
      <c r="E10369" s="78"/>
    </row>
    <row r="10370" spans="4:5">
      <c r="D10370" s="78"/>
      <c r="E10370" s="78"/>
    </row>
    <row r="10371" spans="4:5">
      <c r="D10371" s="78"/>
      <c r="E10371" s="78"/>
    </row>
    <row r="10372" spans="4:5">
      <c r="D10372" s="78"/>
      <c r="E10372" s="78"/>
    </row>
    <row r="10373" spans="4:5">
      <c r="D10373" s="78"/>
      <c r="E10373" s="78"/>
    </row>
    <row r="10374" spans="4:5">
      <c r="D10374" s="78"/>
      <c r="E10374" s="78"/>
    </row>
    <row r="10375" spans="4:5">
      <c r="D10375" s="78"/>
      <c r="E10375" s="78"/>
    </row>
    <row r="10376" spans="4:5">
      <c r="D10376" s="78"/>
      <c r="E10376" s="78"/>
    </row>
    <row r="10377" spans="4:5">
      <c r="D10377" s="78"/>
      <c r="E10377" s="78"/>
    </row>
    <row r="10378" spans="4:5">
      <c r="D10378" s="78"/>
      <c r="E10378" s="78"/>
    </row>
    <row r="10379" spans="4:5">
      <c r="D10379" s="78"/>
      <c r="E10379" s="78"/>
    </row>
    <row r="10380" spans="4:5">
      <c r="D10380" s="78"/>
      <c r="E10380" s="78"/>
    </row>
    <row r="10381" spans="4:5">
      <c r="D10381" s="78"/>
      <c r="E10381" s="78"/>
    </row>
    <row r="10382" spans="4:5">
      <c r="D10382" s="78"/>
      <c r="E10382" s="78"/>
    </row>
    <row r="10383" spans="4:5">
      <c r="D10383" s="78"/>
      <c r="E10383" s="78"/>
    </row>
    <row r="10384" spans="4:5">
      <c r="D10384" s="78"/>
      <c r="E10384" s="78"/>
    </row>
    <row r="10385" spans="4:5">
      <c r="D10385" s="78"/>
      <c r="E10385" s="78"/>
    </row>
    <row r="10386" spans="4:5">
      <c r="D10386" s="78"/>
      <c r="E10386" s="78"/>
    </row>
    <row r="10387" spans="4:5">
      <c r="D10387" s="78"/>
      <c r="E10387" s="78"/>
    </row>
    <row r="10388" spans="4:5">
      <c r="D10388" s="78"/>
      <c r="E10388" s="78"/>
    </row>
    <row r="10389" spans="4:5">
      <c r="D10389" s="78"/>
      <c r="E10389" s="78"/>
    </row>
    <row r="10390" spans="4:5">
      <c r="D10390" s="78"/>
      <c r="E10390" s="78"/>
    </row>
    <row r="10391" spans="4:5">
      <c r="D10391" s="78"/>
      <c r="E10391" s="78"/>
    </row>
    <row r="10392" spans="4:5">
      <c r="D10392" s="78"/>
      <c r="E10392" s="78"/>
    </row>
    <row r="10393" spans="4:5">
      <c r="D10393" s="78"/>
      <c r="E10393" s="78"/>
    </row>
    <row r="10394" spans="4:5">
      <c r="D10394" s="78"/>
      <c r="E10394" s="78"/>
    </row>
    <row r="10395" spans="4:5">
      <c r="D10395" s="78"/>
      <c r="E10395" s="78"/>
    </row>
    <row r="10396" spans="4:5">
      <c r="D10396" s="78"/>
      <c r="E10396" s="78"/>
    </row>
    <row r="10397" spans="4:5">
      <c r="D10397" s="78"/>
      <c r="E10397" s="78"/>
    </row>
    <row r="10398" spans="4:5">
      <c r="D10398" s="78"/>
      <c r="E10398" s="78"/>
    </row>
    <row r="10399" spans="4:5">
      <c r="D10399" s="78"/>
      <c r="E10399" s="78"/>
    </row>
    <row r="10400" spans="4:5">
      <c r="D10400" s="78"/>
      <c r="E10400" s="78"/>
    </row>
    <row r="10401" spans="4:5">
      <c r="D10401" s="78"/>
      <c r="E10401" s="78"/>
    </row>
    <row r="10402" spans="4:5">
      <c r="D10402" s="78"/>
      <c r="E10402" s="78"/>
    </row>
    <row r="10403" spans="4:5">
      <c r="D10403" s="78"/>
      <c r="E10403" s="78"/>
    </row>
    <row r="10404" spans="4:5">
      <c r="D10404" s="78"/>
      <c r="E10404" s="78"/>
    </row>
    <row r="10405" spans="4:5">
      <c r="D10405" s="78"/>
      <c r="E10405" s="78"/>
    </row>
    <row r="10406" spans="4:5">
      <c r="D10406" s="78"/>
      <c r="E10406" s="78"/>
    </row>
    <row r="10407" spans="4:5">
      <c r="D10407" s="78"/>
      <c r="E10407" s="78"/>
    </row>
    <row r="10408" spans="4:5">
      <c r="D10408" s="78"/>
      <c r="E10408" s="78"/>
    </row>
    <row r="10409" spans="4:5">
      <c r="D10409" s="78"/>
      <c r="E10409" s="78"/>
    </row>
    <row r="10410" spans="4:5">
      <c r="D10410" s="78"/>
      <c r="E10410" s="78"/>
    </row>
    <row r="10411" spans="4:5">
      <c r="D10411" s="78"/>
      <c r="E10411" s="78"/>
    </row>
    <row r="10412" spans="4:5">
      <c r="D10412" s="78"/>
      <c r="E10412" s="78"/>
    </row>
    <row r="10413" spans="4:5">
      <c r="D10413" s="78"/>
      <c r="E10413" s="78"/>
    </row>
    <row r="10414" spans="4:5">
      <c r="D10414" s="78"/>
      <c r="E10414" s="78"/>
    </row>
    <row r="10415" spans="4:5">
      <c r="D10415" s="78"/>
      <c r="E10415" s="78"/>
    </row>
    <row r="10416" spans="4:5">
      <c r="D10416" s="78"/>
      <c r="E10416" s="78"/>
    </row>
    <row r="10417" spans="4:5">
      <c r="D10417" s="78"/>
      <c r="E10417" s="78"/>
    </row>
    <row r="10418" spans="4:5">
      <c r="D10418" s="78"/>
      <c r="E10418" s="78"/>
    </row>
    <row r="10419" spans="4:5">
      <c r="D10419" s="78"/>
      <c r="E10419" s="78"/>
    </row>
    <row r="10420" spans="4:5">
      <c r="D10420" s="78"/>
      <c r="E10420" s="78"/>
    </row>
    <row r="10421" spans="4:5">
      <c r="D10421" s="78"/>
      <c r="E10421" s="78"/>
    </row>
    <row r="10422" spans="4:5">
      <c r="D10422" s="78"/>
      <c r="E10422" s="78"/>
    </row>
    <row r="10423" spans="4:5">
      <c r="D10423" s="78"/>
      <c r="E10423" s="78"/>
    </row>
    <row r="10424" spans="4:5">
      <c r="D10424" s="78"/>
      <c r="E10424" s="78"/>
    </row>
    <row r="10425" spans="4:5">
      <c r="D10425" s="78"/>
      <c r="E10425" s="78"/>
    </row>
    <row r="10426" spans="4:5">
      <c r="D10426" s="78"/>
      <c r="E10426" s="78"/>
    </row>
    <row r="10427" spans="4:5">
      <c r="D10427" s="78"/>
      <c r="E10427" s="78"/>
    </row>
    <row r="10428" spans="4:5">
      <c r="D10428" s="78"/>
      <c r="E10428" s="78"/>
    </row>
    <row r="10429" spans="4:5">
      <c r="D10429" s="78"/>
      <c r="E10429" s="78"/>
    </row>
    <row r="10430" spans="4:5">
      <c r="D10430" s="78"/>
      <c r="E10430" s="78"/>
    </row>
    <row r="10431" spans="4:5">
      <c r="D10431" s="78"/>
      <c r="E10431" s="78"/>
    </row>
    <row r="10432" spans="4:5">
      <c r="D10432" s="78"/>
      <c r="E10432" s="78"/>
    </row>
    <row r="10433" spans="4:5">
      <c r="D10433" s="78"/>
      <c r="E10433" s="78"/>
    </row>
    <row r="10434" spans="4:5">
      <c r="D10434" s="78"/>
      <c r="E10434" s="78"/>
    </row>
    <row r="10435" spans="4:5">
      <c r="D10435" s="78"/>
      <c r="E10435" s="78"/>
    </row>
    <row r="10436" spans="4:5">
      <c r="D10436" s="78"/>
      <c r="E10436" s="78"/>
    </row>
    <row r="10437" spans="4:5">
      <c r="D10437" s="78"/>
      <c r="E10437" s="78"/>
    </row>
    <row r="10438" spans="4:5">
      <c r="D10438" s="78"/>
      <c r="E10438" s="78"/>
    </row>
    <row r="10439" spans="4:5">
      <c r="D10439" s="78"/>
      <c r="E10439" s="78"/>
    </row>
    <row r="10440" spans="4:5">
      <c r="D10440" s="78"/>
      <c r="E10440" s="78"/>
    </row>
    <row r="10441" spans="4:5">
      <c r="D10441" s="78"/>
      <c r="E10441" s="78"/>
    </row>
    <row r="10442" spans="4:5">
      <c r="D10442" s="78"/>
      <c r="E10442" s="78"/>
    </row>
    <row r="10443" spans="4:5">
      <c r="D10443" s="78"/>
      <c r="E10443" s="78"/>
    </row>
    <row r="10444" spans="4:5">
      <c r="D10444" s="78"/>
      <c r="E10444" s="78"/>
    </row>
    <row r="10445" spans="4:5">
      <c r="D10445" s="78"/>
      <c r="E10445" s="78"/>
    </row>
    <row r="10446" spans="4:5">
      <c r="D10446" s="78"/>
      <c r="E10446" s="78"/>
    </row>
    <row r="10447" spans="4:5">
      <c r="D10447" s="78"/>
      <c r="E10447" s="78"/>
    </row>
    <row r="10448" spans="4:5">
      <c r="D10448" s="78"/>
      <c r="E10448" s="78"/>
    </row>
    <row r="10449" spans="4:5">
      <c r="D10449" s="78"/>
      <c r="E10449" s="78"/>
    </row>
    <row r="10450" spans="4:5">
      <c r="D10450" s="78"/>
      <c r="E10450" s="78"/>
    </row>
    <row r="10451" spans="4:5">
      <c r="D10451" s="78"/>
      <c r="E10451" s="78"/>
    </row>
    <row r="10452" spans="4:5">
      <c r="D10452" s="78"/>
      <c r="E10452" s="78"/>
    </row>
    <row r="10453" spans="4:5">
      <c r="D10453" s="78"/>
      <c r="E10453" s="78"/>
    </row>
    <row r="10454" spans="4:5">
      <c r="D10454" s="78"/>
      <c r="E10454" s="78"/>
    </row>
    <row r="10455" spans="4:5">
      <c r="D10455" s="78"/>
      <c r="E10455" s="78"/>
    </row>
    <row r="10456" spans="4:5">
      <c r="D10456" s="78"/>
      <c r="E10456" s="78"/>
    </row>
    <row r="10457" spans="4:5">
      <c r="D10457" s="78"/>
      <c r="E10457" s="78"/>
    </row>
    <row r="10458" spans="4:5">
      <c r="D10458" s="78"/>
      <c r="E10458" s="78"/>
    </row>
    <row r="10459" spans="4:5">
      <c r="D10459" s="78"/>
      <c r="E10459" s="78"/>
    </row>
    <row r="10460" spans="4:5">
      <c r="D10460" s="78"/>
      <c r="E10460" s="78"/>
    </row>
    <row r="10461" spans="4:5">
      <c r="D10461" s="78"/>
      <c r="E10461" s="78"/>
    </row>
    <row r="10462" spans="4:5">
      <c r="D10462" s="78"/>
      <c r="E10462" s="78"/>
    </row>
    <row r="10463" spans="4:5">
      <c r="D10463" s="78"/>
      <c r="E10463" s="78"/>
    </row>
    <row r="10464" spans="4:5">
      <c r="D10464" s="78"/>
      <c r="E10464" s="78"/>
    </row>
    <row r="10465" spans="4:5">
      <c r="D10465" s="78"/>
      <c r="E10465" s="78"/>
    </row>
    <row r="10466" spans="4:5">
      <c r="D10466" s="78"/>
      <c r="E10466" s="78"/>
    </row>
    <row r="10467" spans="4:5">
      <c r="D10467" s="78"/>
      <c r="E10467" s="78"/>
    </row>
    <row r="10468" spans="4:5">
      <c r="D10468" s="78"/>
      <c r="E10468" s="78"/>
    </row>
    <row r="10469" spans="4:5">
      <c r="D10469" s="78"/>
      <c r="E10469" s="78"/>
    </row>
    <row r="10470" spans="4:5">
      <c r="D10470" s="78"/>
      <c r="E10470" s="78"/>
    </row>
    <row r="10471" spans="4:5">
      <c r="D10471" s="78"/>
      <c r="E10471" s="78"/>
    </row>
    <row r="10472" spans="4:5">
      <c r="D10472" s="78"/>
      <c r="E10472" s="78"/>
    </row>
    <row r="10473" spans="4:5">
      <c r="D10473" s="78"/>
      <c r="E10473" s="78"/>
    </row>
    <row r="10474" spans="4:5">
      <c r="D10474" s="78"/>
      <c r="E10474" s="78"/>
    </row>
    <row r="10475" spans="4:5">
      <c r="D10475" s="78"/>
      <c r="E10475" s="78"/>
    </row>
    <row r="10476" spans="4:5">
      <c r="D10476" s="78"/>
      <c r="E10476" s="78"/>
    </row>
    <row r="10477" spans="4:5">
      <c r="D10477" s="78"/>
      <c r="E10477" s="78"/>
    </row>
    <row r="10478" spans="4:5">
      <c r="D10478" s="78"/>
      <c r="E10478" s="78"/>
    </row>
    <row r="10479" spans="4:5">
      <c r="D10479" s="78"/>
      <c r="E10479" s="78"/>
    </row>
    <row r="10480" spans="4:5">
      <c r="D10480" s="78"/>
      <c r="E10480" s="78"/>
    </row>
    <row r="10481" spans="4:5">
      <c r="D10481" s="78"/>
      <c r="E10481" s="78"/>
    </row>
    <row r="10482" spans="4:5">
      <c r="D10482" s="78"/>
      <c r="E10482" s="78"/>
    </row>
    <row r="10483" spans="4:5">
      <c r="D10483" s="78"/>
      <c r="E10483" s="78"/>
    </row>
    <row r="10484" spans="4:5">
      <c r="D10484" s="78"/>
      <c r="E10484" s="78"/>
    </row>
    <row r="10485" spans="4:5">
      <c r="D10485" s="78"/>
      <c r="E10485" s="78"/>
    </row>
    <row r="10486" spans="4:5">
      <c r="D10486" s="78"/>
      <c r="E10486" s="78"/>
    </row>
    <row r="10487" spans="4:5">
      <c r="D10487" s="78"/>
      <c r="E10487" s="78"/>
    </row>
    <row r="10488" spans="4:5">
      <c r="D10488" s="78"/>
      <c r="E10488" s="78"/>
    </row>
    <row r="10489" spans="4:5">
      <c r="D10489" s="78"/>
      <c r="E10489" s="78"/>
    </row>
    <row r="10490" spans="4:5">
      <c r="D10490" s="78"/>
      <c r="E10490" s="78"/>
    </row>
    <row r="10491" spans="4:5">
      <c r="D10491" s="78"/>
      <c r="E10491" s="78"/>
    </row>
    <row r="10492" spans="4:5">
      <c r="D10492" s="78"/>
      <c r="E10492" s="78"/>
    </row>
    <row r="10493" spans="4:5">
      <c r="D10493" s="78"/>
      <c r="E10493" s="78"/>
    </row>
    <row r="10494" spans="4:5">
      <c r="D10494" s="78"/>
      <c r="E10494" s="78"/>
    </row>
    <row r="10495" spans="4:5">
      <c r="D10495" s="78"/>
      <c r="E10495" s="78"/>
    </row>
    <row r="10496" spans="4:5">
      <c r="D10496" s="78"/>
      <c r="E10496" s="78"/>
    </row>
    <row r="10497" spans="4:5">
      <c r="D10497" s="78"/>
      <c r="E10497" s="78"/>
    </row>
    <row r="10498" spans="4:5">
      <c r="D10498" s="78"/>
      <c r="E10498" s="78"/>
    </row>
    <row r="10499" spans="4:5">
      <c r="D10499" s="78"/>
      <c r="E10499" s="78"/>
    </row>
    <row r="10500" spans="4:5">
      <c r="D10500" s="78"/>
      <c r="E10500" s="78"/>
    </row>
    <row r="10501" spans="4:5">
      <c r="D10501" s="78"/>
      <c r="E10501" s="78"/>
    </row>
    <row r="10502" spans="4:5">
      <c r="D10502" s="78"/>
      <c r="E10502" s="78"/>
    </row>
    <row r="10503" spans="4:5">
      <c r="D10503" s="78"/>
      <c r="E10503" s="78"/>
    </row>
    <row r="10504" spans="4:5">
      <c r="D10504" s="78"/>
      <c r="E10504" s="78"/>
    </row>
    <row r="10505" spans="4:5">
      <c r="D10505" s="78"/>
      <c r="E10505" s="78"/>
    </row>
    <row r="10506" spans="4:5">
      <c r="D10506" s="78"/>
      <c r="E10506" s="78"/>
    </row>
    <row r="10507" spans="4:5">
      <c r="D10507" s="78"/>
      <c r="E10507" s="78"/>
    </row>
    <row r="10508" spans="4:5">
      <c r="D10508" s="78"/>
      <c r="E10508" s="78"/>
    </row>
    <row r="10509" spans="4:5">
      <c r="D10509" s="78"/>
      <c r="E10509" s="78"/>
    </row>
    <row r="10510" spans="4:5">
      <c r="D10510" s="78"/>
      <c r="E10510" s="78"/>
    </row>
    <row r="10511" spans="4:5">
      <c r="D10511" s="78"/>
      <c r="E10511" s="78"/>
    </row>
    <row r="10512" spans="4:5">
      <c r="D10512" s="78"/>
      <c r="E10512" s="78"/>
    </row>
    <row r="10513" spans="4:5">
      <c r="D10513" s="78"/>
      <c r="E10513" s="78"/>
    </row>
    <row r="10514" spans="4:5">
      <c r="D10514" s="78"/>
      <c r="E10514" s="78"/>
    </row>
    <row r="10515" spans="4:5">
      <c r="D10515" s="78"/>
      <c r="E10515" s="78"/>
    </row>
    <row r="10516" spans="4:5">
      <c r="D10516" s="78"/>
      <c r="E10516" s="78"/>
    </row>
    <row r="10517" spans="4:5">
      <c r="D10517" s="78"/>
      <c r="E10517" s="78"/>
    </row>
    <row r="10518" spans="4:5">
      <c r="D10518" s="78"/>
      <c r="E10518" s="78"/>
    </row>
    <row r="10519" spans="4:5">
      <c r="D10519" s="78"/>
      <c r="E10519" s="78"/>
    </row>
    <row r="10520" spans="4:5">
      <c r="D10520" s="78"/>
      <c r="E10520" s="78"/>
    </row>
    <row r="10521" spans="4:5">
      <c r="D10521" s="78"/>
      <c r="E10521" s="78"/>
    </row>
    <row r="10522" spans="4:5">
      <c r="D10522" s="78"/>
      <c r="E10522" s="78"/>
    </row>
    <row r="10523" spans="4:5">
      <c r="D10523" s="78"/>
      <c r="E10523" s="78"/>
    </row>
    <row r="10524" spans="4:5">
      <c r="D10524" s="78"/>
      <c r="E10524" s="78"/>
    </row>
    <row r="10525" spans="4:5">
      <c r="D10525" s="78"/>
      <c r="E10525" s="78"/>
    </row>
    <row r="10526" spans="4:5">
      <c r="D10526" s="78"/>
      <c r="E10526" s="78"/>
    </row>
    <row r="10527" spans="4:5">
      <c r="D10527" s="78"/>
      <c r="E10527" s="78"/>
    </row>
    <row r="10528" spans="4:5">
      <c r="D10528" s="78"/>
      <c r="E10528" s="78"/>
    </row>
    <row r="10529" spans="4:5">
      <c r="D10529" s="78"/>
      <c r="E10529" s="78"/>
    </row>
    <row r="10530" spans="4:5">
      <c r="D10530" s="78"/>
      <c r="E10530" s="78"/>
    </row>
    <row r="10531" spans="4:5">
      <c r="D10531" s="78"/>
      <c r="E10531" s="78"/>
    </row>
    <row r="10532" spans="4:5">
      <c r="D10532" s="78"/>
      <c r="E10532" s="78"/>
    </row>
    <row r="10533" spans="4:5">
      <c r="D10533" s="78"/>
      <c r="E10533" s="78"/>
    </row>
    <row r="10534" spans="4:5">
      <c r="D10534" s="78"/>
      <c r="E10534" s="78"/>
    </row>
    <row r="10535" spans="4:5">
      <c r="D10535" s="78"/>
      <c r="E10535" s="78"/>
    </row>
    <row r="10536" spans="4:5">
      <c r="D10536" s="78"/>
      <c r="E10536" s="78"/>
    </row>
    <row r="10537" spans="4:5">
      <c r="D10537" s="78"/>
      <c r="E10537" s="78"/>
    </row>
    <row r="10538" spans="4:5">
      <c r="D10538" s="78"/>
      <c r="E10538" s="78"/>
    </row>
    <row r="10539" spans="4:5">
      <c r="D10539" s="78"/>
      <c r="E10539" s="78"/>
    </row>
    <row r="10540" spans="4:5">
      <c r="D10540" s="78"/>
      <c r="E10540" s="78"/>
    </row>
    <row r="10541" spans="4:5">
      <c r="D10541" s="78"/>
      <c r="E10541" s="78"/>
    </row>
    <row r="10542" spans="4:5">
      <c r="D10542" s="78"/>
      <c r="E10542" s="78"/>
    </row>
    <row r="10543" spans="4:5">
      <c r="D10543" s="78"/>
      <c r="E10543" s="78"/>
    </row>
    <row r="10544" spans="4:5">
      <c r="D10544" s="78"/>
      <c r="E10544" s="78"/>
    </row>
    <row r="10545" spans="4:5">
      <c r="D10545" s="78"/>
      <c r="E10545" s="78"/>
    </row>
    <row r="10546" spans="4:5">
      <c r="D10546" s="78"/>
      <c r="E10546" s="78"/>
    </row>
    <row r="10547" spans="4:5">
      <c r="D10547" s="78"/>
      <c r="E10547" s="78"/>
    </row>
    <row r="10548" spans="4:5">
      <c r="D10548" s="78"/>
      <c r="E10548" s="78"/>
    </row>
    <row r="10549" spans="4:5">
      <c r="D10549" s="78"/>
      <c r="E10549" s="78"/>
    </row>
    <row r="10550" spans="4:5">
      <c r="D10550" s="78"/>
      <c r="E10550" s="78"/>
    </row>
    <row r="10551" spans="4:5">
      <c r="D10551" s="78"/>
      <c r="E10551" s="78"/>
    </row>
    <row r="10552" spans="4:5">
      <c r="D10552" s="78"/>
      <c r="E10552" s="78"/>
    </row>
    <row r="10553" spans="4:5">
      <c r="D10553" s="78"/>
      <c r="E10553" s="78"/>
    </row>
    <row r="10554" spans="4:5">
      <c r="D10554" s="78"/>
      <c r="E10554" s="78"/>
    </row>
    <row r="10555" spans="4:5">
      <c r="D10555" s="78"/>
      <c r="E10555" s="78"/>
    </row>
    <row r="10556" spans="4:5">
      <c r="D10556" s="78"/>
      <c r="E10556" s="78"/>
    </row>
    <row r="10557" spans="4:5">
      <c r="D10557" s="78"/>
      <c r="E10557" s="78"/>
    </row>
    <row r="10558" spans="4:5">
      <c r="D10558" s="78"/>
      <c r="E10558" s="78"/>
    </row>
    <row r="10559" spans="4:5">
      <c r="D10559" s="78"/>
      <c r="E10559" s="78"/>
    </row>
    <row r="10560" spans="4:5">
      <c r="D10560" s="78"/>
      <c r="E10560" s="78"/>
    </row>
    <row r="10561" spans="4:5">
      <c r="D10561" s="78"/>
      <c r="E10561" s="78"/>
    </row>
    <row r="10562" spans="4:5">
      <c r="D10562" s="78"/>
      <c r="E10562" s="78"/>
    </row>
    <row r="10563" spans="4:5">
      <c r="D10563" s="78"/>
      <c r="E10563" s="78"/>
    </row>
    <row r="10564" spans="4:5">
      <c r="D10564" s="78"/>
      <c r="E10564" s="78"/>
    </row>
    <row r="10565" spans="4:5">
      <c r="D10565" s="78"/>
      <c r="E10565" s="78"/>
    </row>
    <row r="10566" spans="4:5">
      <c r="D10566" s="78"/>
      <c r="E10566" s="78"/>
    </row>
    <row r="10567" spans="4:5">
      <c r="D10567" s="78"/>
      <c r="E10567" s="78"/>
    </row>
    <row r="10568" spans="4:5">
      <c r="D10568" s="78"/>
      <c r="E10568" s="78"/>
    </row>
    <row r="10569" spans="4:5">
      <c r="D10569" s="78"/>
      <c r="E10569" s="78"/>
    </row>
    <row r="10570" spans="4:5">
      <c r="D10570" s="78"/>
      <c r="E10570" s="78"/>
    </row>
    <row r="10571" spans="4:5">
      <c r="D10571" s="78"/>
      <c r="E10571" s="78"/>
    </row>
    <row r="10572" spans="4:5">
      <c r="D10572" s="78"/>
      <c r="E10572" s="78"/>
    </row>
    <row r="10573" spans="4:5">
      <c r="D10573" s="78"/>
      <c r="E10573" s="78"/>
    </row>
    <row r="10574" spans="4:5">
      <c r="D10574" s="78"/>
      <c r="E10574" s="78"/>
    </row>
    <row r="10575" spans="4:5">
      <c r="D10575" s="78"/>
      <c r="E10575" s="78"/>
    </row>
    <row r="10576" spans="4:5">
      <c r="D10576" s="78"/>
      <c r="E10576" s="78"/>
    </row>
    <row r="10577" spans="4:5">
      <c r="D10577" s="78"/>
      <c r="E10577" s="78"/>
    </row>
    <row r="10578" spans="4:5">
      <c r="D10578" s="78"/>
      <c r="E10578" s="78"/>
    </row>
    <row r="10579" spans="4:5">
      <c r="D10579" s="78"/>
      <c r="E10579" s="78"/>
    </row>
    <row r="10580" spans="4:5">
      <c r="D10580" s="78"/>
      <c r="E10580" s="78"/>
    </row>
    <row r="10581" spans="4:5">
      <c r="D10581" s="78"/>
      <c r="E10581" s="78"/>
    </row>
    <row r="10582" spans="4:5">
      <c r="D10582" s="78"/>
      <c r="E10582" s="78"/>
    </row>
    <row r="10583" spans="4:5">
      <c r="D10583" s="78"/>
      <c r="E10583" s="78"/>
    </row>
    <row r="10584" spans="4:5">
      <c r="D10584" s="78"/>
      <c r="E10584" s="78"/>
    </row>
    <row r="10585" spans="4:5">
      <c r="D10585" s="78"/>
      <c r="E10585" s="78"/>
    </row>
    <row r="10586" spans="4:5">
      <c r="D10586" s="78"/>
      <c r="E10586" s="78"/>
    </row>
    <row r="10587" spans="4:5">
      <c r="D10587" s="78"/>
      <c r="E10587" s="78"/>
    </row>
    <row r="10588" spans="4:5">
      <c r="D10588" s="78"/>
      <c r="E10588" s="78"/>
    </row>
    <row r="10589" spans="4:5">
      <c r="D10589" s="78"/>
      <c r="E10589" s="78"/>
    </row>
    <row r="10590" spans="4:5">
      <c r="D10590" s="78"/>
      <c r="E10590" s="78"/>
    </row>
    <row r="10591" spans="4:5">
      <c r="D10591" s="78"/>
      <c r="E10591" s="78"/>
    </row>
    <row r="10592" spans="4:5">
      <c r="D10592" s="78"/>
      <c r="E10592" s="78"/>
    </row>
    <row r="10593" spans="4:5">
      <c r="D10593" s="78"/>
      <c r="E10593" s="78"/>
    </row>
    <row r="10594" spans="4:5">
      <c r="D10594" s="78"/>
      <c r="E10594" s="78"/>
    </row>
    <row r="10595" spans="4:5">
      <c r="D10595" s="78"/>
      <c r="E10595" s="78"/>
    </row>
    <row r="10596" spans="4:5">
      <c r="D10596" s="78"/>
      <c r="E10596" s="78"/>
    </row>
    <row r="10597" spans="4:5">
      <c r="D10597" s="78"/>
      <c r="E10597" s="78"/>
    </row>
    <row r="10598" spans="4:5">
      <c r="D10598" s="78"/>
      <c r="E10598" s="78"/>
    </row>
    <row r="10599" spans="4:5">
      <c r="D10599" s="78"/>
      <c r="E10599" s="78"/>
    </row>
    <row r="10600" spans="4:5">
      <c r="D10600" s="78"/>
      <c r="E10600" s="78"/>
    </row>
    <row r="10601" spans="4:5">
      <c r="D10601" s="78"/>
      <c r="E10601" s="78"/>
    </row>
    <row r="10602" spans="4:5">
      <c r="D10602" s="78"/>
      <c r="E10602" s="78"/>
    </row>
    <row r="10603" spans="4:5">
      <c r="D10603" s="78"/>
      <c r="E10603" s="78"/>
    </row>
    <row r="10604" spans="4:5">
      <c r="D10604" s="78"/>
      <c r="E10604" s="78"/>
    </row>
    <row r="10605" spans="4:5">
      <c r="D10605" s="78"/>
      <c r="E10605" s="78"/>
    </row>
    <row r="10606" spans="4:5">
      <c r="D10606" s="78"/>
      <c r="E10606" s="78"/>
    </row>
    <row r="10607" spans="4:5">
      <c r="D10607" s="78"/>
      <c r="E10607" s="78"/>
    </row>
    <row r="10608" spans="4:5">
      <c r="D10608" s="78"/>
      <c r="E10608" s="78"/>
    </row>
    <row r="10609" spans="4:5">
      <c r="D10609" s="78"/>
      <c r="E10609" s="78"/>
    </row>
    <row r="10610" spans="4:5">
      <c r="D10610" s="78"/>
      <c r="E10610" s="78"/>
    </row>
    <row r="10611" spans="4:5">
      <c r="D10611" s="78"/>
      <c r="E10611" s="78"/>
    </row>
    <row r="10612" spans="4:5">
      <c r="D10612" s="78"/>
      <c r="E10612" s="78"/>
    </row>
    <row r="10613" spans="4:5">
      <c r="D10613" s="78"/>
      <c r="E10613" s="78"/>
    </row>
    <row r="10614" spans="4:5">
      <c r="D10614" s="78"/>
      <c r="E10614" s="78"/>
    </row>
    <row r="10615" spans="4:5">
      <c r="D10615" s="78"/>
      <c r="E10615" s="78"/>
    </row>
    <row r="10616" spans="4:5">
      <c r="D10616" s="78"/>
      <c r="E10616" s="78"/>
    </row>
    <row r="10617" spans="4:5">
      <c r="D10617" s="78"/>
      <c r="E10617" s="78"/>
    </row>
    <row r="10618" spans="4:5">
      <c r="D10618" s="78"/>
      <c r="E10618" s="78"/>
    </row>
    <row r="10619" spans="4:5">
      <c r="D10619" s="78"/>
      <c r="E10619" s="78"/>
    </row>
    <row r="10620" spans="4:5">
      <c r="D10620" s="78"/>
      <c r="E10620" s="78"/>
    </row>
    <row r="10621" spans="4:5">
      <c r="D10621" s="78"/>
      <c r="E10621" s="78"/>
    </row>
    <row r="10622" spans="4:5">
      <c r="D10622" s="78"/>
      <c r="E10622" s="78"/>
    </row>
    <row r="10623" spans="4:5">
      <c r="D10623" s="78"/>
      <c r="E10623" s="78"/>
    </row>
    <row r="10624" spans="4:5">
      <c r="D10624" s="78"/>
      <c r="E10624" s="78"/>
    </row>
    <row r="10625" spans="4:5">
      <c r="D10625" s="78"/>
      <c r="E10625" s="78"/>
    </row>
    <row r="10626" spans="4:5">
      <c r="D10626" s="78"/>
      <c r="E10626" s="78"/>
    </row>
    <row r="10627" spans="4:5">
      <c r="D10627" s="78"/>
      <c r="E10627" s="78"/>
    </row>
    <row r="10628" spans="4:5">
      <c r="D10628" s="78"/>
      <c r="E10628" s="78"/>
    </row>
    <row r="10629" spans="4:5">
      <c r="D10629" s="78"/>
      <c r="E10629" s="78"/>
    </row>
    <row r="10630" spans="4:5">
      <c r="D10630" s="78"/>
      <c r="E10630" s="78"/>
    </row>
    <row r="10631" spans="4:5">
      <c r="D10631" s="78"/>
      <c r="E10631" s="78"/>
    </row>
    <row r="10632" spans="4:5">
      <c r="D10632" s="78"/>
      <c r="E10632" s="78"/>
    </row>
    <row r="10633" spans="4:5">
      <c r="D10633" s="78"/>
      <c r="E10633" s="78"/>
    </row>
    <row r="10634" spans="4:5">
      <c r="D10634" s="78"/>
      <c r="E10634" s="78"/>
    </row>
    <row r="10635" spans="4:5">
      <c r="D10635" s="78"/>
      <c r="E10635" s="78"/>
    </row>
    <row r="10636" spans="4:5">
      <c r="D10636" s="78"/>
      <c r="E10636" s="78"/>
    </row>
    <row r="10637" spans="4:5">
      <c r="D10637" s="78"/>
      <c r="E10637" s="78"/>
    </row>
    <row r="10638" spans="4:5">
      <c r="D10638" s="78"/>
      <c r="E10638" s="78"/>
    </row>
    <row r="10639" spans="4:5">
      <c r="D10639" s="78"/>
      <c r="E10639" s="78"/>
    </row>
    <row r="10640" spans="4:5">
      <c r="D10640" s="78"/>
      <c r="E10640" s="78"/>
    </row>
    <row r="10641" spans="4:5">
      <c r="D10641" s="78"/>
      <c r="E10641" s="78"/>
    </row>
    <row r="10642" spans="4:5">
      <c r="D10642" s="78"/>
      <c r="E10642" s="78"/>
    </row>
    <row r="10643" spans="4:5">
      <c r="D10643" s="78"/>
      <c r="E10643" s="78"/>
    </row>
    <row r="10644" spans="4:5">
      <c r="D10644" s="78"/>
      <c r="E10644" s="78"/>
    </row>
    <row r="10645" spans="4:5">
      <c r="D10645" s="78"/>
      <c r="E10645" s="78"/>
    </row>
    <row r="10646" spans="4:5">
      <c r="D10646" s="78"/>
      <c r="E10646" s="78"/>
    </row>
    <row r="10647" spans="4:5">
      <c r="D10647" s="78"/>
      <c r="E10647" s="78"/>
    </row>
    <row r="10648" spans="4:5">
      <c r="D10648" s="78"/>
      <c r="E10648" s="78"/>
    </row>
    <row r="10649" spans="4:5">
      <c r="D10649" s="78"/>
      <c r="E10649" s="78"/>
    </row>
    <row r="10650" spans="4:5">
      <c r="D10650" s="78"/>
      <c r="E10650" s="78"/>
    </row>
    <row r="10651" spans="4:5">
      <c r="D10651" s="78"/>
      <c r="E10651" s="78"/>
    </row>
    <row r="10652" spans="4:5">
      <c r="D10652" s="78"/>
      <c r="E10652" s="78"/>
    </row>
    <row r="10653" spans="4:5">
      <c r="D10653" s="78"/>
      <c r="E10653" s="78"/>
    </row>
    <row r="10654" spans="4:5">
      <c r="D10654" s="78"/>
      <c r="E10654" s="78"/>
    </row>
    <row r="10655" spans="4:5">
      <c r="D10655" s="78"/>
      <c r="E10655" s="78"/>
    </row>
    <row r="10656" spans="4:5">
      <c r="D10656" s="78"/>
      <c r="E10656" s="78"/>
    </row>
    <row r="10657" spans="4:5">
      <c r="D10657" s="78"/>
      <c r="E10657" s="78"/>
    </row>
    <row r="10658" spans="4:5">
      <c r="D10658" s="78"/>
      <c r="E10658" s="78"/>
    </row>
    <row r="10659" spans="4:5">
      <c r="D10659" s="78"/>
      <c r="E10659" s="78"/>
    </row>
    <row r="10660" spans="4:5">
      <c r="D10660" s="78"/>
      <c r="E10660" s="78"/>
    </row>
    <row r="10661" spans="4:5">
      <c r="D10661" s="78"/>
      <c r="E10661" s="78"/>
    </row>
    <row r="10662" spans="4:5">
      <c r="D10662" s="78"/>
      <c r="E10662" s="78"/>
    </row>
    <row r="10663" spans="4:5">
      <c r="D10663" s="78"/>
      <c r="E10663" s="78"/>
    </row>
    <row r="10664" spans="4:5">
      <c r="D10664" s="78"/>
      <c r="E10664" s="78"/>
    </row>
    <row r="10665" spans="4:5">
      <c r="D10665" s="78"/>
      <c r="E10665" s="78"/>
    </row>
    <row r="10666" spans="4:5">
      <c r="D10666" s="78"/>
      <c r="E10666" s="78"/>
    </row>
    <row r="10667" spans="4:5">
      <c r="D10667" s="78"/>
      <c r="E10667" s="78"/>
    </row>
    <row r="10668" spans="4:5">
      <c r="D10668" s="78"/>
      <c r="E10668" s="78"/>
    </row>
    <row r="10669" spans="4:5">
      <c r="D10669" s="78"/>
      <c r="E10669" s="78"/>
    </row>
    <row r="10670" spans="4:5">
      <c r="D10670" s="78"/>
      <c r="E10670" s="78"/>
    </row>
    <row r="10671" spans="4:5">
      <c r="D10671" s="78"/>
      <c r="E10671" s="78"/>
    </row>
    <row r="10672" spans="4:5">
      <c r="D10672" s="78"/>
      <c r="E10672" s="78"/>
    </row>
    <row r="10673" spans="4:5">
      <c r="D10673" s="78"/>
      <c r="E10673" s="78"/>
    </row>
    <row r="10674" spans="4:5">
      <c r="D10674" s="78"/>
      <c r="E10674" s="78"/>
    </row>
    <row r="10675" spans="4:5">
      <c r="D10675" s="78"/>
      <c r="E10675" s="78"/>
    </row>
    <row r="10676" spans="4:5">
      <c r="D10676" s="78"/>
      <c r="E10676" s="78"/>
    </row>
    <row r="10677" spans="4:5">
      <c r="D10677" s="78"/>
      <c r="E10677" s="78"/>
    </row>
    <row r="10678" spans="4:5">
      <c r="D10678" s="78"/>
      <c r="E10678" s="78"/>
    </row>
    <row r="10679" spans="4:5">
      <c r="D10679" s="78"/>
      <c r="E10679" s="78"/>
    </row>
    <row r="10680" spans="4:5">
      <c r="D10680" s="78"/>
      <c r="E10680" s="78"/>
    </row>
    <row r="10681" spans="4:5">
      <c r="D10681" s="78"/>
      <c r="E10681" s="78"/>
    </row>
    <row r="10682" spans="4:5">
      <c r="D10682" s="78"/>
      <c r="E10682" s="78"/>
    </row>
    <row r="10683" spans="4:5">
      <c r="D10683" s="78"/>
      <c r="E10683" s="78"/>
    </row>
    <row r="10684" spans="4:5">
      <c r="D10684" s="78"/>
      <c r="E10684" s="78"/>
    </row>
    <row r="10685" spans="4:5">
      <c r="D10685" s="78"/>
      <c r="E10685" s="78"/>
    </row>
    <row r="10686" spans="4:5">
      <c r="D10686" s="78"/>
      <c r="E10686" s="78"/>
    </row>
    <row r="10687" spans="4:5">
      <c r="D10687" s="78"/>
      <c r="E10687" s="78"/>
    </row>
    <row r="10688" spans="4:5">
      <c r="D10688" s="78"/>
      <c r="E10688" s="78"/>
    </row>
    <row r="10689" spans="4:5">
      <c r="D10689" s="78"/>
      <c r="E10689" s="78"/>
    </row>
    <row r="10690" spans="4:5">
      <c r="D10690" s="78"/>
      <c r="E10690" s="78"/>
    </row>
    <row r="10691" spans="4:5">
      <c r="D10691" s="78"/>
      <c r="E10691" s="78"/>
    </row>
    <row r="10692" spans="4:5">
      <c r="D10692" s="78"/>
      <c r="E10692" s="78"/>
    </row>
    <row r="10693" spans="4:5">
      <c r="D10693" s="78"/>
      <c r="E10693" s="78"/>
    </row>
    <row r="10694" spans="4:5">
      <c r="D10694" s="78"/>
      <c r="E10694" s="78"/>
    </row>
    <row r="10695" spans="4:5">
      <c r="D10695" s="78"/>
      <c r="E10695" s="78"/>
    </row>
    <row r="10696" spans="4:5">
      <c r="D10696" s="78"/>
      <c r="E10696" s="78"/>
    </row>
    <row r="10697" spans="4:5">
      <c r="D10697" s="78"/>
      <c r="E10697" s="78"/>
    </row>
    <row r="10698" spans="4:5">
      <c r="D10698" s="78"/>
      <c r="E10698" s="78"/>
    </row>
    <row r="10699" spans="4:5">
      <c r="D10699" s="78"/>
      <c r="E10699" s="78"/>
    </row>
    <row r="10700" spans="4:5">
      <c r="D10700" s="78"/>
      <c r="E10700" s="78"/>
    </row>
    <row r="10701" spans="4:5">
      <c r="D10701" s="78"/>
      <c r="E10701" s="78"/>
    </row>
    <row r="10702" spans="4:5">
      <c r="D10702" s="78"/>
      <c r="E10702" s="78"/>
    </row>
    <row r="10703" spans="4:5">
      <c r="D10703" s="78"/>
      <c r="E10703" s="78"/>
    </row>
    <row r="10704" spans="4:5">
      <c r="D10704" s="78"/>
      <c r="E10704" s="78"/>
    </row>
    <row r="10705" spans="4:5">
      <c r="D10705" s="78"/>
      <c r="E10705" s="78"/>
    </row>
    <row r="10706" spans="4:5">
      <c r="D10706" s="78"/>
      <c r="E10706" s="78"/>
    </row>
    <row r="10707" spans="4:5">
      <c r="D10707" s="78"/>
      <c r="E10707" s="78"/>
    </row>
    <row r="10708" spans="4:5">
      <c r="D10708" s="78"/>
      <c r="E10708" s="78"/>
    </row>
    <row r="10709" spans="4:5">
      <c r="D10709" s="78"/>
      <c r="E10709" s="78"/>
    </row>
    <row r="10710" spans="4:5">
      <c r="D10710" s="78"/>
      <c r="E10710" s="78"/>
    </row>
    <row r="10711" spans="4:5">
      <c r="D10711" s="78"/>
      <c r="E10711" s="78"/>
    </row>
    <row r="10712" spans="4:5">
      <c r="D10712" s="78"/>
      <c r="E10712" s="78"/>
    </row>
    <row r="10713" spans="4:5">
      <c r="D10713" s="78"/>
      <c r="E10713" s="78"/>
    </row>
    <row r="10714" spans="4:5">
      <c r="D10714" s="78"/>
      <c r="E10714" s="78"/>
    </row>
    <row r="10715" spans="4:5">
      <c r="D10715" s="78"/>
      <c r="E10715" s="78"/>
    </row>
    <row r="10716" spans="4:5">
      <c r="D10716" s="78"/>
      <c r="E10716" s="78"/>
    </row>
    <row r="10717" spans="4:5">
      <c r="D10717" s="78"/>
      <c r="E10717" s="78"/>
    </row>
    <row r="10718" spans="4:5">
      <c r="D10718" s="78"/>
      <c r="E10718" s="78"/>
    </row>
    <row r="10719" spans="4:5">
      <c r="D10719" s="78"/>
      <c r="E10719" s="78"/>
    </row>
    <row r="10720" spans="4:5">
      <c r="D10720" s="78"/>
      <c r="E10720" s="78"/>
    </row>
    <row r="10721" spans="4:5">
      <c r="D10721" s="78"/>
      <c r="E10721" s="78"/>
    </row>
    <row r="10722" spans="4:5">
      <c r="D10722" s="78"/>
      <c r="E10722" s="78"/>
    </row>
    <row r="10723" spans="4:5">
      <c r="D10723" s="78"/>
      <c r="E10723" s="78"/>
    </row>
    <row r="10724" spans="4:5">
      <c r="D10724" s="78"/>
      <c r="E10724" s="78"/>
    </row>
    <row r="10725" spans="4:5">
      <c r="D10725" s="78"/>
      <c r="E10725" s="78"/>
    </row>
    <row r="10726" spans="4:5">
      <c r="D10726" s="78"/>
      <c r="E10726" s="78"/>
    </row>
    <row r="10727" spans="4:5">
      <c r="D10727" s="78"/>
      <c r="E10727" s="78"/>
    </row>
    <row r="10728" spans="4:5">
      <c r="D10728" s="78"/>
      <c r="E10728" s="78"/>
    </row>
    <row r="10729" spans="4:5">
      <c r="D10729" s="78"/>
      <c r="E10729" s="78"/>
    </row>
    <row r="10730" spans="4:5">
      <c r="D10730" s="78"/>
      <c r="E10730" s="78"/>
    </row>
    <row r="10731" spans="4:5">
      <c r="D10731" s="78"/>
      <c r="E10731" s="78"/>
    </row>
    <row r="10732" spans="4:5">
      <c r="D10732" s="78"/>
      <c r="E10732" s="78"/>
    </row>
    <row r="10733" spans="4:5">
      <c r="D10733" s="78"/>
      <c r="E10733" s="78"/>
    </row>
    <row r="10734" spans="4:5">
      <c r="D10734" s="78"/>
      <c r="E10734" s="78"/>
    </row>
    <row r="10735" spans="4:5">
      <c r="D10735" s="78"/>
      <c r="E10735" s="78"/>
    </row>
    <row r="10736" spans="4:5">
      <c r="D10736" s="78"/>
      <c r="E10736" s="78"/>
    </row>
    <row r="10737" spans="4:5">
      <c r="D10737" s="78"/>
      <c r="E10737" s="78"/>
    </row>
    <row r="10738" spans="4:5">
      <c r="D10738" s="78"/>
      <c r="E10738" s="78"/>
    </row>
    <row r="10739" spans="4:5">
      <c r="D10739" s="78"/>
      <c r="E10739" s="78"/>
    </row>
    <row r="10740" spans="4:5">
      <c r="D10740" s="78"/>
      <c r="E10740" s="78"/>
    </row>
    <row r="10741" spans="4:5">
      <c r="D10741" s="78"/>
      <c r="E10741" s="78"/>
    </row>
    <row r="10742" spans="4:5">
      <c r="D10742" s="78"/>
      <c r="E10742" s="78"/>
    </row>
    <row r="10743" spans="4:5">
      <c r="D10743" s="78"/>
      <c r="E10743" s="78"/>
    </row>
    <row r="10744" spans="4:5">
      <c r="D10744" s="78"/>
      <c r="E10744" s="78"/>
    </row>
    <row r="10745" spans="4:5">
      <c r="D10745" s="78"/>
      <c r="E10745" s="78"/>
    </row>
    <row r="10746" spans="4:5">
      <c r="D10746" s="78"/>
      <c r="E10746" s="78"/>
    </row>
    <row r="10747" spans="4:5">
      <c r="D10747" s="78"/>
      <c r="E10747" s="78"/>
    </row>
    <row r="10748" spans="4:5">
      <c r="D10748" s="78"/>
      <c r="E10748" s="78"/>
    </row>
    <row r="10749" spans="4:5">
      <c r="D10749" s="78"/>
      <c r="E10749" s="78"/>
    </row>
    <row r="10750" spans="4:5">
      <c r="D10750" s="78"/>
      <c r="E10750" s="78"/>
    </row>
    <row r="10751" spans="4:5">
      <c r="D10751" s="78"/>
      <c r="E10751" s="78"/>
    </row>
    <row r="10752" spans="4:5">
      <c r="D10752" s="78"/>
      <c r="E10752" s="78"/>
    </row>
    <row r="10753" spans="4:5">
      <c r="D10753" s="78"/>
      <c r="E10753" s="78"/>
    </row>
    <row r="10754" spans="4:5">
      <c r="D10754" s="78"/>
      <c r="E10754" s="78"/>
    </row>
    <row r="10755" spans="4:5">
      <c r="D10755" s="78"/>
      <c r="E10755" s="78"/>
    </row>
    <row r="10756" spans="4:5">
      <c r="D10756" s="78"/>
      <c r="E10756" s="78"/>
    </row>
    <row r="10757" spans="4:5">
      <c r="D10757" s="78"/>
      <c r="E10757" s="78"/>
    </row>
    <row r="10758" spans="4:5">
      <c r="D10758" s="78"/>
      <c r="E10758" s="78"/>
    </row>
    <row r="10759" spans="4:5">
      <c r="D10759" s="78"/>
      <c r="E10759" s="78"/>
    </row>
    <row r="10760" spans="4:5">
      <c r="D10760" s="78"/>
      <c r="E10760" s="78"/>
    </row>
    <row r="10761" spans="4:5">
      <c r="D10761" s="78"/>
      <c r="E10761" s="78"/>
    </row>
    <row r="10762" spans="4:5">
      <c r="D10762" s="78"/>
      <c r="E10762" s="78"/>
    </row>
    <row r="10763" spans="4:5">
      <c r="D10763" s="78"/>
      <c r="E10763" s="78"/>
    </row>
    <row r="10764" spans="4:5">
      <c r="D10764" s="78"/>
      <c r="E10764" s="78"/>
    </row>
    <row r="10765" spans="4:5">
      <c r="D10765" s="78"/>
      <c r="E10765" s="78"/>
    </row>
    <row r="10766" spans="4:5">
      <c r="D10766" s="78"/>
      <c r="E10766" s="78"/>
    </row>
    <row r="10767" spans="4:5">
      <c r="D10767" s="78"/>
      <c r="E10767" s="78"/>
    </row>
    <row r="10768" spans="4:5">
      <c r="D10768" s="78"/>
      <c r="E10768" s="78"/>
    </row>
    <row r="10769" spans="4:5">
      <c r="D10769" s="78"/>
      <c r="E10769" s="78"/>
    </row>
    <row r="10770" spans="4:5">
      <c r="D10770" s="78"/>
      <c r="E10770" s="78"/>
    </row>
    <row r="10771" spans="4:5">
      <c r="D10771" s="78"/>
      <c r="E10771" s="78"/>
    </row>
    <row r="10772" spans="4:5">
      <c r="D10772" s="78"/>
      <c r="E10772" s="78"/>
    </row>
    <row r="10773" spans="4:5">
      <c r="D10773" s="78"/>
      <c r="E10773" s="78"/>
    </row>
    <row r="10774" spans="4:5">
      <c r="D10774" s="78"/>
      <c r="E10774" s="78"/>
    </row>
    <row r="10775" spans="4:5">
      <c r="D10775" s="78"/>
      <c r="E10775" s="78"/>
    </row>
    <row r="10776" spans="4:5">
      <c r="D10776" s="78"/>
      <c r="E10776" s="78"/>
    </row>
    <row r="10777" spans="4:5">
      <c r="D10777" s="78"/>
      <c r="E10777" s="78"/>
    </row>
    <row r="10778" spans="4:5">
      <c r="D10778" s="78"/>
      <c r="E10778" s="78"/>
    </row>
    <row r="10779" spans="4:5">
      <c r="D10779" s="78"/>
      <c r="E10779" s="78"/>
    </row>
    <row r="10780" spans="4:5">
      <c r="D10780" s="78"/>
      <c r="E10780" s="78"/>
    </row>
    <row r="10781" spans="4:5">
      <c r="D10781" s="78"/>
      <c r="E10781" s="78"/>
    </row>
    <row r="10782" spans="4:5">
      <c r="D10782" s="78"/>
      <c r="E10782" s="78"/>
    </row>
    <row r="10783" spans="4:5">
      <c r="D10783" s="78"/>
      <c r="E10783" s="78"/>
    </row>
    <row r="10784" spans="4:5">
      <c r="D10784" s="78"/>
      <c r="E10784" s="78"/>
    </row>
    <row r="10785" spans="4:5">
      <c r="D10785" s="78"/>
      <c r="E10785" s="78"/>
    </row>
    <row r="10786" spans="4:5">
      <c r="D10786" s="78"/>
      <c r="E10786" s="78"/>
    </row>
    <row r="10787" spans="4:5">
      <c r="D10787" s="78"/>
      <c r="E10787" s="78"/>
    </row>
    <row r="10788" spans="4:5">
      <c r="D10788" s="78"/>
      <c r="E10788" s="78"/>
    </row>
    <row r="10789" spans="4:5">
      <c r="D10789" s="78"/>
      <c r="E10789" s="78"/>
    </row>
    <row r="10790" spans="4:5">
      <c r="D10790" s="78"/>
      <c r="E10790" s="78"/>
    </row>
    <row r="10791" spans="4:5">
      <c r="D10791" s="78"/>
      <c r="E10791" s="78"/>
    </row>
    <row r="10792" spans="4:5">
      <c r="D10792" s="78"/>
      <c r="E10792" s="78"/>
    </row>
    <row r="10793" spans="4:5">
      <c r="D10793" s="78"/>
      <c r="E10793" s="78"/>
    </row>
    <row r="10794" spans="4:5">
      <c r="D10794" s="78"/>
      <c r="E10794" s="78"/>
    </row>
    <row r="10795" spans="4:5">
      <c r="D10795" s="78"/>
      <c r="E10795" s="78"/>
    </row>
    <row r="10796" spans="4:5">
      <c r="D10796" s="78"/>
      <c r="E10796" s="78"/>
    </row>
    <row r="10797" spans="4:5">
      <c r="D10797" s="78"/>
      <c r="E10797" s="78"/>
    </row>
    <row r="10798" spans="4:5">
      <c r="D10798" s="78"/>
      <c r="E10798" s="78"/>
    </row>
    <row r="10799" spans="4:5">
      <c r="D10799" s="78"/>
      <c r="E10799" s="78"/>
    </row>
    <row r="10800" spans="4:5">
      <c r="D10800" s="78"/>
      <c r="E10800" s="78"/>
    </row>
    <row r="10801" spans="4:5">
      <c r="D10801" s="78"/>
      <c r="E10801" s="78"/>
    </row>
    <row r="10802" spans="4:5">
      <c r="D10802" s="78"/>
      <c r="E10802" s="78"/>
    </row>
    <row r="10803" spans="4:5">
      <c r="D10803" s="78"/>
      <c r="E10803" s="78"/>
    </row>
    <row r="10804" spans="4:5">
      <c r="D10804" s="78"/>
      <c r="E10804" s="78"/>
    </row>
    <row r="10805" spans="4:5">
      <c r="D10805" s="78"/>
      <c r="E10805" s="78"/>
    </row>
    <row r="10806" spans="4:5">
      <c r="D10806" s="78"/>
      <c r="E10806" s="78"/>
    </row>
    <row r="10807" spans="4:5">
      <c r="D10807" s="78"/>
      <c r="E10807" s="78"/>
    </row>
    <row r="10808" spans="4:5">
      <c r="D10808" s="78"/>
      <c r="E10808" s="78"/>
    </row>
    <row r="10809" spans="4:5">
      <c r="D10809" s="78"/>
      <c r="E10809" s="78"/>
    </row>
    <row r="10810" spans="4:5">
      <c r="D10810" s="78"/>
      <c r="E10810" s="78"/>
    </row>
    <row r="10811" spans="4:5">
      <c r="D10811" s="78"/>
      <c r="E10811" s="78"/>
    </row>
    <row r="10812" spans="4:5">
      <c r="D10812" s="78"/>
      <c r="E10812" s="78"/>
    </row>
    <row r="10813" spans="4:5">
      <c r="D10813" s="78"/>
      <c r="E10813" s="78"/>
    </row>
    <row r="10814" spans="4:5">
      <c r="D10814" s="78"/>
      <c r="E10814" s="78"/>
    </row>
    <row r="10815" spans="4:5">
      <c r="D10815" s="78"/>
      <c r="E10815" s="78"/>
    </row>
    <row r="10816" spans="4:5">
      <c r="D10816" s="78"/>
      <c r="E10816" s="78"/>
    </row>
    <row r="10817" spans="4:5">
      <c r="D10817" s="78"/>
      <c r="E10817" s="78"/>
    </row>
    <row r="10818" spans="4:5">
      <c r="D10818" s="78"/>
      <c r="E10818" s="78"/>
    </row>
    <row r="10819" spans="4:5">
      <c r="D10819" s="78"/>
      <c r="E10819" s="78"/>
    </row>
    <row r="10820" spans="4:5">
      <c r="D10820" s="78"/>
      <c r="E10820" s="78"/>
    </row>
    <row r="10821" spans="4:5">
      <c r="D10821" s="78"/>
      <c r="E10821" s="78"/>
    </row>
    <row r="10822" spans="4:5">
      <c r="D10822" s="78"/>
      <c r="E10822" s="78"/>
    </row>
    <row r="10823" spans="4:5">
      <c r="D10823" s="78"/>
      <c r="E10823" s="78"/>
    </row>
    <row r="10824" spans="4:5">
      <c r="D10824" s="78"/>
      <c r="E10824" s="78"/>
    </row>
    <row r="10825" spans="4:5">
      <c r="D10825" s="78"/>
      <c r="E10825" s="78"/>
    </row>
    <row r="10826" spans="4:5">
      <c r="D10826" s="78"/>
      <c r="E10826" s="78"/>
    </row>
    <row r="10827" spans="4:5">
      <c r="D10827" s="78"/>
      <c r="E10827" s="78"/>
    </row>
    <row r="10828" spans="4:5">
      <c r="D10828" s="78"/>
      <c r="E10828" s="78"/>
    </row>
    <row r="10829" spans="4:5">
      <c r="D10829" s="78"/>
      <c r="E10829" s="78"/>
    </row>
    <row r="10830" spans="4:5">
      <c r="D10830" s="78"/>
      <c r="E10830" s="78"/>
    </row>
    <row r="10831" spans="4:5">
      <c r="D10831" s="78"/>
      <c r="E10831" s="78"/>
    </row>
    <row r="10832" spans="4:5">
      <c r="D10832" s="78"/>
      <c r="E10832" s="78"/>
    </row>
    <row r="10833" spans="4:5">
      <c r="D10833" s="78"/>
      <c r="E10833" s="78"/>
    </row>
    <row r="10834" spans="4:5">
      <c r="D10834" s="78"/>
      <c r="E10834" s="78"/>
    </row>
    <row r="10835" spans="4:5">
      <c r="D10835" s="78"/>
      <c r="E10835" s="78"/>
    </row>
    <row r="10836" spans="4:5">
      <c r="D10836" s="78"/>
      <c r="E10836" s="78"/>
    </row>
    <row r="10837" spans="4:5">
      <c r="D10837" s="78"/>
      <c r="E10837" s="78"/>
    </row>
    <row r="10838" spans="4:5">
      <c r="D10838" s="78"/>
      <c r="E10838" s="78"/>
    </row>
    <row r="10839" spans="4:5">
      <c r="D10839" s="78"/>
      <c r="E10839" s="78"/>
    </row>
    <row r="10840" spans="4:5">
      <c r="D10840" s="78"/>
      <c r="E10840" s="78"/>
    </row>
    <row r="10841" spans="4:5">
      <c r="D10841" s="78"/>
      <c r="E10841" s="78"/>
    </row>
    <row r="10842" spans="4:5">
      <c r="D10842" s="78"/>
      <c r="E10842" s="78"/>
    </row>
    <row r="10843" spans="4:5">
      <c r="D10843" s="78"/>
      <c r="E10843" s="78"/>
    </row>
    <row r="10844" spans="4:5">
      <c r="D10844" s="78"/>
      <c r="E10844" s="78"/>
    </row>
    <row r="10845" spans="4:5">
      <c r="D10845" s="78"/>
      <c r="E10845" s="78"/>
    </row>
    <row r="10846" spans="4:5">
      <c r="D10846" s="78"/>
      <c r="E10846" s="78"/>
    </row>
    <row r="10847" spans="4:5">
      <c r="D10847" s="78"/>
      <c r="E10847" s="78"/>
    </row>
    <row r="10848" spans="4:5">
      <c r="D10848" s="78"/>
      <c r="E10848" s="78"/>
    </row>
    <row r="10849" spans="4:5">
      <c r="D10849" s="78"/>
      <c r="E10849" s="78"/>
    </row>
    <row r="10850" spans="4:5">
      <c r="D10850" s="78"/>
      <c r="E10850" s="78"/>
    </row>
    <row r="10851" spans="4:5">
      <c r="D10851" s="78"/>
      <c r="E10851" s="78"/>
    </row>
    <row r="10852" spans="4:5">
      <c r="D10852" s="78"/>
      <c r="E10852" s="78"/>
    </row>
    <row r="10853" spans="4:5">
      <c r="D10853" s="78"/>
      <c r="E10853" s="78"/>
    </row>
    <row r="10854" spans="4:5">
      <c r="D10854" s="78"/>
      <c r="E10854" s="78"/>
    </row>
    <row r="10855" spans="4:5">
      <c r="D10855" s="78"/>
      <c r="E10855" s="78"/>
    </row>
    <row r="10856" spans="4:5">
      <c r="D10856" s="78"/>
      <c r="E10856" s="78"/>
    </row>
    <row r="10857" spans="4:5">
      <c r="D10857" s="78"/>
      <c r="E10857" s="78"/>
    </row>
    <row r="10858" spans="4:5">
      <c r="D10858" s="78"/>
      <c r="E10858" s="78"/>
    </row>
    <row r="10859" spans="4:5">
      <c r="D10859" s="78"/>
      <c r="E10859" s="78"/>
    </row>
    <row r="10860" spans="4:5">
      <c r="D10860" s="78"/>
      <c r="E10860" s="78"/>
    </row>
    <row r="10861" spans="4:5">
      <c r="D10861" s="78"/>
      <c r="E10861" s="78"/>
    </row>
    <row r="10862" spans="4:5">
      <c r="D10862" s="78"/>
      <c r="E10862" s="78"/>
    </row>
    <row r="10863" spans="4:5">
      <c r="D10863" s="78"/>
      <c r="E10863" s="78"/>
    </row>
    <row r="10864" spans="4:5">
      <c r="D10864" s="78"/>
      <c r="E10864" s="78"/>
    </row>
    <row r="10865" spans="4:5">
      <c r="D10865" s="78"/>
      <c r="E10865" s="78"/>
    </row>
    <row r="10866" spans="4:5">
      <c r="D10866" s="78"/>
      <c r="E10866" s="78"/>
    </row>
    <row r="10867" spans="4:5">
      <c r="D10867" s="78"/>
      <c r="E10867" s="78"/>
    </row>
    <row r="10868" spans="4:5">
      <c r="D10868" s="78"/>
      <c r="E10868" s="78"/>
    </row>
    <row r="10869" spans="4:5">
      <c r="D10869" s="78"/>
      <c r="E10869" s="78"/>
    </row>
    <row r="10870" spans="4:5">
      <c r="D10870" s="78"/>
      <c r="E10870" s="78"/>
    </row>
    <row r="10871" spans="4:5">
      <c r="D10871" s="78"/>
      <c r="E10871" s="78"/>
    </row>
    <row r="10872" spans="4:5">
      <c r="D10872" s="78"/>
      <c r="E10872" s="78"/>
    </row>
    <row r="10873" spans="4:5">
      <c r="D10873" s="78"/>
      <c r="E10873" s="78"/>
    </row>
    <row r="10874" spans="4:5">
      <c r="D10874" s="78"/>
      <c r="E10874" s="78"/>
    </row>
    <row r="10875" spans="4:5">
      <c r="D10875" s="78"/>
      <c r="E10875" s="78"/>
    </row>
    <row r="10876" spans="4:5">
      <c r="D10876" s="78"/>
      <c r="E10876" s="78"/>
    </row>
    <row r="10877" spans="4:5">
      <c r="D10877" s="78"/>
      <c r="E10877" s="78"/>
    </row>
    <row r="10878" spans="4:5">
      <c r="D10878" s="78"/>
      <c r="E10878" s="78"/>
    </row>
    <row r="10879" spans="4:5">
      <c r="D10879" s="78"/>
      <c r="E10879" s="78"/>
    </row>
    <row r="10880" spans="4:5">
      <c r="D10880" s="78"/>
      <c r="E10880" s="78"/>
    </row>
    <row r="10881" spans="4:5">
      <c r="D10881" s="78"/>
      <c r="E10881" s="78"/>
    </row>
    <row r="10882" spans="4:5">
      <c r="D10882" s="78"/>
      <c r="E10882" s="78"/>
    </row>
    <row r="10883" spans="4:5">
      <c r="D10883" s="78"/>
      <c r="E10883" s="78"/>
    </row>
    <row r="10884" spans="4:5">
      <c r="D10884" s="78"/>
      <c r="E10884" s="78"/>
    </row>
    <row r="10885" spans="4:5">
      <c r="D10885" s="78"/>
      <c r="E10885" s="78"/>
    </row>
    <row r="10886" spans="4:5">
      <c r="D10886" s="78"/>
      <c r="E10886" s="78"/>
    </row>
    <row r="10887" spans="4:5">
      <c r="D10887" s="78"/>
      <c r="E10887" s="78"/>
    </row>
    <row r="10888" spans="4:5">
      <c r="D10888" s="78"/>
      <c r="E10888" s="78"/>
    </row>
    <row r="10889" spans="4:5">
      <c r="D10889" s="78"/>
      <c r="E10889" s="78"/>
    </row>
    <row r="10890" spans="4:5">
      <c r="D10890" s="78"/>
      <c r="E10890" s="78"/>
    </row>
    <row r="10891" spans="4:5">
      <c r="D10891" s="78"/>
      <c r="E10891" s="78"/>
    </row>
    <row r="10892" spans="4:5">
      <c r="D10892" s="78"/>
      <c r="E10892" s="78"/>
    </row>
    <row r="10893" spans="4:5">
      <c r="D10893" s="78"/>
      <c r="E10893" s="78"/>
    </row>
    <row r="10894" spans="4:5">
      <c r="D10894" s="78"/>
      <c r="E10894" s="78"/>
    </row>
    <row r="10895" spans="4:5">
      <c r="D10895" s="78"/>
      <c r="E10895" s="78"/>
    </row>
    <row r="10896" spans="4:5">
      <c r="D10896" s="78"/>
      <c r="E10896" s="78"/>
    </row>
    <row r="10897" spans="4:5">
      <c r="D10897" s="78"/>
      <c r="E10897" s="78"/>
    </row>
    <row r="10898" spans="4:5">
      <c r="D10898" s="78"/>
      <c r="E10898" s="78"/>
    </row>
    <row r="10899" spans="4:5">
      <c r="D10899" s="78"/>
      <c r="E10899" s="78"/>
    </row>
    <row r="10900" spans="4:5">
      <c r="D10900" s="78"/>
      <c r="E10900" s="78"/>
    </row>
    <row r="10901" spans="4:5">
      <c r="D10901" s="78"/>
      <c r="E10901" s="78"/>
    </row>
    <row r="10902" spans="4:5">
      <c r="D10902" s="78"/>
      <c r="E10902" s="78"/>
    </row>
    <row r="10903" spans="4:5">
      <c r="D10903" s="78"/>
      <c r="E10903" s="78"/>
    </row>
    <row r="10904" spans="4:5">
      <c r="D10904" s="78"/>
      <c r="E10904" s="78"/>
    </row>
    <row r="10905" spans="4:5">
      <c r="D10905" s="78"/>
      <c r="E10905" s="78"/>
    </row>
    <row r="10906" spans="4:5">
      <c r="D10906" s="78"/>
      <c r="E10906" s="78"/>
    </row>
    <row r="10907" spans="4:5">
      <c r="D10907" s="78"/>
      <c r="E10907" s="78"/>
    </row>
    <row r="10908" spans="4:5">
      <c r="D10908" s="78"/>
      <c r="E10908" s="78"/>
    </row>
    <row r="10909" spans="4:5">
      <c r="D10909" s="78"/>
      <c r="E10909" s="78"/>
    </row>
    <row r="10910" spans="4:5">
      <c r="D10910" s="78"/>
      <c r="E10910" s="78"/>
    </row>
    <row r="10911" spans="4:5">
      <c r="D10911" s="78"/>
      <c r="E10911" s="78"/>
    </row>
    <row r="10912" spans="4:5">
      <c r="D10912" s="78"/>
      <c r="E10912" s="78"/>
    </row>
    <row r="10913" spans="4:5">
      <c r="D10913" s="78"/>
      <c r="E10913" s="78"/>
    </row>
    <row r="10914" spans="4:5">
      <c r="D10914" s="78"/>
      <c r="E10914" s="78"/>
    </row>
    <row r="10915" spans="4:5">
      <c r="D10915" s="78"/>
      <c r="E10915" s="78"/>
    </row>
    <row r="10916" spans="4:5">
      <c r="D10916" s="78"/>
      <c r="E10916" s="78"/>
    </row>
    <row r="10917" spans="4:5">
      <c r="D10917" s="78"/>
      <c r="E10917" s="78"/>
    </row>
    <row r="10918" spans="4:5">
      <c r="D10918" s="78"/>
      <c r="E10918" s="78"/>
    </row>
    <row r="10919" spans="4:5">
      <c r="D10919" s="78"/>
      <c r="E10919" s="78"/>
    </row>
    <row r="10920" spans="4:5">
      <c r="D10920" s="78"/>
      <c r="E10920" s="78"/>
    </row>
    <row r="10921" spans="4:5">
      <c r="D10921" s="78"/>
      <c r="E10921" s="78"/>
    </row>
    <row r="10922" spans="4:5">
      <c r="D10922" s="78"/>
      <c r="E10922" s="78"/>
    </row>
    <row r="10923" spans="4:5">
      <c r="D10923" s="78"/>
      <c r="E10923" s="78"/>
    </row>
    <row r="10924" spans="4:5">
      <c r="D10924" s="78"/>
      <c r="E10924" s="78"/>
    </row>
    <row r="10925" spans="4:5">
      <c r="D10925" s="78"/>
      <c r="E10925" s="78"/>
    </row>
    <row r="10926" spans="4:5">
      <c r="D10926" s="78"/>
      <c r="E10926" s="78"/>
    </row>
    <row r="10927" spans="4:5">
      <c r="D10927" s="78"/>
      <c r="E10927" s="78"/>
    </row>
    <row r="10928" spans="4:5">
      <c r="D10928" s="78"/>
      <c r="E10928" s="78"/>
    </row>
    <row r="10929" spans="4:5">
      <c r="D10929" s="78"/>
      <c r="E10929" s="78"/>
    </row>
    <row r="10930" spans="4:5">
      <c r="D10930" s="78"/>
      <c r="E10930" s="78"/>
    </row>
    <row r="10931" spans="4:5">
      <c r="D10931" s="78"/>
      <c r="E10931" s="78"/>
    </row>
    <row r="10932" spans="4:5">
      <c r="D10932" s="78"/>
      <c r="E10932" s="78"/>
    </row>
    <row r="10933" spans="4:5">
      <c r="D10933" s="78"/>
      <c r="E10933" s="78"/>
    </row>
    <row r="10934" spans="4:5">
      <c r="D10934" s="78"/>
      <c r="E10934" s="78"/>
    </row>
    <row r="10935" spans="4:5">
      <c r="D10935" s="78"/>
      <c r="E10935" s="78"/>
    </row>
    <row r="10936" spans="4:5">
      <c r="D10936" s="78"/>
      <c r="E10936" s="78"/>
    </row>
    <row r="10937" spans="4:5">
      <c r="D10937" s="78"/>
      <c r="E10937" s="78"/>
    </row>
    <row r="10938" spans="4:5">
      <c r="D10938" s="78"/>
      <c r="E10938" s="78"/>
    </row>
    <row r="10939" spans="4:5">
      <c r="D10939" s="78"/>
      <c r="E10939" s="78"/>
    </row>
    <row r="10940" spans="4:5">
      <c r="D10940" s="78"/>
      <c r="E10940" s="78"/>
    </row>
    <row r="10941" spans="4:5">
      <c r="D10941" s="78"/>
      <c r="E10941" s="78"/>
    </row>
    <row r="10942" spans="4:5">
      <c r="D10942" s="78"/>
      <c r="E10942" s="78"/>
    </row>
    <row r="10943" spans="4:5">
      <c r="D10943" s="78"/>
      <c r="E10943" s="78"/>
    </row>
    <row r="10944" spans="4:5">
      <c r="D10944" s="78"/>
      <c r="E10944" s="78"/>
    </row>
    <row r="10945" spans="4:5">
      <c r="D10945" s="78"/>
      <c r="E10945" s="78"/>
    </row>
    <row r="10946" spans="4:5">
      <c r="D10946" s="78"/>
      <c r="E10946" s="78"/>
    </row>
    <row r="10947" spans="4:5">
      <c r="D10947" s="78"/>
      <c r="E10947" s="78"/>
    </row>
    <row r="10948" spans="4:5">
      <c r="D10948" s="78"/>
      <c r="E10948" s="78"/>
    </row>
    <row r="10949" spans="4:5">
      <c r="D10949" s="78"/>
      <c r="E10949" s="78"/>
    </row>
    <row r="10950" spans="4:5">
      <c r="D10950" s="78"/>
      <c r="E10950" s="78"/>
    </row>
    <row r="10951" spans="4:5">
      <c r="D10951" s="78"/>
      <c r="E10951" s="78"/>
    </row>
    <row r="10952" spans="4:5">
      <c r="D10952" s="78"/>
      <c r="E10952" s="78"/>
    </row>
    <row r="10953" spans="4:5">
      <c r="D10953" s="78"/>
      <c r="E10953" s="78"/>
    </row>
    <row r="10954" spans="4:5">
      <c r="D10954" s="78"/>
      <c r="E10954" s="78"/>
    </row>
    <row r="10955" spans="4:5">
      <c r="D10955" s="78"/>
      <c r="E10955" s="78"/>
    </row>
    <row r="10956" spans="4:5">
      <c r="D10956" s="78"/>
      <c r="E10956" s="78"/>
    </row>
    <row r="10957" spans="4:5">
      <c r="D10957" s="78"/>
      <c r="E10957" s="78"/>
    </row>
    <row r="10958" spans="4:5">
      <c r="D10958" s="78"/>
      <c r="E10958" s="78"/>
    </row>
    <row r="10959" spans="4:5">
      <c r="D10959" s="78"/>
      <c r="E10959" s="78"/>
    </row>
    <row r="10960" spans="4:5">
      <c r="D10960" s="78"/>
      <c r="E10960" s="78"/>
    </row>
    <row r="10961" spans="4:5">
      <c r="D10961" s="78"/>
      <c r="E10961" s="78"/>
    </row>
    <row r="10962" spans="4:5">
      <c r="D10962" s="78"/>
      <c r="E10962" s="78"/>
    </row>
    <row r="10963" spans="4:5">
      <c r="D10963" s="78"/>
      <c r="E10963" s="78"/>
    </row>
    <row r="10964" spans="4:5">
      <c r="D10964" s="78"/>
      <c r="E10964" s="78"/>
    </row>
    <row r="10965" spans="4:5">
      <c r="D10965" s="78"/>
      <c r="E10965" s="78"/>
    </row>
    <row r="10966" spans="4:5">
      <c r="D10966" s="78"/>
      <c r="E10966" s="78"/>
    </row>
    <row r="10967" spans="4:5">
      <c r="D10967" s="78"/>
      <c r="E10967" s="78"/>
    </row>
    <row r="10968" spans="4:5">
      <c r="D10968" s="78"/>
      <c r="E10968" s="78"/>
    </row>
    <row r="10969" spans="4:5">
      <c r="D10969" s="78"/>
      <c r="E10969" s="78"/>
    </row>
    <row r="10970" spans="4:5">
      <c r="D10970" s="78"/>
      <c r="E10970" s="78"/>
    </row>
    <row r="10971" spans="4:5">
      <c r="D10971" s="78"/>
      <c r="E10971" s="78"/>
    </row>
    <row r="10972" spans="4:5">
      <c r="D10972" s="78"/>
      <c r="E10972" s="78"/>
    </row>
    <row r="10973" spans="4:5">
      <c r="D10973" s="78"/>
      <c r="E10973" s="78"/>
    </row>
    <row r="10974" spans="4:5">
      <c r="D10974" s="78"/>
      <c r="E10974" s="78"/>
    </row>
    <row r="10975" spans="4:5">
      <c r="D10975" s="78"/>
      <c r="E10975" s="78"/>
    </row>
    <row r="10976" spans="4:5">
      <c r="D10976" s="78"/>
      <c r="E10976" s="78"/>
    </row>
    <row r="10977" spans="4:5">
      <c r="D10977" s="78"/>
      <c r="E10977" s="78"/>
    </row>
    <row r="10978" spans="4:5">
      <c r="D10978" s="78"/>
      <c r="E10978" s="78"/>
    </row>
    <row r="10979" spans="4:5">
      <c r="D10979" s="78"/>
      <c r="E10979" s="78"/>
    </row>
    <row r="10980" spans="4:5">
      <c r="D10980" s="78"/>
      <c r="E10980" s="78"/>
    </row>
    <row r="10981" spans="4:5">
      <c r="D10981" s="78"/>
      <c r="E10981" s="78"/>
    </row>
    <row r="10982" spans="4:5">
      <c r="D10982" s="78"/>
      <c r="E10982" s="78"/>
    </row>
    <row r="10983" spans="4:5">
      <c r="D10983" s="78"/>
      <c r="E10983" s="78"/>
    </row>
    <row r="10984" spans="4:5">
      <c r="D10984" s="78"/>
      <c r="E10984" s="78"/>
    </row>
    <row r="10985" spans="4:5">
      <c r="D10985" s="78"/>
      <c r="E10985" s="78"/>
    </row>
    <row r="10986" spans="4:5">
      <c r="D10986" s="78"/>
      <c r="E10986" s="78"/>
    </row>
    <row r="10987" spans="4:5">
      <c r="D10987" s="78"/>
      <c r="E10987" s="78"/>
    </row>
    <row r="10988" spans="4:5">
      <c r="D10988" s="78"/>
      <c r="E10988" s="78"/>
    </row>
    <row r="10989" spans="4:5">
      <c r="D10989" s="78"/>
      <c r="E10989" s="78"/>
    </row>
    <row r="10990" spans="4:5">
      <c r="D10990" s="78"/>
      <c r="E10990" s="78"/>
    </row>
    <row r="10991" spans="4:5">
      <c r="D10991" s="78"/>
      <c r="E10991" s="78"/>
    </row>
    <row r="10992" spans="4:5">
      <c r="D10992" s="78"/>
      <c r="E10992" s="78"/>
    </row>
    <row r="10993" spans="4:5">
      <c r="D10993" s="78"/>
      <c r="E10993" s="78"/>
    </row>
    <row r="10994" spans="4:5">
      <c r="D10994" s="78"/>
      <c r="E10994" s="78"/>
    </row>
    <row r="10995" spans="4:5">
      <c r="D10995" s="78"/>
      <c r="E10995" s="78"/>
    </row>
    <row r="10996" spans="4:5">
      <c r="D10996" s="78"/>
      <c r="E10996" s="78"/>
    </row>
    <row r="10997" spans="4:5">
      <c r="D10997" s="78"/>
      <c r="E10997" s="78"/>
    </row>
    <row r="10998" spans="4:5">
      <c r="D10998" s="78"/>
      <c r="E10998" s="78"/>
    </row>
    <row r="10999" spans="4:5">
      <c r="D10999" s="78"/>
      <c r="E10999" s="78"/>
    </row>
    <row r="11000" spans="4:5">
      <c r="D11000" s="78"/>
      <c r="E11000" s="78"/>
    </row>
    <row r="11001" spans="4:5">
      <c r="D11001" s="78"/>
      <c r="E11001" s="78"/>
    </row>
    <row r="11002" spans="4:5">
      <c r="D11002" s="78"/>
      <c r="E11002" s="78"/>
    </row>
    <row r="11003" spans="4:5">
      <c r="D11003" s="78"/>
      <c r="E11003" s="78"/>
    </row>
    <row r="11004" spans="4:5">
      <c r="D11004" s="78"/>
      <c r="E11004" s="78"/>
    </row>
    <row r="11005" spans="4:5">
      <c r="D11005" s="78"/>
      <c r="E11005" s="78"/>
    </row>
    <row r="11006" spans="4:5">
      <c r="D11006" s="78"/>
      <c r="E11006" s="78"/>
    </row>
    <row r="11007" spans="4:5">
      <c r="D11007" s="78"/>
      <c r="E11007" s="78"/>
    </row>
    <row r="11008" spans="4:5">
      <c r="D11008" s="78"/>
      <c r="E11008" s="78"/>
    </row>
    <row r="11009" spans="4:5">
      <c r="D11009" s="78"/>
      <c r="E11009" s="78"/>
    </row>
    <row r="11010" spans="4:5">
      <c r="D11010" s="78"/>
      <c r="E11010" s="78"/>
    </row>
    <row r="11011" spans="4:5">
      <c r="D11011" s="78"/>
      <c r="E11011" s="78"/>
    </row>
    <row r="11012" spans="4:5">
      <c r="D11012" s="78"/>
      <c r="E11012" s="78"/>
    </row>
    <row r="11013" spans="4:5">
      <c r="D11013" s="78"/>
      <c r="E11013" s="78"/>
    </row>
    <row r="11014" spans="4:5">
      <c r="D11014" s="78"/>
      <c r="E11014" s="78"/>
    </row>
    <row r="11015" spans="4:5">
      <c r="D11015" s="78"/>
      <c r="E11015" s="78"/>
    </row>
    <row r="11016" spans="4:5">
      <c r="D11016" s="78"/>
      <c r="E11016" s="78"/>
    </row>
    <row r="11017" spans="4:5">
      <c r="D11017" s="78"/>
      <c r="E11017" s="78"/>
    </row>
    <row r="11018" spans="4:5">
      <c r="D11018" s="78"/>
      <c r="E11018" s="78"/>
    </row>
    <row r="11019" spans="4:5">
      <c r="D11019" s="78"/>
      <c r="E11019" s="78"/>
    </row>
    <row r="11020" spans="4:5">
      <c r="D11020" s="78"/>
      <c r="E11020" s="78"/>
    </row>
    <row r="11021" spans="4:5">
      <c r="D11021" s="78"/>
      <c r="E11021" s="78"/>
    </row>
    <row r="11022" spans="4:5">
      <c r="D11022" s="78"/>
      <c r="E11022" s="78"/>
    </row>
    <row r="11023" spans="4:5">
      <c r="D11023" s="78"/>
      <c r="E11023" s="78"/>
    </row>
    <row r="11024" spans="4:5">
      <c r="D11024" s="78"/>
      <c r="E11024" s="78"/>
    </row>
    <row r="11025" spans="4:5">
      <c r="D11025" s="78"/>
      <c r="E11025" s="78"/>
    </row>
    <row r="11026" spans="4:5">
      <c r="D11026" s="78"/>
      <c r="E11026" s="78"/>
    </row>
    <row r="11027" spans="4:5">
      <c r="D11027" s="78"/>
      <c r="E11027" s="78"/>
    </row>
    <row r="11028" spans="4:5">
      <c r="D11028" s="78"/>
      <c r="E11028" s="78"/>
    </row>
    <row r="11029" spans="4:5">
      <c r="D11029" s="78"/>
      <c r="E11029" s="78"/>
    </row>
    <row r="11030" spans="4:5">
      <c r="D11030" s="78"/>
      <c r="E11030" s="78"/>
    </row>
    <row r="11031" spans="4:5">
      <c r="D11031" s="78"/>
      <c r="E11031" s="78"/>
    </row>
    <row r="11032" spans="4:5">
      <c r="D11032" s="78"/>
      <c r="E11032" s="78"/>
    </row>
    <row r="11033" spans="4:5">
      <c r="D11033" s="78"/>
      <c r="E11033" s="78"/>
    </row>
    <row r="11034" spans="4:5">
      <c r="D11034" s="78"/>
      <c r="E11034" s="78"/>
    </row>
    <row r="11035" spans="4:5">
      <c r="D11035" s="78"/>
      <c r="E11035" s="78"/>
    </row>
    <row r="11036" spans="4:5">
      <c r="D11036" s="78"/>
      <c r="E11036" s="78"/>
    </row>
    <row r="11037" spans="4:5">
      <c r="D11037" s="78"/>
      <c r="E11037" s="78"/>
    </row>
    <row r="11038" spans="4:5">
      <c r="D11038" s="78"/>
      <c r="E11038" s="78"/>
    </row>
    <row r="11039" spans="4:5">
      <c r="D11039" s="78"/>
      <c r="E11039" s="78"/>
    </row>
    <row r="11040" spans="4:5">
      <c r="D11040" s="78"/>
      <c r="E11040" s="78"/>
    </row>
    <row r="11041" spans="4:5">
      <c r="D11041" s="78"/>
      <c r="E11041" s="78"/>
    </row>
    <row r="11042" spans="4:5">
      <c r="D11042" s="78"/>
      <c r="E11042" s="78"/>
    </row>
    <row r="11043" spans="4:5">
      <c r="D11043" s="78"/>
      <c r="E11043" s="78"/>
    </row>
    <row r="11044" spans="4:5">
      <c r="D11044" s="78"/>
      <c r="E11044" s="78"/>
    </row>
    <row r="11045" spans="4:5">
      <c r="D11045" s="78"/>
      <c r="E11045" s="78"/>
    </row>
    <row r="11046" spans="4:5">
      <c r="D11046" s="78"/>
      <c r="E11046" s="78"/>
    </row>
    <row r="11047" spans="4:5">
      <c r="D11047" s="78"/>
      <c r="E11047" s="78"/>
    </row>
    <row r="11048" spans="4:5">
      <c r="D11048" s="78"/>
      <c r="E11048" s="78"/>
    </row>
    <row r="11049" spans="4:5">
      <c r="D11049" s="78"/>
      <c r="E11049" s="78"/>
    </row>
    <row r="11050" spans="4:5">
      <c r="D11050" s="78"/>
      <c r="E11050" s="78"/>
    </row>
    <row r="11051" spans="4:5">
      <c r="D11051" s="78"/>
      <c r="E11051" s="78"/>
    </row>
    <row r="11052" spans="4:5">
      <c r="D11052" s="78"/>
      <c r="E11052" s="78"/>
    </row>
    <row r="11053" spans="4:5">
      <c r="D11053" s="78"/>
      <c r="E11053" s="78"/>
    </row>
    <row r="11054" spans="4:5">
      <c r="D11054" s="78"/>
      <c r="E11054" s="78"/>
    </row>
    <row r="11055" spans="4:5">
      <c r="D11055" s="78"/>
      <c r="E11055" s="78"/>
    </row>
    <row r="11056" spans="4:5">
      <c r="D11056" s="78"/>
      <c r="E11056" s="78"/>
    </row>
    <row r="11057" spans="4:5">
      <c r="D11057" s="78"/>
      <c r="E11057" s="78"/>
    </row>
    <row r="11058" spans="4:5">
      <c r="D11058" s="78"/>
      <c r="E11058" s="78"/>
    </row>
    <row r="11059" spans="4:5">
      <c r="D11059" s="78"/>
      <c r="E11059" s="78"/>
    </row>
    <row r="11060" spans="4:5">
      <c r="D11060" s="78"/>
      <c r="E11060" s="78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3.2"/>
  <cols>
    <col min="1" max="1" width="11.33203125" style="85" customWidth="1"/>
    <col min="2" max="3" width="9.109375" style="85" customWidth="1"/>
    <col min="4" max="4" width="16" style="85" customWidth="1"/>
    <col min="5" max="5" width="9.109375" style="85" customWidth="1"/>
    <col min="6" max="6" width="11.109375" style="85" customWidth="1"/>
    <col min="7" max="7" width="13.33203125" style="85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6" t="s">
        <v>9</v>
      </c>
      <c r="B2" s="87"/>
      <c r="C2" s="88"/>
      <c r="D2" s="89"/>
      <c r="E2" s="90"/>
      <c r="F2" s="91"/>
    </row>
    <row r="3" spans="1:11" ht="13.8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8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8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8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8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8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8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8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8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8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8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8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8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8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8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8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8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8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8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8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8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8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8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8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8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8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8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8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8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8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8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8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8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8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8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8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8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8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8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8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8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8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8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8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8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8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8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8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8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8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8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8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8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8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8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8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8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8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8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8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8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8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8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8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8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8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8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8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8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8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8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8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8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8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8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8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8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8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8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8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8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8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8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8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8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8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8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8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8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8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8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8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8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8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8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8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8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8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8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8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8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8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8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8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8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8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8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8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8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8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8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8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8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8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8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8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8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8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8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8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8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8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8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8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8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8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8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8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8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8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8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8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8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8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8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8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8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8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8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8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8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8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8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8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8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8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8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8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8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8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8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8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8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8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8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8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8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8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8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8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8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2001-10-31T00:55:14Z</cp:lastPrinted>
  <dcterms:created xsi:type="dcterms:W3CDTF">1998-02-25T20:12:16Z</dcterms:created>
  <dcterms:modified xsi:type="dcterms:W3CDTF">2023-09-10T11:47:10Z</dcterms:modified>
</cp:coreProperties>
</file>