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976" activeTab="1"/>
  </bookViews>
  <sheets>
    <sheet name="Floor Plan" sheetId="1" r:id="rId1"/>
    <sheet name="IT Tab" sheetId="8" r:id="rId2"/>
    <sheet name="Gen Invets" sheetId="4" state="hidden" r:id="rId3"/>
    <sheet name="Gen Development" sheetId="7" state="hidden" r:id="rId4"/>
    <sheet name="W Orig" sheetId="6" state="hidden" r:id="rId5"/>
    <sheet name="Technical Serv" sheetId="5" state="hidden" r:id="rId6"/>
    <sheet name="Risk-Settlements" sheetId="2" state="hidden" r:id="rId7"/>
    <sheet name="HR" sheetId="3" state="hidden" r:id="rId8"/>
  </sheets>
  <definedNames>
    <definedName name="_xlnm.Print_Area" localSheetId="0">'Floor Plan'!$A$4:$AH$120</definedName>
  </definedNames>
  <calcPr calcId="92512"/>
</workbook>
</file>

<file path=xl/calcChain.xml><?xml version="1.0" encoding="utf-8"?>
<calcChain xmlns="http://schemas.openxmlformats.org/spreadsheetml/2006/main">
  <c r="R6" i="1" l="1"/>
  <c r="S6" i="1"/>
  <c r="T6" i="1"/>
  <c r="U6" i="1"/>
  <c r="V6" i="1"/>
  <c r="Y6" i="1"/>
  <c r="Z6" i="1"/>
  <c r="S7" i="1"/>
  <c r="T7" i="1"/>
  <c r="U7" i="1"/>
  <c r="V7" i="1"/>
  <c r="Y7" i="1"/>
  <c r="Z7" i="1"/>
  <c r="AA7" i="1"/>
  <c r="AB7" i="1"/>
  <c r="I10" i="1"/>
  <c r="I11" i="1"/>
  <c r="I12" i="1"/>
  <c r="R12" i="1"/>
  <c r="S12" i="1"/>
  <c r="T12" i="1"/>
  <c r="U12" i="1"/>
  <c r="V12" i="1"/>
  <c r="Y12" i="1"/>
  <c r="Z12" i="1"/>
  <c r="AA12" i="1"/>
  <c r="AB12" i="1"/>
  <c r="I13" i="1"/>
  <c r="R13" i="1"/>
  <c r="S13" i="1"/>
  <c r="T13" i="1"/>
  <c r="U13" i="1"/>
  <c r="Y13" i="1"/>
  <c r="Z13" i="1"/>
  <c r="AA13" i="1"/>
  <c r="AB13" i="1"/>
  <c r="I14" i="1"/>
  <c r="I15" i="1"/>
  <c r="I16" i="1"/>
  <c r="I17" i="1"/>
  <c r="I18" i="1"/>
  <c r="O18" i="1"/>
  <c r="R18" i="1"/>
  <c r="S18" i="1"/>
  <c r="T18" i="1"/>
  <c r="U18" i="1"/>
  <c r="Y18" i="1"/>
  <c r="Z18" i="1"/>
  <c r="AA18" i="1"/>
  <c r="AB18" i="1"/>
  <c r="I19" i="1"/>
  <c r="O19" i="1"/>
  <c r="R19" i="1"/>
  <c r="S19" i="1"/>
  <c r="T19" i="1"/>
  <c r="U19" i="1"/>
  <c r="V19" i="1"/>
  <c r="Y19" i="1"/>
  <c r="Z19" i="1"/>
  <c r="AA19" i="1"/>
  <c r="AB19" i="1"/>
  <c r="I20" i="1"/>
  <c r="H21" i="1"/>
  <c r="I21" i="1"/>
  <c r="I22" i="1"/>
  <c r="I23" i="1"/>
  <c r="I24" i="1"/>
  <c r="O24" i="1"/>
  <c r="R24" i="1"/>
  <c r="S24" i="1"/>
  <c r="T24" i="1"/>
  <c r="U24" i="1"/>
  <c r="V24" i="1"/>
  <c r="Y24" i="1"/>
  <c r="Z24" i="1"/>
  <c r="AA24" i="1"/>
  <c r="AB24" i="1"/>
  <c r="I25" i="1"/>
  <c r="N25" i="1"/>
  <c r="O25" i="1"/>
  <c r="R25" i="1"/>
  <c r="S25" i="1"/>
  <c r="T25" i="1"/>
  <c r="U25" i="1"/>
  <c r="V25" i="1"/>
  <c r="Y25" i="1"/>
  <c r="Z25" i="1"/>
  <c r="AA25" i="1"/>
  <c r="AB25" i="1"/>
  <c r="I26" i="1"/>
  <c r="I27" i="1"/>
  <c r="I28" i="1"/>
  <c r="I29" i="1"/>
  <c r="I30" i="1"/>
  <c r="L30" i="1"/>
  <c r="M30" i="1"/>
  <c r="N30" i="1"/>
  <c r="R30" i="1"/>
  <c r="S30" i="1"/>
  <c r="T30" i="1"/>
  <c r="U30" i="1"/>
  <c r="Y30" i="1"/>
  <c r="Z30" i="1"/>
  <c r="AA30" i="1"/>
  <c r="AB30" i="1"/>
  <c r="I31" i="1"/>
  <c r="N31" i="1"/>
  <c r="R31" i="1"/>
  <c r="S31" i="1"/>
  <c r="T31" i="1"/>
  <c r="U31" i="1"/>
  <c r="Y31" i="1"/>
  <c r="Z31" i="1"/>
  <c r="AA31" i="1"/>
  <c r="AB31" i="1"/>
  <c r="I32" i="1"/>
  <c r="I33" i="1"/>
  <c r="G34" i="1"/>
  <c r="I34" i="1"/>
  <c r="I35" i="1"/>
  <c r="I36" i="1"/>
  <c r="K36" i="1"/>
  <c r="L36" i="1"/>
  <c r="M36" i="1"/>
  <c r="N36" i="1"/>
  <c r="O36" i="1"/>
  <c r="R36" i="1"/>
  <c r="S36" i="1"/>
  <c r="T36" i="1"/>
  <c r="U36" i="1"/>
  <c r="V36" i="1"/>
  <c r="Y36" i="1"/>
  <c r="Z36" i="1"/>
  <c r="AA36" i="1"/>
  <c r="AB36" i="1"/>
  <c r="H37" i="1"/>
  <c r="I37" i="1"/>
  <c r="R39" i="1"/>
  <c r="S39" i="1"/>
  <c r="T39" i="1"/>
  <c r="U39" i="1"/>
  <c r="V39" i="1"/>
  <c r="Y39" i="1"/>
  <c r="G42" i="1"/>
  <c r="H42" i="1"/>
  <c r="I42" i="1"/>
  <c r="H44" i="1"/>
  <c r="I44" i="1"/>
  <c r="K44" i="1"/>
  <c r="L44" i="1"/>
  <c r="M44" i="1"/>
  <c r="N44" i="1"/>
  <c r="R44" i="1"/>
  <c r="S44" i="1"/>
  <c r="T44" i="1"/>
  <c r="U44" i="1"/>
  <c r="Y44" i="1"/>
  <c r="K45" i="1"/>
  <c r="L45" i="1"/>
  <c r="M45" i="1"/>
  <c r="N45" i="1"/>
  <c r="R45" i="1"/>
  <c r="S45" i="1"/>
  <c r="T45" i="1"/>
  <c r="U45" i="1"/>
  <c r="Y45" i="1"/>
  <c r="D50" i="1"/>
  <c r="E50" i="1"/>
  <c r="F50" i="1"/>
  <c r="G50" i="1"/>
  <c r="H50" i="1"/>
  <c r="K50" i="1"/>
  <c r="L50" i="1"/>
  <c r="M50" i="1"/>
  <c r="N50" i="1"/>
  <c r="O50" i="1"/>
  <c r="R50" i="1"/>
  <c r="S50" i="1"/>
  <c r="T50" i="1"/>
  <c r="U50" i="1"/>
  <c r="V50" i="1"/>
  <c r="Y50" i="1"/>
  <c r="D51" i="1"/>
  <c r="E51" i="1"/>
  <c r="F51" i="1"/>
  <c r="G51" i="1"/>
  <c r="H51" i="1"/>
  <c r="K51" i="1"/>
  <c r="L51" i="1"/>
  <c r="M51" i="1"/>
  <c r="N51" i="1"/>
  <c r="O51" i="1"/>
  <c r="R51" i="1"/>
  <c r="S51" i="1"/>
  <c r="T51" i="1"/>
  <c r="U51" i="1"/>
  <c r="V51" i="1"/>
  <c r="Y51" i="1"/>
  <c r="C56" i="1"/>
  <c r="D56" i="1"/>
  <c r="E56" i="1"/>
  <c r="F56" i="1"/>
  <c r="G56" i="1"/>
  <c r="H56" i="1"/>
  <c r="L56" i="1"/>
  <c r="M56" i="1"/>
  <c r="N56" i="1"/>
  <c r="O56" i="1"/>
  <c r="R56" i="1"/>
  <c r="S56" i="1"/>
  <c r="T56" i="1"/>
  <c r="U56" i="1"/>
  <c r="V56" i="1"/>
  <c r="Y56" i="1"/>
  <c r="C57" i="1"/>
  <c r="D57" i="1"/>
  <c r="E57" i="1"/>
  <c r="F57" i="1"/>
  <c r="G57" i="1"/>
  <c r="H57" i="1"/>
  <c r="K57" i="1"/>
  <c r="L57" i="1"/>
  <c r="M57" i="1"/>
  <c r="N57" i="1"/>
  <c r="O57" i="1"/>
  <c r="R57" i="1"/>
  <c r="S57" i="1"/>
  <c r="T57" i="1"/>
  <c r="U57" i="1"/>
  <c r="Y57" i="1"/>
  <c r="C62" i="1"/>
  <c r="D62" i="1"/>
  <c r="E62" i="1"/>
  <c r="F62" i="1"/>
  <c r="G62" i="1"/>
  <c r="H62" i="1"/>
  <c r="K62" i="1"/>
  <c r="L62" i="1"/>
  <c r="M62" i="1"/>
  <c r="N62" i="1"/>
  <c r="O62" i="1"/>
  <c r="R62" i="1"/>
  <c r="S62" i="1"/>
  <c r="T62" i="1"/>
  <c r="U62" i="1"/>
  <c r="Y62" i="1"/>
  <c r="C63" i="1"/>
  <c r="D63" i="1"/>
  <c r="E63" i="1"/>
  <c r="F63" i="1"/>
  <c r="G63" i="1"/>
  <c r="H63" i="1"/>
  <c r="K63" i="1"/>
  <c r="L63" i="1"/>
  <c r="M63" i="1"/>
  <c r="N63" i="1"/>
  <c r="O63" i="1"/>
  <c r="R63" i="1"/>
  <c r="S63" i="1"/>
  <c r="T63" i="1"/>
  <c r="U63" i="1"/>
  <c r="V63" i="1"/>
  <c r="Y63" i="1"/>
  <c r="D68" i="1"/>
  <c r="E68" i="1"/>
  <c r="F68" i="1"/>
  <c r="G68" i="1"/>
  <c r="H68" i="1"/>
  <c r="K68" i="1"/>
  <c r="L68" i="1"/>
  <c r="M68" i="1"/>
  <c r="N68" i="1"/>
  <c r="O68" i="1"/>
  <c r="R68" i="1"/>
  <c r="S68" i="1"/>
  <c r="T68" i="1"/>
  <c r="U68" i="1"/>
  <c r="V68" i="1"/>
  <c r="D69" i="1"/>
  <c r="E69" i="1"/>
  <c r="F69" i="1"/>
  <c r="G69" i="1"/>
  <c r="H69" i="1"/>
  <c r="K69" i="1"/>
  <c r="L69" i="1"/>
  <c r="M69" i="1"/>
  <c r="N69" i="1"/>
  <c r="O69" i="1"/>
  <c r="R69" i="1"/>
  <c r="S69" i="1"/>
  <c r="T69" i="1"/>
  <c r="U69" i="1"/>
  <c r="V69" i="1"/>
  <c r="K74" i="1"/>
  <c r="L74" i="1"/>
  <c r="M74" i="1"/>
  <c r="N74" i="1"/>
  <c r="R74" i="1"/>
  <c r="S74" i="1"/>
  <c r="T74" i="1"/>
  <c r="U74" i="1"/>
  <c r="Y74" i="1"/>
  <c r="K75" i="1"/>
  <c r="L75" i="1"/>
  <c r="M75" i="1"/>
  <c r="N75" i="1"/>
  <c r="R75" i="1"/>
  <c r="S75" i="1"/>
  <c r="T75" i="1"/>
  <c r="U75" i="1"/>
  <c r="Y75" i="1"/>
  <c r="C80" i="1"/>
  <c r="K80" i="1"/>
  <c r="O80" i="1"/>
  <c r="R80" i="1"/>
  <c r="S80" i="1"/>
  <c r="T80" i="1"/>
  <c r="U80" i="1"/>
  <c r="V80" i="1"/>
  <c r="Y80" i="1"/>
  <c r="C81" i="1"/>
  <c r="C82" i="1"/>
  <c r="J82" i="1"/>
  <c r="C83" i="1"/>
  <c r="R83" i="1"/>
  <c r="S83" i="1"/>
  <c r="T83" i="1"/>
  <c r="U83" i="1"/>
  <c r="V83" i="1"/>
  <c r="Y83" i="1"/>
  <c r="Z83" i="1"/>
  <c r="AA83" i="1"/>
  <c r="AB83" i="1"/>
  <c r="C84" i="1"/>
  <c r="R88" i="1"/>
  <c r="S88" i="1"/>
  <c r="T88" i="1"/>
  <c r="U88" i="1"/>
  <c r="Y88" i="1"/>
  <c r="Z88" i="1"/>
  <c r="AA88" i="1"/>
  <c r="AB88" i="1"/>
  <c r="S89" i="1"/>
  <c r="T89" i="1"/>
  <c r="U89" i="1"/>
  <c r="Y89" i="1"/>
  <c r="Z89" i="1"/>
  <c r="AA89" i="1"/>
  <c r="AB89" i="1"/>
  <c r="T94" i="1"/>
  <c r="U94" i="1"/>
  <c r="V94" i="1"/>
  <c r="Y94" i="1"/>
  <c r="Z94" i="1"/>
  <c r="AA94" i="1"/>
  <c r="AB94" i="1"/>
  <c r="T95" i="1"/>
  <c r="U95" i="1"/>
  <c r="V95" i="1"/>
  <c r="Y95" i="1"/>
  <c r="Z95" i="1"/>
  <c r="AA95" i="1"/>
  <c r="AB95" i="1"/>
  <c r="Y101" i="1"/>
  <c r="Z101" i="1"/>
  <c r="AA101" i="1"/>
  <c r="AB101" i="1"/>
  <c r="Y102" i="1"/>
  <c r="Z102" i="1"/>
  <c r="AA102" i="1"/>
  <c r="AB102" i="1"/>
  <c r="Q103" i="1"/>
  <c r="AB109" i="1"/>
  <c r="AB110" i="1"/>
  <c r="X114" i="1"/>
  <c r="AE121" i="1"/>
  <c r="AE122" i="1"/>
  <c r="AE123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</calcChain>
</file>

<file path=xl/sharedStrings.xml><?xml version="1.0" encoding="utf-8"?>
<sst xmlns="http://schemas.openxmlformats.org/spreadsheetml/2006/main" count="1162" uniqueCount="917">
  <si>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</si>
  <si>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</si>
  <si>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</si>
  <si>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</si>
  <si>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</si>
  <si>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</si>
  <si>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</si>
  <si>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</si>
  <si>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</si>
  <si>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</si>
  <si>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</si>
  <si>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</si>
  <si>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</si>
  <si>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</si>
  <si>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</si>
  <si>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</si>
  <si>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</si>
  <si>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</si>
  <si>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</si>
  <si>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</si>
  <si>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</si>
  <si>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</si>
  <si>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</si>
  <si>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</si>
  <si>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</si>
  <si>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</si>
  <si>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</si>
  <si>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</si>
  <si>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</si>
  <si>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</si>
  <si>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</si>
  <si>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</si>
  <si>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</si>
  <si>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</si>
  <si>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</si>
  <si>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</si>
  <si>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</si>
  <si>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</si>
  <si>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</si>
  <si>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</si>
  <si>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</si>
  <si>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</si>
  <si>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</si>
  <si>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</si>
  <si>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</si>
  <si>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</si>
  <si>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</si>
  <si>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</si>
  <si>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</si>
  <si>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</si>
  <si>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</si>
  <si>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</si>
  <si>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</si>
  <si>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</si>
  <si>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</si>
  <si>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</si>
  <si>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</si>
  <si>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</si>
  <si>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</si>
  <si>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</si>
  <si>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</si>
  <si>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</si>
  <si>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</si>
  <si>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</si>
  <si>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</si>
  <si>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</si>
  <si>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</si>
  <si>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</si>
  <si>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</si>
  <si>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</si>
  <si>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</si>
  <si>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</si>
  <si>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</si>
  <si>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</si>
  <si>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</si>
  <si>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</si>
  <si>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</si>
  <si>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</si>
  <si>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</si>
  <si>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</si>
  <si>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</si>
  <si>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</si>
  <si>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</si>
  <si>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</si>
  <si>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</si>
  <si>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</si>
  <si>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</si>
  <si>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</si>
  <si>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</si>
  <si>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</si>
  <si>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</si>
  <si>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</si>
  <si>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</si>
  <si>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</si>
  <si>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</si>
  <si>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</si>
  <si>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</si>
  <si>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</si>
  <si>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</si>
  <si>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</si>
  <si>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</si>
  <si>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</si>
  <si>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</si>
  <si>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</si>
  <si>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</si>
  <si>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</si>
  <si>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</si>
  <si>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</si>
  <si>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</si>
  <si>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</si>
  <si>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</si>
  <si>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</si>
  <si>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</si>
  <si>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</si>
  <si>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</si>
  <si>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</si>
  <si>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</si>
  <si>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</si>
  <si>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</si>
  <si>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</si>
  <si>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</si>
  <si>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</si>
  <si>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</si>
  <si>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</si>
  <si>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</si>
  <si>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</si>
  <si>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</si>
  <si>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</si>
  <si>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</si>
  <si>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</si>
  <si>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</si>
  <si>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</si>
  <si>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</si>
  <si>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</si>
  <si>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</si>
  <si>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</si>
  <si>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</si>
  <si>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</si>
  <si>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</si>
  <si>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</si>
  <si>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</si>
  <si>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</si>
  <si>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</si>
  <si>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</si>
  <si>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</si>
  <si>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</si>
  <si>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</si>
  <si>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</si>
  <si>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</si>
  <si>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</si>
  <si>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</si>
  <si>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</si>
  <si>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</si>
  <si>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</si>
  <si>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</si>
  <si>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</si>
  <si>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</si>
  <si>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</si>
  <si>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</si>
  <si>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</si>
  <si>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</si>
  <si>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</si>
  <si>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</si>
  <si>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</si>
  <si>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</si>
  <si>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</si>
  <si>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</si>
  <si>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</si>
  <si>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</si>
  <si>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</si>
  <si>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</si>
  <si>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</si>
  <si>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</si>
  <si>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</si>
  <si>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</si>
  <si>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</si>
  <si>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</si>
  <si>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</si>
  <si>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</si>
  <si>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</si>
  <si>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</si>
  <si>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</si>
  <si>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</si>
  <si>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</si>
  <si>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</si>
  <si>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</si>
  <si>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</si>
  <si>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</si>
  <si>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</si>
  <si>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</si>
  <si>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</si>
  <si>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</si>
  <si>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</si>
  <si>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</si>
  <si>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</si>
  <si>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</si>
  <si>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</si>
  <si>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</si>
  <si>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</si>
  <si>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</si>
  <si>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</si>
  <si>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</si>
  <si>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</si>
  <si>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</si>
  <si>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</si>
  <si>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</si>
  <si>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</si>
  <si>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</si>
  <si>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</si>
  <si>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</si>
  <si>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</si>
  <si>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</si>
  <si>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</si>
  <si>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</si>
  <si>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</si>
  <si>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</si>
  <si>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</si>
  <si>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</si>
  <si>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</si>
  <si>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</si>
  <si>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</si>
  <si>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</si>
  <si>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</si>
  <si>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</si>
  <si>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</si>
  <si>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</si>
  <si>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</si>
  <si>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</si>
  <si>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</si>
  <si>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</si>
  <si>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</si>
  <si>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</si>
  <si>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</si>
  <si>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</si>
  <si>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</si>
  <si>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</si>
  <si>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</si>
  <si>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</si>
  <si>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</si>
  <si>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</si>
  <si>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</si>
  <si>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</si>
  <si>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</si>
  <si>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</si>
  <si>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</si>
  <si>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</si>
  <si>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</si>
  <si>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</si>
  <si>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</si>
  <si>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</si>
  <si>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</si>
  <si>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</si>
  <si>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</si>
  <si>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</si>
  <si>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</si>
  <si>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</si>
  <si>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</si>
  <si>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</si>
  <si>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</si>
  <si>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</si>
  <si>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</si>
  <si>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</si>
  <si>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</si>
  <si>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</si>
  <si>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</si>
  <si>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</si>
  <si>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</si>
  <si>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</si>
  <si>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</si>
  <si>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</si>
  <si>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</si>
  <si>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</si>
  <si>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</si>
  <si>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VACANT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</si>
  <si>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</si>
  <si>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</si>
  <si>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</si>
  <si>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</si>
  <si>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</si>
  <si>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</si>
  <si>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</si>
  <si>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</si>
  <si>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</si>
  <si>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</si>
  <si>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</si>
  <si>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</si>
  <si>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Trading</t>
  </si>
  <si>
    <t>Sturm</t>
  </si>
  <si>
    <t>NE Power Orig</t>
  </si>
  <si>
    <t>SE Power Orig</t>
  </si>
  <si>
    <t>NE PowerTrading</t>
  </si>
  <si>
    <t>Davis</t>
  </si>
  <si>
    <t>EES - Black</t>
  </si>
  <si>
    <t>West Gas Trading/Orig</t>
  </si>
  <si>
    <t>Grigsby/Tycholiz</t>
  </si>
  <si>
    <t>Wellhead</t>
  </si>
  <si>
    <t>Grass</t>
  </si>
  <si>
    <t>EES Gas</t>
  </si>
  <si>
    <t>EES Power</t>
  </si>
  <si>
    <t>Herndon</t>
  </si>
  <si>
    <t>TX Gas Trading</t>
  </si>
  <si>
    <t>Assistants</t>
  </si>
  <si>
    <t>Financial</t>
  </si>
  <si>
    <t>Derivative</t>
  </si>
  <si>
    <t>Derivatives</t>
  </si>
  <si>
    <t>Central Trading/Origination</t>
  </si>
  <si>
    <t>Shively/Luce</t>
  </si>
  <si>
    <t>Central Origination</t>
  </si>
  <si>
    <t>Central Trading</t>
  </si>
  <si>
    <t>Arora</t>
  </si>
  <si>
    <t>Gas/power - Fundies/Weather</t>
  </si>
  <si>
    <t>Presto/Duran</t>
  </si>
  <si>
    <t>Options</t>
  </si>
  <si>
    <t>Options Trading</t>
  </si>
  <si>
    <t>Lavorato</t>
  </si>
  <si>
    <t>Iris Mack</t>
  </si>
  <si>
    <t>Jaime Gualy</t>
  </si>
  <si>
    <t>Steve Wang</t>
  </si>
  <si>
    <t>Robert Stalford</t>
  </si>
  <si>
    <t>Harry Arora</t>
  </si>
  <si>
    <t>Janelle Scheuer</t>
  </si>
  <si>
    <t>Jason Thompkins</t>
  </si>
  <si>
    <t>Bill Keeney</t>
  </si>
  <si>
    <t>David Marks</t>
  </si>
  <si>
    <t>Steven Luong</t>
  </si>
  <si>
    <t>Tom Dutta</t>
  </si>
  <si>
    <t>Palmer Letrich</t>
  </si>
  <si>
    <t>Fletch Sturm</t>
  </si>
  <si>
    <t>Jeff King</t>
  </si>
  <si>
    <t>Matt Lorenz</t>
  </si>
  <si>
    <t>Maria Valdez</t>
  </si>
  <si>
    <t>24 hour</t>
  </si>
  <si>
    <t>Don Baughman</t>
  </si>
  <si>
    <t>Pat Hanse</t>
  </si>
  <si>
    <t>Dana Davis</t>
  </si>
  <si>
    <t>Rob Benson</t>
  </si>
  <si>
    <t>Bryce Schneider</t>
  </si>
  <si>
    <t>Guatum Gupta</t>
  </si>
  <si>
    <t>Paul Broderick</t>
  </si>
  <si>
    <t>Joe Quenet</t>
  </si>
  <si>
    <t>Willis Phillips</t>
  </si>
  <si>
    <t>Joe Stepenovitch</t>
  </si>
  <si>
    <t>Peter Makki</t>
  </si>
  <si>
    <t>Ben Rogers</t>
  </si>
  <si>
    <t>Larry Campbell</t>
  </si>
  <si>
    <t>Paul Thomas</t>
  </si>
  <si>
    <t>Jason Choate</t>
  </si>
  <si>
    <t>Lisa Burnett</t>
  </si>
  <si>
    <t>Nick Politis</t>
  </si>
  <si>
    <t>Rob Wheeler</t>
  </si>
  <si>
    <t>John Suarez</t>
  </si>
  <si>
    <t>Mike Carson</t>
  </si>
  <si>
    <t>Gretchen Lotz</t>
  </si>
  <si>
    <t>Bill Rust</t>
  </si>
  <si>
    <t>Laura Podurgiuel</t>
  </si>
  <si>
    <t>Juan Hernandez</t>
  </si>
  <si>
    <t>Miguel Garcia</t>
  </si>
  <si>
    <t>John Kinser</t>
  </si>
  <si>
    <t>Kayne Coulter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</si>
  <si>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</si>
  <si>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</si>
  <si>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</si>
  <si>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</si>
  <si>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</si>
  <si>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</si>
  <si>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</si>
  <si>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</si>
  <si>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</si>
  <si>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</si>
  <si>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Ed Baughman</t>
  </si>
  <si>
    <t>Oscar Dalton</t>
  </si>
  <si>
    <t>Terri Clynes</t>
  </si>
  <si>
    <t>Mike Kelly</t>
  </si>
  <si>
    <t>Bill Abler</t>
  </si>
  <si>
    <t>Lex Carroll</t>
  </si>
  <si>
    <t>Beau Ratliff</t>
  </si>
  <si>
    <t>Eric Irani</t>
  </si>
  <si>
    <t>Doug Sewell</t>
  </si>
  <si>
    <t>Larry Valderama</t>
  </si>
  <si>
    <t>Rudy Acevedo</t>
  </si>
  <si>
    <t>Regan Rorshach</t>
  </si>
  <si>
    <t>Billy Braddock</t>
  </si>
  <si>
    <t>Debra Bailey</t>
  </si>
  <si>
    <t>Corry Bentley</t>
  </si>
  <si>
    <t>Tom May</t>
  </si>
  <si>
    <t>Laurel Bolt</t>
  </si>
  <si>
    <t>Clint Dean</t>
  </si>
  <si>
    <t>Gerald Gilbert</t>
  </si>
  <si>
    <t>Kevin Presto</t>
  </si>
  <si>
    <t>Dave Ryan</t>
  </si>
  <si>
    <t>Todd Decook</t>
  </si>
  <si>
    <t>Susan Scott</t>
  </si>
  <si>
    <t>T.Jae Black</t>
  </si>
  <si>
    <t>Lisa Shoemake</t>
  </si>
  <si>
    <t>Claudia Guerra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</si>
  <si>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</si>
  <si>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</si>
  <si>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</si>
  <si>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</si>
  <si>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</si>
  <si>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</si>
  <si>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</si>
  <si>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</si>
  <si>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</si>
  <si>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</si>
  <si>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</si>
  <si>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</si>
  <si>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</si>
  <si>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</si>
  <si>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</si>
  <si>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</si>
  <si>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</si>
  <si>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</si>
  <si>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</si>
  <si>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</si>
  <si>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</si>
  <si>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</si>
  <si>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</si>
  <si>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</si>
  <si>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</si>
  <si>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</si>
  <si>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</si>
  <si>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</si>
  <si>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</si>
  <si>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</si>
  <si>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</si>
  <si>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</si>
  <si>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</si>
  <si>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</si>
  <si>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</si>
  <si>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</si>
  <si>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</si>
  <si>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</si>
  <si>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</si>
  <si>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</si>
  <si>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</si>
  <si>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</si>
  <si>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</si>
  <si>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</si>
  <si>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</si>
  <si>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</si>
  <si>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</si>
  <si>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</si>
  <si>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</si>
  <si>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</si>
  <si>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</si>
  <si>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</si>
  <si>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</si>
  <si>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</si>
  <si>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</si>
  <si>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</si>
  <si>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</si>
  <si>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</si>
  <si>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</si>
  <si>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</si>
  <si>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</si>
  <si>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</si>
  <si>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</si>
  <si>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</si>
  <si>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</si>
  <si>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</si>
  <si>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</si>
  <si>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</si>
  <si>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</si>
  <si>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</si>
  <si>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E Baughman</t>
  </si>
  <si>
    <t>Ashish Mahajan</t>
  </si>
  <si>
    <t>Weather</t>
  </si>
  <si>
    <t>Max Sell</t>
  </si>
  <si>
    <t>Woody/Llodra</t>
  </si>
  <si>
    <t>24 Hour</t>
  </si>
  <si>
    <t>Kathy Kelly</t>
  </si>
  <si>
    <t>Dayem Khandker</t>
  </si>
  <si>
    <t>K. Doug</t>
  </si>
  <si>
    <t>Cindy Franklin</t>
  </si>
  <si>
    <t>Judy Thorne</t>
  </si>
  <si>
    <t>Dave Baumbach</t>
  </si>
  <si>
    <t>Charlie Weldon</t>
  </si>
  <si>
    <t>Daren Farmer</t>
  </si>
  <si>
    <t>Mike Olsen</t>
  </si>
  <si>
    <t>Jay Smith</t>
  </si>
  <si>
    <t>Joe Parks</t>
  </si>
  <si>
    <t>Eric Bass</t>
  </si>
  <si>
    <t>Tom Martin</t>
  </si>
  <si>
    <t>Jim Schwieger</t>
  </si>
  <si>
    <t>Bryan Hull</t>
  </si>
  <si>
    <t>Andy Zipper</t>
  </si>
  <si>
    <t>Larry May</t>
  </si>
  <si>
    <t>Justin Rostant</t>
  </si>
  <si>
    <t>Dutch Quigley</t>
  </si>
  <si>
    <t>John Arnold</t>
  </si>
  <si>
    <t>Mike Maggi</t>
  </si>
  <si>
    <t>John Griffith</t>
  </si>
  <si>
    <t>Troy Black</t>
  </si>
  <si>
    <t>Matt Titus</t>
  </si>
  <si>
    <t>Mark Smith</t>
  </si>
  <si>
    <t>Chris Figueroa</t>
  </si>
  <si>
    <t>Craig Breslau</t>
  </si>
  <si>
    <t>Jennifer Shipos</t>
  </si>
  <si>
    <t>Fred Lagrasta</t>
  </si>
  <si>
    <t>George Gilbert</t>
  </si>
  <si>
    <t>Charlie Otto</t>
  </si>
  <si>
    <t>Elena Chilkina</t>
  </si>
  <si>
    <t>Sheetal Patel</t>
  </si>
  <si>
    <t>Lucy Ortiz</t>
  </si>
  <si>
    <t>TX Origination - Redmond</t>
  </si>
  <si>
    <t>Brian Kinsey</t>
  </si>
  <si>
    <t>Brian Redmond</t>
  </si>
  <si>
    <t>Gary Bryan</t>
  </si>
  <si>
    <t>J.D. Buss</t>
  </si>
  <si>
    <t>Daniel Quezada</t>
  </si>
  <si>
    <t>Jason Panos</t>
  </si>
  <si>
    <t>Jesse Hernandez</t>
  </si>
  <si>
    <t>Ina Rangel</t>
  </si>
  <si>
    <t>Kimberly Hardy</t>
  </si>
  <si>
    <t>Laura Vuittonet</t>
  </si>
  <si>
    <t>Becky Young</t>
  </si>
  <si>
    <t>Receptionist</t>
  </si>
  <si>
    <t>Linda Roberts</t>
  </si>
  <si>
    <t>Bryant Frihart</t>
  </si>
  <si>
    <t>Lindsey Culotta</t>
  </si>
  <si>
    <t>Laura Luce</t>
  </si>
  <si>
    <t>Sylvia Pollan</t>
  </si>
  <si>
    <t>Jason Williams</t>
  </si>
  <si>
    <t>Andy Lewis</t>
  </si>
  <si>
    <t>Hunter Shively</t>
  </si>
  <si>
    <t>Tom Donohoe</t>
  </si>
  <si>
    <t>Souhad Mahmassani</t>
  </si>
  <si>
    <t>Denver Plachy</t>
  </si>
  <si>
    <t>Geof Storey</t>
  </si>
  <si>
    <t>Martin Cuilla</t>
  </si>
  <si>
    <t>Virawan Yawapongsiri</t>
  </si>
  <si>
    <t>Darren Giron</t>
  </si>
  <si>
    <t>Patrice Thurston</t>
  </si>
  <si>
    <t>Patrick Tucker</t>
  </si>
  <si>
    <t>Wes Dempsey</t>
  </si>
  <si>
    <t>Cora Pendergrass</t>
  </si>
  <si>
    <t>Jessica Presas</t>
  </si>
  <si>
    <t>Kim Bates</t>
  </si>
  <si>
    <t>SE Trading/RT</t>
  </si>
  <si>
    <t>Hernandez/Suarez</t>
  </si>
  <si>
    <t>M. Smith</t>
  </si>
  <si>
    <t>CENTRAL ORIG</t>
  </si>
  <si>
    <t>East Gas Trading &amp; Orig</t>
  </si>
  <si>
    <t>West Gas Orig &amp; Trading</t>
  </si>
  <si>
    <t>TX Power Trading/Orig/RT</t>
  </si>
  <si>
    <t>Neal/Vickers</t>
  </si>
  <si>
    <t>Alex Villareal</t>
  </si>
  <si>
    <t>Power Services</t>
  </si>
  <si>
    <t>Herndon - EES Power Risk MGt</t>
  </si>
  <si>
    <t>Gas/Power Fundamentals - Gaskill/Will</t>
  </si>
  <si>
    <t>Gas Weather - Mike Roberts</t>
  </si>
  <si>
    <t>Irena Hogan</t>
  </si>
  <si>
    <t>Power Systems</t>
  </si>
  <si>
    <t>John Forney</t>
  </si>
  <si>
    <t>Jeff Miller</t>
  </si>
  <si>
    <t>Doug Gilbert Smith</t>
  </si>
  <si>
    <t>Smith Day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</si>
  <si>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</si>
  <si>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</si>
  <si>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</si>
  <si>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</si>
  <si>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</si>
  <si>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</si>
  <si>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</si>
  <si>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</si>
  <si>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Roberts</t>
  </si>
  <si>
    <t>Will/Gaskill</t>
  </si>
  <si>
    <t>Open/Growth</t>
  </si>
  <si>
    <t>Gilbert-Smith/Curry</t>
  </si>
  <si>
    <t>Mike Roberts</t>
  </si>
  <si>
    <t>Jose Marquez</t>
  </si>
  <si>
    <t>Steve Bennett</t>
  </si>
  <si>
    <t>Adam Stevens</t>
  </si>
  <si>
    <t>Kevin Moore</t>
  </si>
  <si>
    <t>Sam Smith</t>
  </si>
  <si>
    <t>Vince Kaminski</t>
  </si>
  <si>
    <t>Christian Werner</t>
  </si>
  <si>
    <t>Shalesh Ganjoo</t>
  </si>
  <si>
    <t>Sarah Wooddy</t>
  </si>
  <si>
    <t>Kevin Ruscitti</t>
  </si>
  <si>
    <t>Jim Simpson</t>
  </si>
  <si>
    <t>Russell Murrell</t>
  </si>
  <si>
    <t>John Ligums</t>
  </si>
  <si>
    <t>R. Wurlitzer</t>
  </si>
  <si>
    <t>Paul Smith</t>
  </si>
  <si>
    <t>M. Jackson</t>
  </si>
  <si>
    <t>J. Anderson</t>
  </si>
  <si>
    <t>IT</t>
  </si>
  <si>
    <t>Kathy Bass</t>
  </si>
  <si>
    <t>Paul Shivone</t>
  </si>
  <si>
    <t>Seung-Taek Oh</t>
  </si>
  <si>
    <t>Dave Forster</t>
  </si>
  <si>
    <t>Steve Irvine</t>
  </si>
  <si>
    <t>Lloyd Will</t>
  </si>
  <si>
    <t>Steve Pan</t>
  </si>
  <si>
    <t>Corry Will</t>
  </si>
  <si>
    <t>Eric Simpson</t>
  </si>
  <si>
    <t>Amanda Huble</t>
  </si>
  <si>
    <t>Chris Gaskill</t>
  </si>
  <si>
    <t>Bart Burk</t>
  </si>
  <si>
    <t>Jozef Lieskovsky</t>
  </si>
  <si>
    <t>Brian Falik</t>
  </si>
  <si>
    <t>Lauren Schlesinger</t>
  </si>
  <si>
    <t>Jeremy Lo</t>
  </si>
  <si>
    <t>Catalina Cardenas</t>
  </si>
  <si>
    <t>Bilal Bajwa</t>
  </si>
  <si>
    <t>Neeran Pathak</t>
  </si>
  <si>
    <t>Milen Kurdov</t>
  </si>
  <si>
    <t>Justin O'Malley</t>
  </si>
  <si>
    <t>Adam Bayer</t>
  </si>
  <si>
    <t>Sheila Chang</t>
  </si>
  <si>
    <t>Aaron Berutti</t>
  </si>
  <si>
    <t>Eddie Zhang</t>
  </si>
  <si>
    <t>Yan Wang</t>
  </si>
  <si>
    <t>Kim Alexander</t>
  </si>
  <si>
    <t>Lindon Chiu</t>
  </si>
  <si>
    <t>Jenny Pai</t>
  </si>
  <si>
    <t>Chris Hyde</t>
  </si>
  <si>
    <t>David Dronet</t>
  </si>
  <si>
    <t>Franky Sulistio</t>
  </si>
  <si>
    <t>Dianna Allen</t>
  </si>
  <si>
    <t>RamanaraoTamma</t>
  </si>
  <si>
    <t>Mike Zipper</t>
  </si>
  <si>
    <t>Gus Giron</t>
  </si>
  <si>
    <t>Mauricio Marquez</t>
  </si>
  <si>
    <t>Gerald Emish</t>
  </si>
  <si>
    <t>Robert Vargas</t>
  </si>
  <si>
    <t>Ted Ballinger</t>
  </si>
  <si>
    <t>Kevin Cline</t>
  </si>
  <si>
    <t>Andy Pace</t>
  </si>
  <si>
    <t>Michelle Wilks</t>
  </si>
  <si>
    <t>Mark Symms</t>
  </si>
  <si>
    <t>Rika Imai</t>
  </si>
  <si>
    <t>Steve Gim</t>
  </si>
  <si>
    <t>Dustin Collins</t>
  </si>
  <si>
    <t>Ryan Williams</t>
  </si>
  <si>
    <t>Madhup Kumar</t>
  </si>
  <si>
    <t>Daniel Jenkins</t>
  </si>
  <si>
    <t>Jason Kaniss</t>
  </si>
  <si>
    <t>Hich Benjelloun</t>
  </si>
  <si>
    <t>Steve Benchluch</t>
  </si>
  <si>
    <t>Clayton Vernon</t>
  </si>
  <si>
    <t>Lance Cunningham</t>
  </si>
  <si>
    <t>Assoc</t>
  </si>
  <si>
    <t>R. Concannon</t>
  </si>
  <si>
    <t>S. Loving</t>
  </si>
  <si>
    <t>S. Smith</t>
  </si>
  <si>
    <t>J. Willis</t>
  </si>
  <si>
    <t>SE Orig</t>
  </si>
  <si>
    <t>D. Jones</t>
  </si>
  <si>
    <t>G. Muhl</t>
  </si>
  <si>
    <t>F. Vickers</t>
  </si>
  <si>
    <t>P. Keavey</t>
  </si>
  <si>
    <t>S. Brawner</t>
  </si>
  <si>
    <t>V. Pimenov</t>
  </si>
  <si>
    <t>J. McKay</t>
  </si>
  <si>
    <t>B. McKay</t>
  </si>
  <si>
    <t>S. Pereira</t>
  </si>
  <si>
    <t>A. Ring</t>
  </si>
  <si>
    <t>S. Neal</t>
  </si>
  <si>
    <t>J. Hodge</t>
  </si>
  <si>
    <t>R. Barbe</t>
  </si>
  <si>
    <t>S. Goodell</t>
  </si>
  <si>
    <t>C. Taylor</t>
  </si>
  <si>
    <t>C. Ames</t>
  </si>
  <si>
    <t>V. Versen</t>
  </si>
  <si>
    <t>J. Townsend</t>
  </si>
  <si>
    <t>C. Germany</t>
  </si>
  <si>
    <t>Mara Bronstin</t>
  </si>
  <si>
    <t>Phil Polsky</t>
  </si>
  <si>
    <t>Vacant Associate</t>
  </si>
  <si>
    <t>Vacant Analyst</t>
  </si>
  <si>
    <t>Vacant Manager</t>
  </si>
  <si>
    <t>Kim Ward</t>
  </si>
  <si>
    <t>Stephanie Miller</t>
  </si>
  <si>
    <t>Barry Tycholiz</t>
  </si>
  <si>
    <t>Trading</t>
  </si>
  <si>
    <t>Jason Huang</t>
  </si>
  <si>
    <t>Janie Tholt</t>
  </si>
  <si>
    <t>Steve South</t>
  </si>
  <si>
    <t>Jay Reitmeyer</t>
  </si>
  <si>
    <t>Matt Smith</t>
  </si>
  <si>
    <t>Keith Holst</t>
  </si>
  <si>
    <t>Tori Kuykendall</t>
  </si>
  <si>
    <t>Randy Gay</t>
  </si>
  <si>
    <t>Frank Ermis</t>
  </si>
  <si>
    <t>Mog Chu-Yang-Heu</t>
  </si>
  <si>
    <t>Matt Lenhart</t>
  </si>
  <si>
    <t>Jason Wolfe</t>
  </si>
  <si>
    <t>Mike Grigsby</t>
  </si>
  <si>
    <t>Phillip Allen</t>
  </si>
  <si>
    <t>Dean Laurent</t>
  </si>
  <si>
    <t>Russell Ballato</t>
  </si>
  <si>
    <t>Anubhav Aggrawal</t>
  </si>
  <si>
    <t>Thomas Lowell</t>
  </si>
  <si>
    <t>Colwell</t>
  </si>
  <si>
    <t>Tholan</t>
  </si>
  <si>
    <t>Competitive Analysis/BC</t>
  </si>
  <si>
    <t>CABC</t>
  </si>
  <si>
    <t>C. Manck</t>
  </si>
  <si>
    <t>Jeff Richter</t>
  </si>
  <si>
    <t>W. Power</t>
  </si>
  <si>
    <t>Mid Market/Derivative</t>
  </si>
  <si>
    <t>D. Ratliff</t>
  </si>
  <si>
    <t>W. Storage</t>
  </si>
  <si>
    <t>S. Hotze</t>
  </si>
  <si>
    <t>J. Martinez</t>
  </si>
  <si>
    <t>Wellhead Desk</t>
  </si>
  <si>
    <t>growth</t>
  </si>
  <si>
    <t>NE Power Trading</t>
  </si>
  <si>
    <t>NE PowerOrig</t>
  </si>
  <si>
    <t>SE Power Trading</t>
  </si>
  <si>
    <t>Power Weather</t>
  </si>
  <si>
    <t>MW PowerOrig</t>
  </si>
  <si>
    <t>Carmel Dartus</t>
  </si>
  <si>
    <t>Central Orig</t>
  </si>
  <si>
    <t>Nelson Ferries</t>
  </si>
  <si>
    <t>Mike Salinas</t>
  </si>
  <si>
    <t>Frank Hayden</t>
  </si>
  <si>
    <t>Black's temp desks</t>
  </si>
  <si>
    <t>Revision 10/03/01</t>
  </si>
  <si>
    <t>NOT RECONCILED</t>
  </si>
  <si>
    <t>Fundies Temp Desks</t>
  </si>
  <si>
    <t>Last Name</t>
  </si>
  <si>
    <t>First Name</t>
  </si>
  <si>
    <t>ECS location</t>
  </si>
  <si>
    <t>POC</t>
  </si>
  <si>
    <t>Matthew</t>
  </si>
  <si>
    <t>Jackson</t>
  </si>
  <si>
    <t>Rick</t>
  </si>
  <si>
    <t>Anderson</t>
  </si>
  <si>
    <t>Andy</t>
  </si>
  <si>
    <t>Julia</t>
  </si>
  <si>
    <t>Jeff</t>
  </si>
  <si>
    <t>La Donna Finnels-Neal</t>
  </si>
  <si>
    <t>Juan</t>
  </si>
  <si>
    <t>Barker</t>
  </si>
  <si>
    <t>Jim</t>
  </si>
  <si>
    <t>EB 1472c</t>
  </si>
  <si>
    <t>Bryant</t>
  </si>
  <si>
    <t>Rachel</t>
  </si>
  <si>
    <t>EB 1474</t>
  </si>
  <si>
    <t>Shireman</t>
  </si>
  <si>
    <t>Kristann</t>
  </si>
  <si>
    <t>EB 1459c</t>
  </si>
  <si>
    <t>Pendegraft</t>
  </si>
  <si>
    <t>Sherry</t>
  </si>
  <si>
    <t>Reynolds</t>
  </si>
  <si>
    <t>Roger</t>
  </si>
  <si>
    <t>EB 1475a</t>
  </si>
  <si>
    <t>Willis</t>
  </si>
  <si>
    <t>Annette</t>
  </si>
  <si>
    <t>EB 1465c</t>
  </si>
  <si>
    <t>Mattice</t>
  </si>
  <si>
    <t>EB 1465b</t>
  </si>
  <si>
    <t>Manck</t>
  </si>
  <si>
    <t>Christie</t>
  </si>
  <si>
    <t>EB 1465a</t>
  </si>
  <si>
    <t>Migliano</t>
  </si>
  <si>
    <t>EB 1460</t>
  </si>
  <si>
    <t>Fleming</t>
  </si>
  <si>
    <t>EB 1471a</t>
  </si>
  <si>
    <t>Tate</t>
  </si>
  <si>
    <t>Paul</t>
  </si>
  <si>
    <t>EB 1467a</t>
  </si>
  <si>
    <t>Des Champs</t>
  </si>
  <si>
    <t>Joseph</t>
  </si>
  <si>
    <t xml:space="preserve">EB 1459 </t>
  </si>
  <si>
    <t>VanderHorst</t>
  </si>
  <si>
    <t>Barend</t>
  </si>
  <si>
    <t>EB 1459a</t>
  </si>
  <si>
    <t>Hewitt</t>
  </si>
  <si>
    <t>Jess</t>
  </si>
  <si>
    <t xml:space="preserve">EB 1458c </t>
  </si>
  <si>
    <t>Boutte-Dupre</t>
  </si>
  <si>
    <t>Erika</t>
  </si>
  <si>
    <t>EB 1458d</t>
  </si>
  <si>
    <t>Jenkinson</t>
  </si>
  <si>
    <t>Kathryn</t>
  </si>
  <si>
    <t>EB 1457e</t>
  </si>
  <si>
    <t>Guerra</t>
  </si>
  <si>
    <t>Jesus</t>
  </si>
  <si>
    <t>EB 1466</t>
  </si>
  <si>
    <t>Don</t>
  </si>
  <si>
    <t>EB 1478</t>
  </si>
  <si>
    <t>Hutchens</t>
  </si>
  <si>
    <t>Jennifer</t>
  </si>
  <si>
    <t>EB 1472a</t>
  </si>
  <si>
    <t>Foley</t>
  </si>
  <si>
    <t>Neithard</t>
  </si>
  <si>
    <t>EB 1452c</t>
  </si>
  <si>
    <t>Canacoo</t>
  </si>
  <si>
    <t>Tettah</t>
  </si>
  <si>
    <t xml:space="preserve">EB 1471 </t>
  </si>
  <si>
    <t>EB 1473c</t>
  </si>
  <si>
    <t>Jonathan</t>
  </si>
  <si>
    <t>EB 676a</t>
  </si>
  <si>
    <t>Gerry</t>
  </si>
  <si>
    <t>EB 676b</t>
  </si>
  <si>
    <t>Dickerson</t>
  </si>
  <si>
    <t>Lloyd</t>
  </si>
  <si>
    <t>EB 689d</t>
  </si>
  <si>
    <t>EB 685a</t>
  </si>
  <si>
    <t>Mark</t>
  </si>
  <si>
    <t>EB 685b</t>
  </si>
  <si>
    <t>Wagner</t>
  </si>
  <si>
    <t>EB 690b</t>
  </si>
  <si>
    <t>Young</t>
  </si>
  <si>
    <t>Ress</t>
  </si>
  <si>
    <t>EB 677b</t>
  </si>
  <si>
    <t>Misra</t>
  </si>
  <si>
    <t>Narsimha</t>
  </si>
  <si>
    <t>EB 690c</t>
  </si>
  <si>
    <t>Wurlitzer</t>
  </si>
  <si>
    <t>EB 682b</t>
  </si>
  <si>
    <t>Ring</t>
  </si>
  <si>
    <t>Richard</t>
  </si>
  <si>
    <t>EB 689b</t>
  </si>
  <si>
    <t>Raque</t>
  </si>
  <si>
    <t>Michele</t>
  </si>
  <si>
    <t>EB 689a</t>
  </si>
  <si>
    <t>Ochsner</t>
  </si>
  <si>
    <t>Preston</t>
  </si>
  <si>
    <t>EB 690a</t>
  </si>
  <si>
    <t>Ligums</t>
  </si>
  <si>
    <t>Jeb</t>
  </si>
  <si>
    <t>EB 682a</t>
  </si>
  <si>
    <t>Sharman</t>
  </si>
  <si>
    <t>Guy</t>
  </si>
  <si>
    <t>EB 692c</t>
  </si>
  <si>
    <t>Kendall</t>
  </si>
  <si>
    <t>Heath</t>
  </si>
  <si>
    <t>EB 692e</t>
  </si>
  <si>
    <t>Moore</t>
  </si>
  <si>
    <t>Castlen</t>
  </si>
  <si>
    <t>EB 690e</t>
  </si>
  <si>
    <t>Young Sudduth</t>
  </si>
  <si>
    <t>EB 689c</t>
  </si>
  <si>
    <t>Hemani</t>
  </si>
  <si>
    <t>Sanjay</t>
  </si>
  <si>
    <t>EB 689e</t>
  </si>
  <si>
    <t>Merola</t>
  </si>
  <si>
    <t>EB 677a</t>
  </si>
  <si>
    <t>EB 693e</t>
  </si>
  <si>
    <t>Santucci</t>
  </si>
  <si>
    <t>Anna</t>
  </si>
  <si>
    <t>EB 690d</t>
  </si>
  <si>
    <t>Bass</t>
  </si>
  <si>
    <t>Kathy</t>
  </si>
  <si>
    <t>EB 692a</t>
  </si>
  <si>
    <t>Finnels-Neal</t>
  </si>
  <si>
    <t>La Donna</t>
  </si>
  <si>
    <t>EB 612a</t>
  </si>
  <si>
    <t>Rogers</t>
  </si>
  <si>
    <t>EB 611</t>
  </si>
  <si>
    <t>Rogers Herndon</t>
  </si>
  <si>
    <t>Narsimha Misra</t>
  </si>
  <si>
    <t>Joe Wagner</t>
  </si>
  <si>
    <t>Juan Padron</t>
  </si>
  <si>
    <t>Castlen Moore</t>
  </si>
  <si>
    <t>Anna Santucci</t>
  </si>
  <si>
    <t>Guy Sharfman</t>
  </si>
  <si>
    <t>Preston Ochsner</t>
  </si>
  <si>
    <t>Julia Y. Sudduth</t>
  </si>
  <si>
    <t>Robert Gerry</t>
  </si>
  <si>
    <t>Jeff Merola</t>
  </si>
  <si>
    <t>Ress Young</t>
  </si>
  <si>
    <t>Heath Kendall</t>
  </si>
  <si>
    <t>Michele Raque</t>
  </si>
  <si>
    <t>Richard Ring</t>
  </si>
  <si>
    <t>Lloyd Dickerson</t>
  </si>
  <si>
    <t>Sanjay Hemani</t>
  </si>
  <si>
    <t>Rachel Bryant</t>
  </si>
  <si>
    <t>Paul Tate</t>
  </si>
  <si>
    <t>Jim Barker</t>
  </si>
  <si>
    <t>Matt Fleming</t>
  </si>
  <si>
    <t>Tey Canacoo</t>
  </si>
  <si>
    <t>Don Black</t>
  </si>
  <si>
    <t>Joe Des Champs</t>
  </si>
  <si>
    <t>Jesus Guerra</t>
  </si>
  <si>
    <t>Erika Dupre</t>
  </si>
  <si>
    <t>Jess Hewitt</t>
  </si>
  <si>
    <t>Andy Migliano</t>
  </si>
  <si>
    <t>Bob Mattice</t>
  </si>
  <si>
    <t>Annette Willis</t>
  </si>
  <si>
    <t>Scott Franklin</t>
  </si>
  <si>
    <t>Roger Reynolds</t>
  </si>
  <si>
    <t>Kris Shireman</t>
  </si>
  <si>
    <t>Robert Morris</t>
  </si>
  <si>
    <t>D. Michaels</t>
  </si>
  <si>
    <t>Monica Hwang</t>
  </si>
  <si>
    <t>B. VanderHorst</t>
  </si>
  <si>
    <t>S. Pendegraft</t>
  </si>
  <si>
    <t>K. Jenkinson</t>
  </si>
  <si>
    <t>Neithard Foley</t>
  </si>
  <si>
    <t>C. Analyst</t>
  </si>
  <si>
    <t>E. Analyst</t>
  </si>
  <si>
    <t>Hotze</t>
  </si>
  <si>
    <t>Sarah</t>
  </si>
  <si>
    <t>EB 1474b</t>
  </si>
  <si>
    <t>Martinez</t>
  </si>
  <si>
    <t>EB 1474a</t>
  </si>
  <si>
    <t># of Monitors</t>
  </si>
  <si>
    <t>Fax Machine</t>
  </si>
  <si>
    <t>EB 695</t>
  </si>
  <si>
    <t>EB 1458e</t>
  </si>
  <si>
    <t>Sullivan-Shaklovitz</t>
  </si>
  <si>
    <t>Colleen</t>
  </si>
  <si>
    <t>EB 1476</t>
  </si>
  <si>
    <t>Clinton Hurt</t>
  </si>
  <si>
    <t>Colleen Shaklovitz-Sullivan</t>
  </si>
  <si>
    <t>Hurt</t>
  </si>
  <si>
    <t>Clinton</t>
  </si>
  <si>
    <t>EB 1452d</t>
  </si>
  <si>
    <t>David Draper</t>
  </si>
  <si>
    <t>Move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</si>
</sst>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u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9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left"/>
    </xf>
    <xf numFmtId="0" fontId="11" fillId="14" borderId="22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15" borderId="2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/>
    </xf>
    <xf numFmtId="0" fontId="16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13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23" borderId="21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5" borderId="21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23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21" fillId="0" borderId="0" xfId="0" applyFont="1" applyFill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center"/>
    </xf>
    <xf numFmtId="0" fontId="23" fillId="13" borderId="23" xfId="0" applyFont="1" applyFill="1" applyBorder="1" applyAlignment="1">
      <alignment horizontal="center"/>
    </xf>
    <xf numFmtId="0" fontId="22" fillId="13" borderId="21" xfId="0" applyFont="1" applyFill="1" applyBorder="1" applyAlignment="1">
      <alignment horizontal="center"/>
    </xf>
    <xf numFmtId="0" fontId="24" fillId="13" borderId="22" xfId="0" applyFont="1" applyFill="1" applyBorder="1" applyAlignment="1">
      <alignment horizontal="center"/>
    </xf>
    <xf numFmtId="0" fontId="19" fillId="13" borderId="24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14" fillId="10" borderId="22" xfId="0" applyFont="1" applyFill="1" applyBorder="1" applyAlignment="1">
      <alignment horizontal="center"/>
    </xf>
    <xf numFmtId="0" fontId="25" fillId="4" borderId="23" xfId="0" applyFont="1" applyFill="1" applyBorder="1" applyAlignment="1">
      <alignment horizontal="center"/>
    </xf>
    <xf numFmtId="0" fontId="25" fillId="4" borderId="2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0" fillId="26" borderId="6" xfId="0" applyFont="1" applyFill="1" applyBorder="1" applyAlignment="1">
      <alignment horizontal="left"/>
    </xf>
    <xf numFmtId="0" fontId="10" fillId="26" borderId="0" xfId="0" applyFont="1" applyFill="1" applyBorder="1" applyAlignment="1">
      <alignment horizontal="center"/>
    </xf>
    <xf numFmtId="0" fontId="17" fillId="23" borderId="22" xfId="0" applyFont="1" applyFill="1" applyBorder="1" applyAlignment="1">
      <alignment horizontal="center"/>
    </xf>
    <xf numFmtId="0" fontId="26" fillId="22" borderId="23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17" fillId="23" borderId="27" xfId="0" applyFont="1" applyFill="1" applyBorder="1" applyAlignment="1">
      <alignment horizontal="center"/>
    </xf>
    <xf numFmtId="0" fontId="17" fillId="23" borderId="30" xfId="0" applyFont="1" applyFill="1" applyBorder="1" applyAlignment="1">
      <alignment horizontal="center"/>
    </xf>
    <xf numFmtId="0" fontId="17" fillId="23" borderId="23" xfId="0" applyFont="1" applyFill="1" applyBorder="1" applyAlignment="1">
      <alignment horizontal="center"/>
    </xf>
    <xf numFmtId="0" fontId="17" fillId="0" borderId="31" xfId="0" applyFont="1" applyFill="1" applyBorder="1" applyAlignment="1">
      <alignment horizontal="center"/>
    </xf>
    <xf numFmtId="0" fontId="17" fillId="0" borderId="32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7" fillId="26" borderId="22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0" fillId="21" borderId="20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2" fillId="4" borderId="21" xfId="0" applyFont="1" applyFill="1" applyBorder="1" applyAlignment="1">
      <alignment horizontal="center"/>
    </xf>
    <xf numFmtId="0" fontId="22" fillId="4" borderId="0" xfId="0" applyFont="1" applyFill="1" applyAlignment="1">
      <alignment horizontal="left"/>
    </xf>
    <xf numFmtId="0" fontId="22" fillId="4" borderId="0" xfId="0" applyFont="1" applyFill="1" applyAlignment="1">
      <alignment horizontal="center"/>
    </xf>
    <xf numFmtId="0" fontId="22" fillId="4" borderId="20" xfId="0" applyFont="1" applyFill="1" applyBorder="1" applyAlignment="1">
      <alignment horizontal="center"/>
    </xf>
    <xf numFmtId="0" fontId="22" fillId="4" borderId="24" xfId="0" applyFont="1" applyFill="1" applyBorder="1" applyAlignment="1">
      <alignment horizontal="center"/>
    </xf>
    <xf numFmtId="0" fontId="24" fillId="4" borderId="27" xfId="0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9" fillId="4" borderId="24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10" fillId="22" borderId="20" xfId="0" applyFont="1" applyFill="1" applyBorder="1" applyAlignment="1">
      <alignment horizontal="center"/>
    </xf>
    <xf numFmtId="0" fontId="10" fillId="25" borderId="27" xfId="0" applyFont="1" applyFill="1" applyBorder="1" applyAlignment="1">
      <alignment horizontal="center"/>
    </xf>
    <xf numFmtId="0" fontId="10" fillId="25" borderId="3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2" fillId="18" borderId="22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1" fillId="10" borderId="30" xfId="0" applyFont="1" applyFill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23" fillId="22" borderId="23" xfId="0" applyFont="1" applyFill="1" applyBorder="1" applyAlignment="1">
      <alignment horizontal="center"/>
    </xf>
    <xf numFmtId="0" fontId="22" fillId="22" borderId="21" xfId="0" applyFont="1" applyFill="1" applyBorder="1" applyAlignment="1">
      <alignment horizontal="center"/>
    </xf>
    <xf numFmtId="0" fontId="22" fillId="22" borderId="24" xfId="0" applyFont="1" applyFill="1" applyBorder="1" applyAlignment="1">
      <alignment horizontal="center"/>
    </xf>
    <xf numFmtId="0" fontId="22" fillId="22" borderId="23" xfId="0" applyFont="1" applyFill="1" applyBorder="1" applyAlignment="1">
      <alignment horizontal="center"/>
    </xf>
    <xf numFmtId="0" fontId="22" fillId="13" borderId="22" xfId="0" applyFont="1" applyFill="1" applyBorder="1" applyAlignment="1">
      <alignment horizontal="center"/>
    </xf>
    <xf numFmtId="0" fontId="22" fillId="13" borderId="23" xfId="0" applyFont="1" applyFill="1" applyBorder="1" applyAlignment="1">
      <alignment horizontal="center"/>
    </xf>
    <xf numFmtId="0" fontId="24" fillId="13" borderId="23" xfId="0" applyFont="1" applyFill="1" applyBorder="1" applyAlignment="1">
      <alignment horizontal="center"/>
    </xf>
    <xf numFmtId="0" fontId="22" fillId="13" borderId="20" xfId="0" applyFont="1" applyFill="1" applyBorder="1" applyAlignment="1">
      <alignment horizontal="center"/>
    </xf>
    <xf numFmtId="0" fontId="22" fillId="13" borderId="6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3" borderId="22" xfId="0" applyFont="1" applyFill="1" applyBorder="1" applyAlignment="1">
      <alignment horizontal="center"/>
    </xf>
    <xf numFmtId="0" fontId="2" fillId="23" borderId="23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right"/>
    </xf>
    <xf numFmtId="0" fontId="26" fillId="22" borderId="22" xfId="0" applyFont="1" applyFill="1" applyBorder="1" applyAlignment="1">
      <alignment horizontal="center"/>
    </xf>
    <xf numFmtId="0" fontId="2" fillId="22" borderId="23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right"/>
    </xf>
    <xf numFmtId="0" fontId="10" fillId="22" borderId="22" xfId="0" applyFont="1" applyFill="1" applyBorder="1" applyAlignment="1">
      <alignment horizontal="right"/>
    </xf>
    <xf numFmtId="0" fontId="2" fillId="22" borderId="22" xfId="0" applyFont="1" applyFill="1" applyBorder="1" applyAlignment="1">
      <alignment horizontal="center"/>
    </xf>
    <xf numFmtId="0" fontId="0" fillId="0" borderId="3" xfId="0" applyFill="1" applyBorder="1"/>
    <xf numFmtId="0" fontId="0" fillId="0" borderId="3" xfId="0" applyFill="1" applyBorder="1" applyAlignment="1">
      <alignment horizontal="center"/>
    </xf>
    <xf numFmtId="0" fontId="2" fillId="0" borderId="3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22" borderId="23" xfId="0" applyFont="1" applyFill="1" applyBorder="1" applyAlignment="1">
      <alignment horizontal="right"/>
    </xf>
    <xf numFmtId="0" fontId="22" fillId="22" borderId="22" xfId="0" applyFont="1" applyFill="1" applyBorder="1" applyAlignment="1">
      <alignment horizontal="center"/>
    </xf>
    <xf numFmtId="14" fontId="0" fillId="0" borderId="0" xfId="0" applyNumberFormat="1"/>
    <xf numFmtId="14" fontId="0" fillId="0" borderId="3" xfId="0" applyNumberFormat="1" applyBorder="1"/>
    <xf numFmtId="14" fontId="2" fillId="0" borderId="0" xfId="0" applyNumberFormat="1" applyFont="1"/>
    <xf numFmtId="14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6"/>
  <sheetViews>
    <sheetView topLeftCell="W59" zoomScale="60" workbookViewId="0">
      <selection activeCell="W16" sqref="W16"/>
    </sheetView>
  </sheetViews>
  <sheetFormatPr defaultColWidth="9.109375" defaultRowHeight="13.8" x14ac:dyDescent="0.25"/>
  <cols>
    <col min="1" max="1" width="8" style="96" customWidth="1"/>
    <col min="2" max="2" width="5.44140625" style="96" customWidth="1"/>
    <col min="3" max="6" width="18.33203125" style="96" customWidth="1"/>
    <col min="7" max="7" width="18.44140625" style="96" customWidth="1"/>
    <col min="8" max="9" width="18.33203125" style="96" customWidth="1"/>
    <col min="10" max="10" width="16.6640625" style="96" customWidth="1"/>
    <col min="11" max="16" width="18.33203125" style="96" customWidth="1"/>
    <col min="17" max="17" width="16.6640625" style="96" customWidth="1"/>
    <col min="18" max="18" width="18.6640625" style="96" customWidth="1"/>
    <col min="19" max="22" width="18.33203125" style="96" customWidth="1"/>
    <col min="23" max="23" width="19.6640625" style="96" customWidth="1"/>
    <col min="24" max="24" width="16.6640625" style="96" customWidth="1"/>
    <col min="25" max="29" width="18.33203125" style="96" customWidth="1"/>
    <col min="30" max="33" width="16.6640625" style="96" customWidth="1"/>
    <col min="34" max="16384" width="9.109375" style="96"/>
  </cols>
  <sheetData>
    <row r="1" spans="1:33" x14ac:dyDescent="0.25">
      <c r="W1" s="192"/>
      <c r="X1" s="192"/>
    </row>
    <row r="2" spans="1:33" x14ac:dyDescent="0.25">
      <c r="R2" s="189"/>
      <c r="S2" s="189"/>
      <c r="T2" s="189"/>
      <c r="U2" s="204"/>
      <c r="V2" s="190"/>
      <c r="W2" s="189"/>
    </row>
    <row r="3" spans="1:33" x14ac:dyDescent="0.25">
      <c r="R3" s="190"/>
      <c r="S3" s="190"/>
      <c r="T3" s="189"/>
      <c r="U3" s="191"/>
      <c r="V3" s="189"/>
      <c r="W3" s="105"/>
      <c r="Y3" s="74"/>
      <c r="Z3" s="74"/>
      <c r="AA3" s="324"/>
      <c r="AB3" s="324"/>
      <c r="AC3" s="324"/>
      <c r="AD3" s="74"/>
      <c r="AE3" s="252" t="s">
        <v>273</v>
      </c>
      <c r="AF3" s="252" t="s">
        <v>274</v>
      </c>
    </row>
    <row r="4" spans="1:33" x14ac:dyDescent="0.25">
      <c r="Y4" s="74"/>
      <c r="Z4" s="74"/>
      <c r="AA4" s="74"/>
      <c r="AB4" s="74"/>
      <c r="AC4" s="74"/>
      <c r="AD4" s="74"/>
      <c r="AE4" s="74"/>
      <c r="AF4" s="74"/>
    </row>
    <row r="5" spans="1:33" x14ac:dyDescent="0.25">
      <c r="Q5" s="96">
        <v>6</v>
      </c>
      <c r="R5" s="194" t="s">
        <v>600</v>
      </c>
      <c r="S5" s="282" t="s">
        <v>601</v>
      </c>
      <c r="T5" s="283" t="s">
        <v>602</v>
      </c>
      <c r="U5" s="284" t="s">
        <v>603</v>
      </c>
      <c r="V5" s="193" t="s">
        <v>640</v>
      </c>
      <c r="W5" s="198" t="s">
        <v>641</v>
      </c>
      <c r="X5" s="96">
        <v>3</v>
      </c>
      <c r="Y5" s="193" t="s">
        <v>599</v>
      </c>
      <c r="Z5" s="194" t="s">
        <v>638</v>
      </c>
      <c r="AA5" s="194" t="s">
        <v>639</v>
      </c>
      <c r="AB5" s="182"/>
      <c r="AC5" s="182"/>
      <c r="AD5" s="74"/>
      <c r="AE5" s="74"/>
      <c r="AF5" s="74"/>
    </row>
    <row r="6" spans="1:33" ht="15.75" customHeight="1" x14ac:dyDescent="0.35">
      <c r="A6" s="237" t="s">
        <v>397</v>
      </c>
      <c r="B6" s="197"/>
      <c r="C6" s="197"/>
      <c r="D6" s="197"/>
      <c r="E6" s="197"/>
      <c r="F6" s="197" t="s">
        <v>721</v>
      </c>
      <c r="G6" s="97"/>
      <c r="R6" s="301">
        <f>SUM(S6+2)</f>
        <v>715</v>
      </c>
      <c r="S6" s="301">
        <f>SUM(T6+2)</f>
        <v>713</v>
      </c>
      <c r="T6" s="301">
        <f>SUM(U6+2)</f>
        <v>711</v>
      </c>
      <c r="U6" s="301">
        <f>SUM(V6+2)</f>
        <v>709</v>
      </c>
      <c r="V6" s="301">
        <f>SUM(W6+2)</f>
        <v>707</v>
      </c>
      <c r="W6" s="301">
        <v>705</v>
      </c>
      <c r="Y6" s="301">
        <f>Z6+1</f>
        <v>860</v>
      </c>
      <c r="Z6" s="301">
        <f>AA6+1</f>
        <v>859</v>
      </c>
      <c r="AA6" s="301">
        <v>858</v>
      </c>
      <c r="AB6" s="182"/>
      <c r="AC6" s="182"/>
      <c r="AD6" s="74"/>
      <c r="AE6" s="74"/>
      <c r="AF6" s="74"/>
    </row>
    <row r="7" spans="1:33" x14ac:dyDescent="0.25">
      <c r="A7" s="97"/>
      <c r="B7" s="97"/>
      <c r="C7" s="97"/>
      <c r="D7" s="97"/>
      <c r="E7" s="97"/>
      <c r="F7" s="97"/>
      <c r="G7" s="97"/>
      <c r="H7" s="182" t="s">
        <v>722</v>
      </c>
      <c r="Q7" s="96">
        <v>6</v>
      </c>
      <c r="R7" s="300">
        <v>667</v>
      </c>
      <c r="S7" s="300">
        <f>T7+1</f>
        <v>666</v>
      </c>
      <c r="T7" s="300">
        <f>U7+1</f>
        <v>665</v>
      </c>
      <c r="U7" s="300">
        <f>V7+1</f>
        <v>664</v>
      </c>
      <c r="V7" s="300">
        <f>W7+1</f>
        <v>663</v>
      </c>
      <c r="W7" s="300">
        <v>662</v>
      </c>
      <c r="X7" s="96">
        <v>5</v>
      </c>
      <c r="Y7" s="198">
        <f>Z7+1</f>
        <v>854</v>
      </c>
      <c r="Z7" s="198">
        <f>AA7+1</f>
        <v>853</v>
      </c>
      <c r="AA7" s="198">
        <f>AB7+1</f>
        <v>852</v>
      </c>
      <c r="AB7" s="198">
        <f>AC7+1</f>
        <v>851</v>
      </c>
      <c r="AC7" s="198">
        <v>850</v>
      </c>
      <c r="AD7" s="98"/>
      <c r="AE7" s="99"/>
      <c r="AF7" s="99"/>
      <c r="AG7" s="100"/>
    </row>
    <row r="8" spans="1:33" x14ac:dyDescent="0.25">
      <c r="A8" s="238" t="s">
        <v>19</v>
      </c>
      <c r="B8" s="102"/>
      <c r="C8" s="102"/>
      <c r="D8" s="102"/>
      <c r="E8" s="232" t="s">
        <v>20</v>
      </c>
      <c r="F8" s="232"/>
      <c r="G8" s="232" t="s">
        <v>21</v>
      </c>
      <c r="H8" s="232" t="s">
        <v>18</v>
      </c>
      <c r="I8" s="233" t="s">
        <v>192</v>
      </c>
      <c r="J8" s="74"/>
      <c r="K8" s="204"/>
      <c r="L8" s="105"/>
      <c r="M8" s="105"/>
      <c r="N8" s="105"/>
      <c r="O8" s="105"/>
      <c r="P8" s="105"/>
      <c r="R8" s="218" t="s">
        <v>563</v>
      </c>
      <c r="S8" s="217" t="s">
        <v>563</v>
      </c>
      <c r="T8" s="218" t="s">
        <v>563</v>
      </c>
      <c r="U8" s="194" t="s">
        <v>598</v>
      </c>
      <c r="V8" s="201" t="s">
        <v>642</v>
      </c>
      <c r="W8" s="285" t="s">
        <v>643</v>
      </c>
      <c r="Y8" s="194" t="s">
        <v>633</v>
      </c>
      <c r="Z8" s="194" t="s">
        <v>634</v>
      </c>
      <c r="AA8" s="194" t="s">
        <v>635</v>
      </c>
      <c r="AB8" s="194" t="s">
        <v>636</v>
      </c>
      <c r="AC8" s="194" t="s">
        <v>637</v>
      </c>
      <c r="AD8" s="104"/>
      <c r="AE8" s="105"/>
      <c r="AF8" s="105"/>
      <c r="AG8" s="106"/>
    </row>
    <row r="9" spans="1:33" x14ac:dyDescent="0.25">
      <c r="J9" s="74"/>
      <c r="K9" s="204"/>
      <c r="L9" s="204"/>
      <c r="M9" s="204"/>
      <c r="N9" s="204"/>
      <c r="O9" s="204"/>
      <c r="P9" s="204"/>
      <c r="R9" s="74"/>
      <c r="S9" s="74"/>
      <c r="T9" s="74"/>
      <c r="U9" s="74"/>
      <c r="V9" s="74"/>
      <c r="W9" s="74"/>
      <c r="Y9" s="197" t="s">
        <v>550</v>
      </c>
      <c r="Z9" s="182"/>
      <c r="AA9" s="182"/>
      <c r="AB9" s="182"/>
      <c r="AC9" s="182"/>
      <c r="AD9" s="104"/>
      <c r="AE9" s="105"/>
      <c r="AF9" s="105"/>
      <c r="AG9" s="106"/>
    </row>
    <row r="10" spans="1:33" x14ac:dyDescent="0.25">
      <c r="A10" s="239" t="s">
        <v>279</v>
      </c>
      <c r="B10" s="158"/>
      <c r="C10" s="158"/>
      <c r="D10" s="107"/>
      <c r="E10" s="234" t="s">
        <v>280</v>
      </c>
      <c r="F10" s="234"/>
      <c r="G10" s="286">
        <v>10</v>
      </c>
      <c r="H10" s="286"/>
      <c r="I10" s="287">
        <f>SUM(G10:H10)</f>
        <v>10</v>
      </c>
      <c r="J10" s="74"/>
      <c r="K10" s="105"/>
      <c r="L10" s="105"/>
      <c r="M10" s="105"/>
      <c r="N10" s="105"/>
      <c r="O10" s="105"/>
      <c r="P10" s="105"/>
      <c r="R10" s="74"/>
      <c r="S10" s="74"/>
      <c r="T10" s="74"/>
      <c r="U10" s="216"/>
      <c r="V10" s="74"/>
      <c r="W10" s="74"/>
      <c r="Y10" s="182"/>
      <c r="Z10" s="182"/>
      <c r="AA10" s="182"/>
      <c r="AB10" s="182"/>
      <c r="AC10" s="182"/>
      <c r="AD10" s="104"/>
      <c r="AE10" s="105"/>
      <c r="AF10" s="105"/>
      <c r="AG10" s="106"/>
    </row>
    <row r="11" spans="1:33" x14ac:dyDescent="0.25">
      <c r="A11" s="240" t="s">
        <v>539</v>
      </c>
      <c r="B11" s="159"/>
      <c r="C11" s="159"/>
      <c r="D11" s="109"/>
      <c r="E11" s="196" t="s">
        <v>540</v>
      </c>
      <c r="F11" s="196"/>
      <c r="G11" s="235">
        <v>10</v>
      </c>
      <c r="H11" s="235"/>
      <c r="I11" s="236">
        <f>SUM(G11:H11)</f>
        <v>10</v>
      </c>
      <c r="J11" s="74"/>
      <c r="K11" s="105"/>
      <c r="L11" s="105"/>
      <c r="M11" s="105"/>
      <c r="N11" s="105"/>
      <c r="O11" s="105"/>
      <c r="P11" s="105"/>
      <c r="Q11" s="96">
        <v>6</v>
      </c>
      <c r="R11" s="217" t="s">
        <v>563</v>
      </c>
      <c r="S11" s="217" t="s">
        <v>563</v>
      </c>
      <c r="T11" s="217" t="s">
        <v>563</v>
      </c>
      <c r="U11" s="353" t="s">
        <v>873</v>
      </c>
      <c r="V11" s="353" t="s">
        <v>706</v>
      </c>
      <c r="W11" s="353" t="s">
        <v>707</v>
      </c>
      <c r="X11" s="96">
        <v>5</v>
      </c>
      <c r="Y11" s="198" t="s">
        <v>629</v>
      </c>
      <c r="Z11" s="198" t="s">
        <v>630</v>
      </c>
      <c r="AA11" s="198" t="s">
        <v>563</v>
      </c>
      <c r="AB11" s="198" t="s">
        <v>631</v>
      </c>
      <c r="AC11" s="198" t="s">
        <v>632</v>
      </c>
      <c r="AD11" s="104"/>
      <c r="AE11" s="105"/>
      <c r="AF11" s="105"/>
      <c r="AG11" s="106"/>
    </row>
    <row r="12" spans="1:33" x14ac:dyDescent="0.25">
      <c r="A12" s="241" t="s">
        <v>281</v>
      </c>
      <c r="B12" s="160"/>
      <c r="C12" s="160"/>
      <c r="D12" s="109"/>
      <c r="E12" s="196" t="s">
        <v>441</v>
      </c>
      <c r="F12" s="196"/>
      <c r="G12" s="235">
        <v>6</v>
      </c>
      <c r="H12" s="235"/>
      <c r="I12" s="236">
        <f>SUM(G12:H12)</f>
        <v>6</v>
      </c>
      <c r="J12" s="74"/>
      <c r="R12" s="301">
        <f>S12+1</f>
        <v>660</v>
      </c>
      <c r="S12" s="301">
        <f>T12+1</f>
        <v>659</v>
      </c>
      <c r="T12" s="301">
        <f>U12+1</f>
        <v>658</v>
      </c>
      <c r="U12" s="218">
        <f>V12+1</f>
        <v>657</v>
      </c>
      <c r="V12" s="218">
        <f>W12+1</f>
        <v>656</v>
      </c>
      <c r="W12" s="325">
        <v>655</v>
      </c>
      <c r="Y12" s="194">
        <f t="shared" ref="Y12:AB13" si="0">Z12+1</f>
        <v>849</v>
      </c>
      <c r="Z12" s="194">
        <f t="shared" si="0"/>
        <v>848</v>
      </c>
      <c r="AA12" s="194">
        <f t="shared" si="0"/>
        <v>847</v>
      </c>
      <c r="AB12" s="194">
        <f t="shared" si="0"/>
        <v>846</v>
      </c>
      <c r="AC12" s="194">
        <v>845</v>
      </c>
      <c r="AD12" s="104"/>
      <c r="AE12" s="105"/>
      <c r="AF12" s="105"/>
      <c r="AG12" s="106"/>
    </row>
    <row r="13" spans="1:33" x14ac:dyDescent="0.25">
      <c r="A13" s="242" t="s">
        <v>288</v>
      </c>
      <c r="B13" s="161"/>
      <c r="C13" s="161"/>
      <c r="D13" s="109"/>
      <c r="E13" s="196" t="s">
        <v>282</v>
      </c>
      <c r="F13" s="196"/>
      <c r="G13" s="235">
        <v>10</v>
      </c>
      <c r="H13" s="235">
        <v>1</v>
      </c>
      <c r="I13" s="236">
        <f>SUM(G13:H13)</f>
        <v>11</v>
      </c>
      <c r="J13" s="74"/>
      <c r="Q13" s="96">
        <v>5</v>
      </c>
      <c r="R13" s="300">
        <f>S13+1</f>
        <v>652</v>
      </c>
      <c r="S13" s="300">
        <f>T13+1</f>
        <v>651</v>
      </c>
      <c r="T13" s="217">
        <f>U13+1</f>
        <v>650</v>
      </c>
      <c r="U13" s="217">
        <f>V13+1</f>
        <v>649</v>
      </c>
      <c r="V13" s="217">
        <v>648</v>
      </c>
      <c r="W13" s="204"/>
      <c r="X13" s="96">
        <v>5</v>
      </c>
      <c r="Y13" s="198">
        <f t="shared" si="0"/>
        <v>843</v>
      </c>
      <c r="Z13" s="198">
        <f t="shared" si="0"/>
        <v>842</v>
      </c>
      <c r="AA13" s="198">
        <f t="shared" si="0"/>
        <v>841</v>
      </c>
      <c r="AB13" s="198">
        <f t="shared" si="0"/>
        <v>840</v>
      </c>
      <c r="AC13" s="198">
        <v>839</v>
      </c>
      <c r="AD13" s="104"/>
      <c r="AE13" s="105"/>
      <c r="AF13" s="105"/>
      <c r="AG13" s="106"/>
    </row>
    <row r="14" spans="1:33" x14ac:dyDescent="0.25">
      <c r="A14" s="243" t="s">
        <v>283</v>
      </c>
      <c r="B14" s="162"/>
      <c r="C14" s="162"/>
      <c r="D14" s="109"/>
      <c r="E14" s="196" t="s">
        <v>465</v>
      </c>
      <c r="F14" s="196"/>
      <c r="G14" s="235">
        <v>9</v>
      </c>
      <c r="H14" s="235">
        <v>0</v>
      </c>
      <c r="I14" s="236">
        <f t="shared" ref="I14:I31" si="1">SUM(G14:H14)</f>
        <v>9</v>
      </c>
      <c r="J14" s="74"/>
      <c r="R14" s="218" t="s">
        <v>563</v>
      </c>
      <c r="S14" s="218" t="s">
        <v>563</v>
      </c>
      <c r="T14" s="218" t="s">
        <v>874</v>
      </c>
      <c r="U14" s="218" t="s">
        <v>875</v>
      </c>
      <c r="V14" s="295" t="s">
        <v>143</v>
      </c>
      <c r="W14" s="204"/>
      <c r="Y14" s="194" t="s">
        <v>624</v>
      </c>
      <c r="Z14" s="194" t="s">
        <v>625</v>
      </c>
      <c r="AA14" s="194" t="s">
        <v>626</v>
      </c>
      <c r="AB14" s="194" t="s">
        <v>627</v>
      </c>
      <c r="AC14" s="194" t="s">
        <v>628</v>
      </c>
      <c r="AD14" s="104"/>
      <c r="AE14" s="105"/>
      <c r="AF14" s="105"/>
      <c r="AG14" s="106"/>
    </row>
    <row r="15" spans="1:33" x14ac:dyDescent="0.25">
      <c r="A15" s="244" t="s">
        <v>285</v>
      </c>
      <c r="B15" s="163"/>
      <c r="C15" s="163"/>
      <c r="D15" s="109"/>
      <c r="E15" s="196" t="s">
        <v>464</v>
      </c>
      <c r="F15" s="196"/>
      <c r="G15" s="235">
        <v>5</v>
      </c>
      <c r="H15" s="235">
        <v>1</v>
      </c>
      <c r="I15" s="236">
        <f t="shared" si="1"/>
        <v>6</v>
      </c>
      <c r="J15" s="74"/>
      <c r="R15" s="74"/>
      <c r="S15" s="74"/>
      <c r="T15" s="74"/>
      <c r="U15" s="74"/>
      <c r="V15" s="74"/>
      <c r="W15" s="204"/>
      <c r="Y15" s="74"/>
      <c r="Z15" s="74"/>
      <c r="AA15" s="74"/>
      <c r="AB15" s="74"/>
      <c r="AC15" s="74"/>
      <c r="AD15" s="104"/>
      <c r="AE15" s="105"/>
      <c r="AF15" s="105"/>
      <c r="AG15" s="106"/>
    </row>
    <row r="16" spans="1:33" x14ac:dyDescent="0.25">
      <c r="A16" s="245" t="s">
        <v>286</v>
      </c>
      <c r="B16" s="164"/>
      <c r="C16" s="164"/>
      <c r="D16" s="109"/>
      <c r="E16" s="196" t="s">
        <v>287</v>
      </c>
      <c r="F16" s="196"/>
      <c r="G16" s="235">
        <v>8</v>
      </c>
      <c r="H16" s="235"/>
      <c r="I16" s="236">
        <f t="shared" si="1"/>
        <v>8</v>
      </c>
      <c r="J16" s="74"/>
      <c r="S16" s="74"/>
      <c r="T16" s="197"/>
      <c r="U16" s="74"/>
      <c r="V16" s="74"/>
      <c r="W16" s="74"/>
      <c r="Y16" s="197"/>
      <c r="Z16" s="74"/>
      <c r="AA16" s="74"/>
      <c r="AB16" s="74"/>
      <c r="AC16" s="74"/>
      <c r="AD16" s="104"/>
      <c r="AE16" s="105"/>
      <c r="AF16" s="105"/>
      <c r="AG16" s="106"/>
    </row>
    <row r="17" spans="1:33" x14ac:dyDescent="0.25">
      <c r="A17" s="246" t="s">
        <v>290</v>
      </c>
      <c r="B17" s="165"/>
      <c r="C17" s="165"/>
      <c r="D17" s="109"/>
      <c r="E17" s="196" t="s">
        <v>291</v>
      </c>
      <c r="F17" s="196"/>
      <c r="G17" s="235">
        <v>10</v>
      </c>
      <c r="H17" s="235"/>
      <c r="I17" s="236">
        <f t="shared" si="1"/>
        <v>10</v>
      </c>
      <c r="J17" s="74">
        <v>2</v>
      </c>
      <c r="O17" s="258" t="s">
        <v>387</v>
      </c>
      <c r="P17" s="258" t="s">
        <v>386</v>
      </c>
      <c r="Q17" s="96">
        <v>5</v>
      </c>
      <c r="R17" s="356" t="s">
        <v>893</v>
      </c>
      <c r="S17" s="217" t="s">
        <v>876</v>
      </c>
      <c r="T17" s="217" t="s">
        <v>877</v>
      </c>
      <c r="U17" s="357" t="s">
        <v>892</v>
      </c>
      <c r="V17" s="217" t="s">
        <v>878</v>
      </c>
      <c r="W17" s="74"/>
      <c r="X17" s="96">
        <v>5</v>
      </c>
      <c r="Y17" s="198" t="s">
        <v>619</v>
      </c>
      <c r="Z17" s="198" t="s">
        <v>620</v>
      </c>
      <c r="AA17" s="198" t="s">
        <v>621</v>
      </c>
      <c r="AB17" s="198" t="s">
        <v>622</v>
      </c>
      <c r="AC17" s="198" t="s">
        <v>623</v>
      </c>
      <c r="AD17" s="104"/>
      <c r="AE17" s="105"/>
      <c r="AF17" s="105"/>
      <c r="AG17" s="106"/>
    </row>
    <row r="18" spans="1:33" x14ac:dyDescent="0.25">
      <c r="A18" s="247" t="s">
        <v>543</v>
      </c>
      <c r="B18" s="166"/>
      <c r="C18" s="166"/>
      <c r="D18" s="109"/>
      <c r="E18" s="196" t="s">
        <v>546</v>
      </c>
      <c r="F18" s="196"/>
      <c r="G18" s="235">
        <v>28</v>
      </c>
      <c r="H18" s="235">
        <v>1</v>
      </c>
      <c r="I18" s="236">
        <f t="shared" si="1"/>
        <v>29</v>
      </c>
      <c r="J18" s="74"/>
      <c r="O18" s="259">
        <f>P18+1</f>
        <v>700</v>
      </c>
      <c r="P18" s="259">
        <v>699</v>
      </c>
      <c r="R18" s="218">
        <f t="shared" ref="R18:U19" si="2">S18+1</f>
        <v>646</v>
      </c>
      <c r="S18" s="218">
        <f t="shared" si="2"/>
        <v>645</v>
      </c>
      <c r="T18" s="218">
        <f t="shared" si="2"/>
        <v>644</v>
      </c>
      <c r="U18" s="218">
        <f t="shared" si="2"/>
        <v>643</v>
      </c>
      <c r="V18" s="218">
        <v>642</v>
      </c>
      <c r="W18" s="74"/>
      <c r="Y18" s="194">
        <f t="shared" ref="Y18:AB19" si="3">Z18+1</f>
        <v>838</v>
      </c>
      <c r="Z18" s="194">
        <f t="shared" si="3"/>
        <v>837</v>
      </c>
      <c r="AA18" s="194">
        <f t="shared" si="3"/>
        <v>836</v>
      </c>
      <c r="AB18" s="194">
        <f t="shared" si="3"/>
        <v>835</v>
      </c>
      <c r="AC18" s="194">
        <v>834</v>
      </c>
      <c r="AD18" s="104"/>
      <c r="AE18" s="105"/>
      <c r="AF18" s="105"/>
      <c r="AG18" s="106"/>
    </row>
    <row r="19" spans="1:33" x14ac:dyDescent="0.25">
      <c r="A19" s="133" t="s">
        <v>293</v>
      </c>
      <c r="B19" s="167"/>
      <c r="C19" s="167"/>
      <c r="D19" s="109"/>
      <c r="E19" s="196" t="s">
        <v>294</v>
      </c>
      <c r="F19" s="196"/>
      <c r="G19" s="235">
        <v>22</v>
      </c>
      <c r="H19" s="235">
        <v>6</v>
      </c>
      <c r="I19" s="236">
        <f t="shared" si="1"/>
        <v>28</v>
      </c>
      <c r="J19" s="74">
        <v>2</v>
      </c>
      <c r="O19" s="258">
        <f>P19+1</f>
        <v>697</v>
      </c>
      <c r="P19" s="258">
        <v>696</v>
      </c>
      <c r="Q19" s="96">
        <v>6</v>
      </c>
      <c r="R19" s="217">
        <f t="shared" si="2"/>
        <v>639</v>
      </c>
      <c r="S19" s="217">
        <f t="shared" si="2"/>
        <v>638</v>
      </c>
      <c r="T19" s="217">
        <f t="shared" si="2"/>
        <v>637</v>
      </c>
      <c r="U19" s="217">
        <f t="shared" si="2"/>
        <v>636</v>
      </c>
      <c r="V19" s="199">
        <f>W19+1</f>
        <v>635</v>
      </c>
      <c r="W19" s="199">
        <v>634</v>
      </c>
      <c r="X19" s="96">
        <v>5</v>
      </c>
      <c r="Y19" s="198">
        <f t="shared" si="3"/>
        <v>832</v>
      </c>
      <c r="Z19" s="198">
        <f t="shared" si="3"/>
        <v>831</v>
      </c>
      <c r="AA19" s="198">
        <f t="shared" si="3"/>
        <v>830</v>
      </c>
      <c r="AB19" s="198">
        <f t="shared" si="3"/>
        <v>829</v>
      </c>
      <c r="AC19" s="198">
        <v>828</v>
      </c>
      <c r="AD19" s="104"/>
      <c r="AE19" s="105"/>
      <c r="AF19" s="105"/>
      <c r="AG19" s="106"/>
    </row>
    <row r="20" spans="1:33" x14ac:dyDescent="0.25">
      <c r="A20" s="248" t="s">
        <v>295</v>
      </c>
      <c r="B20" s="168"/>
      <c r="C20" s="168"/>
      <c r="D20" s="109"/>
      <c r="E20" s="196" t="s">
        <v>296</v>
      </c>
      <c r="F20" s="196"/>
      <c r="G20" s="235">
        <v>6</v>
      </c>
      <c r="H20" s="235">
        <v>0</v>
      </c>
      <c r="I20" s="236">
        <f t="shared" si="1"/>
        <v>6</v>
      </c>
      <c r="J20" s="74"/>
      <c r="O20" s="259" t="s">
        <v>385</v>
      </c>
      <c r="P20" s="259" t="s">
        <v>384</v>
      </c>
      <c r="R20" s="355" t="s">
        <v>879</v>
      </c>
      <c r="S20" s="218" t="s">
        <v>880</v>
      </c>
      <c r="T20" s="339" t="s">
        <v>700</v>
      </c>
      <c r="U20" s="339" t="s">
        <v>915</v>
      </c>
      <c r="V20" s="281" t="s">
        <v>894</v>
      </c>
      <c r="W20" s="281" t="s">
        <v>881</v>
      </c>
      <c r="Y20" s="194" t="s">
        <v>614</v>
      </c>
      <c r="Z20" s="194" t="s">
        <v>615</v>
      </c>
      <c r="AA20" s="194" t="s">
        <v>616</v>
      </c>
      <c r="AB20" s="194" t="s">
        <v>617</v>
      </c>
      <c r="AC20" s="194" t="s">
        <v>618</v>
      </c>
      <c r="AD20" s="104"/>
      <c r="AE20" s="105"/>
      <c r="AF20" s="105"/>
      <c r="AG20" s="106"/>
    </row>
    <row r="21" spans="1:33" x14ac:dyDescent="0.25">
      <c r="A21" s="249" t="s">
        <v>297</v>
      </c>
      <c r="B21" s="169"/>
      <c r="C21" s="169"/>
      <c r="D21" s="105"/>
      <c r="E21" s="196" t="s">
        <v>0</v>
      </c>
      <c r="F21" s="196"/>
      <c r="G21" s="235">
        <v>22</v>
      </c>
      <c r="H21" s="235">
        <f>6+4</f>
        <v>10</v>
      </c>
      <c r="I21" s="236">
        <f t="shared" si="1"/>
        <v>32</v>
      </c>
      <c r="J21" s="74"/>
      <c r="O21" s="74" t="s">
        <v>548</v>
      </c>
      <c r="P21" s="302"/>
      <c r="R21" s="74"/>
      <c r="S21" s="74"/>
      <c r="T21" s="197" t="s">
        <v>703</v>
      </c>
      <c r="U21" s="74"/>
      <c r="V21" s="74"/>
      <c r="W21" s="74"/>
      <c r="Y21" s="182"/>
      <c r="Z21" s="182"/>
      <c r="AA21" s="182"/>
      <c r="AB21" s="182"/>
      <c r="AC21" s="182"/>
      <c r="AD21" s="104"/>
      <c r="AE21" s="105"/>
      <c r="AF21" s="105"/>
      <c r="AG21" s="106"/>
    </row>
    <row r="22" spans="1:33" x14ac:dyDescent="0.25">
      <c r="A22" s="250" t="s">
        <v>298</v>
      </c>
      <c r="B22" s="170"/>
      <c r="C22" s="170"/>
      <c r="D22" s="109"/>
      <c r="E22" s="196" t="s">
        <v>299</v>
      </c>
      <c r="F22" s="196"/>
      <c r="G22" s="235">
        <v>27</v>
      </c>
      <c r="H22" s="235">
        <v>0</v>
      </c>
      <c r="I22" s="236">
        <f t="shared" si="1"/>
        <v>27</v>
      </c>
      <c r="J22" s="74"/>
      <c r="N22" s="74"/>
      <c r="O22" s="302"/>
      <c r="P22" s="302"/>
      <c r="R22" s="74" t="s">
        <v>292</v>
      </c>
      <c r="S22" s="74"/>
      <c r="T22" s="296"/>
      <c r="U22" s="74"/>
      <c r="V22" s="74"/>
      <c r="W22" s="74"/>
      <c r="Y22" s="263"/>
      <c r="Z22" s="182"/>
      <c r="AA22" s="182"/>
      <c r="AB22" s="182"/>
      <c r="AC22" s="182"/>
      <c r="AD22" s="104"/>
      <c r="AE22" s="105"/>
      <c r="AF22" s="105"/>
      <c r="AG22" s="106"/>
    </row>
    <row r="23" spans="1:33" x14ac:dyDescent="0.25">
      <c r="A23" s="183" t="s">
        <v>545</v>
      </c>
      <c r="B23" s="176"/>
      <c r="C23" s="176"/>
      <c r="D23" s="105"/>
      <c r="E23" s="196" t="s">
        <v>569</v>
      </c>
      <c r="F23" s="204"/>
      <c r="G23" s="235">
        <v>15</v>
      </c>
      <c r="H23" s="235">
        <v>4</v>
      </c>
      <c r="I23" s="236">
        <f t="shared" si="1"/>
        <v>19</v>
      </c>
      <c r="J23" s="74">
        <v>2</v>
      </c>
      <c r="N23" s="111"/>
      <c r="O23" s="258" t="s">
        <v>563</v>
      </c>
      <c r="P23" s="258" t="s">
        <v>594</v>
      </c>
      <c r="Q23" s="96">
        <v>6</v>
      </c>
      <c r="R23" s="217" t="s">
        <v>882</v>
      </c>
      <c r="S23" s="217" t="s">
        <v>883</v>
      </c>
      <c r="T23" s="217" t="s">
        <v>884</v>
      </c>
      <c r="U23" s="217" t="s">
        <v>885</v>
      </c>
      <c r="V23" s="217" t="s">
        <v>886</v>
      </c>
      <c r="W23" s="217" t="s">
        <v>704</v>
      </c>
      <c r="X23" s="96">
        <v>5</v>
      </c>
      <c r="Y23" s="198" t="s">
        <v>609</v>
      </c>
      <c r="Z23" s="198" t="s">
        <v>610</v>
      </c>
      <c r="AA23" s="198" t="s">
        <v>611</v>
      </c>
      <c r="AB23" s="198" t="s">
        <v>612</v>
      </c>
      <c r="AC23" s="198" t="s">
        <v>613</v>
      </c>
      <c r="AD23" s="104"/>
      <c r="AE23" s="105"/>
      <c r="AF23" s="105"/>
      <c r="AG23" s="106"/>
    </row>
    <row r="24" spans="1:33" x14ac:dyDescent="0.25">
      <c r="A24" s="177" t="s">
        <v>564</v>
      </c>
      <c r="B24" s="171"/>
      <c r="C24" s="171"/>
      <c r="D24" s="105"/>
      <c r="E24" s="196" t="s">
        <v>565</v>
      </c>
      <c r="F24" s="204"/>
      <c r="G24" s="235">
        <v>16</v>
      </c>
      <c r="H24" s="235">
        <v>3</v>
      </c>
      <c r="I24" s="236">
        <f t="shared" ref="I24:I30" si="4">SUM(G24:H24)</f>
        <v>19</v>
      </c>
      <c r="J24" s="74"/>
      <c r="N24" s="112"/>
      <c r="O24" s="259">
        <f>P24+1</f>
        <v>693</v>
      </c>
      <c r="P24" s="259">
        <v>692</v>
      </c>
      <c r="R24" s="218">
        <f t="shared" ref="R24:V25" si="5">S24+1</f>
        <v>632</v>
      </c>
      <c r="S24" s="218">
        <f t="shared" si="5"/>
        <v>631</v>
      </c>
      <c r="T24" s="218">
        <f t="shared" si="5"/>
        <v>630</v>
      </c>
      <c r="U24" s="218">
        <f t="shared" si="5"/>
        <v>629</v>
      </c>
      <c r="V24" s="218">
        <f t="shared" si="5"/>
        <v>628</v>
      </c>
      <c r="W24" s="218">
        <v>627</v>
      </c>
      <c r="Y24" s="194">
        <f t="shared" ref="Y24:AB25" si="6">Z24+1</f>
        <v>827</v>
      </c>
      <c r="Z24" s="194">
        <f t="shared" si="6"/>
        <v>826</v>
      </c>
      <c r="AA24" s="194">
        <f t="shared" si="6"/>
        <v>825</v>
      </c>
      <c r="AB24" s="194">
        <f t="shared" si="6"/>
        <v>824</v>
      </c>
      <c r="AC24" s="194">
        <v>823</v>
      </c>
      <c r="AD24" s="104"/>
      <c r="AE24" s="105"/>
      <c r="AF24" s="105"/>
      <c r="AG24" s="106"/>
    </row>
    <row r="25" spans="1:33" x14ac:dyDescent="0.25">
      <c r="A25" s="178" t="s">
        <v>302</v>
      </c>
      <c r="B25" s="172"/>
      <c r="C25" s="172"/>
      <c r="D25" s="105"/>
      <c r="E25" s="196" t="s">
        <v>277</v>
      </c>
      <c r="F25" s="204"/>
      <c r="G25" s="235">
        <v>7</v>
      </c>
      <c r="H25" s="235">
        <v>1</v>
      </c>
      <c r="I25" s="236">
        <f t="shared" si="4"/>
        <v>8</v>
      </c>
      <c r="J25" s="74">
        <v>3</v>
      </c>
      <c r="N25" s="137">
        <f>O25+1</f>
        <v>690</v>
      </c>
      <c r="O25" s="137">
        <f>P25+1</f>
        <v>689</v>
      </c>
      <c r="P25" s="137">
        <v>688</v>
      </c>
      <c r="Q25" s="96">
        <v>6</v>
      </c>
      <c r="R25" s="179">
        <f t="shared" si="5"/>
        <v>625</v>
      </c>
      <c r="S25" s="217">
        <f t="shared" si="5"/>
        <v>624</v>
      </c>
      <c r="T25" s="217">
        <f t="shared" si="5"/>
        <v>623</v>
      </c>
      <c r="U25" s="217">
        <f t="shared" si="5"/>
        <v>622</v>
      </c>
      <c r="V25" s="217">
        <f t="shared" si="5"/>
        <v>621</v>
      </c>
      <c r="W25" s="217">
        <v>620</v>
      </c>
      <c r="X25" s="96">
        <v>5</v>
      </c>
      <c r="Y25" s="198">
        <f t="shared" si="6"/>
        <v>821</v>
      </c>
      <c r="Z25" s="198">
        <f t="shared" si="6"/>
        <v>820</v>
      </c>
      <c r="AA25" s="198">
        <f t="shared" si="6"/>
        <v>819</v>
      </c>
      <c r="AB25" s="198">
        <f t="shared" si="6"/>
        <v>818</v>
      </c>
      <c r="AC25" s="198">
        <v>817</v>
      </c>
      <c r="AD25" s="104"/>
      <c r="AE25" s="105"/>
      <c r="AF25" s="105"/>
      <c r="AG25" s="106"/>
    </row>
    <row r="26" spans="1:33" x14ac:dyDescent="0.25">
      <c r="A26" s="122" t="s">
        <v>303</v>
      </c>
      <c r="B26" s="173"/>
      <c r="C26" s="173"/>
      <c r="D26" s="109"/>
      <c r="E26" s="196" t="s">
        <v>278</v>
      </c>
      <c r="F26" s="196"/>
      <c r="G26" s="235">
        <v>14</v>
      </c>
      <c r="H26" s="235">
        <v>0</v>
      </c>
      <c r="I26" s="236">
        <f t="shared" si="4"/>
        <v>14</v>
      </c>
      <c r="J26" s="74"/>
      <c r="N26" s="138" t="s">
        <v>593</v>
      </c>
      <c r="O26" s="138" t="s">
        <v>562</v>
      </c>
      <c r="P26" s="138" t="s">
        <v>592</v>
      </c>
      <c r="R26" s="180" t="s">
        <v>719</v>
      </c>
      <c r="S26" s="354" t="s">
        <v>887</v>
      </c>
      <c r="T26" s="218" t="s">
        <v>888</v>
      </c>
      <c r="U26" s="218" t="s">
        <v>889</v>
      </c>
      <c r="V26" s="218" t="s">
        <v>890</v>
      </c>
      <c r="W26" s="218" t="s">
        <v>891</v>
      </c>
      <c r="Y26" s="194" t="s">
        <v>604</v>
      </c>
      <c r="Z26" s="194" t="s">
        <v>605</v>
      </c>
      <c r="AA26" s="194" t="s">
        <v>606</v>
      </c>
      <c r="AB26" s="194" t="s">
        <v>607</v>
      </c>
      <c r="AC26" s="194" t="s">
        <v>608</v>
      </c>
      <c r="AD26" s="104"/>
      <c r="AE26" s="105"/>
      <c r="AF26" s="105"/>
      <c r="AG26" s="106"/>
    </row>
    <row r="27" spans="1:33" x14ac:dyDescent="0.25">
      <c r="A27" s="127" t="s">
        <v>305</v>
      </c>
      <c r="B27" s="174"/>
      <c r="C27" s="174"/>
      <c r="D27" s="109"/>
      <c r="E27" s="196" t="s">
        <v>306</v>
      </c>
      <c r="F27" s="196"/>
      <c r="G27" s="235">
        <v>22</v>
      </c>
      <c r="H27" s="235">
        <v>4</v>
      </c>
      <c r="I27" s="236">
        <f t="shared" si="4"/>
        <v>26</v>
      </c>
      <c r="J27" s="74"/>
      <c r="N27" s="303"/>
      <c r="O27" s="303"/>
      <c r="P27" s="264"/>
      <c r="S27" s="74"/>
      <c r="T27" s="74"/>
      <c r="U27" s="74"/>
      <c r="V27" s="74"/>
      <c r="W27" s="74"/>
      <c r="Y27" s="302"/>
      <c r="Z27" s="302"/>
      <c r="AA27" s="302"/>
      <c r="AB27" s="302"/>
      <c r="AC27" s="302"/>
      <c r="AD27" s="104"/>
      <c r="AE27" s="105"/>
      <c r="AF27" s="105"/>
      <c r="AG27" s="106"/>
    </row>
    <row r="28" spans="1:33" x14ac:dyDescent="0.25">
      <c r="A28" s="132" t="s">
        <v>312</v>
      </c>
      <c r="B28" s="175"/>
      <c r="C28" s="175"/>
      <c r="D28" s="109"/>
      <c r="E28" s="196" t="s">
        <v>309</v>
      </c>
      <c r="F28" s="196"/>
      <c r="G28" s="235">
        <v>5</v>
      </c>
      <c r="H28" s="235">
        <v>1</v>
      </c>
      <c r="I28" s="236">
        <f t="shared" si="4"/>
        <v>6</v>
      </c>
      <c r="J28" s="74"/>
      <c r="M28" s="74"/>
      <c r="N28" s="302"/>
      <c r="O28" s="302"/>
      <c r="P28" s="74"/>
      <c r="R28" s="197" t="s">
        <v>544</v>
      </c>
      <c r="Y28" s="197" t="s">
        <v>551</v>
      </c>
      <c r="Z28" s="74"/>
      <c r="AA28" s="302"/>
      <c r="AB28" s="302"/>
      <c r="AC28" s="302"/>
      <c r="AD28" s="104"/>
      <c r="AE28" s="105"/>
      <c r="AF28" s="105"/>
      <c r="AG28" s="106"/>
    </row>
    <row r="29" spans="1:33" x14ac:dyDescent="0.25">
      <c r="A29" s="271" t="s">
        <v>311</v>
      </c>
      <c r="B29" s="272"/>
      <c r="C29" s="272"/>
      <c r="D29" s="105"/>
      <c r="E29" s="204"/>
      <c r="F29" s="204"/>
      <c r="G29" s="235">
        <v>5</v>
      </c>
      <c r="H29" s="235"/>
      <c r="I29" s="236">
        <f t="shared" si="4"/>
        <v>5</v>
      </c>
      <c r="J29" s="74">
        <v>4</v>
      </c>
      <c r="L29" s="280" t="s">
        <v>559</v>
      </c>
      <c r="M29" s="137" t="s">
        <v>560</v>
      </c>
      <c r="N29" s="137" t="s">
        <v>561</v>
      </c>
      <c r="O29" s="137" t="s">
        <v>331</v>
      </c>
      <c r="P29" s="74"/>
      <c r="Q29" s="96">
        <v>5</v>
      </c>
      <c r="R29" s="179" t="s">
        <v>669</v>
      </c>
      <c r="S29" s="179" t="s">
        <v>670</v>
      </c>
      <c r="T29" s="179" t="s">
        <v>671</v>
      </c>
      <c r="U29" s="179" t="s">
        <v>672</v>
      </c>
      <c r="V29" s="179" t="s">
        <v>673</v>
      </c>
      <c r="X29" s="96">
        <v>5</v>
      </c>
      <c r="Y29" s="266" t="s">
        <v>570</v>
      </c>
      <c r="Z29" s="266" t="s">
        <v>571</v>
      </c>
      <c r="AA29" s="266" t="s">
        <v>572</v>
      </c>
      <c r="AB29" s="266" t="s">
        <v>573</v>
      </c>
      <c r="AC29" s="266" t="s">
        <v>577</v>
      </c>
      <c r="AD29" s="104"/>
      <c r="AE29" s="105"/>
      <c r="AF29" s="105"/>
      <c r="AG29" s="106"/>
    </row>
    <row r="30" spans="1:33" x14ac:dyDescent="0.25">
      <c r="A30" s="251" t="s">
        <v>310</v>
      </c>
      <c r="B30" s="136"/>
      <c r="C30" s="136"/>
      <c r="D30" s="109"/>
      <c r="E30" s="196" t="s">
        <v>567</v>
      </c>
      <c r="F30" s="196"/>
      <c r="G30" s="235">
        <v>50</v>
      </c>
      <c r="H30" s="235">
        <v>1</v>
      </c>
      <c r="I30" s="236">
        <f t="shared" si="4"/>
        <v>51</v>
      </c>
      <c r="J30" s="74"/>
      <c r="L30" s="200">
        <f t="shared" ref="L30:N31" si="7">M30+1</f>
        <v>686</v>
      </c>
      <c r="M30" s="138">
        <f t="shared" si="7"/>
        <v>685</v>
      </c>
      <c r="N30" s="138">
        <f t="shared" si="7"/>
        <v>684</v>
      </c>
      <c r="O30" s="138">
        <v>683</v>
      </c>
      <c r="P30" s="74"/>
      <c r="R30" s="180">
        <f t="shared" ref="R30:U31" si="8">S30+1</f>
        <v>618</v>
      </c>
      <c r="S30" s="180">
        <f t="shared" si="8"/>
        <v>617</v>
      </c>
      <c r="T30" s="180">
        <f t="shared" si="8"/>
        <v>616</v>
      </c>
      <c r="U30" s="180">
        <f t="shared" si="8"/>
        <v>615</v>
      </c>
      <c r="V30" s="180">
        <v>614</v>
      </c>
      <c r="Y30" s="267">
        <f t="shared" ref="Y30:AB31" si="9">Z30+1</f>
        <v>816</v>
      </c>
      <c r="Z30" s="267">
        <f t="shared" si="9"/>
        <v>815</v>
      </c>
      <c r="AA30" s="267">
        <f t="shared" si="9"/>
        <v>814</v>
      </c>
      <c r="AB30" s="267">
        <f t="shared" si="9"/>
        <v>813</v>
      </c>
      <c r="AC30" s="267">
        <v>812</v>
      </c>
      <c r="AD30" s="104"/>
      <c r="AE30" s="105"/>
      <c r="AF30" s="105"/>
      <c r="AG30" s="106"/>
    </row>
    <row r="31" spans="1:33" x14ac:dyDescent="0.25">
      <c r="A31" s="268" t="s">
        <v>467</v>
      </c>
      <c r="B31" s="269"/>
      <c r="C31" s="269"/>
      <c r="D31" s="109"/>
      <c r="E31" s="196" t="s">
        <v>566</v>
      </c>
      <c r="F31" s="196"/>
      <c r="G31" s="235">
        <v>9</v>
      </c>
      <c r="H31" s="235"/>
      <c r="I31" s="236">
        <f t="shared" si="1"/>
        <v>9</v>
      </c>
      <c r="J31" s="74">
        <v>4</v>
      </c>
      <c r="L31" s="137">
        <v>681</v>
      </c>
      <c r="M31" s="137">
        <v>680</v>
      </c>
      <c r="N31" s="137">
        <f t="shared" si="7"/>
        <v>679</v>
      </c>
      <c r="O31" s="137">
        <v>678</v>
      </c>
      <c r="Q31" s="96">
        <v>5</v>
      </c>
      <c r="R31" s="179">
        <f t="shared" si="8"/>
        <v>612</v>
      </c>
      <c r="S31" s="179">
        <f t="shared" si="8"/>
        <v>611</v>
      </c>
      <c r="T31" s="179">
        <f t="shared" si="8"/>
        <v>610</v>
      </c>
      <c r="U31" s="179">
        <f t="shared" si="8"/>
        <v>609</v>
      </c>
      <c r="V31" s="179">
        <v>608</v>
      </c>
      <c r="X31" s="96">
        <v>5</v>
      </c>
      <c r="Y31" s="199">
        <f t="shared" si="9"/>
        <v>810</v>
      </c>
      <c r="Z31" s="266">
        <f t="shared" si="9"/>
        <v>809</v>
      </c>
      <c r="AA31" s="266">
        <f t="shared" si="9"/>
        <v>808</v>
      </c>
      <c r="AB31" s="266">
        <f t="shared" si="9"/>
        <v>807</v>
      </c>
      <c r="AC31" s="266">
        <v>806</v>
      </c>
      <c r="AD31" s="104"/>
      <c r="AE31" s="105"/>
      <c r="AF31" s="105"/>
      <c r="AG31" s="106"/>
    </row>
    <row r="32" spans="1:33" x14ac:dyDescent="0.25">
      <c r="A32" s="292" t="s">
        <v>553</v>
      </c>
      <c r="B32" s="293"/>
      <c r="C32" s="293"/>
      <c r="D32" s="109"/>
      <c r="E32" s="196"/>
      <c r="F32" s="196"/>
      <c r="G32" s="235">
        <v>2</v>
      </c>
      <c r="H32" s="235"/>
      <c r="I32" s="236">
        <f>SUM(G32:H32)</f>
        <v>2</v>
      </c>
      <c r="J32" s="74"/>
      <c r="L32" s="138" t="s">
        <v>556</v>
      </c>
      <c r="M32" s="138" t="s">
        <v>554</v>
      </c>
      <c r="N32" s="138" t="s">
        <v>590</v>
      </c>
      <c r="O32" s="138" t="s">
        <v>331</v>
      </c>
      <c r="R32" s="180" t="s">
        <v>674</v>
      </c>
      <c r="S32" s="180" t="s">
        <v>675</v>
      </c>
      <c r="T32" s="180" t="s">
        <v>676</v>
      </c>
      <c r="U32" s="180" t="s">
        <v>677</v>
      </c>
      <c r="V32" s="180" t="s">
        <v>677</v>
      </c>
      <c r="Y32" s="200" t="s">
        <v>574</v>
      </c>
      <c r="Z32" s="267" t="s">
        <v>576</v>
      </c>
      <c r="AA32" s="267" t="s">
        <v>575</v>
      </c>
      <c r="AB32" s="267" t="s">
        <v>578</v>
      </c>
      <c r="AC32" s="267" t="s">
        <v>579</v>
      </c>
      <c r="AD32" s="104"/>
      <c r="AE32" s="105"/>
      <c r="AF32" s="105"/>
      <c r="AG32" s="106"/>
    </row>
    <row r="33" spans="1:33" x14ac:dyDescent="0.25">
      <c r="A33" s="260" t="s">
        <v>548</v>
      </c>
      <c r="B33" s="261"/>
      <c r="C33" s="261"/>
      <c r="D33" s="105"/>
      <c r="E33" s="196"/>
      <c r="F33" s="204"/>
      <c r="G33" s="235">
        <v>5</v>
      </c>
      <c r="H33" s="235"/>
      <c r="I33" s="236">
        <f>SUM(G33:H33)</f>
        <v>5</v>
      </c>
      <c r="J33" s="74"/>
      <c r="L33" s="197" t="s">
        <v>545</v>
      </c>
      <c r="R33" s="197"/>
      <c r="S33" s="74"/>
      <c r="T33" s="74"/>
      <c r="U33" s="74"/>
      <c r="AD33" s="104"/>
      <c r="AE33" s="105"/>
      <c r="AF33" s="105"/>
      <c r="AG33" s="106"/>
    </row>
    <row r="34" spans="1:33" x14ac:dyDescent="0.25">
      <c r="A34" s="145" t="s">
        <v>301</v>
      </c>
      <c r="B34" s="105"/>
      <c r="C34" s="105"/>
      <c r="D34" s="105"/>
      <c r="E34" s="196"/>
      <c r="F34" s="204"/>
      <c r="G34" s="235">
        <f>18+1+1+1+1</f>
        <v>22</v>
      </c>
      <c r="H34" s="235"/>
      <c r="I34" s="236">
        <f>SUM(G34:H34)</f>
        <v>22</v>
      </c>
      <c r="J34" s="74"/>
      <c r="K34" s="74"/>
      <c r="R34" s="74"/>
      <c r="S34" s="74"/>
      <c r="T34" s="74"/>
      <c r="U34" s="74"/>
      <c r="AD34" s="104"/>
      <c r="AE34" s="105"/>
      <c r="AF34" s="105"/>
      <c r="AG34" s="106"/>
    </row>
    <row r="35" spans="1:33" x14ac:dyDescent="0.25">
      <c r="A35" s="291" t="s">
        <v>696</v>
      </c>
      <c r="B35" s="109"/>
      <c r="C35" s="109"/>
      <c r="D35" s="109"/>
      <c r="E35" s="196" t="s">
        <v>696</v>
      </c>
      <c r="F35" s="196"/>
      <c r="G35" s="116">
        <v>3</v>
      </c>
      <c r="H35" s="235"/>
      <c r="I35" s="236">
        <f>SUM(G35:H35)</f>
        <v>3</v>
      </c>
      <c r="J35" s="74">
        <v>6</v>
      </c>
      <c r="K35" s="137" t="s">
        <v>563</v>
      </c>
      <c r="L35" s="137" t="s">
        <v>328</v>
      </c>
      <c r="M35" s="137" t="s">
        <v>591</v>
      </c>
      <c r="N35" s="137" t="s">
        <v>557</v>
      </c>
      <c r="O35" s="137" t="s">
        <v>558</v>
      </c>
      <c r="P35" s="137" t="s">
        <v>555</v>
      </c>
      <c r="Q35" s="96">
        <v>6</v>
      </c>
      <c r="R35" s="179" t="s">
        <v>677</v>
      </c>
      <c r="S35" s="179" t="s">
        <v>678</v>
      </c>
      <c r="T35" s="179" t="s">
        <v>679</v>
      </c>
      <c r="U35" s="179" t="s">
        <v>680</v>
      </c>
      <c r="V35" s="179" t="s">
        <v>681</v>
      </c>
      <c r="W35" s="179" t="s">
        <v>391</v>
      </c>
      <c r="X35" s="96">
        <v>5</v>
      </c>
      <c r="Y35" s="187" t="s">
        <v>514</v>
      </c>
      <c r="Z35" s="187" t="s">
        <v>515</v>
      </c>
      <c r="AA35" s="187" t="s">
        <v>510</v>
      </c>
      <c r="AB35" s="187" t="s">
        <v>512</v>
      </c>
      <c r="AC35" s="187" t="s">
        <v>511</v>
      </c>
      <c r="AD35" s="104"/>
      <c r="AE35" s="105"/>
      <c r="AF35" s="105"/>
      <c r="AG35" s="106"/>
    </row>
    <row r="36" spans="1:33" x14ac:dyDescent="0.25">
      <c r="A36" s="273" t="s">
        <v>698</v>
      </c>
      <c r="B36" s="109"/>
      <c r="C36" s="109"/>
      <c r="D36" s="109"/>
      <c r="E36" s="196" t="s">
        <v>697</v>
      </c>
      <c r="F36" s="196"/>
      <c r="G36" s="116">
        <v>2</v>
      </c>
      <c r="H36" s="235"/>
      <c r="I36" s="236">
        <f>SUM(G36:H36)</f>
        <v>2</v>
      </c>
      <c r="J36" s="74"/>
      <c r="K36" s="138">
        <f>L36+1</f>
        <v>675</v>
      </c>
      <c r="L36" s="138">
        <f>M36+1</f>
        <v>674</v>
      </c>
      <c r="M36" s="138">
        <f>N36+1</f>
        <v>673</v>
      </c>
      <c r="N36" s="138">
        <f>O36+1</f>
        <v>672</v>
      </c>
      <c r="O36" s="138">
        <f>P36+1</f>
        <v>671</v>
      </c>
      <c r="P36" s="138">
        <v>670</v>
      </c>
      <c r="R36" s="180">
        <f>S36+1</f>
        <v>606</v>
      </c>
      <c r="S36" s="180">
        <f>T36+1</f>
        <v>605</v>
      </c>
      <c r="T36" s="180">
        <f>U36+1</f>
        <v>604</v>
      </c>
      <c r="U36" s="180">
        <f>V36+1</f>
        <v>603</v>
      </c>
      <c r="V36" s="180">
        <f>W36+1</f>
        <v>602</v>
      </c>
      <c r="W36" s="180">
        <v>601</v>
      </c>
      <c r="Y36" s="188">
        <f>Z36+1</f>
        <v>804</v>
      </c>
      <c r="Z36" s="188">
        <f>AA36+1</f>
        <v>803</v>
      </c>
      <c r="AA36" s="188">
        <f>AB36+1</f>
        <v>802</v>
      </c>
      <c r="AB36" s="188">
        <f>AC36+1</f>
        <v>801</v>
      </c>
      <c r="AC36" s="186">
        <v>800</v>
      </c>
      <c r="AD36" s="103"/>
      <c r="AE36" s="110"/>
      <c r="AF36" s="110"/>
      <c r="AG36" s="113"/>
    </row>
    <row r="37" spans="1:33" x14ac:dyDescent="0.25">
      <c r="A37" s="273" t="s">
        <v>568</v>
      </c>
      <c r="B37" s="109"/>
      <c r="C37" s="109"/>
      <c r="D37" s="109"/>
      <c r="E37" s="196" t="s">
        <v>314</v>
      </c>
      <c r="F37" s="196"/>
      <c r="H37" s="235">
        <f>67-13+11-3-2-4-3</f>
        <v>53</v>
      </c>
      <c r="I37" s="236">
        <f>SUM(H37:H37)</f>
        <v>53</v>
      </c>
      <c r="J37" s="74"/>
    </row>
    <row r="38" spans="1:33" x14ac:dyDescent="0.25">
      <c r="A38" s="109"/>
      <c r="B38" s="109"/>
      <c r="C38" s="109"/>
      <c r="D38" s="109"/>
      <c r="E38" s="109"/>
      <c r="F38" s="109"/>
      <c r="G38" s="109"/>
      <c r="H38" s="115"/>
      <c r="I38" s="274"/>
      <c r="J38" s="74"/>
      <c r="Y38" s="109" t="s">
        <v>505</v>
      </c>
    </row>
    <row r="39" spans="1:33" x14ac:dyDescent="0.25">
      <c r="A39" s="109"/>
      <c r="B39" s="109"/>
      <c r="C39" s="109"/>
      <c r="D39" s="109"/>
      <c r="E39" s="109"/>
      <c r="F39" s="109"/>
      <c r="G39" s="109"/>
      <c r="H39" s="115"/>
      <c r="I39" s="106"/>
      <c r="J39" s="96">
        <v>4</v>
      </c>
      <c r="K39" s="220" t="s">
        <v>644</v>
      </c>
      <c r="L39" s="220" t="s">
        <v>646</v>
      </c>
      <c r="M39" s="104"/>
      <c r="N39" s="106"/>
      <c r="O39" s="220" t="s">
        <v>647</v>
      </c>
      <c r="P39" s="220" t="s">
        <v>645</v>
      </c>
      <c r="Q39" s="96">
        <v>6</v>
      </c>
      <c r="R39" s="179">
        <f>S39+1</f>
        <v>392</v>
      </c>
      <c r="S39" s="179">
        <f>T39+1</f>
        <v>391</v>
      </c>
      <c r="T39" s="179">
        <f>U39+1</f>
        <v>390</v>
      </c>
      <c r="U39" s="179">
        <f>V39+1</f>
        <v>389</v>
      </c>
      <c r="V39" s="179">
        <f>W39+1</f>
        <v>388</v>
      </c>
      <c r="W39" s="179">
        <v>387</v>
      </c>
      <c r="X39" s="96">
        <v>2</v>
      </c>
      <c r="Y39" s="117">
        <f>Z39+1</f>
        <v>234</v>
      </c>
      <c r="Z39" s="117">
        <v>233</v>
      </c>
      <c r="AA39" s="114"/>
      <c r="AB39" s="114"/>
      <c r="AC39" s="114"/>
      <c r="AD39" s="99"/>
      <c r="AE39" s="99"/>
      <c r="AF39" s="99"/>
      <c r="AG39" s="100"/>
    </row>
    <row r="40" spans="1:33" x14ac:dyDescent="0.25">
      <c r="A40" s="109"/>
      <c r="B40" s="109"/>
      <c r="C40" s="109"/>
      <c r="D40" s="109"/>
      <c r="E40" s="109"/>
      <c r="F40" s="109"/>
      <c r="G40" s="109"/>
      <c r="H40" s="115"/>
      <c r="I40" s="106"/>
      <c r="K40" s="221">
        <v>494</v>
      </c>
      <c r="L40" s="221">
        <v>493</v>
      </c>
      <c r="M40" s="104"/>
      <c r="N40" s="106"/>
      <c r="O40" s="221">
        <v>490</v>
      </c>
      <c r="P40" s="221">
        <v>489</v>
      </c>
      <c r="R40" s="180" t="s">
        <v>682</v>
      </c>
      <c r="S40" s="180" t="s">
        <v>683</v>
      </c>
      <c r="T40" s="180" t="s">
        <v>684</v>
      </c>
      <c r="U40" s="180" t="s">
        <v>685</v>
      </c>
      <c r="V40" s="180" t="s">
        <v>686</v>
      </c>
      <c r="W40" s="180" t="s">
        <v>687</v>
      </c>
      <c r="Y40" s="119" t="s">
        <v>506</v>
      </c>
      <c r="Z40" s="119" t="s">
        <v>89</v>
      </c>
      <c r="AA40" s="114"/>
      <c r="AB40" s="114"/>
      <c r="AC40" s="114"/>
      <c r="AD40" s="104"/>
      <c r="AE40" s="105"/>
      <c r="AF40" s="105"/>
      <c r="AG40" s="106"/>
    </row>
    <row r="41" spans="1:33" x14ac:dyDescent="0.25">
      <c r="H41" s="116"/>
      <c r="I41" s="113"/>
      <c r="K41" s="197" t="s">
        <v>543</v>
      </c>
      <c r="S41" s="105"/>
      <c r="T41" s="105"/>
      <c r="U41" s="105"/>
      <c r="V41" s="105"/>
      <c r="W41" s="105"/>
      <c r="Y41" s="184"/>
      <c r="Z41" s="182"/>
      <c r="AA41" s="114"/>
      <c r="AB41" s="114"/>
      <c r="AC41" s="114"/>
      <c r="AG41" s="106"/>
    </row>
    <row r="42" spans="1:33" x14ac:dyDescent="0.25">
      <c r="A42" s="101"/>
      <c r="B42" s="102"/>
      <c r="C42" s="102"/>
      <c r="D42" s="102"/>
      <c r="E42" s="102"/>
      <c r="F42" s="102"/>
      <c r="G42" s="134">
        <f>SUM(G10:G41)</f>
        <v>350</v>
      </c>
      <c r="H42" s="134">
        <f>SUM(H10:H41)</f>
        <v>86</v>
      </c>
      <c r="I42" s="135">
        <f>SUM(G42:H42)</f>
        <v>436</v>
      </c>
      <c r="K42" s="97"/>
      <c r="L42" s="97"/>
      <c r="R42" s="97"/>
      <c r="Y42" s="185"/>
      <c r="Z42" s="182"/>
      <c r="AA42" s="114"/>
      <c r="AB42" s="114"/>
      <c r="AC42" s="114"/>
      <c r="AD42" s="104"/>
      <c r="AE42" s="105"/>
      <c r="AF42" s="105"/>
      <c r="AG42" s="106"/>
    </row>
    <row r="43" spans="1:33" x14ac:dyDescent="0.25">
      <c r="J43" s="96">
        <v>5</v>
      </c>
      <c r="K43" s="220" t="s">
        <v>645</v>
      </c>
      <c r="L43" s="220" t="s">
        <v>646</v>
      </c>
      <c r="M43" s="199" t="s">
        <v>538</v>
      </c>
      <c r="N43" s="199" t="s">
        <v>517</v>
      </c>
      <c r="O43" s="199" t="s">
        <v>537</v>
      </c>
      <c r="Q43" s="96">
        <v>5</v>
      </c>
      <c r="R43" s="179" t="s">
        <v>688</v>
      </c>
      <c r="S43" s="179" t="s">
        <v>689</v>
      </c>
      <c r="T43" s="179" t="s">
        <v>690</v>
      </c>
      <c r="U43" s="179" t="s">
        <v>227</v>
      </c>
      <c r="V43" s="179" t="s">
        <v>691</v>
      </c>
      <c r="X43" s="96">
        <v>2</v>
      </c>
      <c r="Y43" s="117" t="s">
        <v>507</v>
      </c>
      <c r="Z43" s="117" t="s">
        <v>143</v>
      </c>
      <c r="AA43" s="114"/>
      <c r="AB43" s="114"/>
      <c r="AC43" s="114"/>
      <c r="AD43" s="104"/>
      <c r="AE43" s="105"/>
      <c r="AF43" s="105"/>
      <c r="AG43" s="106"/>
    </row>
    <row r="44" spans="1:33" x14ac:dyDescent="0.25">
      <c r="H44" s="116">
        <f>AE123</f>
        <v>0</v>
      </c>
      <c r="I44" s="116">
        <f>C84</f>
        <v>436</v>
      </c>
      <c r="K44" s="221">
        <f t="shared" ref="K44:N45" si="10">L44+1</f>
        <v>487</v>
      </c>
      <c r="L44" s="221">
        <f t="shared" si="10"/>
        <v>486</v>
      </c>
      <c r="M44" s="200">
        <f t="shared" si="10"/>
        <v>485</v>
      </c>
      <c r="N44" s="200">
        <f t="shared" si="10"/>
        <v>484</v>
      </c>
      <c r="O44" s="200">
        <v>483</v>
      </c>
      <c r="R44" s="180">
        <f t="shared" ref="R44:U45" si="11">S44+1</f>
        <v>385</v>
      </c>
      <c r="S44" s="180">
        <f t="shared" si="11"/>
        <v>384</v>
      </c>
      <c r="T44" s="180">
        <f t="shared" si="11"/>
        <v>383</v>
      </c>
      <c r="U44" s="180">
        <f t="shared" si="11"/>
        <v>382</v>
      </c>
      <c r="V44" s="180">
        <v>381</v>
      </c>
      <c r="Y44" s="119">
        <f>Z44+1</f>
        <v>232</v>
      </c>
      <c r="Z44" s="119">
        <v>231</v>
      </c>
      <c r="AA44" s="114"/>
      <c r="AB44" s="114"/>
      <c r="AC44" s="114"/>
      <c r="AG44" s="106"/>
    </row>
    <row r="45" spans="1:33" x14ac:dyDescent="0.25">
      <c r="D45" s="105"/>
      <c r="E45" s="105"/>
      <c r="F45" s="105"/>
      <c r="G45" s="105"/>
      <c r="H45" s="105"/>
      <c r="I45" s="105"/>
      <c r="J45" s="96">
        <v>5</v>
      </c>
      <c r="K45" s="220">
        <f t="shared" si="10"/>
        <v>481</v>
      </c>
      <c r="L45" s="220">
        <f t="shared" si="10"/>
        <v>480</v>
      </c>
      <c r="M45" s="220">
        <f t="shared" si="10"/>
        <v>479</v>
      </c>
      <c r="N45" s="220">
        <f t="shared" si="10"/>
        <v>478</v>
      </c>
      <c r="O45" s="220">
        <v>477</v>
      </c>
      <c r="Q45" s="96">
        <v>5</v>
      </c>
      <c r="R45" s="117">
        <f t="shared" si="11"/>
        <v>379</v>
      </c>
      <c r="S45" s="117">
        <f t="shared" si="11"/>
        <v>378</v>
      </c>
      <c r="T45" s="117">
        <f t="shared" si="11"/>
        <v>377</v>
      </c>
      <c r="U45" s="117">
        <f t="shared" si="11"/>
        <v>376</v>
      </c>
      <c r="V45" s="117">
        <v>375</v>
      </c>
      <c r="X45" s="96">
        <v>2</v>
      </c>
      <c r="Y45" s="117">
        <f>Z45+1</f>
        <v>229</v>
      </c>
      <c r="Z45" s="117">
        <v>228</v>
      </c>
      <c r="AA45" s="114"/>
      <c r="AB45" s="114"/>
      <c r="AC45" s="114"/>
      <c r="AD45" s="104"/>
      <c r="AE45" s="105"/>
      <c r="AF45" s="105"/>
      <c r="AG45" s="106"/>
    </row>
    <row r="46" spans="1:33" x14ac:dyDescent="0.25">
      <c r="D46" s="189"/>
      <c r="E46" s="189"/>
      <c r="F46" s="189"/>
      <c r="G46" s="189"/>
      <c r="H46" s="189"/>
      <c r="I46" s="189"/>
      <c r="K46" s="221" t="s">
        <v>648</v>
      </c>
      <c r="L46" s="221" t="s">
        <v>649</v>
      </c>
      <c r="M46" s="221" t="s">
        <v>650</v>
      </c>
      <c r="N46" s="221" t="s">
        <v>651</v>
      </c>
      <c r="O46" s="221" t="s">
        <v>652</v>
      </c>
      <c r="R46" s="119" t="s">
        <v>476</v>
      </c>
      <c r="S46" s="119" t="s">
        <v>477</v>
      </c>
      <c r="T46" s="119" t="s">
        <v>478</v>
      </c>
      <c r="U46" s="119" t="s">
        <v>479</v>
      </c>
      <c r="V46" s="119" t="s">
        <v>480</v>
      </c>
      <c r="Y46" s="119" t="s">
        <v>508</v>
      </c>
      <c r="Z46" s="119" t="s">
        <v>509</v>
      </c>
      <c r="AA46" s="114"/>
      <c r="AB46" s="114"/>
      <c r="AC46" s="114"/>
      <c r="AD46" s="104"/>
      <c r="AE46" s="105"/>
      <c r="AF46" s="105"/>
      <c r="AG46" s="106"/>
    </row>
    <row r="47" spans="1:33" x14ac:dyDescent="0.25">
      <c r="D47" s="74"/>
      <c r="E47" s="74"/>
      <c r="F47" s="74"/>
      <c r="G47" s="74"/>
      <c r="R47" s="74" t="s">
        <v>300</v>
      </c>
      <c r="Y47" s="105"/>
      <c r="AA47" s="114"/>
      <c r="AB47" s="114"/>
      <c r="AC47" s="114"/>
      <c r="AD47" s="104"/>
      <c r="AE47" s="105"/>
      <c r="AF47" s="105"/>
      <c r="AG47" s="106"/>
    </row>
    <row r="48" spans="1:33" x14ac:dyDescent="0.25">
      <c r="D48" s="74" t="s">
        <v>289</v>
      </c>
      <c r="E48" s="74"/>
      <c r="F48" s="74"/>
      <c r="G48" s="197"/>
      <c r="H48" s="74"/>
      <c r="I48" s="74"/>
      <c r="T48" s="116"/>
      <c r="U48" s="116"/>
      <c r="V48" s="97"/>
      <c r="AA48" s="114"/>
      <c r="AB48" s="114"/>
      <c r="AC48" s="114"/>
      <c r="AD48" s="104"/>
      <c r="AE48" s="105"/>
      <c r="AF48" s="105"/>
      <c r="AG48" s="106"/>
    </row>
    <row r="49" spans="2:33" x14ac:dyDescent="0.25">
      <c r="B49" s="96">
        <v>6</v>
      </c>
      <c r="D49" s="225" t="s">
        <v>360</v>
      </c>
      <c r="E49" s="310" t="s">
        <v>361</v>
      </c>
      <c r="F49" s="225" t="s">
        <v>366</v>
      </c>
      <c r="G49" s="225" t="s">
        <v>381</v>
      </c>
      <c r="H49" s="225" t="s">
        <v>379</v>
      </c>
      <c r="I49" s="225" t="s">
        <v>380</v>
      </c>
      <c r="J49" s="96">
        <v>6</v>
      </c>
      <c r="K49" s="220" t="s">
        <v>563</v>
      </c>
      <c r="L49" s="220" t="s">
        <v>653</v>
      </c>
      <c r="M49" s="220" t="s">
        <v>654</v>
      </c>
      <c r="N49" s="220" t="s">
        <v>655</v>
      </c>
      <c r="O49" s="220" t="s">
        <v>656</v>
      </c>
      <c r="P49" s="220" t="s">
        <v>657</v>
      </c>
      <c r="Q49" s="96">
        <v>6</v>
      </c>
      <c r="R49" s="117" t="s">
        <v>481</v>
      </c>
      <c r="S49" s="117" t="s">
        <v>482</v>
      </c>
      <c r="T49" s="117" t="s">
        <v>483</v>
      </c>
      <c r="U49" s="118" t="s">
        <v>484</v>
      </c>
      <c r="V49" s="117" t="s">
        <v>485</v>
      </c>
      <c r="W49" s="117" t="s">
        <v>273</v>
      </c>
      <c r="X49" s="96">
        <v>2</v>
      </c>
      <c r="Y49" s="199" t="s">
        <v>718</v>
      </c>
      <c r="Z49" s="117" t="s">
        <v>273</v>
      </c>
      <c r="AA49" s="114"/>
      <c r="AB49" s="114"/>
      <c r="AC49" s="114"/>
      <c r="AD49" s="104"/>
      <c r="AE49" s="105"/>
      <c r="AF49" s="105"/>
      <c r="AG49" s="106"/>
    </row>
    <row r="50" spans="2:33" x14ac:dyDescent="0.25">
      <c r="D50" s="227">
        <f>E50+1</f>
        <v>582</v>
      </c>
      <c r="E50" s="200">
        <f t="shared" ref="D50:H51" si="12">F50+1</f>
        <v>581</v>
      </c>
      <c r="F50" s="227">
        <f t="shared" si="12"/>
        <v>580</v>
      </c>
      <c r="G50" s="227">
        <f t="shared" si="12"/>
        <v>579</v>
      </c>
      <c r="H50" s="227">
        <f t="shared" si="12"/>
        <v>578</v>
      </c>
      <c r="I50" s="227">
        <v>577</v>
      </c>
      <c r="K50" s="221">
        <f t="shared" ref="K50:O51" si="13">L50+1</f>
        <v>475</v>
      </c>
      <c r="L50" s="221">
        <f t="shared" si="13"/>
        <v>474</v>
      </c>
      <c r="M50" s="221">
        <f t="shared" si="13"/>
        <v>473</v>
      </c>
      <c r="N50" s="221">
        <f t="shared" si="13"/>
        <v>472</v>
      </c>
      <c r="O50" s="221">
        <f t="shared" si="13"/>
        <v>471</v>
      </c>
      <c r="P50" s="221">
        <v>470</v>
      </c>
      <c r="R50" s="119">
        <f t="shared" ref="R50:V51" si="14">S50+1</f>
        <v>374</v>
      </c>
      <c r="S50" s="119">
        <f t="shared" si="14"/>
        <v>373</v>
      </c>
      <c r="T50" s="119">
        <f t="shared" si="14"/>
        <v>372</v>
      </c>
      <c r="U50" s="119">
        <f t="shared" si="14"/>
        <v>371</v>
      </c>
      <c r="V50" s="254">
        <f t="shared" si="14"/>
        <v>370</v>
      </c>
      <c r="W50" s="119">
        <v>369</v>
      </c>
      <c r="Y50" s="200">
        <f>Z50+1</f>
        <v>227</v>
      </c>
      <c r="Z50" s="119">
        <v>226</v>
      </c>
      <c r="AA50" s="114"/>
      <c r="AB50" s="114"/>
      <c r="AC50" s="114"/>
      <c r="AD50" s="104"/>
      <c r="AE50" s="105"/>
      <c r="AF50" s="105"/>
      <c r="AG50" s="106"/>
    </row>
    <row r="51" spans="2:33" x14ac:dyDescent="0.25">
      <c r="B51" s="96">
        <v>6</v>
      </c>
      <c r="D51" s="255">
        <f t="shared" si="12"/>
        <v>575</v>
      </c>
      <c r="E51" s="225">
        <f t="shared" si="12"/>
        <v>574</v>
      </c>
      <c r="F51" s="225">
        <f t="shared" si="12"/>
        <v>573</v>
      </c>
      <c r="G51" s="225">
        <f t="shared" si="12"/>
        <v>572</v>
      </c>
      <c r="H51" s="225">
        <f t="shared" si="12"/>
        <v>571</v>
      </c>
      <c r="I51" s="225">
        <v>570</v>
      </c>
      <c r="J51" s="96">
        <v>6</v>
      </c>
      <c r="K51" s="220">
        <f t="shared" si="13"/>
        <v>468</v>
      </c>
      <c r="L51" s="220">
        <f t="shared" si="13"/>
        <v>467</v>
      </c>
      <c r="M51" s="220">
        <f t="shared" si="13"/>
        <v>466</v>
      </c>
      <c r="N51" s="220">
        <f t="shared" si="13"/>
        <v>465</v>
      </c>
      <c r="O51" s="220">
        <f t="shared" si="13"/>
        <v>464</v>
      </c>
      <c r="P51" s="220">
        <v>463</v>
      </c>
      <c r="Q51" s="96">
        <v>6</v>
      </c>
      <c r="R51" s="120">
        <f t="shared" si="14"/>
        <v>367</v>
      </c>
      <c r="S51" s="120">
        <f t="shared" si="14"/>
        <v>366</v>
      </c>
      <c r="T51" s="120">
        <f t="shared" si="14"/>
        <v>365</v>
      </c>
      <c r="U51" s="181">
        <f t="shared" si="14"/>
        <v>364</v>
      </c>
      <c r="V51" s="199">
        <f t="shared" si="14"/>
        <v>363</v>
      </c>
      <c r="W51" s="199">
        <v>362</v>
      </c>
      <c r="X51" s="96">
        <v>2</v>
      </c>
      <c r="Y51" s="125">
        <f>Z51+1</f>
        <v>224</v>
      </c>
      <c r="Z51" s="126">
        <v>223</v>
      </c>
      <c r="AA51" s="114"/>
      <c r="AB51" s="114"/>
      <c r="AC51" s="114"/>
      <c r="AD51" s="104"/>
      <c r="AE51" s="105"/>
      <c r="AF51" s="105"/>
      <c r="AG51" s="106"/>
    </row>
    <row r="52" spans="2:33" x14ac:dyDescent="0.25">
      <c r="D52" s="200"/>
      <c r="E52" s="227" t="s">
        <v>368</v>
      </c>
      <c r="F52" s="227" t="s">
        <v>367</v>
      </c>
      <c r="G52" s="227" t="s">
        <v>365</v>
      </c>
      <c r="H52" s="227" t="s">
        <v>364</v>
      </c>
      <c r="I52" s="227" t="s">
        <v>363</v>
      </c>
      <c r="K52" s="221" t="s">
        <v>658</v>
      </c>
      <c r="L52" s="221" t="s">
        <v>659</v>
      </c>
      <c r="M52" s="221" t="s">
        <v>660</v>
      </c>
      <c r="N52" s="221" t="s">
        <v>661</v>
      </c>
      <c r="O52" s="221" t="s">
        <v>662</v>
      </c>
      <c r="P52" s="221" t="s">
        <v>541</v>
      </c>
      <c r="R52" s="275" t="s">
        <v>227</v>
      </c>
      <c r="S52" s="276" t="s">
        <v>487</v>
      </c>
      <c r="T52" s="275" t="s">
        <v>486</v>
      </c>
      <c r="U52" s="276" t="s">
        <v>488</v>
      </c>
      <c r="V52" s="200" t="s">
        <v>516</v>
      </c>
      <c r="W52" s="200" t="s">
        <v>513</v>
      </c>
      <c r="Y52" s="123" t="s">
        <v>503</v>
      </c>
      <c r="Z52" s="123" t="s">
        <v>496</v>
      </c>
      <c r="AA52" s="114"/>
      <c r="AB52" s="114"/>
      <c r="AC52" s="114"/>
      <c r="AD52" s="104"/>
      <c r="AE52" s="105"/>
      <c r="AF52" s="105"/>
      <c r="AG52" s="106"/>
    </row>
    <row r="53" spans="2:33" x14ac:dyDescent="0.25">
      <c r="C53" s="229"/>
      <c r="E53" s="74"/>
      <c r="F53" s="74"/>
      <c r="K53" s="197"/>
      <c r="L53" s="74"/>
      <c r="M53" s="74"/>
      <c r="N53" s="74"/>
      <c r="O53" s="74"/>
      <c r="P53" s="74"/>
      <c r="R53" s="74" t="s">
        <v>302</v>
      </c>
      <c r="S53" s="189"/>
      <c r="T53" s="189"/>
      <c r="U53" s="189"/>
      <c r="V53" s="182"/>
      <c r="W53" s="182"/>
      <c r="Y53" s="96" t="s">
        <v>304</v>
      </c>
      <c r="AA53" s="114"/>
      <c r="AB53" s="114"/>
      <c r="AC53" s="114"/>
      <c r="AD53" s="104"/>
      <c r="AE53" s="105"/>
      <c r="AF53" s="105"/>
      <c r="AG53" s="106"/>
    </row>
    <row r="54" spans="2:33" x14ac:dyDescent="0.25">
      <c r="C54" s="204"/>
      <c r="D54" s="197" t="s">
        <v>313</v>
      </c>
      <c r="E54" s="74"/>
      <c r="F54" s="74"/>
      <c r="G54" s="74"/>
      <c r="H54" s="74"/>
      <c r="I54" s="74"/>
      <c r="K54" s="197"/>
      <c r="L54" s="74"/>
      <c r="M54" s="74"/>
      <c r="N54" s="74"/>
      <c r="O54" s="74"/>
      <c r="P54" s="74"/>
      <c r="R54" s="74"/>
      <c r="S54" s="74"/>
      <c r="V54" s="182"/>
      <c r="W54" s="182"/>
      <c r="AA54" s="114"/>
      <c r="AB54" s="114"/>
      <c r="AC54" s="114"/>
      <c r="AD54" s="104"/>
      <c r="AE54" s="105"/>
      <c r="AF54" s="105"/>
      <c r="AG54" s="106"/>
    </row>
    <row r="55" spans="2:33" x14ac:dyDescent="0.25">
      <c r="B55" s="96">
        <v>7</v>
      </c>
      <c r="C55" s="331"/>
      <c r="D55" s="131" t="s">
        <v>315</v>
      </c>
      <c r="E55" s="131" t="s">
        <v>316</v>
      </c>
      <c r="F55" s="131" t="s">
        <v>317</v>
      </c>
      <c r="G55" s="131" t="s">
        <v>274</v>
      </c>
      <c r="H55" s="131" t="s">
        <v>319</v>
      </c>
      <c r="I55" s="131" t="s">
        <v>318</v>
      </c>
      <c r="J55" s="96">
        <v>6</v>
      </c>
      <c r="K55" s="220" t="s">
        <v>663</v>
      </c>
      <c r="L55" s="220" t="s">
        <v>664</v>
      </c>
      <c r="M55" s="220" t="s">
        <v>665</v>
      </c>
      <c r="N55" s="220" t="s">
        <v>666</v>
      </c>
      <c r="O55" s="220" t="s">
        <v>667</v>
      </c>
      <c r="P55" s="220" t="s">
        <v>668</v>
      </c>
      <c r="Q55" s="96">
        <v>6</v>
      </c>
      <c r="R55" s="120" t="s">
        <v>492</v>
      </c>
      <c r="S55" s="120" t="s">
        <v>491</v>
      </c>
      <c r="T55" s="120" t="s">
        <v>490</v>
      </c>
      <c r="U55" s="181" t="s">
        <v>489</v>
      </c>
      <c r="V55" s="125" t="s">
        <v>715</v>
      </c>
      <c r="W55" s="125" t="s">
        <v>504</v>
      </c>
      <c r="X55" s="96">
        <v>2</v>
      </c>
      <c r="Y55" s="125" t="s">
        <v>502</v>
      </c>
      <c r="Z55" s="125" t="s">
        <v>494</v>
      </c>
      <c r="AA55" s="114"/>
      <c r="AB55" s="114"/>
      <c r="AC55" s="114"/>
      <c r="AD55" s="104"/>
      <c r="AE55" s="105"/>
      <c r="AF55" s="105"/>
      <c r="AG55" s="106"/>
    </row>
    <row r="56" spans="2:33" x14ac:dyDescent="0.25">
      <c r="C56" s="332">
        <f t="shared" ref="C56:F57" si="15">D56+1</f>
        <v>566</v>
      </c>
      <c r="D56" s="333">
        <f t="shared" si="15"/>
        <v>565</v>
      </c>
      <c r="E56" s="333">
        <f t="shared" si="15"/>
        <v>564</v>
      </c>
      <c r="F56" s="333">
        <f t="shared" si="15"/>
        <v>563</v>
      </c>
      <c r="G56" s="333">
        <f>H56+1</f>
        <v>562</v>
      </c>
      <c r="H56" s="333">
        <f>I56+1</f>
        <v>561</v>
      </c>
      <c r="I56" s="333">
        <v>560</v>
      </c>
      <c r="K56" s="221">
        <v>461</v>
      </c>
      <c r="L56" s="221">
        <f t="shared" ref="L56:O57" si="16">M56+1</f>
        <v>460</v>
      </c>
      <c r="M56" s="221">
        <f t="shared" si="16"/>
        <v>459</v>
      </c>
      <c r="N56" s="221">
        <f t="shared" si="16"/>
        <v>458</v>
      </c>
      <c r="O56" s="221">
        <f t="shared" si="16"/>
        <v>457</v>
      </c>
      <c r="P56" s="221">
        <v>456</v>
      </c>
      <c r="R56" s="121">
        <f>S56+1</f>
        <v>360</v>
      </c>
      <c r="S56" s="121">
        <f>T56+1</f>
        <v>359</v>
      </c>
      <c r="T56" s="121">
        <f>U56+1</f>
        <v>358</v>
      </c>
      <c r="U56" s="121">
        <f>V56+1</f>
        <v>357</v>
      </c>
      <c r="V56" s="124">
        <f>W56+1</f>
        <v>356</v>
      </c>
      <c r="W56" s="124">
        <v>355</v>
      </c>
      <c r="Y56" s="123">
        <f>Z56+1</f>
        <v>222</v>
      </c>
      <c r="Z56" s="124">
        <v>221</v>
      </c>
      <c r="AA56" s="114"/>
      <c r="AB56" s="114"/>
      <c r="AC56" s="114"/>
      <c r="AD56" s="104"/>
      <c r="AE56" s="105"/>
      <c r="AF56" s="105"/>
      <c r="AG56" s="106"/>
    </row>
    <row r="57" spans="2:33" x14ac:dyDescent="0.25">
      <c r="B57" s="96">
        <v>7</v>
      </c>
      <c r="C57" s="193">
        <f t="shared" si="15"/>
        <v>558</v>
      </c>
      <c r="D57" s="193">
        <f t="shared" si="15"/>
        <v>557</v>
      </c>
      <c r="E57" s="202">
        <f t="shared" si="15"/>
        <v>556</v>
      </c>
      <c r="F57" s="202">
        <f t="shared" si="15"/>
        <v>555</v>
      </c>
      <c r="G57" s="202">
        <f>H57+1</f>
        <v>554</v>
      </c>
      <c r="H57" s="202">
        <f>I57+1</f>
        <v>553</v>
      </c>
      <c r="I57" s="330">
        <v>552</v>
      </c>
      <c r="J57" s="96">
        <v>6</v>
      </c>
      <c r="K57" s="202">
        <f>L57+1</f>
        <v>454</v>
      </c>
      <c r="L57" s="202">
        <f t="shared" si="16"/>
        <v>453</v>
      </c>
      <c r="M57" s="202">
        <f t="shared" si="16"/>
        <v>452</v>
      </c>
      <c r="N57" s="202">
        <f t="shared" si="16"/>
        <v>451</v>
      </c>
      <c r="O57" s="202">
        <f t="shared" si="16"/>
        <v>450</v>
      </c>
      <c r="P57" s="202">
        <v>449</v>
      </c>
      <c r="Q57" s="96">
        <v>5</v>
      </c>
      <c r="R57" s="128">
        <f>S57+1</f>
        <v>352</v>
      </c>
      <c r="S57" s="128">
        <f>T57+1</f>
        <v>351</v>
      </c>
      <c r="T57" s="128">
        <f>U57+1</f>
        <v>350</v>
      </c>
      <c r="U57" s="128">
        <f>V57+1</f>
        <v>349</v>
      </c>
      <c r="V57" s="335">
        <v>348</v>
      </c>
      <c r="X57" s="96">
        <v>2</v>
      </c>
      <c r="Y57" s="125">
        <f>Z57+1</f>
        <v>219</v>
      </c>
      <c r="Z57" s="126">
        <v>218</v>
      </c>
      <c r="AA57" s="114"/>
      <c r="AB57" s="114"/>
      <c r="AC57" s="114"/>
      <c r="AD57" s="104"/>
      <c r="AE57" s="105"/>
      <c r="AF57" s="105"/>
      <c r="AG57" s="106"/>
    </row>
    <row r="58" spans="2:33" x14ac:dyDescent="0.25">
      <c r="C58" s="194" t="s">
        <v>389</v>
      </c>
      <c r="D58" s="201" t="s">
        <v>390</v>
      </c>
      <c r="E58" s="203" t="s">
        <v>274</v>
      </c>
      <c r="F58" s="203" t="s">
        <v>320</v>
      </c>
      <c r="G58" s="203" t="s">
        <v>321</v>
      </c>
      <c r="H58" s="203" t="s">
        <v>322</v>
      </c>
      <c r="I58" s="203" t="s">
        <v>323</v>
      </c>
      <c r="K58" s="203" t="s">
        <v>469</v>
      </c>
      <c r="L58" s="203" t="s">
        <v>325</v>
      </c>
      <c r="M58" s="203" t="s">
        <v>324</v>
      </c>
      <c r="N58" s="203" t="s">
        <v>326</v>
      </c>
      <c r="O58" s="203" t="s">
        <v>376</v>
      </c>
      <c r="P58" s="203" t="s">
        <v>468</v>
      </c>
      <c r="R58" s="130" t="s">
        <v>542</v>
      </c>
      <c r="S58" s="130" t="s">
        <v>542</v>
      </c>
      <c r="T58" s="130" t="s">
        <v>542</v>
      </c>
      <c r="U58" s="130" t="s">
        <v>518</v>
      </c>
      <c r="V58" s="334" t="s">
        <v>716</v>
      </c>
      <c r="Y58" s="123" t="s">
        <v>493</v>
      </c>
      <c r="Z58" s="123" t="s">
        <v>495</v>
      </c>
      <c r="AA58" s="114"/>
      <c r="AB58" s="114"/>
      <c r="AC58" s="114"/>
      <c r="AD58" s="104"/>
      <c r="AE58" s="105"/>
      <c r="AF58" s="105"/>
      <c r="AG58" s="106"/>
    </row>
    <row r="59" spans="2:33" x14ac:dyDescent="0.25">
      <c r="C59" s="74" t="s">
        <v>713</v>
      </c>
      <c r="D59" s="74"/>
      <c r="E59" s="197" t="s">
        <v>711</v>
      </c>
      <c r="K59" s="197" t="s">
        <v>711</v>
      </c>
      <c r="L59" s="74"/>
      <c r="M59" s="74"/>
      <c r="N59" s="74"/>
      <c r="O59" s="74"/>
      <c r="P59" s="74"/>
      <c r="R59" s="197" t="s">
        <v>307</v>
      </c>
      <c r="X59" s="182"/>
      <c r="AA59" s="114"/>
      <c r="AB59" s="114"/>
      <c r="AC59" s="114"/>
      <c r="AD59" s="104"/>
      <c r="AE59" s="105"/>
      <c r="AF59" s="105"/>
      <c r="AG59" s="106"/>
    </row>
    <row r="60" spans="2:33" x14ac:dyDescent="0.25">
      <c r="C60" s="74"/>
      <c r="D60" s="74"/>
      <c r="E60" s="74"/>
      <c r="F60" s="262"/>
      <c r="G60" s="204"/>
      <c r="H60" s="204"/>
      <c r="I60" s="204"/>
      <c r="K60" s="197" t="s">
        <v>281</v>
      </c>
      <c r="L60" s="74"/>
      <c r="M60" s="197"/>
      <c r="N60" s="74"/>
      <c r="O60" s="74"/>
      <c r="P60" s="74"/>
      <c r="AA60" s="114"/>
      <c r="AB60" s="114"/>
      <c r="AC60" s="114"/>
      <c r="AD60" s="108"/>
      <c r="AE60" s="105"/>
      <c r="AF60" s="105"/>
      <c r="AG60" s="106"/>
    </row>
    <row r="61" spans="2:33" x14ac:dyDescent="0.25">
      <c r="B61" s="96">
        <v>7</v>
      </c>
      <c r="C61" s="207" t="s">
        <v>395</v>
      </c>
      <c r="D61" s="78" t="s">
        <v>372</v>
      </c>
      <c r="E61" s="78" t="s">
        <v>373</v>
      </c>
      <c r="F61" s="78" t="s">
        <v>375</v>
      </c>
      <c r="G61" s="78" t="s">
        <v>369</v>
      </c>
      <c r="H61" s="326" t="s">
        <v>595</v>
      </c>
      <c r="I61" s="207" t="s">
        <v>388</v>
      </c>
      <c r="J61" s="96">
        <v>6</v>
      </c>
      <c r="K61" s="230" t="s">
        <v>344</v>
      </c>
      <c r="L61" s="230" t="s">
        <v>359</v>
      </c>
      <c r="M61" s="230" t="s">
        <v>345</v>
      </c>
      <c r="N61" s="230" t="s">
        <v>342</v>
      </c>
      <c r="O61" s="230" t="s">
        <v>340</v>
      </c>
      <c r="P61" s="230" t="s">
        <v>341</v>
      </c>
      <c r="Q61" s="96">
        <v>5</v>
      </c>
      <c r="R61" s="128" t="s">
        <v>519</v>
      </c>
      <c r="S61" s="129" t="s">
        <v>520</v>
      </c>
      <c r="T61" s="129" t="s">
        <v>521</v>
      </c>
      <c r="U61" s="199" t="s">
        <v>552</v>
      </c>
      <c r="V61" s="199" t="s">
        <v>547</v>
      </c>
      <c r="X61" s="96">
        <v>2</v>
      </c>
      <c r="Y61" s="125" t="s">
        <v>497</v>
      </c>
      <c r="Z61" s="126" t="s">
        <v>498</v>
      </c>
      <c r="AA61" s="114"/>
      <c r="AB61" s="114"/>
      <c r="AC61" s="114"/>
      <c r="AD61" s="104"/>
      <c r="AE61" s="105"/>
      <c r="AF61" s="105"/>
      <c r="AG61" s="106"/>
    </row>
    <row r="62" spans="2:33" x14ac:dyDescent="0.25">
      <c r="C62" s="208">
        <f t="shared" ref="C62:H63" si="17">D62+1</f>
        <v>549</v>
      </c>
      <c r="D62" s="79">
        <f t="shared" si="17"/>
        <v>548</v>
      </c>
      <c r="E62" s="79">
        <f t="shared" si="17"/>
        <v>547</v>
      </c>
      <c r="F62" s="79">
        <f t="shared" si="17"/>
        <v>546</v>
      </c>
      <c r="G62" s="79">
        <f t="shared" si="17"/>
        <v>545</v>
      </c>
      <c r="H62" s="327">
        <f t="shared" si="17"/>
        <v>544</v>
      </c>
      <c r="I62" s="208">
        <v>543</v>
      </c>
      <c r="K62" s="231">
        <f t="shared" ref="K62:O63" si="18">L62+1</f>
        <v>447</v>
      </c>
      <c r="L62" s="231">
        <f t="shared" si="18"/>
        <v>446</v>
      </c>
      <c r="M62" s="231">
        <f t="shared" si="18"/>
        <v>445</v>
      </c>
      <c r="N62" s="231">
        <f t="shared" si="18"/>
        <v>444</v>
      </c>
      <c r="O62" s="231">
        <f t="shared" si="18"/>
        <v>443</v>
      </c>
      <c r="P62" s="231">
        <v>442</v>
      </c>
      <c r="R62" s="130">
        <f t="shared" ref="R62:V63" si="19">S62+1</f>
        <v>346</v>
      </c>
      <c r="S62" s="130">
        <f t="shared" si="19"/>
        <v>345</v>
      </c>
      <c r="T62" s="130">
        <f t="shared" si="19"/>
        <v>344</v>
      </c>
      <c r="U62" s="200">
        <f t="shared" si="19"/>
        <v>343</v>
      </c>
      <c r="V62" s="278">
        <v>342</v>
      </c>
      <c r="Y62" s="123">
        <f>Z62+1</f>
        <v>217</v>
      </c>
      <c r="Z62" s="124">
        <v>216</v>
      </c>
      <c r="AA62" s="114"/>
      <c r="AB62" s="114"/>
      <c r="AC62" s="114"/>
      <c r="AD62" s="104"/>
      <c r="AE62" s="105"/>
      <c r="AF62" s="105"/>
      <c r="AG62" s="106"/>
    </row>
    <row r="63" spans="2:33" x14ac:dyDescent="0.25">
      <c r="B63" s="96">
        <v>7</v>
      </c>
      <c r="C63" s="328">
        <f t="shared" si="17"/>
        <v>541</v>
      </c>
      <c r="D63" s="332">
        <f t="shared" si="17"/>
        <v>540</v>
      </c>
      <c r="E63" s="329">
        <f t="shared" si="17"/>
        <v>539</v>
      </c>
      <c r="F63" s="329">
        <f t="shared" si="17"/>
        <v>538</v>
      </c>
      <c r="G63" s="329">
        <f t="shared" si="17"/>
        <v>537</v>
      </c>
      <c r="H63" s="78">
        <f t="shared" si="17"/>
        <v>536</v>
      </c>
      <c r="I63" s="78">
        <v>535</v>
      </c>
      <c r="J63" s="96">
        <v>6</v>
      </c>
      <c r="K63" s="209">
        <f t="shared" si="18"/>
        <v>440</v>
      </c>
      <c r="L63" s="209">
        <f t="shared" si="18"/>
        <v>439</v>
      </c>
      <c r="M63" s="209">
        <f t="shared" si="18"/>
        <v>438</v>
      </c>
      <c r="N63" s="209">
        <f t="shared" si="18"/>
        <v>437</v>
      </c>
      <c r="O63" s="209">
        <f t="shared" si="18"/>
        <v>436</v>
      </c>
      <c r="P63" s="202">
        <v>435</v>
      </c>
      <c r="Q63" s="96">
        <v>6</v>
      </c>
      <c r="R63" s="129">
        <f t="shared" si="19"/>
        <v>339</v>
      </c>
      <c r="S63" s="129">
        <f t="shared" si="19"/>
        <v>338</v>
      </c>
      <c r="T63" s="129">
        <f t="shared" si="19"/>
        <v>337</v>
      </c>
      <c r="U63" s="129">
        <f t="shared" si="19"/>
        <v>336</v>
      </c>
      <c r="V63" s="129">
        <f t="shared" si="19"/>
        <v>335</v>
      </c>
      <c r="W63" s="129">
        <v>334</v>
      </c>
      <c r="X63" s="96">
        <v>2</v>
      </c>
      <c r="Y63" s="125">
        <f>Z63+1</f>
        <v>214</v>
      </c>
      <c r="Z63" s="125">
        <v>213</v>
      </c>
      <c r="AA63" s="114"/>
      <c r="AB63" s="114"/>
      <c r="AC63" s="114"/>
      <c r="AD63" s="108"/>
      <c r="AF63" s="105"/>
      <c r="AG63" s="106"/>
    </row>
    <row r="64" spans="2:33" x14ac:dyDescent="0.25">
      <c r="C64" s="200" t="s">
        <v>396</v>
      </c>
      <c r="D64" s="256"/>
      <c r="E64" s="79" t="s">
        <v>371</v>
      </c>
      <c r="F64" s="79" t="s">
        <v>374</v>
      </c>
      <c r="G64" s="79" t="s">
        <v>370</v>
      </c>
      <c r="H64" s="79" t="s">
        <v>377</v>
      </c>
      <c r="I64" s="79" t="s">
        <v>378</v>
      </c>
      <c r="K64" s="210" t="s">
        <v>337</v>
      </c>
      <c r="L64" s="210" t="s">
        <v>338</v>
      </c>
      <c r="M64" s="210" t="s">
        <v>339</v>
      </c>
      <c r="N64" s="210" t="s">
        <v>343</v>
      </c>
      <c r="O64" s="224" t="s">
        <v>466</v>
      </c>
      <c r="P64" s="203" t="s">
        <v>348</v>
      </c>
      <c r="R64" s="130" t="s">
        <v>523</v>
      </c>
      <c r="S64" s="130" t="s">
        <v>524</v>
      </c>
      <c r="T64" s="130" t="s">
        <v>525</v>
      </c>
      <c r="U64" s="130" t="s">
        <v>580</v>
      </c>
      <c r="V64" s="130" t="s">
        <v>526</v>
      </c>
      <c r="W64" s="253" t="s">
        <v>527</v>
      </c>
      <c r="Y64" s="123" t="s">
        <v>499</v>
      </c>
      <c r="Z64" s="124" t="s">
        <v>500</v>
      </c>
      <c r="AA64" s="114"/>
      <c r="AB64" s="114"/>
      <c r="AC64" s="114"/>
      <c r="AD64" s="104"/>
      <c r="AE64" s="105"/>
      <c r="AF64" s="105"/>
      <c r="AG64" s="106"/>
    </row>
    <row r="65" spans="1:33" x14ac:dyDescent="0.25">
      <c r="E65" s="197" t="s">
        <v>714</v>
      </c>
      <c r="F65" s="197"/>
      <c r="K65" s="197" t="s">
        <v>710</v>
      </c>
      <c r="L65" s="74"/>
      <c r="M65" s="74"/>
      <c r="N65" s="74"/>
      <c r="O65" s="74"/>
      <c r="P65" s="74"/>
      <c r="R65" s="197" t="s">
        <v>308</v>
      </c>
      <c r="Y65" s="182"/>
      <c r="Z65" s="182"/>
      <c r="AA65" s="114"/>
      <c r="AB65" s="114"/>
      <c r="AC65" s="114"/>
      <c r="AD65" s="104"/>
      <c r="AE65" s="105"/>
      <c r="AF65" s="105"/>
      <c r="AG65" s="106"/>
    </row>
    <row r="66" spans="1:33" x14ac:dyDescent="0.25">
      <c r="K66" s="74"/>
      <c r="L66" s="74"/>
      <c r="M66" s="74"/>
      <c r="N66" s="74"/>
      <c r="O66" s="74"/>
      <c r="P66" s="213"/>
      <c r="T66" s="97"/>
      <c r="Y66" s="182"/>
      <c r="Z66" s="182"/>
      <c r="AA66" s="114"/>
      <c r="AB66" s="114"/>
      <c r="AC66" s="114"/>
      <c r="AD66" s="104"/>
      <c r="AE66" s="105"/>
      <c r="AF66" s="105"/>
      <c r="AG66" s="106"/>
    </row>
    <row r="67" spans="1:33" x14ac:dyDescent="0.25">
      <c r="B67" s="96">
        <v>6</v>
      </c>
      <c r="D67" s="226" t="s">
        <v>354</v>
      </c>
      <c r="E67" s="226" t="s">
        <v>351</v>
      </c>
      <c r="F67" s="226" t="s">
        <v>336</v>
      </c>
      <c r="G67" s="226" t="s">
        <v>358</v>
      </c>
      <c r="H67" s="226" t="s">
        <v>709</v>
      </c>
      <c r="I67" s="226" t="s">
        <v>352</v>
      </c>
      <c r="J67" s="96">
        <v>6</v>
      </c>
      <c r="K67" s="209" t="s">
        <v>334</v>
      </c>
      <c r="L67" s="209" t="s">
        <v>335</v>
      </c>
      <c r="M67" s="209" t="s">
        <v>596</v>
      </c>
      <c r="N67" s="209" t="s">
        <v>347</v>
      </c>
      <c r="O67" s="209" t="s">
        <v>346</v>
      </c>
      <c r="P67" s="202" t="s">
        <v>349</v>
      </c>
      <c r="Q67" s="96">
        <v>6</v>
      </c>
      <c r="R67" s="129" t="s">
        <v>528</v>
      </c>
      <c r="S67" s="129" t="s">
        <v>581</v>
      </c>
      <c r="T67" s="129" t="s">
        <v>529</v>
      </c>
      <c r="U67" s="129" t="s">
        <v>530</v>
      </c>
      <c r="V67" s="129" t="s">
        <v>531</v>
      </c>
      <c r="W67" s="288" t="s">
        <v>536</v>
      </c>
      <c r="X67" s="96">
        <v>2</v>
      </c>
      <c r="Y67" s="126" t="s">
        <v>717</v>
      </c>
      <c r="Z67" s="125" t="s">
        <v>501</v>
      </c>
      <c r="AA67" s="114"/>
      <c r="AB67" s="114"/>
      <c r="AC67" s="114"/>
      <c r="AD67" s="104"/>
      <c r="AE67" s="105"/>
      <c r="AF67" s="105"/>
      <c r="AG67" s="106"/>
    </row>
    <row r="68" spans="1:33" x14ac:dyDescent="0.25">
      <c r="D68" s="228">
        <f t="shared" ref="D68:H69" si="20">E68+1</f>
        <v>532</v>
      </c>
      <c r="E68" s="228">
        <f t="shared" si="20"/>
        <v>531</v>
      </c>
      <c r="F68" s="228">
        <f t="shared" si="20"/>
        <v>530</v>
      </c>
      <c r="G68" s="228">
        <f t="shared" si="20"/>
        <v>529</v>
      </c>
      <c r="H68" s="228">
        <f t="shared" si="20"/>
        <v>528</v>
      </c>
      <c r="I68" s="228">
        <v>527</v>
      </c>
      <c r="K68" s="307">
        <f t="shared" ref="K68:O69" si="21">L68+1</f>
        <v>433</v>
      </c>
      <c r="L68" s="210">
        <f t="shared" si="21"/>
        <v>432</v>
      </c>
      <c r="M68" s="210">
        <f t="shared" si="21"/>
        <v>431</v>
      </c>
      <c r="N68" s="210">
        <f t="shared" si="21"/>
        <v>430</v>
      </c>
      <c r="O68" s="224">
        <f t="shared" si="21"/>
        <v>429</v>
      </c>
      <c r="P68" s="308">
        <v>428</v>
      </c>
      <c r="R68" s="130">
        <f t="shared" ref="R68:V69" si="22">S68+1</f>
        <v>332</v>
      </c>
      <c r="S68" s="130">
        <f t="shared" si="22"/>
        <v>331</v>
      </c>
      <c r="T68" s="130">
        <f t="shared" si="22"/>
        <v>330</v>
      </c>
      <c r="U68" s="130">
        <f t="shared" si="22"/>
        <v>329</v>
      </c>
      <c r="V68" s="130">
        <f t="shared" si="22"/>
        <v>328</v>
      </c>
      <c r="W68" s="130">
        <v>327</v>
      </c>
      <c r="Y68" s="124">
        <v>212</v>
      </c>
      <c r="Z68" s="123">
        <v>211</v>
      </c>
      <c r="AA68" s="114"/>
      <c r="AB68" s="114"/>
      <c r="AC68" s="114"/>
      <c r="AD68" s="104"/>
      <c r="AE68" s="105"/>
      <c r="AF68" s="105"/>
      <c r="AG68" s="106"/>
    </row>
    <row r="69" spans="1:33" x14ac:dyDescent="0.25">
      <c r="B69" s="96">
        <v>6</v>
      </c>
      <c r="D69" s="309">
        <f t="shared" si="20"/>
        <v>525</v>
      </c>
      <c r="E69" s="309">
        <f t="shared" si="20"/>
        <v>524</v>
      </c>
      <c r="F69" s="309">
        <f t="shared" si="20"/>
        <v>523</v>
      </c>
      <c r="G69" s="309">
        <f t="shared" si="20"/>
        <v>522</v>
      </c>
      <c r="H69" s="309">
        <f t="shared" si="20"/>
        <v>521</v>
      </c>
      <c r="I69" s="226">
        <v>520</v>
      </c>
      <c r="J69" s="96">
        <v>6</v>
      </c>
      <c r="K69" s="211">
        <f t="shared" si="21"/>
        <v>426</v>
      </c>
      <c r="L69" s="211">
        <f t="shared" si="21"/>
        <v>425</v>
      </c>
      <c r="M69" s="211">
        <f t="shared" si="21"/>
        <v>424</v>
      </c>
      <c r="N69" s="211">
        <f t="shared" si="21"/>
        <v>423</v>
      </c>
      <c r="O69" s="211">
        <f t="shared" si="21"/>
        <v>422</v>
      </c>
      <c r="P69" s="211">
        <v>421</v>
      </c>
      <c r="Q69" s="96">
        <v>6</v>
      </c>
      <c r="R69" s="129">
        <f t="shared" si="22"/>
        <v>325</v>
      </c>
      <c r="S69" s="129">
        <f t="shared" si="22"/>
        <v>324</v>
      </c>
      <c r="T69" s="129">
        <f t="shared" si="22"/>
        <v>323</v>
      </c>
      <c r="U69" s="129">
        <f t="shared" si="22"/>
        <v>322</v>
      </c>
      <c r="V69" s="129">
        <f t="shared" si="22"/>
        <v>321</v>
      </c>
      <c r="W69" s="129">
        <v>320</v>
      </c>
      <c r="X69" s="96">
        <v>2</v>
      </c>
      <c r="Y69" s="217">
        <v>209</v>
      </c>
      <c r="Z69" s="217">
        <v>208</v>
      </c>
      <c r="AA69" s="114"/>
      <c r="AB69" s="114"/>
      <c r="AC69" s="114"/>
      <c r="AD69" s="104"/>
      <c r="AE69" s="105"/>
      <c r="AF69" s="105"/>
      <c r="AG69" s="106"/>
    </row>
    <row r="70" spans="1:33" x14ac:dyDescent="0.25">
      <c r="D70" s="228" t="s">
        <v>356</v>
      </c>
      <c r="E70" s="228" t="s">
        <v>355</v>
      </c>
      <c r="F70" s="228" t="s">
        <v>353</v>
      </c>
      <c r="G70" s="228" t="s">
        <v>709</v>
      </c>
      <c r="H70" s="228" t="s">
        <v>470</v>
      </c>
      <c r="I70" s="228" t="s">
        <v>350</v>
      </c>
      <c r="K70" s="212" t="s">
        <v>327</v>
      </c>
      <c r="L70" s="212" t="s">
        <v>693</v>
      </c>
      <c r="M70" s="212" t="s">
        <v>695</v>
      </c>
      <c r="N70" s="212" t="s">
        <v>333</v>
      </c>
      <c r="O70" s="212" t="s">
        <v>709</v>
      </c>
      <c r="P70" s="212" t="s">
        <v>709</v>
      </c>
      <c r="R70" s="130" t="s">
        <v>532</v>
      </c>
      <c r="S70" s="130" t="s">
        <v>533</v>
      </c>
      <c r="T70" s="130" t="s">
        <v>582</v>
      </c>
      <c r="U70" s="130" t="s">
        <v>534</v>
      </c>
      <c r="V70" s="130" t="s">
        <v>522</v>
      </c>
      <c r="W70" s="130" t="s">
        <v>535</v>
      </c>
      <c r="Y70" s="218"/>
      <c r="Z70" s="218"/>
      <c r="AA70" s="114"/>
      <c r="AB70" s="114"/>
      <c r="AC70" s="114"/>
      <c r="AD70" s="104"/>
      <c r="AE70" s="105"/>
      <c r="AF70" s="105"/>
      <c r="AG70" s="106"/>
    </row>
    <row r="71" spans="1:33" x14ac:dyDescent="0.25">
      <c r="D71" s="197" t="s">
        <v>712</v>
      </c>
      <c r="F71" s="197"/>
      <c r="G71" s="74"/>
      <c r="H71" s="74"/>
      <c r="I71" s="74"/>
      <c r="K71" s="74" t="s">
        <v>286</v>
      </c>
      <c r="L71" s="74"/>
      <c r="M71" s="74"/>
      <c r="N71" s="74"/>
      <c r="O71" s="74"/>
      <c r="P71" s="74"/>
      <c r="X71" s="182"/>
      <c r="Y71" s="323" t="s">
        <v>720</v>
      </c>
      <c r="Z71" s="192"/>
      <c r="AA71" s="114"/>
      <c r="AB71" s="114"/>
      <c r="AC71" s="114"/>
      <c r="AD71" s="104"/>
      <c r="AE71" s="105"/>
      <c r="AF71" s="105"/>
      <c r="AG71" s="106"/>
    </row>
    <row r="72" spans="1:33" x14ac:dyDescent="0.25">
      <c r="D72" s="105"/>
      <c r="E72" s="204"/>
      <c r="F72" s="105"/>
      <c r="G72" s="105"/>
      <c r="H72" s="105"/>
      <c r="I72" s="105"/>
      <c r="K72" s="74"/>
      <c r="L72" s="74"/>
      <c r="M72" s="74"/>
      <c r="O72" s="74"/>
      <c r="P72" s="74"/>
      <c r="R72" s="96" t="s">
        <v>708</v>
      </c>
      <c r="U72" s="182"/>
      <c r="Y72" s="192"/>
      <c r="Z72" s="192"/>
      <c r="AA72" s="114"/>
      <c r="AB72" s="114"/>
      <c r="AC72" s="114"/>
      <c r="AD72" s="104"/>
      <c r="AE72" s="105"/>
      <c r="AF72" s="105"/>
      <c r="AG72" s="106"/>
    </row>
    <row r="73" spans="1:33" x14ac:dyDescent="0.25">
      <c r="C73" s="204"/>
      <c r="D73" s="204"/>
      <c r="E73" s="204"/>
      <c r="F73" s="204"/>
      <c r="G73" s="204"/>
      <c r="H73" s="204"/>
      <c r="I73" s="204"/>
      <c r="J73" s="96">
        <v>5</v>
      </c>
      <c r="K73" s="211" t="s">
        <v>597</v>
      </c>
      <c r="L73" s="211" t="s">
        <v>329</v>
      </c>
      <c r="M73" s="211" t="s">
        <v>330</v>
      </c>
      <c r="N73" s="211" t="s">
        <v>694</v>
      </c>
      <c r="O73" s="205" t="s">
        <v>331</v>
      </c>
      <c r="P73" s="74"/>
      <c r="Q73" s="96">
        <v>5</v>
      </c>
      <c r="R73" s="222" t="s">
        <v>471</v>
      </c>
      <c r="S73" s="222" t="s">
        <v>472</v>
      </c>
      <c r="T73" s="222" t="s">
        <v>473</v>
      </c>
      <c r="U73" s="222" t="s">
        <v>474</v>
      </c>
      <c r="V73" s="222" t="s">
        <v>475</v>
      </c>
      <c r="W73" s="74"/>
      <c r="X73" s="74">
        <v>2</v>
      </c>
      <c r="Y73" s="217" t="s">
        <v>705</v>
      </c>
      <c r="Z73" s="217" t="s">
        <v>897</v>
      </c>
      <c r="AA73" s="219"/>
      <c r="AB73" s="219"/>
      <c r="AC73" s="219"/>
      <c r="AD73" s="104"/>
      <c r="AE73" s="105"/>
      <c r="AF73" s="105"/>
      <c r="AG73" s="106"/>
    </row>
    <row r="74" spans="1:33" x14ac:dyDescent="0.25">
      <c r="C74" s="105"/>
      <c r="D74" s="204"/>
      <c r="E74" s="204"/>
      <c r="F74" s="204"/>
      <c r="G74" s="204"/>
      <c r="H74" s="204"/>
      <c r="I74" s="204"/>
      <c r="K74" s="212">
        <f t="shared" ref="K74:N75" si="23">L74+1</f>
        <v>419</v>
      </c>
      <c r="L74" s="212">
        <f t="shared" si="23"/>
        <v>418</v>
      </c>
      <c r="M74" s="212">
        <f t="shared" si="23"/>
        <v>417</v>
      </c>
      <c r="N74" s="212">
        <f t="shared" si="23"/>
        <v>416</v>
      </c>
      <c r="O74" s="206">
        <v>415</v>
      </c>
      <c r="P74" s="74"/>
      <c r="R74" s="223">
        <f t="shared" ref="R74:U75" si="24">S74+1</f>
        <v>318</v>
      </c>
      <c r="S74" s="223">
        <f t="shared" si="24"/>
        <v>317</v>
      </c>
      <c r="T74" s="223">
        <f t="shared" si="24"/>
        <v>316</v>
      </c>
      <c r="U74" s="223">
        <f t="shared" si="24"/>
        <v>315</v>
      </c>
      <c r="V74" s="223">
        <v>314</v>
      </c>
      <c r="W74" s="74"/>
      <c r="X74" s="74"/>
      <c r="Y74" s="218">
        <f>Z74+1</f>
        <v>207</v>
      </c>
      <c r="Z74" s="218">
        <v>206</v>
      </c>
      <c r="AA74" s="219"/>
      <c r="AB74" s="219"/>
      <c r="AC74" s="219"/>
      <c r="AD74" s="104"/>
      <c r="AE74" s="105"/>
      <c r="AF74" s="105"/>
      <c r="AG74" s="106"/>
    </row>
    <row r="75" spans="1:33" x14ac:dyDescent="0.25">
      <c r="C75" s="204"/>
      <c r="D75" s="204"/>
      <c r="E75" s="204"/>
      <c r="F75" s="204"/>
      <c r="G75" s="204"/>
      <c r="H75" s="204"/>
      <c r="I75" s="204"/>
      <c r="J75" s="96">
        <v>5</v>
      </c>
      <c r="K75" s="205">
        <f t="shared" si="23"/>
        <v>413</v>
      </c>
      <c r="L75" s="205">
        <f t="shared" si="23"/>
        <v>412</v>
      </c>
      <c r="M75" s="205">
        <f t="shared" si="23"/>
        <v>411</v>
      </c>
      <c r="N75" s="205">
        <f t="shared" si="23"/>
        <v>410</v>
      </c>
      <c r="O75" s="205">
        <v>409</v>
      </c>
      <c r="P75" s="74"/>
      <c r="Q75" s="96">
        <v>5</v>
      </c>
      <c r="R75" s="297">
        <f t="shared" si="24"/>
        <v>312</v>
      </c>
      <c r="S75" s="294">
        <f t="shared" si="24"/>
        <v>311</v>
      </c>
      <c r="T75" s="297">
        <f t="shared" si="24"/>
        <v>310</v>
      </c>
      <c r="U75" s="294">
        <f t="shared" si="24"/>
        <v>309</v>
      </c>
      <c r="V75" s="297">
        <v>308</v>
      </c>
      <c r="W75" s="74"/>
      <c r="X75" s="74">
        <v>2</v>
      </c>
      <c r="Y75" s="217">
        <f>Z75+1</f>
        <v>204</v>
      </c>
      <c r="Z75" s="217">
        <v>203</v>
      </c>
      <c r="AA75" s="219"/>
      <c r="AB75" s="219"/>
      <c r="AC75" s="219"/>
      <c r="AD75" s="104"/>
      <c r="AE75" s="105"/>
      <c r="AF75" s="105"/>
      <c r="AG75" s="106"/>
    </row>
    <row r="76" spans="1:33" x14ac:dyDescent="0.25">
      <c r="C76" s="204"/>
      <c r="D76" s="204"/>
      <c r="E76" s="204"/>
      <c r="F76" s="204"/>
      <c r="G76" s="204"/>
      <c r="H76" s="204"/>
      <c r="I76" s="105"/>
      <c r="K76" s="206" t="s">
        <v>332</v>
      </c>
      <c r="L76" s="206" t="s">
        <v>692</v>
      </c>
      <c r="M76" s="206" t="s">
        <v>331</v>
      </c>
      <c r="N76" s="206" t="s">
        <v>357</v>
      </c>
      <c r="O76" s="206" t="s">
        <v>274</v>
      </c>
      <c r="P76" s="74"/>
      <c r="R76" s="298" t="s">
        <v>583</v>
      </c>
      <c r="S76" s="299" t="s">
        <v>584</v>
      </c>
      <c r="T76" s="298" t="s">
        <v>585</v>
      </c>
      <c r="U76" s="299" t="s">
        <v>586</v>
      </c>
      <c r="V76" s="298" t="s">
        <v>587</v>
      </c>
      <c r="W76" s="74"/>
      <c r="X76" s="74"/>
      <c r="Y76" s="362" t="s">
        <v>911</v>
      </c>
      <c r="Z76" s="336" t="s">
        <v>896</v>
      </c>
      <c r="AA76" s="219"/>
      <c r="AB76" s="219"/>
      <c r="AC76" s="219"/>
      <c r="AD76" s="104"/>
      <c r="AE76" s="105"/>
      <c r="AF76" s="105"/>
      <c r="AG76" s="106"/>
    </row>
    <row r="77" spans="1:33" x14ac:dyDescent="0.25">
      <c r="C77" s="105"/>
      <c r="D77" s="204"/>
      <c r="E77" s="204"/>
      <c r="F77" s="204"/>
      <c r="G77" s="204"/>
      <c r="H77" s="204"/>
      <c r="I77" s="204"/>
      <c r="K77" s="74" t="s">
        <v>285</v>
      </c>
      <c r="L77" s="74"/>
      <c r="M77" s="74"/>
      <c r="N77" s="74"/>
      <c r="O77" s="74"/>
      <c r="P77" s="74"/>
      <c r="R77" s="182" t="s">
        <v>312</v>
      </c>
      <c r="S77" s="264"/>
      <c r="T77" s="277"/>
      <c r="U77" s="277"/>
      <c r="V77" s="277"/>
      <c r="W77" s="204"/>
      <c r="X77" s="74"/>
      <c r="Y77" s="302"/>
      <c r="Z77" s="302"/>
      <c r="AA77" s="219"/>
      <c r="AB77" s="219"/>
      <c r="AC77" s="219"/>
      <c r="AD77" s="104"/>
      <c r="AE77" s="105"/>
      <c r="AF77" s="105"/>
      <c r="AG77" s="106"/>
    </row>
    <row r="78" spans="1:33" x14ac:dyDescent="0.25">
      <c r="C78" s="105"/>
      <c r="D78" s="105"/>
      <c r="E78" s="105"/>
      <c r="F78" s="105"/>
      <c r="G78" s="105"/>
      <c r="H78" s="105"/>
      <c r="I78" s="105"/>
      <c r="K78" s="74"/>
      <c r="L78" s="74"/>
      <c r="M78" s="74"/>
      <c r="N78" s="74"/>
      <c r="O78" s="74"/>
      <c r="P78" s="74"/>
      <c r="R78" s="97" t="s">
        <v>549</v>
      </c>
      <c r="T78" s="74"/>
      <c r="U78" s="74"/>
      <c r="V78" s="182" t="s">
        <v>702</v>
      </c>
      <c r="W78" s="74"/>
      <c r="X78" s="74"/>
      <c r="Y78" s="229"/>
      <c r="Z78" s="229"/>
      <c r="AA78" s="219"/>
      <c r="AB78" s="219"/>
      <c r="AC78" s="219"/>
      <c r="AD78" s="104"/>
      <c r="AE78" s="105"/>
      <c r="AF78" s="105"/>
      <c r="AG78" s="106"/>
    </row>
    <row r="79" spans="1:33" x14ac:dyDescent="0.25">
      <c r="J79" s="96">
        <v>4</v>
      </c>
      <c r="K79" s="199" t="s">
        <v>393</v>
      </c>
      <c r="L79" s="199" t="s">
        <v>394</v>
      </c>
      <c r="M79" s="229"/>
      <c r="N79" s="195"/>
      <c r="O79" s="199" t="s">
        <v>392</v>
      </c>
      <c r="P79" s="199" t="s">
        <v>362</v>
      </c>
      <c r="Q79" s="96">
        <v>6</v>
      </c>
      <c r="R79" s="350" t="s">
        <v>856</v>
      </c>
      <c r="S79" s="350" t="s">
        <v>857</v>
      </c>
      <c r="T79" s="279" t="s">
        <v>858</v>
      </c>
      <c r="U79" s="279" t="s">
        <v>859</v>
      </c>
      <c r="V79" s="297" t="s">
        <v>701</v>
      </c>
      <c r="W79" s="294" t="s">
        <v>702</v>
      </c>
      <c r="X79" s="74">
        <v>2</v>
      </c>
      <c r="Y79" s="337" t="s">
        <v>895</v>
      </c>
      <c r="Z79" s="363" t="s">
        <v>910</v>
      </c>
      <c r="AA79" s="219"/>
      <c r="AB79" s="219"/>
      <c r="AC79" s="219"/>
      <c r="AD79" s="104"/>
      <c r="AE79" s="105"/>
      <c r="AF79" s="105"/>
      <c r="AG79" s="106"/>
    </row>
    <row r="80" spans="1:33" x14ac:dyDescent="0.25">
      <c r="A80" s="96" t="s">
        <v>212</v>
      </c>
      <c r="C80" s="96">
        <f>SUM(B49:B77)</f>
        <v>52</v>
      </c>
      <c r="I80" s="96" t="s">
        <v>213</v>
      </c>
      <c r="K80" s="200">
        <f>L80+1</f>
        <v>406</v>
      </c>
      <c r="L80" s="200">
        <v>405</v>
      </c>
      <c r="M80" s="204"/>
      <c r="N80" s="195"/>
      <c r="O80" s="200">
        <f>P80+1</f>
        <v>402</v>
      </c>
      <c r="P80" s="256">
        <v>401</v>
      </c>
      <c r="R80" s="215">
        <f>S80+1</f>
        <v>306</v>
      </c>
      <c r="S80" s="215">
        <f>T80+1</f>
        <v>305</v>
      </c>
      <c r="T80" s="215">
        <f>U80+1</f>
        <v>304</v>
      </c>
      <c r="U80" s="215">
        <f>V80+1</f>
        <v>303</v>
      </c>
      <c r="V80" s="298">
        <f>W80+1</f>
        <v>302</v>
      </c>
      <c r="W80" s="299">
        <v>301</v>
      </c>
      <c r="X80" s="74"/>
      <c r="Y80" s="338">
        <f>Z80+1</f>
        <v>201</v>
      </c>
      <c r="Z80" s="339">
        <v>200</v>
      </c>
      <c r="AA80" s="219"/>
      <c r="AB80" s="219"/>
      <c r="AC80" s="219"/>
      <c r="AD80" s="103"/>
      <c r="AE80" s="110"/>
      <c r="AF80" s="110"/>
      <c r="AG80" s="113"/>
    </row>
    <row r="81" spans="1:33" x14ac:dyDescent="0.25">
      <c r="A81" s="96" t="s">
        <v>213</v>
      </c>
      <c r="C81" s="96">
        <f>SUM(J82)</f>
        <v>99</v>
      </c>
      <c r="K81" s="74"/>
      <c r="L81" s="74"/>
      <c r="M81" s="74"/>
      <c r="N81" s="74"/>
      <c r="O81" s="74"/>
      <c r="P81" s="74"/>
      <c r="R81" s="204"/>
      <c r="S81" s="204"/>
      <c r="T81" s="204"/>
      <c r="U81" s="204"/>
      <c r="V81" s="204"/>
      <c r="W81" s="204"/>
      <c r="X81" s="74"/>
      <c r="Y81" s="74"/>
      <c r="Z81" s="74"/>
      <c r="AA81" s="74"/>
      <c r="AB81" s="74"/>
      <c r="AC81" s="74"/>
    </row>
    <row r="82" spans="1:33" x14ac:dyDescent="0.25">
      <c r="A82" s="96" t="s">
        <v>214</v>
      </c>
      <c r="C82" s="96">
        <f>Q103</f>
        <v>163</v>
      </c>
      <c r="J82" s="96">
        <f>SUM(J17:J79)</f>
        <v>99</v>
      </c>
      <c r="K82" s="204"/>
      <c r="L82" s="204"/>
      <c r="M82" s="204"/>
      <c r="N82" s="204"/>
      <c r="O82" s="204"/>
      <c r="P82" s="204"/>
      <c r="R82" s="196"/>
      <c r="S82" s="204"/>
      <c r="T82" s="204"/>
      <c r="U82" s="204"/>
      <c r="V82" s="204"/>
      <c r="W82" s="204"/>
      <c r="X82" s="74"/>
      <c r="Y82" s="197"/>
      <c r="Z82" s="74"/>
      <c r="AA82" s="74"/>
      <c r="AB82" s="74"/>
      <c r="AC82" s="74"/>
    </row>
    <row r="83" spans="1:33" x14ac:dyDescent="0.25">
      <c r="A83" s="96" t="s">
        <v>215</v>
      </c>
      <c r="C83" s="96">
        <f>X114</f>
        <v>122</v>
      </c>
      <c r="K83" s="204"/>
      <c r="L83" s="204"/>
      <c r="M83" s="204"/>
      <c r="N83" s="204"/>
      <c r="O83" s="204"/>
      <c r="P83" s="105"/>
      <c r="Q83" s="96">
        <v>6</v>
      </c>
      <c r="R83" s="199">
        <f>S83+1</f>
        <v>198</v>
      </c>
      <c r="S83" s="279">
        <f>T83+1</f>
        <v>197</v>
      </c>
      <c r="T83" s="279">
        <f>U83+1</f>
        <v>196</v>
      </c>
      <c r="U83" s="279">
        <f>V83+1</f>
        <v>195</v>
      </c>
      <c r="V83" s="214">
        <f>W83+1</f>
        <v>194</v>
      </c>
      <c r="W83" s="279">
        <v>193</v>
      </c>
      <c r="X83" s="74">
        <v>5</v>
      </c>
      <c r="Y83" s="340">
        <f>Z83+1</f>
        <v>167</v>
      </c>
      <c r="Z83" s="340">
        <f>AA83+1</f>
        <v>166</v>
      </c>
      <c r="AA83" s="340">
        <f>AB83+1</f>
        <v>165</v>
      </c>
      <c r="AB83" s="340">
        <f>AC83+1</f>
        <v>164</v>
      </c>
      <c r="AC83" s="283">
        <v>163</v>
      </c>
      <c r="AD83" s="98"/>
      <c r="AE83" s="99"/>
      <c r="AF83" s="99"/>
      <c r="AG83" s="100"/>
    </row>
    <row r="84" spans="1:33" x14ac:dyDescent="0.25">
      <c r="A84" s="96" t="s">
        <v>197</v>
      </c>
      <c r="C84" s="114">
        <f>SUM(C80:C83)</f>
        <v>436</v>
      </c>
      <c r="K84" s="105"/>
      <c r="L84" s="105"/>
      <c r="M84" s="105"/>
      <c r="N84" s="105"/>
      <c r="O84" s="105"/>
      <c r="P84" s="105"/>
      <c r="R84" s="352" t="s">
        <v>735</v>
      </c>
      <c r="S84" s="351" t="s">
        <v>860</v>
      </c>
      <c r="T84" s="351" t="s">
        <v>861</v>
      </c>
      <c r="U84" s="215" t="s">
        <v>862</v>
      </c>
      <c r="V84" s="351" t="s">
        <v>863</v>
      </c>
      <c r="W84" s="215" t="s">
        <v>864</v>
      </c>
      <c r="X84" s="74"/>
      <c r="Y84" s="341"/>
      <c r="Z84" s="342"/>
      <c r="AA84" s="341"/>
      <c r="AB84" s="341"/>
      <c r="AC84" s="341"/>
      <c r="AD84" s="104"/>
      <c r="AE84" s="105"/>
      <c r="AF84" s="105"/>
      <c r="AG84" s="106"/>
    </row>
    <row r="85" spans="1:33" x14ac:dyDescent="0.25">
      <c r="D85" s="154" t="s">
        <v>463</v>
      </c>
      <c r="E85" s="75"/>
      <c r="F85" s="75"/>
      <c r="G85" s="75"/>
      <c r="H85" s="75"/>
      <c r="I85" s="75"/>
      <c r="K85" s="105"/>
      <c r="L85" s="105"/>
      <c r="M85" s="105"/>
      <c r="N85" s="105"/>
      <c r="O85" s="105"/>
      <c r="P85" s="105"/>
      <c r="R85" s="204"/>
      <c r="S85" s="204"/>
      <c r="T85" s="204"/>
      <c r="U85" s="204"/>
      <c r="V85" s="204"/>
      <c r="W85" s="204"/>
      <c r="X85" s="74"/>
      <c r="Y85" s="312" t="s">
        <v>723</v>
      </c>
      <c r="Z85" s="313"/>
      <c r="AA85" s="313"/>
      <c r="AB85" s="313"/>
      <c r="AC85" s="313"/>
      <c r="AD85" s="104"/>
      <c r="AE85" s="105"/>
      <c r="AF85" s="105"/>
      <c r="AG85" s="106"/>
    </row>
    <row r="86" spans="1:33" x14ac:dyDescent="0.25">
      <c r="D86" s="75"/>
      <c r="E86" s="153" t="s">
        <v>450</v>
      </c>
      <c r="F86" s="152"/>
      <c r="G86" s="151" t="s">
        <v>449</v>
      </c>
      <c r="H86" s="151" t="s">
        <v>448</v>
      </c>
      <c r="I86" s="152" t="s">
        <v>447</v>
      </c>
      <c r="K86" s="204"/>
      <c r="L86" s="204"/>
      <c r="R86" s="74"/>
      <c r="S86" s="74"/>
      <c r="T86" s="74"/>
      <c r="U86" s="74"/>
      <c r="V86" s="74"/>
      <c r="W86" s="74"/>
      <c r="X86" s="74"/>
      <c r="Y86" s="313"/>
      <c r="Z86" s="313"/>
      <c r="AA86" s="313"/>
      <c r="AB86" s="313"/>
      <c r="AC86" s="313"/>
      <c r="AD86" s="104"/>
      <c r="AE86" s="105"/>
      <c r="AF86" s="105"/>
      <c r="AG86" s="106"/>
    </row>
    <row r="87" spans="1:33" x14ac:dyDescent="0.25">
      <c r="D87" s="151" t="s">
        <v>462</v>
      </c>
      <c r="E87" s="147" t="s">
        <v>291</v>
      </c>
      <c r="F87" s="146"/>
      <c r="G87" s="142" t="s">
        <v>461</v>
      </c>
      <c r="H87" s="142" t="s">
        <v>441</v>
      </c>
      <c r="I87" s="146" t="s">
        <v>460</v>
      </c>
      <c r="K87" s="105"/>
      <c r="L87" s="105"/>
      <c r="Q87" s="96">
        <v>5</v>
      </c>
      <c r="R87" s="199" t="s">
        <v>589</v>
      </c>
      <c r="S87" s="279" t="s">
        <v>865</v>
      </c>
      <c r="T87" s="279" t="s">
        <v>866</v>
      </c>
      <c r="U87" s="279" t="s">
        <v>867</v>
      </c>
      <c r="V87" s="279" t="s">
        <v>868</v>
      </c>
      <c r="W87" s="74"/>
      <c r="X87" s="74">
        <v>5</v>
      </c>
      <c r="Y87" s="283"/>
      <c r="Z87" s="340"/>
      <c r="AA87" s="340"/>
      <c r="AB87" s="340"/>
      <c r="AC87" s="340"/>
      <c r="AD87" s="104"/>
      <c r="AE87" s="105"/>
      <c r="AF87" s="105"/>
      <c r="AG87" s="106"/>
    </row>
    <row r="88" spans="1:33" x14ac:dyDescent="0.25">
      <c r="D88" s="156" t="s">
        <v>459</v>
      </c>
      <c r="E88" s="157" t="s">
        <v>458</v>
      </c>
      <c r="F88" s="155"/>
      <c r="G88" s="156" t="s">
        <v>457</v>
      </c>
      <c r="H88" s="156" t="s">
        <v>456</v>
      </c>
      <c r="I88" s="155" t="s">
        <v>455</v>
      </c>
      <c r="R88" s="200">
        <f>S88+1</f>
        <v>191</v>
      </c>
      <c r="S88" s="215">
        <f>T88+1</f>
        <v>190</v>
      </c>
      <c r="T88" s="215">
        <f>U88+1</f>
        <v>189</v>
      </c>
      <c r="U88" s="215">
        <f>V88+1</f>
        <v>188</v>
      </c>
      <c r="V88" s="215">
        <v>187</v>
      </c>
      <c r="W88" s="74"/>
      <c r="X88" s="74"/>
      <c r="Y88" s="341">
        <f t="shared" ref="Y88:AB89" si="25">Z88+1</f>
        <v>162</v>
      </c>
      <c r="Z88" s="341">
        <f t="shared" si="25"/>
        <v>161</v>
      </c>
      <c r="AA88" s="341">
        <f t="shared" si="25"/>
        <v>160</v>
      </c>
      <c r="AB88" s="343">
        <f t="shared" si="25"/>
        <v>159</v>
      </c>
      <c r="AC88" s="344">
        <v>158</v>
      </c>
      <c r="AD88" s="104"/>
      <c r="AE88" s="105"/>
      <c r="AF88" s="105"/>
      <c r="AG88" s="106"/>
    </row>
    <row r="89" spans="1:33" x14ac:dyDescent="0.25">
      <c r="D89" s="149"/>
      <c r="E89" s="150" t="s">
        <v>454</v>
      </c>
      <c r="F89" s="148"/>
      <c r="G89" s="149" t="s">
        <v>453</v>
      </c>
      <c r="H89" s="149"/>
      <c r="I89" s="148"/>
      <c r="Q89" s="96">
        <v>4</v>
      </c>
      <c r="R89" s="264"/>
      <c r="S89" s="279">
        <f>T89+1</f>
        <v>184</v>
      </c>
      <c r="T89" s="279">
        <f>U89+1</f>
        <v>183</v>
      </c>
      <c r="U89" s="279">
        <f>V89+1</f>
        <v>182</v>
      </c>
      <c r="V89" s="279">
        <v>181</v>
      </c>
      <c r="W89" s="74"/>
      <c r="X89" s="74">
        <v>5</v>
      </c>
      <c r="Y89" s="340">
        <f t="shared" si="25"/>
        <v>156</v>
      </c>
      <c r="Z89" s="340">
        <f t="shared" si="25"/>
        <v>155</v>
      </c>
      <c r="AA89" s="311">
        <f t="shared" si="25"/>
        <v>154</v>
      </c>
      <c r="AB89" s="280">
        <f t="shared" si="25"/>
        <v>153</v>
      </c>
      <c r="AC89" s="280">
        <v>152</v>
      </c>
      <c r="AD89" s="104"/>
      <c r="AE89" s="105"/>
      <c r="AF89" s="105"/>
      <c r="AG89" s="106"/>
    </row>
    <row r="90" spans="1:33" x14ac:dyDescent="0.25">
      <c r="D90" s="142"/>
      <c r="E90" s="147" t="s">
        <v>420</v>
      </c>
      <c r="F90" s="146"/>
      <c r="G90" s="142" t="s">
        <v>452</v>
      </c>
      <c r="H90" s="142"/>
      <c r="I90" s="146"/>
      <c r="R90" s="204"/>
      <c r="S90" s="215" t="s">
        <v>869</v>
      </c>
      <c r="T90" s="215" t="s">
        <v>870</v>
      </c>
      <c r="U90" s="351" t="s">
        <v>871</v>
      </c>
      <c r="V90" s="215" t="s">
        <v>872</v>
      </c>
      <c r="W90" s="74"/>
      <c r="X90" s="74"/>
      <c r="Y90" s="341"/>
      <c r="Z90" s="341"/>
      <c r="AA90" s="315"/>
      <c r="AB90" s="281"/>
      <c r="AC90" s="281"/>
      <c r="AD90" s="104"/>
      <c r="AE90" s="105"/>
      <c r="AF90" s="105"/>
      <c r="AG90" s="106"/>
    </row>
    <row r="91" spans="1:33" x14ac:dyDescent="0.25">
      <c r="D91" s="75"/>
      <c r="E91" s="75"/>
      <c r="F91" s="75"/>
      <c r="G91" s="75"/>
      <c r="H91" s="75"/>
      <c r="I91" s="75"/>
      <c r="R91" s="196"/>
      <c r="S91" s="197"/>
      <c r="T91" s="74"/>
      <c r="U91" s="197"/>
      <c r="V91" s="74"/>
      <c r="W91" s="74"/>
      <c r="X91" s="74"/>
      <c r="Y91" s="313"/>
      <c r="Z91" s="313"/>
      <c r="AA91" s="313"/>
      <c r="AB91" s="313"/>
      <c r="AC91" s="313"/>
      <c r="AD91" s="104"/>
      <c r="AE91" s="105"/>
      <c r="AF91" s="105"/>
      <c r="AG91" s="106"/>
    </row>
    <row r="92" spans="1:33" x14ac:dyDescent="0.25">
      <c r="D92" s="154" t="s">
        <v>451</v>
      </c>
      <c r="E92" s="75"/>
      <c r="F92" s="75"/>
      <c r="G92" s="75"/>
      <c r="H92" s="75"/>
      <c r="I92" s="75"/>
      <c r="R92" s="74"/>
      <c r="S92" s="74"/>
      <c r="T92" s="74"/>
      <c r="U92" s="74"/>
      <c r="V92" s="74"/>
      <c r="W92" s="74"/>
      <c r="X92" s="74"/>
      <c r="Y92" s="313"/>
      <c r="Z92" s="313"/>
      <c r="AA92" s="313"/>
      <c r="AB92" s="313"/>
      <c r="AC92" s="313"/>
      <c r="AD92" s="104"/>
      <c r="AE92" s="105"/>
      <c r="AF92" s="105"/>
      <c r="AG92" s="106"/>
    </row>
    <row r="93" spans="1:33" x14ac:dyDescent="0.25">
      <c r="D93" s="75"/>
      <c r="E93" s="153" t="s">
        <v>450</v>
      </c>
      <c r="F93" s="152"/>
      <c r="G93" s="151" t="s">
        <v>449</v>
      </c>
      <c r="H93" s="151" t="s">
        <v>448</v>
      </c>
      <c r="I93" s="152" t="s">
        <v>447</v>
      </c>
      <c r="Q93" s="96">
        <v>4</v>
      </c>
      <c r="R93" s="74"/>
      <c r="S93" s="74"/>
      <c r="T93" s="279" t="s">
        <v>588</v>
      </c>
      <c r="U93" s="279" t="s">
        <v>563</v>
      </c>
      <c r="V93" s="279" t="s">
        <v>563</v>
      </c>
      <c r="W93" s="199"/>
      <c r="X93" s="74">
        <v>5</v>
      </c>
      <c r="Y93" s="280"/>
      <c r="Z93" s="311"/>
      <c r="AA93" s="280"/>
      <c r="AB93" s="316"/>
      <c r="AC93" s="311"/>
      <c r="AD93" s="104"/>
      <c r="AE93" s="105"/>
      <c r="AF93" s="105"/>
      <c r="AG93" s="106"/>
    </row>
    <row r="94" spans="1:33" x14ac:dyDescent="0.25">
      <c r="D94" s="151" t="s">
        <v>446</v>
      </c>
      <c r="E94" s="147" t="s">
        <v>401</v>
      </c>
      <c r="F94" s="146"/>
      <c r="G94" s="142" t="s">
        <v>284</v>
      </c>
      <c r="H94" s="142" t="s">
        <v>445</v>
      </c>
      <c r="I94" s="146" t="s">
        <v>444</v>
      </c>
      <c r="R94" s="74"/>
      <c r="S94" s="74"/>
      <c r="T94" s="215">
        <f t="shared" ref="T94:V95" si="26">U94+1</f>
        <v>179</v>
      </c>
      <c r="U94" s="215">
        <f t="shared" si="26"/>
        <v>178</v>
      </c>
      <c r="V94" s="215">
        <f t="shared" si="26"/>
        <v>177</v>
      </c>
      <c r="W94" s="256">
        <v>176</v>
      </c>
      <c r="X94" s="74"/>
      <c r="Y94" s="281">
        <f t="shared" ref="Y94:AB95" si="27">Z94+1</f>
        <v>151</v>
      </c>
      <c r="Z94" s="315">
        <f t="shared" si="27"/>
        <v>150</v>
      </c>
      <c r="AA94" s="281">
        <f t="shared" si="27"/>
        <v>149</v>
      </c>
      <c r="AB94" s="317">
        <f t="shared" si="27"/>
        <v>148</v>
      </c>
      <c r="AC94" s="315">
        <v>147</v>
      </c>
      <c r="AD94" s="104"/>
      <c r="AE94" s="105"/>
      <c r="AF94" s="105"/>
      <c r="AG94" s="106"/>
    </row>
    <row r="95" spans="1:33" x14ac:dyDescent="0.25">
      <c r="D95" s="142" t="s">
        <v>184</v>
      </c>
      <c r="E95" s="147" t="s">
        <v>443</v>
      </c>
      <c r="F95" s="146"/>
      <c r="G95" s="142" t="s">
        <v>441</v>
      </c>
      <c r="H95" s="142" t="s">
        <v>442</v>
      </c>
      <c r="I95" s="146" t="s">
        <v>441</v>
      </c>
      <c r="Q95" s="96">
        <v>4</v>
      </c>
      <c r="R95" s="74"/>
      <c r="S95" s="74"/>
      <c r="T95" s="304">
        <f t="shared" si="26"/>
        <v>174</v>
      </c>
      <c r="U95" s="304">
        <f t="shared" si="26"/>
        <v>173</v>
      </c>
      <c r="V95" s="305">
        <f t="shared" si="26"/>
        <v>172</v>
      </c>
      <c r="W95" s="255">
        <v>171</v>
      </c>
      <c r="X95" s="74">
        <v>5</v>
      </c>
      <c r="Y95" s="280">
        <f t="shared" si="27"/>
        <v>145</v>
      </c>
      <c r="Z95" s="280">
        <f t="shared" si="27"/>
        <v>144</v>
      </c>
      <c r="AA95" s="314">
        <f t="shared" si="27"/>
        <v>143</v>
      </c>
      <c r="AB95" s="280">
        <f t="shared" si="27"/>
        <v>142</v>
      </c>
      <c r="AC95" s="311">
        <v>141</v>
      </c>
      <c r="AD95" s="104"/>
      <c r="AE95" s="105"/>
      <c r="AF95" s="105"/>
      <c r="AG95" s="106"/>
    </row>
    <row r="96" spans="1:33" x14ac:dyDescent="0.25">
      <c r="D96" s="149" t="s">
        <v>440</v>
      </c>
      <c r="E96" s="150" t="s">
        <v>439</v>
      </c>
      <c r="F96" s="148"/>
      <c r="G96" s="149" t="s">
        <v>438</v>
      </c>
      <c r="H96" s="149" t="s">
        <v>437</v>
      </c>
      <c r="I96" s="148" t="s">
        <v>436</v>
      </c>
      <c r="R96" s="74"/>
      <c r="S96" s="74"/>
      <c r="T96" s="265" t="s">
        <v>383</v>
      </c>
      <c r="U96" s="257" t="s">
        <v>382</v>
      </c>
      <c r="V96" s="270" t="s">
        <v>699</v>
      </c>
      <c r="W96" s="256" t="s">
        <v>699</v>
      </c>
      <c r="X96" s="74"/>
      <c r="Y96" s="281"/>
      <c r="Z96" s="318"/>
      <c r="AA96" s="281"/>
      <c r="AB96" s="315"/>
      <c r="AC96" s="315"/>
      <c r="AD96" s="104"/>
      <c r="AE96" s="105"/>
      <c r="AF96" s="105"/>
      <c r="AG96" s="106"/>
    </row>
    <row r="97" spans="4:33" x14ac:dyDescent="0.25">
      <c r="D97" s="149"/>
      <c r="E97" s="150" t="s">
        <v>435</v>
      </c>
      <c r="F97" s="148"/>
      <c r="G97" s="149" t="s">
        <v>434</v>
      </c>
      <c r="H97" s="149" t="s">
        <v>433</v>
      </c>
      <c r="I97" s="148" t="s">
        <v>432</v>
      </c>
      <c r="T97" s="197" t="s">
        <v>553</v>
      </c>
      <c r="U97" s="74"/>
      <c r="V97" s="263"/>
      <c r="W97" s="74"/>
      <c r="X97" s="74"/>
      <c r="Y97" s="302"/>
      <c r="Z97" s="302"/>
      <c r="AA97" s="302"/>
      <c r="AB97" s="302"/>
      <c r="AC97" s="302"/>
      <c r="AD97" s="104"/>
      <c r="AE97" s="105"/>
      <c r="AF97" s="105"/>
      <c r="AG97" s="106"/>
    </row>
    <row r="98" spans="4:33" x14ac:dyDescent="0.25">
      <c r="D98" s="149"/>
      <c r="E98" s="150" t="s">
        <v>431</v>
      </c>
      <c r="F98" s="148"/>
      <c r="G98" s="149" t="s">
        <v>430</v>
      </c>
      <c r="H98" s="149" t="s">
        <v>429</v>
      </c>
      <c r="I98" s="148" t="s">
        <v>428</v>
      </c>
      <c r="Y98" s="302"/>
      <c r="Z98" s="302"/>
      <c r="AA98" s="302"/>
      <c r="AB98" s="302"/>
      <c r="AC98" s="302"/>
      <c r="AD98" s="104"/>
      <c r="AE98" s="105"/>
      <c r="AF98" s="105"/>
      <c r="AG98" s="106"/>
    </row>
    <row r="99" spans="4:33" x14ac:dyDescent="0.25">
      <c r="D99" s="149"/>
      <c r="E99" s="150"/>
      <c r="F99" s="148"/>
      <c r="G99" s="149" t="s">
        <v>427</v>
      </c>
      <c r="H99" s="149" t="s">
        <v>426</v>
      </c>
      <c r="I99" s="148" t="s">
        <v>425</v>
      </c>
      <c r="W99" s="105"/>
      <c r="Y99" s="302"/>
      <c r="Z99" s="302"/>
      <c r="AA99" s="302"/>
      <c r="AB99" s="302"/>
      <c r="AC99" s="302"/>
      <c r="AD99" s="104"/>
      <c r="AE99" s="105"/>
      <c r="AF99" s="105"/>
      <c r="AG99" s="106"/>
    </row>
    <row r="100" spans="4:33" x14ac:dyDescent="0.25">
      <c r="D100" s="149"/>
      <c r="E100" s="150" t="s">
        <v>401</v>
      </c>
      <c r="F100" s="148"/>
      <c r="G100" s="149" t="s">
        <v>424</v>
      </c>
      <c r="H100" s="149" t="s">
        <v>423</v>
      </c>
      <c r="I100" s="148" t="s">
        <v>398</v>
      </c>
      <c r="R100" s="204"/>
      <c r="S100" s="204"/>
      <c r="T100" s="204"/>
      <c r="U100" s="262"/>
      <c r="V100" s="204"/>
      <c r="W100" s="105"/>
      <c r="X100" s="96">
        <v>5</v>
      </c>
      <c r="Y100" s="319"/>
      <c r="Z100" s="199"/>
      <c r="AA100" s="199"/>
      <c r="AB100" s="320"/>
      <c r="AC100" s="199"/>
      <c r="AD100" s="104"/>
      <c r="AE100" s="105"/>
      <c r="AF100" s="105"/>
      <c r="AG100" s="106"/>
    </row>
    <row r="101" spans="4:33" x14ac:dyDescent="0.25">
      <c r="D101" s="149"/>
      <c r="E101" s="150" t="s">
        <v>401</v>
      </c>
      <c r="F101" s="148"/>
      <c r="G101" s="149" t="s">
        <v>422</v>
      </c>
      <c r="H101" s="149" t="s">
        <v>421</v>
      </c>
      <c r="I101" s="148" t="s">
        <v>420</v>
      </c>
      <c r="V101" s="184"/>
      <c r="W101" s="184"/>
      <c r="Y101" s="200">
        <f t="shared" ref="Y101:AB102" si="28">Z101+1</f>
        <v>140</v>
      </c>
      <c r="Z101" s="200">
        <f t="shared" si="28"/>
        <v>139</v>
      </c>
      <c r="AA101" s="200">
        <f t="shared" si="28"/>
        <v>138</v>
      </c>
      <c r="AB101" s="200">
        <f t="shared" si="28"/>
        <v>137</v>
      </c>
      <c r="AC101" s="306">
        <v>136</v>
      </c>
      <c r="AD101" s="104"/>
      <c r="AE101" s="105"/>
      <c r="AF101" s="105"/>
      <c r="AG101" s="106"/>
    </row>
    <row r="102" spans="4:33" x14ac:dyDescent="0.25">
      <c r="D102" s="142"/>
      <c r="E102" s="147" t="s">
        <v>401</v>
      </c>
      <c r="F102" s="146"/>
      <c r="G102" s="142" t="s">
        <v>419</v>
      </c>
      <c r="H102" s="142"/>
      <c r="I102" s="146"/>
      <c r="V102" s="105"/>
      <c r="W102" s="105"/>
      <c r="X102" s="96">
        <v>5</v>
      </c>
      <c r="Y102" s="199">
        <f t="shared" si="28"/>
        <v>134</v>
      </c>
      <c r="Z102" s="199">
        <f t="shared" si="28"/>
        <v>133</v>
      </c>
      <c r="AA102" s="199">
        <f t="shared" si="28"/>
        <v>132</v>
      </c>
      <c r="AB102" s="199">
        <f t="shared" si="28"/>
        <v>131</v>
      </c>
      <c r="AC102" s="319">
        <v>130</v>
      </c>
      <c r="AD102" s="104"/>
      <c r="AE102" s="105"/>
      <c r="AF102" s="105"/>
      <c r="AG102" s="106"/>
    </row>
    <row r="103" spans="4:33" x14ac:dyDescent="0.25">
      <c r="D103" s="149" t="s">
        <v>418</v>
      </c>
      <c r="E103" s="150" t="s">
        <v>417</v>
      </c>
      <c r="F103" s="148"/>
      <c r="G103" s="149" t="s">
        <v>416</v>
      </c>
      <c r="H103" s="149" t="s">
        <v>415</v>
      </c>
      <c r="I103" s="148" t="s">
        <v>414</v>
      </c>
      <c r="P103" s="96" t="s">
        <v>214</v>
      </c>
      <c r="Q103" s="96">
        <f>SUM(Q5:Q99)</f>
        <v>163</v>
      </c>
      <c r="W103" s="109"/>
      <c r="Y103" s="289" t="s">
        <v>696</v>
      </c>
      <c r="Z103" s="289" t="s">
        <v>696</v>
      </c>
      <c r="AA103" s="290" t="s">
        <v>696</v>
      </c>
      <c r="AB103" s="200"/>
      <c r="AC103" s="200"/>
      <c r="AD103" s="104"/>
      <c r="AE103" s="105"/>
      <c r="AF103" s="105"/>
      <c r="AG103" s="106"/>
    </row>
    <row r="104" spans="4:33" x14ac:dyDescent="0.25">
      <c r="D104" s="149"/>
      <c r="E104" s="150" t="s">
        <v>413</v>
      </c>
      <c r="F104" s="148"/>
      <c r="G104" s="149" t="s">
        <v>412</v>
      </c>
      <c r="H104" s="149" t="s">
        <v>411</v>
      </c>
      <c r="I104" s="148" t="s">
        <v>410</v>
      </c>
      <c r="Y104" s="74"/>
      <c r="Z104" s="74"/>
      <c r="AA104" s="74"/>
      <c r="AB104" s="74"/>
      <c r="AC104" s="74"/>
      <c r="AD104" s="104"/>
      <c r="AE104" s="105"/>
      <c r="AF104" s="105"/>
      <c r="AG104" s="106"/>
    </row>
    <row r="105" spans="4:33" x14ac:dyDescent="0.25">
      <c r="D105" s="142"/>
      <c r="E105" s="147" t="s">
        <v>409</v>
      </c>
      <c r="F105" s="146"/>
      <c r="G105" s="142" t="s">
        <v>227</v>
      </c>
      <c r="H105" s="142" t="s">
        <v>408</v>
      </c>
      <c r="I105" s="146"/>
      <c r="Y105" s="74"/>
      <c r="Z105" s="74"/>
      <c r="AA105" s="74"/>
      <c r="AB105" s="74"/>
      <c r="AC105" s="74"/>
      <c r="AD105" s="103"/>
      <c r="AE105" s="110"/>
      <c r="AF105" s="110"/>
      <c r="AG105" s="113"/>
    </row>
    <row r="106" spans="4:33" x14ac:dyDescent="0.25">
      <c r="D106" s="142" t="s">
        <v>407</v>
      </c>
      <c r="E106" s="141" t="s">
        <v>401</v>
      </c>
      <c r="F106" s="146"/>
      <c r="G106" s="140" t="s">
        <v>406</v>
      </c>
      <c r="H106" s="140" t="s">
        <v>405</v>
      </c>
      <c r="I106" s="139" t="s">
        <v>404</v>
      </c>
      <c r="X106" s="96">
        <v>2</v>
      </c>
      <c r="Y106" s="199">
        <v>121</v>
      </c>
      <c r="Z106" s="199">
        <v>119</v>
      </c>
      <c r="AA106" s="74"/>
      <c r="AB106" s="74"/>
      <c r="AC106" s="74"/>
    </row>
    <row r="107" spans="4:33" x14ac:dyDescent="0.25">
      <c r="D107" s="144" t="s">
        <v>403</v>
      </c>
      <c r="E107" s="145" t="s">
        <v>402</v>
      </c>
      <c r="F107" s="143"/>
      <c r="G107" s="144" t="s">
        <v>401</v>
      </c>
      <c r="H107" s="144" t="s">
        <v>401</v>
      </c>
      <c r="I107" s="143" t="s">
        <v>400</v>
      </c>
      <c r="Y107" s="200"/>
      <c r="Z107" s="200"/>
      <c r="AA107" s="74"/>
      <c r="AB107" s="74"/>
      <c r="AC107" s="74"/>
    </row>
    <row r="108" spans="4:33" x14ac:dyDescent="0.25">
      <c r="D108" s="142" t="s">
        <v>399</v>
      </c>
      <c r="E108" s="141" t="s">
        <v>398</v>
      </c>
      <c r="F108" s="139"/>
      <c r="G108" s="140"/>
      <c r="H108" s="140"/>
      <c r="I108" s="139"/>
      <c r="X108" s="96">
        <v>2</v>
      </c>
      <c r="Y108" s="321"/>
      <c r="Z108" s="302"/>
      <c r="AA108" s="74"/>
      <c r="AB108" s="199"/>
      <c r="AC108" s="319"/>
      <c r="AD108" s="98"/>
      <c r="AE108" s="99"/>
      <c r="AF108" s="100"/>
    </row>
    <row r="109" spans="4:33" x14ac:dyDescent="0.25">
      <c r="Y109" s="74"/>
      <c r="Z109" s="74"/>
      <c r="AA109" s="74"/>
      <c r="AB109" s="200">
        <f>AC109+2</f>
        <v>117</v>
      </c>
      <c r="AC109" s="200">
        <v>115</v>
      </c>
      <c r="AD109" s="104"/>
      <c r="AE109" s="105"/>
      <c r="AF109" s="106"/>
    </row>
    <row r="110" spans="4:33" x14ac:dyDescent="0.25">
      <c r="D110" s="105"/>
      <c r="E110" s="105"/>
      <c r="F110" s="105"/>
      <c r="G110" s="105"/>
      <c r="H110" s="105"/>
      <c r="I110" s="105"/>
      <c r="X110" s="96">
        <v>2</v>
      </c>
      <c r="Y110" s="74"/>
      <c r="Z110" s="74"/>
      <c r="AA110" s="74"/>
      <c r="AB110" s="199">
        <f>AC110+2</f>
        <v>111</v>
      </c>
      <c r="AC110" s="199">
        <v>109</v>
      </c>
      <c r="AD110" s="104"/>
      <c r="AE110" s="105"/>
      <c r="AF110" s="106"/>
    </row>
    <row r="111" spans="4:33" x14ac:dyDescent="0.25">
      <c r="V111" s="105"/>
      <c r="W111" s="105"/>
      <c r="X111" s="105"/>
      <c r="Y111" s="204"/>
      <c r="Z111" s="204"/>
      <c r="AA111" s="74"/>
      <c r="AB111" s="306"/>
      <c r="AC111" s="322"/>
      <c r="AD111" s="104"/>
      <c r="AE111" s="105"/>
      <c r="AF111" s="106"/>
    </row>
    <row r="112" spans="4:33" x14ac:dyDescent="0.25">
      <c r="V112" s="105"/>
      <c r="W112" s="105"/>
      <c r="X112" s="105"/>
      <c r="Y112" s="204"/>
      <c r="Z112" s="204"/>
      <c r="AA112" s="74"/>
      <c r="AB112" s="263"/>
      <c r="AC112" s="74"/>
      <c r="AD112" s="104"/>
      <c r="AE112" s="105"/>
      <c r="AF112" s="106"/>
    </row>
    <row r="113" spans="22:33" x14ac:dyDescent="0.25">
      <c r="V113" s="105"/>
      <c r="W113" s="105"/>
      <c r="X113" s="105"/>
      <c r="Y113" s="204"/>
      <c r="Z113" s="204"/>
      <c r="AA113" s="204"/>
      <c r="AB113" s="74"/>
      <c r="AC113" s="74"/>
      <c r="AD113" s="104"/>
      <c r="AE113" s="105"/>
      <c r="AF113" s="106"/>
    </row>
    <row r="114" spans="22:33" x14ac:dyDescent="0.25">
      <c r="V114" s="105"/>
      <c r="W114" s="96" t="s">
        <v>215</v>
      </c>
      <c r="X114" s="96">
        <f>SUM(X5:X110)</f>
        <v>122</v>
      </c>
      <c r="Y114" s="105"/>
      <c r="Z114" s="105"/>
      <c r="AA114" s="105"/>
      <c r="AD114" s="104"/>
      <c r="AE114" s="105"/>
      <c r="AF114" s="106"/>
    </row>
    <row r="115" spans="22:33" x14ac:dyDescent="0.25">
      <c r="Z115" s="105"/>
      <c r="AA115" s="105"/>
      <c r="AD115" s="104"/>
      <c r="AE115" s="105"/>
      <c r="AF115" s="106"/>
    </row>
    <row r="116" spans="22:33" x14ac:dyDescent="0.25">
      <c r="Z116" s="105"/>
      <c r="AA116" s="105"/>
      <c r="AD116" s="103"/>
      <c r="AE116" s="110"/>
      <c r="AF116" s="113"/>
    </row>
    <row r="117" spans="22:33" x14ac:dyDescent="0.25">
      <c r="Z117" s="105"/>
      <c r="AA117" s="105"/>
    </row>
    <row r="120" spans="22:33" x14ac:dyDescent="0.25">
      <c r="AD120" s="96" t="s">
        <v>275</v>
      </c>
    </row>
    <row r="121" spans="22:33" x14ac:dyDescent="0.25">
      <c r="AD121" s="105" t="s">
        <v>276</v>
      </c>
      <c r="AE121" s="105">
        <f>SUM(AE4:AE116)</f>
        <v>0</v>
      </c>
      <c r="AF121" s="105"/>
      <c r="AG121" s="105"/>
    </row>
    <row r="122" spans="22:33" x14ac:dyDescent="0.25">
      <c r="AD122" s="105" t="s">
        <v>274</v>
      </c>
      <c r="AE122" s="105">
        <f>SUM(AF4:AF116)</f>
        <v>0</v>
      </c>
      <c r="AF122" s="105"/>
      <c r="AG122" s="105"/>
    </row>
    <row r="123" spans="22:33" x14ac:dyDescent="0.25">
      <c r="AD123" s="105"/>
      <c r="AE123" s="105">
        <f>SUM(AE121:AE122)</f>
        <v>0</v>
      </c>
      <c r="AF123" s="105"/>
      <c r="AG123" s="105"/>
    </row>
    <row r="124" spans="22:33" x14ac:dyDescent="0.25">
      <c r="AD124" s="105"/>
      <c r="AE124" s="105"/>
      <c r="AF124" s="105"/>
      <c r="AG124" s="105"/>
    </row>
    <row r="125" spans="22:33" x14ac:dyDescent="0.25">
      <c r="AC125" s="105"/>
      <c r="AD125" s="105"/>
      <c r="AE125" s="105"/>
      <c r="AF125" s="105"/>
      <c r="AG125" s="105"/>
    </row>
    <row r="126" spans="22:33" x14ac:dyDescent="0.25">
      <c r="AE126" s="105"/>
      <c r="AF126" s="105"/>
      <c r="AG126" s="105"/>
    </row>
  </sheetData>
  <phoneticPr fontId="0" type="noConversion"/>
  <printOptions horizontalCentered="1" verticalCentered="1"/>
  <pageMargins left="0.25" right="0.25" top="0.1" bottom="0.25" header="0.5" footer="0.5"/>
  <pageSetup paperSize="3" scale="3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selection activeCell="K13" sqref="K13"/>
    </sheetView>
  </sheetViews>
  <sheetFormatPr defaultRowHeight="13.2" x14ac:dyDescent="0.25"/>
  <cols>
    <col min="1" max="1" width="15.6640625" customWidth="1"/>
    <col min="2" max="2" width="16" customWidth="1"/>
    <col min="3" max="3" width="9.88671875" style="1" bestFit="1" customWidth="1"/>
    <col min="4" max="4" width="17.44140625" style="1" customWidth="1"/>
    <col min="5" max="5" width="15.5546875" style="1" customWidth="1"/>
    <col min="6" max="6" width="20" bestFit="1" customWidth="1"/>
    <col min="7" max="7" width="12.5546875" style="1" bestFit="1" customWidth="1"/>
    <col min="8" max="8" width="10.5546875" bestFit="1" customWidth="1"/>
  </cols>
  <sheetData>
    <row r="1" spans="1:8" ht="13.8" thickBot="1" x14ac:dyDescent="0.3">
      <c r="A1" s="345" t="s">
        <v>724</v>
      </c>
      <c r="B1" s="345" t="s">
        <v>725</v>
      </c>
      <c r="C1" s="345" t="s">
        <v>96</v>
      </c>
      <c r="D1" s="345" t="s">
        <v>25</v>
      </c>
      <c r="E1" s="345" t="s">
        <v>726</v>
      </c>
      <c r="F1" s="345" t="s">
        <v>727</v>
      </c>
      <c r="G1" s="360" t="s">
        <v>903</v>
      </c>
      <c r="H1" s="360" t="s">
        <v>916</v>
      </c>
    </row>
    <row r="2" spans="1:8" x14ac:dyDescent="0.25">
      <c r="A2" t="s">
        <v>737</v>
      </c>
      <c r="B2" t="s">
        <v>738</v>
      </c>
      <c r="C2" s="1">
        <v>33437</v>
      </c>
      <c r="D2" s="1" t="s">
        <v>739</v>
      </c>
      <c r="E2" s="1">
        <v>6649</v>
      </c>
      <c r="F2" t="s">
        <v>735</v>
      </c>
      <c r="G2" s="1">
        <v>2</v>
      </c>
      <c r="H2" s="366">
        <v>37204</v>
      </c>
    </row>
    <row r="3" spans="1:8" x14ac:dyDescent="0.25">
      <c r="A3" t="s">
        <v>0</v>
      </c>
      <c r="B3" t="s">
        <v>784</v>
      </c>
      <c r="C3" s="1">
        <v>54441</v>
      </c>
      <c r="D3" s="1" t="s">
        <v>785</v>
      </c>
      <c r="E3" s="1">
        <v>6642</v>
      </c>
      <c r="F3" t="s">
        <v>735</v>
      </c>
      <c r="H3" s="366">
        <v>37204</v>
      </c>
    </row>
    <row r="4" spans="1:8" x14ac:dyDescent="0.25">
      <c r="A4" t="s">
        <v>775</v>
      </c>
      <c r="B4" t="s">
        <v>776</v>
      </c>
      <c r="C4" s="1">
        <v>57884</v>
      </c>
      <c r="D4" s="1" t="s">
        <v>777</v>
      </c>
      <c r="E4" s="1">
        <v>6634</v>
      </c>
      <c r="F4" t="s">
        <v>735</v>
      </c>
      <c r="H4" s="366">
        <v>37204</v>
      </c>
    </row>
    <row r="5" spans="1:8" x14ac:dyDescent="0.25">
      <c r="A5" t="s">
        <v>792</v>
      </c>
      <c r="B5" t="s">
        <v>793</v>
      </c>
      <c r="C5" s="1">
        <v>57965</v>
      </c>
      <c r="D5" s="1" t="s">
        <v>794</v>
      </c>
      <c r="E5" s="1">
        <v>6644</v>
      </c>
      <c r="F5" t="s">
        <v>735</v>
      </c>
      <c r="G5" s="1">
        <v>2</v>
      </c>
      <c r="H5" s="366">
        <v>37204</v>
      </c>
    </row>
    <row r="6" spans="1:8" x14ac:dyDescent="0.25">
      <c r="A6" t="s">
        <v>766</v>
      </c>
      <c r="B6" t="s">
        <v>767</v>
      </c>
      <c r="C6" s="1">
        <v>52503</v>
      </c>
      <c r="D6" s="1" t="s">
        <v>768</v>
      </c>
      <c r="E6" s="1">
        <v>6639</v>
      </c>
      <c r="F6" t="s">
        <v>735</v>
      </c>
      <c r="G6" s="1">
        <v>2</v>
      </c>
      <c r="H6" s="366">
        <v>37204</v>
      </c>
    </row>
    <row r="7" spans="1:8" x14ac:dyDescent="0.25">
      <c r="A7" t="s">
        <v>761</v>
      </c>
      <c r="B7" t="s">
        <v>728</v>
      </c>
      <c r="C7" s="1">
        <v>33409</v>
      </c>
      <c r="D7" s="1" t="s">
        <v>762</v>
      </c>
      <c r="E7" s="1">
        <v>6645</v>
      </c>
      <c r="F7" t="s">
        <v>735</v>
      </c>
      <c r="G7" s="1">
        <v>2</v>
      </c>
      <c r="H7" s="366">
        <v>37204</v>
      </c>
    </row>
    <row r="8" spans="1:8" x14ac:dyDescent="0.25">
      <c r="A8" t="s">
        <v>789</v>
      </c>
      <c r="B8" t="s">
        <v>790</v>
      </c>
      <c r="C8" s="1">
        <v>35001</v>
      </c>
      <c r="D8" s="1" t="s">
        <v>791</v>
      </c>
      <c r="E8" s="1">
        <v>6201</v>
      </c>
      <c r="F8" t="s">
        <v>735</v>
      </c>
      <c r="G8" s="1">
        <v>2</v>
      </c>
      <c r="H8" s="366">
        <v>37204</v>
      </c>
    </row>
    <row r="9" spans="1:8" x14ac:dyDescent="0.25">
      <c r="A9" t="s">
        <v>781</v>
      </c>
      <c r="B9" t="s">
        <v>782</v>
      </c>
      <c r="C9" s="1">
        <v>34530</v>
      </c>
      <c r="D9" s="1" t="s">
        <v>783</v>
      </c>
      <c r="E9" s="1">
        <v>6638</v>
      </c>
      <c r="F9" t="s">
        <v>735</v>
      </c>
      <c r="G9" s="1">
        <v>3</v>
      </c>
      <c r="H9" s="366">
        <v>37204</v>
      </c>
    </row>
    <row r="10" spans="1:8" x14ac:dyDescent="0.25">
      <c r="A10" t="s">
        <v>772</v>
      </c>
      <c r="B10" t="s">
        <v>773</v>
      </c>
      <c r="C10" s="1">
        <v>39464</v>
      </c>
      <c r="D10" s="1" t="s">
        <v>774</v>
      </c>
      <c r="E10" s="1">
        <v>6633</v>
      </c>
      <c r="F10" t="s">
        <v>735</v>
      </c>
      <c r="G10" s="1">
        <v>2</v>
      </c>
      <c r="H10" s="366">
        <v>37204</v>
      </c>
    </row>
    <row r="11" spans="1:8" x14ac:dyDescent="0.25">
      <c r="A11" t="s">
        <v>912</v>
      </c>
      <c r="B11" t="s">
        <v>913</v>
      </c>
      <c r="C11" s="1">
        <v>36161</v>
      </c>
      <c r="D11" s="1" t="s">
        <v>914</v>
      </c>
      <c r="E11" s="1">
        <v>6200</v>
      </c>
      <c r="F11" s="1" t="s">
        <v>735</v>
      </c>
      <c r="G11" s="1">
        <v>2</v>
      </c>
      <c r="H11" s="366">
        <v>37204</v>
      </c>
    </row>
    <row r="12" spans="1:8" x14ac:dyDescent="0.25">
      <c r="A12" t="s">
        <v>786</v>
      </c>
      <c r="B12" t="s">
        <v>787</v>
      </c>
      <c r="C12" s="1">
        <v>51776</v>
      </c>
      <c r="D12" s="1" t="s">
        <v>788</v>
      </c>
      <c r="E12" s="1">
        <v>6636</v>
      </c>
      <c r="F12" t="s">
        <v>735</v>
      </c>
      <c r="H12" s="366">
        <v>37204</v>
      </c>
    </row>
    <row r="13" spans="1:8" x14ac:dyDescent="0.25">
      <c r="A13" t="s">
        <v>778</v>
      </c>
      <c r="B13" t="s">
        <v>779</v>
      </c>
      <c r="C13" s="1">
        <v>51651</v>
      </c>
      <c r="D13" s="1" t="s">
        <v>780</v>
      </c>
      <c r="E13" s="1">
        <v>6635</v>
      </c>
      <c r="F13" t="s">
        <v>735</v>
      </c>
      <c r="H13" s="366">
        <v>37204</v>
      </c>
    </row>
    <row r="14" spans="1:8" x14ac:dyDescent="0.25">
      <c r="A14" t="s">
        <v>756</v>
      </c>
      <c r="B14" t="s">
        <v>757</v>
      </c>
      <c r="C14" s="1">
        <v>54448</v>
      </c>
      <c r="D14" s="1" t="s">
        <v>758</v>
      </c>
      <c r="E14" s="1">
        <v>6637</v>
      </c>
      <c r="F14" t="s">
        <v>735</v>
      </c>
      <c r="H14" s="366">
        <v>37204</v>
      </c>
    </row>
    <row r="15" spans="1:8" x14ac:dyDescent="0.25">
      <c r="A15" t="s">
        <v>754</v>
      </c>
      <c r="B15" t="s">
        <v>199</v>
      </c>
      <c r="C15" s="1">
        <v>52686</v>
      </c>
      <c r="D15" s="1" t="s">
        <v>755</v>
      </c>
      <c r="E15" s="1">
        <v>6630</v>
      </c>
      <c r="F15" t="s">
        <v>735</v>
      </c>
      <c r="H15" s="366">
        <v>37204</v>
      </c>
    </row>
    <row r="16" spans="1:8" x14ac:dyDescent="0.25">
      <c r="A16" t="s">
        <v>759</v>
      </c>
      <c r="B16" t="s">
        <v>732</v>
      </c>
      <c r="C16" s="1">
        <v>57246</v>
      </c>
      <c r="D16" s="1" t="s">
        <v>760</v>
      </c>
      <c r="E16" s="1">
        <v>6631</v>
      </c>
      <c r="F16" t="s">
        <v>735</v>
      </c>
      <c r="G16" s="1">
        <v>3</v>
      </c>
      <c r="H16" s="366">
        <v>37204</v>
      </c>
    </row>
    <row r="17" spans="1:8" x14ac:dyDescent="0.25">
      <c r="A17" t="s">
        <v>7</v>
      </c>
      <c r="B17" t="s">
        <v>206</v>
      </c>
      <c r="C17" s="1">
        <v>58054</v>
      </c>
      <c r="D17" s="1" t="s">
        <v>795</v>
      </c>
      <c r="E17" s="1">
        <v>6622</v>
      </c>
      <c r="F17" t="s">
        <v>735</v>
      </c>
      <c r="G17" s="1">
        <v>2</v>
      </c>
      <c r="H17" s="366">
        <v>37204</v>
      </c>
    </row>
    <row r="18" spans="1:8" x14ac:dyDescent="0.25">
      <c r="A18" t="s">
        <v>746</v>
      </c>
      <c r="B18" t="s">
        <v>747</v>
      </c>
      <c r="C18" s="1">
        <v>53461</v>
      </c>
      <c r="D18" s="1" t="s">
        <v>739</v>
      </c>
      <c r="E18" s="1">
        <v>6646</v>
      </c>
      <c r="F18" t="s">
        <v>735</v>
      </c>
      <c r="G18" s="1">
        <v>2</v>
      </c>
      <c r="H18" s="366">
        <v>37204</v>
      </c>
    </row>
    <row r="19" spans="1:8" x14ac:dyDescent="0.25">
      <c r="A19" t="s">
        <v>748</v>
      </c>
      <c r="B19" t="s">
        <v>749</v>
      </c>
      <c r="C19" s="1">
        <v>54386</v>
      </c>
      <c r="D19" s="1" t="s">
        <v>750</v>
      </c>
      <c r="E19" s="1">
        <v>6624</v>
      </c>
      <c r="F19" t="s">
        <v>735</v>
      </c>
      <c r="H19" s="366">
        <v>37204</v>
      </c>
    </row>
    <row r="20" spans="1:8" x14ac:dyDescent="0.25">
      <c r="A20" t="s">
        <v>743</v>
      </c>
      <c r="B20" t="s">
        <v>744</v>
      </c>
      <c r="C20" s="1">
        <v>52401</v>
      </c>
      <c r="D20" s="1" t="s">
        <v>745</v>
      </c>
      <c r="E20" s="1">
        <v>6623</v>
      </c>
      <c r="F20" t="s">
        <v>735</v>
      </c>
      <c r="G20" s="1">
        <v>2</v>
      </c>
      <c r="H20" s="366">
        <v>37204</v>
      </c>
    </row>
    <row r="21" spans="1:8" x14ac:dyDescent="0.25">
      <c r="A21" s="347" t="s">
        <v>907</v>
      </c>
      <c r="B21" s="347" t="s">
        <v>908</v>
      </c>
      <c r="C21" s="1">
        <v>35514</v>
      </c>
      <c r="D21" s="1" t="s">
        <v>909</v>
      </c>
      <c r="E21" s="1">
        <v>6204</v>
      </c>
      <c r="F21" s="361" t="s">
        <v>735</v>
      </c>
      <c r="G21" s="1">
        <v>2</v>
      </c>
      <c r="H21" s="366">
        <v>37204</v>
      </c>
    </row>
    <row r="22" spans="1:8" x14ac:dyDescent="0.25">
      <c r="A22" t="s">
        <v>763</v>
      </c>
      <c r="B22" t="s">
        <v>764</v>
      </c>
      <c r="C22" s="1">
        <v>36274</v>
      </c>
      <c r="D22" s="1" t="s">
        <v>765</v>
      </c>
      <c r="E22" s="1">
        <v>6650</v>
      </c>
      <c r="F22" t="s">
        <v>735</v>
      </c>
      <c r="G22" s="1">
        <v>2</v>
      </c>
      <c r="H22" s="366">
        <v>37204</v>
      </c>
    </row>
    <row r="23" spans="1:8" x14ac:dyDescent="0.25">
      <c r="A23" t="s">
        <v>769</v>
      </c>
      <c r="B23" t="s">
        <v>770</v>
      </c>
      <c r="C23" s="1">
        <v>33317</v>
      </c>
      <c r="D23" s="1" t="s">
        <v>771</v>
      </c>
      <c r="E23" s="1">
        <v>6643</v>
      </c>
      <c r="F23" t="s">
        <v>735</v>
      </c>
      <c r="G23" s="1">
        <v>2</v>
      </c>
      <c r="H23" s="366">
        <v>37204</v>
      </c>
    </row>
    <row r="24" spans="1:8" ht="13.8" thickBot="1" x14ac:dyDescent="0.3">
      <c r="A24" s="346" t="s">
        <v>751</v>
      </c>
      <c r="B24" s="346" t="s">
        <v>752</v>
      </c>
      <c r="C24" s="348">
        <v>52806</v>
      </c>
      <c r="D24" s="348" t="s">
        <v>753</v>
      </c>
      <c r="E24" s="348">
        <v>6629</v>
      </c>
      <c r="F24" s="346" t="s">
        <v>735</v>
      </c>
      <c r="G24" s="348"/>
      <c r="H24" s="367">
        <v>37204</v>
      </c>
    </row>
    <row r="25" spans="1:8" x14ac:dyDescent="0.25">
      <c r="A25" s="347" t="s">
        <v>731</v>
      </c>
      <c r="B25" s="347" t="s">
        <v>796</v>
      </c>
      <c r="C25" s="349">
        <v>54915</v>
      </c>
      <c r="D25" s="349" t="s">
        <v>797</v>
      </c>
      <c r="E25" s="349">
        <v>6308</v>
      </c>
      <c r="F25" s="347" t="s">
        <v>735</v>
      </c>
      <c r="G25" s="1">
        <v>2</v>
      </c>
      <c r="H25" s="364">
        <v>37211</v>
      </c>
    </row>
    <row r="26" spans="1:8" x14ac:dyDescent="0.25">
      <c r="A26" s="347" t="s">
        <v>848</v>
      </c>
      <c r="B26" s="347" t="s">
        <v>849</v>
      </c>
      <c r="C26" s="349">
        <v>39308</v>
      </c>
      <c r="D26" s="349" t="s">
        <v>850</v>
      </c>
      <c r="E26" s="349">
        <v>6191</v>
      </c>
      <c r="F26" s="347" t="s">
        <v>735</v>
      </c>
      <c r="G26" s="1">
        <v>2</v>
      </c>
      <c r="H26" s="364">
        <v>37211</v>
      </c>
    </row>
    <row r="27" spans="1:8" x14ac:dyDescent="0.25">
      <c r="A27" s="347" t="s">
        <v>800</v>
      </c>
      <c r="B27" s="347" t="s">
        <v>801</v>
      </c>
      <c r="C27" s="349">
        <v>52886</v>
      </c>
      <c r="D27" s="349" t="s">
        <v>802</v>
      </c>
      <c r="E27" s="349">
        <v>6182</v>
      </c>
      <c r="F27" s="347" t="s">
        <v>735</v>
      </c>
      <c r="G27" s="1">
        <v>2</v>
      </c>
      <c r="H27" s="364">
        <v>37211</v>
      </c>
    </row>
    <row r="28" spans="1:8" x14ac:dyDescent="0.25">
      <c r="A28" s="347" t="s">
        <v>851</v>
      </c>
      <c r="B28" s="347" t="s">
        <v>852</v>
      </c>
      <c r="C28" s="349">
        <v>34379</v>
      </c>
      <c r="D28" s="349" t="s">
        <v>853</v>
      </c>
      <c r="E28" s="349">
        <v>6198</v>
      </c>
      <c r="F28" s="347" t="s">
        <v>735</v>
      </c>
      <c r="G28" s="1">
        <v>2</v>
      </c>
      <c r="H28" s="364">
        <v>37211</v>
      </c>
    </row>
    <row r="29" spans="1:8" x14ac:dyDescent="0.25">
      <c r="A29" s="347" t="s">
        <v>798</v>
      </c>
      <c r="B29" s="347" t="s">
        <v>206</v>
      </c>
      <c r="C29" s="349">
        <v>57053</v>
      </c>
      <c r="D29" s="349" t="s">
        <v>799</v>
      </c>
      <c r="E29" s="349">
        <v>6190</v>
      </c>
      <c r="F29" s="347" t="s">
        <v>735</v>
      </c>
      <c r="G29" s="1">
        <v>3</v>
      </c>
      <c r="H29" s="364">
        <v>37211</v>
      </c>
    </row>
    <row r="30" spans="1:8" x14ac:dyDescent="0.25">
      <c r="A30" s="347" t="s">
        <v>839</v>
      </c>
      <c r="B30" s="347" t="s">
        <v>840</v>
      </c>
      <c r="C30" s="349">
        <v>54282</v>
      </c>
      <c r="D30" s="349" t="s">
        <v>841</v>
      </c>
      <c r="E30" s="349">
        <v>6181</v>
      </c>
      <c r="F30" s="347" t="s">
        <v>735</v>
      </c>
      <c r="G30" s="1">
        <v>3</v>
      </c>
      <c r="H30" s="364">
        <v>37211</v>
      </c>
    </row>
    <row r="31" spans="1:8" x14ac:dyDescent="0.25">
      <c r="A31" s="347" t="s">
        <v>299</v>
      </c>
      <c r="B31" s="347" t="s">
        <v>854</v>
      </c>
      <c r="C31" s="349">
        <v>37355</v>
      </c>
      <c r="D31" s="349" t="s">
        <v>855</v>
      </c>
      <c r="E31" s="349">
        <v>6306</v>
      </c>
      <c r="F31" s="347" t="s">
        <v>735</v>
      </c>
      <c r="G31" s="1">
        <v>3</v>
      </c>
      <c r="H31" s="364">
        <v>37211</v>
      </c>
    </row>
    <row r="32" spans="1:8" x14ac:dyDescent="0.25">
      <c r="A32" s="347" t="s">
        <v>729</v>
      </c>
      <c r="B32" s="347" t="s">
        <v>804</v>
      </c>
      <c r="C32" s="349">
        <v>57923</v>
      </c>
      <c r="D32" s="349" t="s">
        <v>805</v>
      </c>
      <c r="E32" s="349">
        <v>6309</v>
      </c>
      <c r="F32" s="347" t="s">
        <v>735</v>
      </c>
      <c r="G32" s="1">
        <v>2</v>
      </c>
      <c r="H32" s="364">
        <v>37211</v>
      </c>
    </row>
    <row r="33" spans="1:8" x14ac:dyDescent="0.25">
      <c r="A33" s="347" t="s">
        <v>831</v>
      </c>
      <c r="B33" s="347" t="s">
        <v>832</v>
      </c>
      <c r="C33" s="349">
        <v>58131</v>
      </c>
      <c r="D33" s="349" t="s">
        <v>833</v>
      </c>
      <c r="E33" s="349">
        <v>6187</v>
      </c>
      <c r="F33" s="347" t="s">
        <v>735</v>
      </c>
      <c r="G33" s="1">
        <v>2</v>
      </c>
      <c r="H33" s="364">
        <v>37211</v>
      </c>
    </row>
    <row r="34" spans="1:8" x14ac:dyDescent="0.25">
      <c r="A34" s="347" t="s">
        <v>825</v>
      </c>
      <c r="B34" s="347" t="s">
        <v>826</v>
      </c>
      <c r="C34" s="349">
        <v>53609</v>
      </c>
      <c r="D34" s="349" t="s">
        <v>827</v>
      </c>
      <c r="E34" s="349">
        <v>6312</v>
      </c>
      <c r="F34" s="347" t="s">
        <v>735</v>
      </c>
      <c r="G34" s="1">
        <v>3</v>
      </c>
      <c r="H34" s="364">
        <v>37211</v>
      </c>
    </row>
    <row r="35" spans="1:8" x14ac:dyDescent="0.25">
      <c r="A35" s="347" t="s">
        <v>842</v>
      </c>
      <c r="B35" s="347" t="s">
        <v>734</v>
      </c>
      <c r="C35" s="349">
        <v>54106</v>
      </c>
      <c r="D35" s="349" t="s">
        <v>843</v>
      </c>
      <c r="E35" s="349">
        <v>6189</v>
      </c>
      <c r="F35" s="347" t="s">
        <v>735</v>
      </c>
      <c r="G35" s="1">
        <v>2</v>
      </c>
      <c r="H35" s="364">
        <v>37211</v>
      </c>
    </row>
    <row r="36" spans="1:8" x14ac:dyDescent="0.25">
      <c r="A36" s="347" t="s">
        <v>811</v>
      </c>
      <c r="B36" s="347" t="s">
        <v>812</v>
      </c>
      <c r="C36" s="349">
        <v>31479</v>
      </c>
      <c r="D36" s="349" t="s">
        <v>813</v>
      </c>
      <c r="E36" s="349">
        <v>6305</v>
      </c>
      <c r="F36" s="347" t="s">
        <v>735</v>
      </c>
      <c r="G36" s="1">
        <v>4</v>
      </c>
      <c r="H36" s="364">
        <v>37211</v>
      </c>
    </row>
    <row r="37" spans="1:8" x14ac:dyDescent="0.25">
      <c r="A37" s="347" t="s">
        <v>834</v>
      </c>
      <c r="B37" s="347" t="s">
        <v>835</v>
      </c>
      <c r="C37" s="349">
        <v>58528</v>
      </c>
      <c r="D37" s="349" t="s">
        <v>836</v>
      </c>
      <c r="E37" s="349">
        <v>6197</v>
      </c>
      <c r="F37" s="347" t="s">
        <v>735</v>
      </c>
      <c r="G37" s="1">
        <v>2</v>
      </c>
      <c r="H37" s="364">
        <v>37211</v>
      </c>
    </row>
    <row r="38" spans="1:8" x14ac:dyDescent="0.25">
      <c r="A38" s="347" t="s">
        <v>822</v>
      </c>
      <c r="B38" s="347" t="s">
        <v>823</v>
      </c>
      <c r="C38" s="349">
        <v>53341</v>
      </c>
      <c r="D38" s="349" t="s">
        <v>824</v>
      </c>
      <c r="E38" s="349">
        <v>6194</v>
      </c>
      <c r="F38" s="347" t="s">
        <v>735</v>
      </c>
      <c r="G38" s="1">
        <v>2</v>
      </c>
      <c r="H38" s="364">
        <v>37211</v>
      </c>
    </row>
    <row r="39" spans="1:8" x14ac:dyDescent="0.25">
      <c r="A39" s="347" t="s">
        <v>427</v>
      </c>
      <c r="B39" s="347" t="s">
        <v>736</v>
      </c>
      <c r="C39" s="349">
        <v>31751</v>
      </c>
      <c r="D39" s="349" t="s">
        <v>844</v>
      </c>
      <c r="E39" s="349">
        <v>6303</v>
      </c>
      <c r="F39" s="347" t="s">
        <v>735</v>
      </c>
      <c r="G39" s="1">
        <v>2</v>
      </c>
      <c r="H39" s="364">
        <v>37211</v>
      </c>
    </row>
    <row r="40" spans="1:8" x14ac:dyDescent="0.25">
      <c r="A40" s="347" t="s">
        <v>819</v>
      </c>
      <c r="B40" s="347" t="s">
        <v>820</v>
      </c>
      <c r="C40" s="349">
        <v>58540</v>
      </c>
      <c r="D40" s="349" t="s">
        <v>821</v>
      </c>
      <c r="E40" s="349">
        <v>6184</v>
      </c>
      <c r="F40" s="347" t="s">
        <v>735</v>
      </c>
      <c r="G40" s="1">
        <v>3</v>
      </c>
      <c r="H40" s="364">
        <v>37211</v>
      </c>
    </row>
    <row r="41" spans="1:8" x14ac:dyDescent="0.25">
      <c r="A41" s="347" t="s">
        <v>816</v>
      </c>
      <c r="B41" s="347" t="s">
        <v>817</v>
      </c>
      <c r="C41" s="349">
        <v>33561</v>
      </c>
      <c r="D41" s="349" t="s">
        <v>818</v>
      </c>
      <c r="E41" s="349">
        <v>6183</v>
      </c>
      <c r="F41" s="347" t="s">
        <v>735</v>
      </c>
      <c r="G41" s="1">
        <v>2</v>
      </c>
      <c r="H41" s="364">
        <v>37211</v>
      </c>
    </row>
    <row r="42" spans="1:8" x14ac:dyDescent="0.25">
      <c r="A42" s="347" t="s">
        <v>845</v>
      </c>
      <c r="B42" s="347" t="s">
        <v>846</v>
      </c>
      <c r="C42" s="349">
        <v>34225</v>
      </c>
      <c r="D42" s="349" t="s">
        <v>847</v>
      </c>
      <c r="E42" s="349">
        <v>6196</v>
      </c>
      <c r="F42" s="347" t="s">
        <v>735</v>
      </c>
      <c r="G42" s="1">
        <v>5</v>
      </c>
      <c r="H42" s="364">
        <v>37211</v>
      </c>
    </row>
    <row r="43" spans="1:8" x14ac:dyDescent="0.25">
      <c r="A43" s="347" t="s">
        <v>828</v>
      </c>
      <c r="B43" s="347" t="s">
        <v>829</v>
      </c>
      <c r="C43" s="349">
        <v>58196</v>
      </c>
      <c r="D43" s="349" t="s">
        <v>830</v>
      </c>
      <c r="E43" s="349">
        <v>6195</v>
      </c>
      <c r="F43" s="347" t="s">
        <v>735</v>
      </c>
      <c r="G43" s="1">
        <v>2</v>
      </c>
      <c r="H43" s="364">
        <v>37211</v>
      </c>
    </row>
    <row r="44" spans="1:8" x14ac:dyDescent="0.25">
      <c r="A44" s="347" t="s">
        <v>414</v>
      </c>
      <c r="B44" s="347" t="s">
        <v>764</v>
      </c>
      <c r="C44" s="349">
        <v>57836</v>
      </c>
      <c r="D44" s="349" t="s">
        <v>803</v>
      </c>
      <c r="E44" s="349">
        <v>6310</v>
      </c>
      <c r="F44" s="347" t="s">
        <v>735</v>
      </c>
      <c r="G44" s="1">
        <v>2</v>
      </c>
      <c r="H44" s="364">
        <v>37211</v>
      </c>
    </row>
    <row r="45" spans="1:8" x14ac:dyDescent="0.25">
      <c r="A45" s="347" t="s">
        <v>806</v>
      </c>
      <c r="B45" s="347" t="s">
        <v>767</v>
      </c>
      <c r="C45" s="349">
        <v>33143</v>
      </c>
      <c r="D45" s="349" t="s">
        <v>807</v>
      </c>
      <c r="E45" s="349">
        <v>6304</v>
      </c>
      <c r="F45" s="347" t="s">
        <v>735</v>
      </c>
      <c r="G45" s="1">
        <v>4</v>
      </c>
      <c r="H45" s="364">
        <v>37211</v>
      </c>
    </row>
    <row r="46" spans="1:8" x14ac:dyDescent="0.25">
      <c r="A46" s="347" t="s">
        <v>814</v>
      </c>
      <c r="B46" s="347" t="s">
        <v>730</v>
      </c>
      <c r="C46" s="349">
        <v>35049</v>
      </c>
      <c r="D46" s="349" t="s">
        <v>815</v>
      </c>
      <c r="E46" s="349">
        <v>6311</v>
      </c>
      <c r="F46" s="347" t="s">
        <v>735</v>
      </c>
      <c r="G46" s="1">
        <v>2</v>
      </c>
      <c r="H46" s="364">
        <v>37211</v>
      </c>
    </row>
    <row r="47" spans="1:8" x14ac:dyDescent="0.25">
      <c r="A47" s="347" t="s">
        <v>808</v>
      </c>
      <c r="B47" s="347" t="s">
        <v>809</v>
      </c>
      <c r="C47" s="349">
        <v>33469</v>
      </c>
      <c r="D47" s="349" t="s">
        <v>810</v>
      </c>
      <c r="E47" s="349">
        <v>6188</v>
      </c>
      <c r="F47" s="347" t="s">
        <v>735</v>
      </c>
      <c r="G47" s="1">
        <v>2</v>
      </c>
      <c r="H47" s="364">
        <v>37211</v>
      </c>
    </row>
    <row r="48" spans="1:8" ht="13.8" thickBot="1" x14ac:dyDescent="0.3">
      <c r="A48" s="358" t="s">
        <v>837</v>
      </c>
      <c r="B48" s="358" t="s">
        <v>733</v>
      </c>
      <c r="C48" s="359">
        <v>51750</v>
      </c>
      <c r="D48" s="359" t="s">
        <v>838</v>
      </c>
      <c r="E48" s="359">
        <v>6193</v>
      </c>
      <c r="F48" s="358" t="s">
        <v>735</v>
      </c>
      <c r="G48" s="348">
        <v>2</v>
      </c>
      <c r="H48" s="365">
        <v>37211</v>
      </c>
    </row>
    <row r="49" spans="1:8" x14ac:dyDescent="0.25">
      <c r="A49" t="s">
        <v>740</v>
      </c>
      <c r="B49" t="s">
        <v>741</v>
      </c>
      <c r="C49" s="1">
        <v>54547</v>
      </c>
      <c r="D49" s="1" t="s">
        <v>742</v>
      </c>
      <c r="E49" s="1">
        <v>6657</v>
      </c>
      <c r="F49" t="s">
        <v>735</v>
      </c>
      <c r="H49" s="366">
        <v>37204</v>
      </c>
    </row>
    <row r="50" spans="1:8" x14ac:dyDescent="0.25">
      <c r="A50" t="s">
        <v>898</v>
      </c>
      <c r="B50" t="s">
        <v>899</v>
      </c>
      <c r="C50" s="1">
        <v>57158</v>
      </c>
      <c r="D50" s="1" t="s">
        <v>900</v>
      </c>
      <c r="E50" s="1">
        <v>6656</v>
      </c>
      <c r="F50" s="1" t="s">
        <v>735</v>
      </c>
      <c r="H50" s="366">
        <v>37204</v>
      </c>
    </row>
    <row r="51" spans="1:8" ht="13.8" thickBot="1" x14ac:dyDescent="0.3">
      <c r="A51" s="346" t="s">
        <v>901</v>
      </c>
      <c r="B51" s="346" t="s">
        <v>787</v>
      </c>
      <c r="C51" s="348">
        <v>31493</v>
      </c>
      <c r="D51" s="348" t="s">
        <v>902</v>
      </c>
      <c r="E51" s="348">
        <v>6655</v>
      </c>
      <c r="F51" s="348" t="s">
        <v>735</v>
      </c>
      <c r="G51" s="348"/>
      <c r="H51" s="367">
        <v>37204</v>
      </c>
    </row>
    <row r="52" spans="1:8" x14ac:dyDescent="0.25">
      <c r="A52" s="347" t="s">
        <v>904</v>
      </c>
      <c r="C52" s="1">
        <v>63284</v>
      </c>
      <c r="D52" s="1" t="s">
        <v>905</v>
      </c>
      <c r="E52" s="1">
        <v>6186</v>
      </c>
      <c r="F52" t="s">
        <v>735</v>
      </c>
      <c r="H52" s="364">
        <v>37211</v>
      </c>
    </row>
    <row r="53" spans="1:8" x14ac:dyDescent="0.25">
      <c r="A53" s="347" t="s">
        <v>904</v>
      </c>
      <c r="C53" s="1">
        <v>65991</v>
      </c>
      <c r="D53" s="1" t="s">
        <v>905</v>
      </c>
      <c r="E53" s="1">
        <v>6180</v>
      </c>
      <c r="F53" t="s">
        <v>735</v>
      </c>
      <c r="H53" s="364">
        <v>37211</v>
      </c>
    </row>
    <row r="54" spans="1:8" x14ac:dyDescent="0.25">
      <c r="A54" s="347" t="s">
        <v>904</v>
      </c>
      <c r="C54" s="1">
        <v>63378</v>
      </c>
      <c r="D54" s="1" t="s">
        <v>906</v>
      </c>
      <c r="E54" s="1">
        <v>6619</v>
      </c>
      <c r="F54" t="s">
        <v>735</v>
      </c>
      <c r="H54" s="366">
        <v>37204</v>
      </c>
    </row>
  </sheetData>
  <phoneticPr fontId="0" type="noConversion"/>
  <printOptions horizontalCentered="1"/>
  <pageMargins left="0.75" right="0.75" top="0.75" bottom="0.75" header="0.5" footer="0.5"/>
  <pageSetup orientation="landscape" r:id="rId1"/>
  <headerFooter alignWithMargins="0">
    <oddHeader>&amp;C&amp;"Arial,Bold"&amp;12ECS 6th Floor Info</oddHeader>
    <oddFooter>&amp;F&amp;RPage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3.2" x14ac:dyDescent="0.25"/>
  <cols>
    <col min="2" max="2" width="19.5546875" bestFit="1" customWidth="1"/>
    <col min="3" max="3" width="20.88671875" bestFit="1" customWidth="1"/>
    <col min="4" max="4" width="8.6640625" bestFit="1" customWidth="1"/>
    <col min="5" max="5" width="6.33203125" bestFit="1" customWidth="1"/>
  </cols>
  <sheetData>
    <row r="7" spans="1:11" ht="18.75" customHeight="1" x14ac:dyDescent="0.25"/>
    <row r="8" spans="1:11" ht="21" customHeight="1" x14ac:dyDescent="0.25"/>
    <row r="10" spans="1:11" ht="13.8" thickBot="1" x14ac:dyDescent="0.3"/>
    <row r="11" spans="1:11" ht="27.6" thickTop="1" thickBot="1" x14ac:dyDescent="0.3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3.8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3.8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3.8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3.8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9.6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3.8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9.6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3.8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3.8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3.8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3.8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3.8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3.8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3.8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3.8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3.8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3.8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3.8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3.8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3.8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5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5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5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5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5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5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5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5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5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5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5">
      <c r="A42" s="88"/>
      <c r="B42" s="62"/>
      <c r="C42" s="89"/>
      <c r="D42" s="63"/>
      <c r="E42" s="90"/>
      <c r="F42" s="33"/>
    </row>
    <row r="43" spans="1:6" x14ac:dyDescent="0.25">
      <c r="A43" s="88"/>
      <c r="B43" s="88"/>
      <c r="C43" s="91"/>
      <c r="D43" s="92"/>
      <c r="E43" s="93"/>
      <c r="F43" s="33"/>
    </row>
    <row r="44" spans="1:6" x14ac:dyDescent="0.25">
      <c r="A44" s="88"/>
      <c r="B44" s="88"/>
      <c r="C44" s="91"/>
      <c r="D44" s="92"/>
      <c r="E44" s="93"/>
      <c r="F44" s="33"/>
    </row>
    <row r="45" spans="1:6" x14ac:dyDescent="0.25">
      <c r="A45" s="94"/>
      <c r="B45" s="33"/>
      <c r="C45" s="62"/>
      <c r="D45" s="63"/>
      <c r="E45" s="95"/>
      <c r="F45" s="33"/>
    </row>
    <row r="46" spans="1:6" x14ac:dyDescent="0.25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5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5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5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5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5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5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3.2" x14ac:dyDescent="0.25"/>
  <cols>
    <col min="1" max="1" width="24.109375" bestFit="1" customWidth="1"/>
    <col min="2" max="2" width="9.88671875" bestFit="1" customWidth="1"/>
    <col min="3" max="3" width="13.5546875" bestFit="1" customWidth="1"/>
  </cols>
  <sheetData>
    <row r="1" spans="1:3" x14ac:dyDescent="0.25">
      <c r="A1" s="72" t="s">
        <v>216</v>
      </c>
      <c r="C1" s="1"/>
    </row>
    <row r="2" spans="1:3" x14ac:dyDescent="0.25">
      <c r="A2" s="66" t="s">
        <v>93</v>
      </c>
      <c r="B2" s="66" t="s">
        <v>94</v>
      </c>
      <c r="C2" s="71" t="s">
        <v>194</v>
      </c>
    </row>
    <row r="3" spans="1:3" x14ac:dyDescent="0.25">
      <c r="A3" t="s">
        <v>217</v>
      </c>
      <c r="B3" t="s">
        <v>61</v>
      </c>
      <c r="C3" s="1" t="s">
        <v>218</v>
      </c>
    </row>
    <row r="4" spans="1:3" x14ac:dyDescent="0.25">
      <c r="A4" t="s">
        <v>219</v>
      </c>
      <c r="B4" t="s">
        <v>61</v>
      </c>
      <c r="C4" s="1" t="s">
        <v>220</v>
      </c>
    </row>
    <row r="5" spans="1:3" x14ac:dyDescent="0.25">
      <c r="A5" t="s">
        <v>221</v>
      </c>
      <c r="B5" t="s">
        <v>61</v>
      </c>
      <c r="C5" s="1" t="s">
        <v>222</v>
      </c>
    </row>
    <row r="6" spans="1:3" x14ac:dyDescent="0.25">
      <c r="A6" t="s">
        <v>223</v>
      </c>
      <c r="B6" t="s">
        <v>38</v>
      </c>
      <c r="C6" s="1" t="s">
        <v>224</v>
      </c>
    </row>
    <row r="7" spans="1:3" x14ac:dyDescent="0.25">
      <c r="A7" t="s">
        <v>225</v>
      </c>
      <c r="B7" t="s">
        <v>38</v>
      </c>
      <c r="C7" s="1" t="s">
        <v>226</v>
      </c>
    </row>
    <row r="8" spans="1:3" x14ac:dyDescent="0.25">
      <c r="A8" t="s">
        <v>227</v>
      </c>
      <c r="C8" s="1" t="s">
        <v>228</v>
      </c>
    </row>
    <row r="9" spans="1:3" x14ac:dyDescent="0.25">
      <c r="A9" t="s">
        <v>229</v>
      </c>
      <c r="B9" t="s">
        <v>61</v>
      </c>
      <c r="C9" s="1" t="s">
        <v>230</v>
      </c>
    </row>
    <row r="10" spans="1:3" x14ac:dyDescent="0.25">
      <c r="A10" t="s">
        <v>231</v>
      </c>
      <c r="B10" t="s">
        <v>38</v>
      </c>
      <c r="C10" s="1" t="s">
        <v>232</v>
      </c>
    </row>
    <row r="11" spans="1:3" x14ac:dyDescent="0.25">
      <c r="A11" t="s">
        <v>233</v>
      </c>
      <c r="B11" t="s">
        <v>61</v>
      </c>
      <c r="C11" s="1" t="s">
        <v>234</v>
      </c>
    </row>
    <row r="12" spans="1:3" x14ac:dyDescent="0.25">
      <c r="A12" t="s">
        <v>235</v>
      </c>
      <c r="B12" t="s">
        <v>61</v>
      </c>
      <c r="C12" s="1" t="s">
        <v>236</v>
      </c>
    </row>
    <row r="13" spans="1:3" x14ac:dyDescent="0.25">
      <c r="A13" t="s">
        <v>227</v>
      </c>
      <c r="B13" t="s">
        <v>143</v>
      </c>
      <c r="C13" s="1" t="s">
        <v>237</v>
      </c>
    </row>
    <row r="14" spans="1:3" x14ac:dyDescent="0.25">
      <c r="A14" t="s">
        <v>238</v>
      </c>
      <c r="B14" t="s">
        <v>1</v>
      </c>
      <c r="C14" s="1" t="s">
        <v>239</v>
      </c>
    </row>
    <row r="15" spans="1:3" x14ac:dyDescent="0.25">
      <c r="A15" t="s">
        <v>240</v>
      </c>
      <c r="B15" t="s">
        <v>1</v>
      </c>
      <c r="C15" s="1" t="s">
        <v>241</v>
      </c>
    </row>
    <row r="16" spans="1:3" x14ac:dyDescent="0.25">
      <c r="A16" t="s">
        <v>242</v>
      </c>
      <c r="B16" t="s">
        <v>1</v>
      </c>
      <c r="C16" s="1" t="s">
        <v>243</v>
      </c>
    </row>
    <row r="17" spans="1:3" x14ac:dyDescent="0.25">
      <c r="A17" t="s">
        <v>244</v>
      </c>
      <c r="B17" t="s">
        <v>40</v>
      </c>
      <c r="C17" s="1" t="s">
        <v>245</v>
      </c>
    </row>
    <row r="18" spans="1:3" x14ac:dyDescent="0.25">
      <c r="A18" t="s">
        <v>246</v>
      </c>
      <c r="B18" t="s">
        <v>247</v>
      </c>
      <c r="C18" s="1" t="s">
        <v>248</v>
      </c>
    </row>
    <row r="19" spans="1:3" x14ac:dyDescent="0.25">
      <c r="A19" t="s">
        <v>249</v>
      </c>
      <c r="B19" t="s">
        <v>38</v>
      </c>
      <c r="C19" s="1" t="s">
        <v>250</v>
      </c>
    </row>
    <row r="20" spans="1:3" x14ac:dyDescent="0.25">
      <c r="A20" t="s">
        <v>251</v>
      </c>
      <c r="B20" t="s">
        <v>38</v>
      </c>
      <c r="C20" s="1" t="s">
        <v>252</v>
      </c>
    </row>
    <row r="21" spans="1:3" x14ac:dyDescent="0.25">
      <c r="A21" t="s">
        <v>253</v>
      </c>
      <c r="B21" t="s">
        <v>61</v>
      </c>
      <c r="C21" s="1" t="s">
        <v>254</v>
      </c>
    </row>
    <row r="22" spans="1:3" x14ac:dyDescent="0.25">
      <c r="A22" t="s">
        <v>255</v>
      </c>
      <c r="B22" t="s">
        <v>61</v>
      </c>
      <c r="C22" s="1" t="s">
        <v>256</v>
      </c>
    </row>
    <row r="23" spans="1:3" x14ac:dyDescent="0.25">
      <c r="A23" t="s">
        <v>257</v>
      </c>
      <c r="B23" t="s">
        <v>143</v>
      </c>
      <c r="C23" s="1" t="s">
        <v>258</v>
      </c>
    </row>
    <row r="24" spans="1:3" x14ac:dyDescent="0.25">
      <c r="A24" t="s">
        <v>259</v>
      </c>
      <c r="B24" t="s">
        <v>143</v>
      </c>
      <c r="C24" s="1" t="s">
        <v>260</v>
      </c>
    </row>
    <row r="25" spans="1:3" x14ac:dyDescent="0.25">
      <c r="C25" s="1"/>
    </row>
    <row r="26" spans="1:3" x14ac:dyDescent="0.25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3.2" x14ac:dyDescent="0.25"/>
  <cols>
    <col min="1" max="1" width="23.88671875" customWidth="1"/>
    <col min="2" max="2" width="16.109375" customWidth="1"/>
    <col min="3" max="3" width="19" customWidth="1"/>
  </cols>
  <sheetData>
    <row r="1" spans="1:3" x14ac:dyDescent="0.25">
      <c r="A1" s="72" t="s">
        <v>193</v>
      </c>
      <c r="C1" s="1"/>
    </row>
    <row r="2" spans="1:3" x14ac:dyDescent="0.25">
      <c r="A2" s="66" t="s">
        <v>93</v>
      </c>
      <c r="B2" s="66" t="s">
        <v>94</v>
      </c>
      <c r="C2" s="71" t="s">
        <v>194</v>
      </c>
    </row>
    <row r="3" spans="1:3" x14ac:dyDescent="0.25">
      <c r="A3" t="s">
        <v>195</v>
      </c>
      <c r="B3" t="s">
        <v>61</v>
      </c>
      <c r="C3" s="1"/>
    </row>
    <row r="4" spans="1:3" x14ac:dyDescent="0.25">
      <c r="A4" t="s">
        <v>196</v>
      </c>
      <c r="B4" t="s">
        <v>38</v>
      </c>
      <c r="C4" s="1"/>
    </row>
    <row r="5" spans="1:3" x14ac:dyDescent="0.25">
      <c r="C5" s="1"/>
    </row>
    <row r="6" spans="1:3" x14ac:dyDescent="0.25">
      <c r="B6" s="72" t="s">
        <v>197</v>
      </c>
      <c r="C6" s="73">
        <v>2</v>
      </c>
    </row>
    <row r="7" spans="1:3" x14ac:dyDescent="0.25">
      <c r="C7" s="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3.2" x14ac:dyDescent="0.25"/>
  <cols>
    <col min="1" max="1" width="14.5546875" customWidth="1"/>
    <col min="2" max="2" width="11" customWidth="1"/>
  </cols>
  <sheetData>
    <row r="1" spans="1:2" x14ac:dyDescent="0.25">
      <c r="A1" s="72" t="s">
        <v>22</v>
      </c>
    </row>
    <row r="3" spans="1:2" x14ac:dyDescent="0.25">
      <c r="A3" t="s">
        <v>4</v>
      </c>
      <c r="B3" t="s">
        <v>198</v>
      </c>
    </row>
    <row r="4" spans="1:2" x14ac:dyDescent="0.25">
      <c r="A4" t="s">
        <v>5</v>
      </c>
      <c r="B4" t="s">
        <v>199</v>
      </c>
    </row>
    <row r="5" spans="1:2" x14ac:dyDescent="0.25">
      <c r="A5" t="s">
        <v>6</v>
      </c>
      <c r="B5" t="s">
        <v>200</v>
      </c>
    </row>
    <row r="6" spans="1:2" x14ac:dyDescent="0.25">
      <c r="A6" t="s">
        <v>7</v>
      </c>
      <c r="B6" t="s">
        <v>201</v>
      </c>
    </row>
    <row r="7" spans="1:2" x14ac:dyDescent="0.25">
      <c r="A7" t="s">
        <v>8</v>
      </c>
      <c r="B7" t="s">
        <v>202</v>
      </c>
    </row>
    <row r="8" spans="1:2" x14ac:dyDescent="0.25">
      <c r="A8" t="s">
        <v>9</v>
      </c>
      <c r="B8" t="s">
        <v>203</v>
      </c>
    </row>
    <row r="9" spans="1:2" x14ac:dyDescent="0.25">
      <c r="A9" t="s">
        <v>10</v>
      </c>
      <c r="B9" t="s">
        <v>204</v>
      </c>
    </row>
    <row r="10" spans="1:2" x14ac:dyDescent="0.25">
      <c r="A10" t="s">
        <v>2</v>
      </c>
      <c r="B10" t="s">
        <v>205</v>
      </c>
    </row>
    <row r="11" spans="1:2" x14ac:dyDescent="0.25">
      <c r="A11" t="s">
        <v>11</v>
      </c>
      <c r="B11" t="s">
        <v>206</v>
      </c>
    </row>
    <row r="12" spans="1:2" x14ac:dyDescent="0.25">
      <c r="A12" t="s">
        <v>12</v>
      </c>
      <c r="B12" t="s">
        <v>207</v>
      </c>
    </row>
    <row r="13" spans="1:2" x14ac:dyDescent="0.25">
      <c r="A13" t="s">
        <v>13</v>
      </c>
      <c r="B13" t="s">
        <v>206</v>
      </c>
    </row>
    <row r="14" spans="1:2" x14ac:dyDescent="0.25">
      <c r="A14" t="s">
        <v>14</v>
      </c>
      <c r="B14" t="s">
        <v>208</v>
      </c>
    </row>
    <row r="15" spans="1:2" x14ac:dyDescent="0.25">
      <c r="A15" t="s">
        <v>3</v>
      </c>
      <c r="B15" t="s">
        <v>209</v>
      </c>
    </row>
    <row r="16" spans="1:2" x14ac:dyDescent="0.25">
      <c r="A16" t="s">
        <v>15</v>
      </c>
      <c r="B16" t="s">
        <v>210</v>
      </c>
    </row>
    <row r="17" spans="1:2" x14ac:dyDescent="0.25">
      <c r="A17" t="s">
        <v>16</v>
      </c>
      <c r="B17" t="s">
        <v>211</v>
      </c>
    </row>
    <row r="18" spans="1:2" x14ac:dyDescent="0.25">
      <c r="A18" t="s">
        <v>17</v>
      </c>
      <c r="B18" t="s">
        <v>206</v>
      </c>
    </row>
    <row r="21" spans="1:2" x14ac:dyDescent="0.25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ColWidth="9.109375" defaultRowHeight="13.2" x14ac:dyDescent="0.25"/>
  <cols>
    <col min="1" max="1" width="44.6640625" style="33" customWidth="1"/>
    <col min="2" max="2" width="43.88671875" style="33" customWidth="1"/>
    <col min="3" max="3" width="0.109375" style="33" hidden="1" customWidth="1"/>
    <col min="4" max="4" width="10.33203125" style="33" hidden="1" customWidth="1"/>
    <col min="5" max="5" width="15.44140625" style="45" hidden="1" customWidth="1"/>
    <col min="6" max="6" width="15.44140625" style="46" customWidth="1"/>
    <col min="7" max="7" width="15.44140625" style="23" customWidth="1"/>
    <col min="8" max="8" width="21.109375" style="23" customWidth="1"/>
    <col min="9" max="9" width="18.6640625" style="46" customWidth="1"/>
    <col min="10" max="10" width="47.5546875" style="25" customWidth="1"/>
    <col min="11" max="11" width="16.88671875" style="33" customWidth="1"/>
    <col min="12" max="13" width="9.109375" style="33"/>
    <col min="14" max="14" width="8.33203125" style="33" customWidth="1"/>
    <col min="15" max="16384" width="9.109375" style="33"/>
  </cols>
  <sheetData>
    <row r="1" spans="1:11" s="6" customFormat="1" ht="85.5" customHeight="1" x14ac:dyDescent="0.25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3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8" thickBot="1" x14ac:dyDescent="0.3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5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5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5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5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5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5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5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5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5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5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5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5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5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5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5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5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5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8" thickBot="1" x14ac:dyDescent="0.3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8" thickBot="1" x14ac:dyDescent="0.3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5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5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5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5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8" thickBot="1" x14ac:dyDescent="0.3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8" thickBot="1" x14ac:dyDescent="0.3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5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5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5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5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5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5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5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5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5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5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5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8" thickBot="1" x14ac:dyDescent="0.3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8" thickBot="1" x14ac:dyDescent="0.3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5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5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5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5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5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5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8" thickBot="1" x14ac:dyDescent="0.3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8" thickBot="1" x14ac:dyDescent="0.3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3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3.2" x14ac:dyDescent="0.25"/>
  <sheetData>
    <row r="1" spans="1:1" x14ac:dyDescent="0.25">
      <c r="A1" t="s">
        <v>91</v>
      </c>
    </row>
    <row r="3" spans="1:1" x14ac:dyDescent="0.25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Havlíček Jan</cp:lastModifiedBy>
  <cp:lastPrinted>2001-10-09T14:01:56Z</cp:lastPrinted>
  <dcterms:created xsi:type="dcterms:W3CDTF">2001-05-09T01:38:00Z</dcterms:created>
  <dcterms:modified xsi:type="dcterms:W3CDTF">2023-09-10T11:48:44Z</dcterms:modified>
</cp:coreProperties>
</file>