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3272" windowHeight="7008" tabRatio="150"/>
  </bookViews>
  <sheets>
    <sheet name="Sheet1" sheetId="1" r:id="rId1"/>
  </sheets>
  <calcPr calcId="92512" calcOnSave="0"/>
</workbook>
</file>

<file path=xl/calcChain.xml><?xml version="1.0" encoding="utf-8"?>
<calcChain xmlns="http://schemas.openxmlformats.org/spreadsheetml/2006/main">
  <c r="F4" i="1" l="1"/>
  <c r="F7" i="1"/>
  <c r="F37" i="1"/>
  <c r="F42" i="1"/>
  <c r="F64" i="1"/>
</calcChain>
</file>

<file path=xl/sharedStrings.xml><?xml version="1.0" encoding="utf-8"?>
<sst xmlns="http://schemas.openxmlformats.org/spreadsheetml/2006/main" count="245" uniqueCount="78">
  <si>
    <t>Resp</t>
  </si>
  <si>
    <t>Bookcode</t>
  </si>
  <si>
    <t>Month</t>
  </si>
  <si>
    <t>Description</t>
  </si>
  <si>
    <t>Risk</t>
  </si>
  <si>
    <t>Rounding</t>
  </si>
  <si>
    <t>FT Enron Online (AA)</t>
  </si>
  <si>
    <t>Gas Daily Variances</t>
  </si>
  <si>
    <t>Jun</t>
  </si>
  <si>
    <t>Mar</t>
  </si>
  <si>
    <t>Broker Fees</t>
  </si>
  <si>
    <t>May</t>
  </si>
  <si>
    <t>NG PRICE ( PG )</t>
  </si>
  <si>
    <t>Apr</t>
  </si>
  <si>
    <t>Small Ventures; revalue incorrect prem rates  QD4231.1 &amp; QD4232.1</t>
  </si>
  <si>
    <t>Feb</t>
  </si>
  <si>
    <t>Bankers Trust deal EH3728.2 did not liquidate, but settled</t>
  </si>
  <si>
    <t>Elm Ridge; deal # Q98696.1.1 to offset deal QS8068.1.1 - per risk this trade should not be settled</t>
  </si>
  <si>
    <t>BNP Paribas; Deal # V22481.2 settled on invoice # 0106211 as fixed vs nymex not gas daily</t>
  </si>
  <si>
    <t>Broker Fees 0601</t>
  </si>
  <si>
    <t>NG Price Options (ZH)</t>
  </si>
  <si>
    <t>Elm Ridge deal # QS8068.1 to offset deal Q98696.1 - per risk this trade should not be settled</t>
  </si>
  <si>
    <t>0601 Broker Fees</t>
  </si>
  <si>
    <t>Options (GN)</t>
  </si>
  <si>
    <t>Deal EU7304.3 was killed in TAGG on 7/2/01</t>
  </si>
  <si>
    <t>Morgan Guaranty; Reversal of trade EU7304.3 trade killed</t>
  </si>
  <si>
    <t>Post ID 1190517 variance from ERMS calc</t>
  </si>
  <si>
    <t>Broker Fees 0501</t>
  </si>
  <si>
    <t>Adjustment Requested By</t>
  </si>
  <si>
    <t>As of June 2001 Accounting</t>
  </si>
  <si>
    <t>Shannon McPearson</t>
  </si>
  <si>
    <t>Chance Rabon</t>
  </si>
  <si>
    <t>Errol McLaughin</t>
  </si>
  <si>
    <t>Belco Termination Fee deal EI9660.6</t>
  </si>
  <si>
    <t>Savannah Foods Termination Fee for deal N54860.1</t>
  </si>
  <si>
    <t xml:space="preserve">WPS; re-value Q04482.1,2.  These are call spread options. S/b: Q04482.1 - &lt;1,026,100&gt; (Fixed .5; Float 3.81); Q04482.2 - &lt;1,010,600&gt; (Fixed .55; Float 3.81). </t>
  </si>
  <si>
    <t>Frito Lay; option premium on QF8905.3 and QF8905.1</t>
  </si>
  <si>
    <t>Citibank; delete deal NN6788.1</t>
  </si>
  <si>
    <t>Nikki Summers</t>
  </si>
  <si>
    <t>Belco Oil and Gas; rounding</t>
  </si>
  <si>
    <t>Bankers Trust; Deal Q30140.1.2 and Q30146.1.2 multi-leggs</t>
  </si>
  <si>
    <t>Cook Inlet; Deal # NY0325.1.2 and NY2528.1.2 are multi leggs</t>
  </si>
  <si>
    <t>Coral Energy Holding; liquidated at incorrect rate</t>
  </si>
  <si>
    <t xml:space="preserve">Equitable; Unwind of trade Q14156.1 on Q22884.1 should be 5.395 vs NX1  </t>
  </si>
  <si>
    <t>Kerdal Inc.; re-value Deal Q40562.1 using Float rate of $6.016(STX-Valero Average)</t>
  </si>
  <si>
    <t>Koch; re-value Deal #NV5446.1(Invoice 0010194)-same day option; TAGG used Float rate of 4.618-should be 4.413</t>
  </si>
  <si>
    <t>Prior Energy add Q63881.1 , revalue NX6905.1 , fixed 4.8 &amp; float 5.324</t>
  </si>
  <si>
    <t xml:space="preserve">Sempra Energy; re-value:Deal #NU1897.1 and #NU5740.1 same day options. NYMEX price for 8/7 =$3.774 and on 8/9 =$4.214. </t>
  </si>
  <si>
    <t>TDT Diverse;  deal NI7029.1 did not liquidate; but was settled</t>
  </si>
  <si>
    <t xml:space="preserve">WPS;  book prem for deal #Q13427.1 </t>
  </si>
  <si>
    <t>AEP Deal QJ1078.1 did not liquidate, but settled</t>
  </si>
  <si>
    <t>George Huan</t>
  </si>
  <si>
    <t>El Paso; pricing variance</t>
  </si>
  <si>
    <t>Lamosa Revestimientos; revalue premium</t>
  </si>
  <si>
    <t>PG&amp;E; revalue deal NT1290</t>
  </si>
  <si>
    <t>AEP; revalue premium for NY3206.1</t>
  </si>
  <si>
    <t>Colortex; delete deals killed in TAGG</t>
  </si>
  <si>
    <t>Compania Industrial; delete deals killed in TAGG</t>
  </si>
  <si>
    <t>General de Ceramica; incorrect float rate</t>
  </si>
  <si>
    <t>Mexichem; incorrect float rate</t>
  </si>
  <si>
    <t>Tubos; incorrect float rate</t>
  </si>
  <si>
    <t>Industrias Derivadas; incorrect float rate</t>
  </si>
  <si>
    <t>Poliestireno y Derivados; incorrect float</t>
  </si>
  <si>
    <t>Sintesis Organicas; incorrect float</t>
  </si>
  <si>
    <t>WPS; incorrect float</t>
  </si>
  <si>
    <t>Mechelle Stevens</t>
  </si>
  <si>
    <t>Aries; Deal # EX6878.1 settled on invoice # 0106196 was not liquidated; Risk to adjust</t>
  </si>
  <si>
    <t>Morgan Guaranty; Reversal of trade EU7304.3 trade killed - see invoice # 01063734 for reversal and 0106654 for original invoice</t>
  </si>
  <si>
    <t xml:space="preserve">Southeast Alabama; NG0020.1 is a termination agreement that was settled on 5-11-00; risk to adjust </t>
  </si>
  <si>
    <t>Rita Anderson</t>
  </si>
  <si>
    <t>Jennifer Blay</t>
  </si>
  <si>
    <t>Beatrice Reyna</t>
  </si>
  <si>
    <t>Kevin Bosse</t>
  </si>
  <si>
    <t>Gas Natural Mexico; incorrect float rate</t>
  </si>
  <si>
    <t>NG CANADIAN (W*)</t>
  </si>
  <si>
    <t>Jan</t>
  </si>
  <si>
    <t>Value of deals changed per Canada; NH6815.3,.4..5</t>
  </si>
  <si>
    <t xml:space="preserve">Vitol; Trader to take the hit.  Deal #Q13420.1  (Invoice #00101119), Deal #Q13431.1 and #Q13432.1 (Invoice #00101097) were killed in TAGG. Settlement occurred before deal was killed; Counterparty does not want to refund $$.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</si>
</sst>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#"/>
  </numFmts>
  <fonts count="10" x14ac:knownFonts="1">
    <font>
      <sz val="10"/>
      <color indexed="8"/>
      <name val="MS Sans Serif"/>
    </font>
    <font>
      <b/>
      <sz val="10"/>
      <color indexed="8"/>
      <name val="MS Sans Serif"/>
      <family val="2"/>
    </font>
    <font>
      <b/>
      <sz val="10"/>
      <name val="MS Sans Serif"/>
      <family val="2"/>
    </font>
    <font>
      <sz val="10"/>
      <color indexed="8"/>
      <name val="MS Sans Serif"/>
    </font>
    <font>
      <sz val="10"/>
      <color indexed="8"/>
      <name val="Arial"/>
    </font>
    <font>
      <sz val="10"/>
      <color indexed="8"/>
      <name val="MS Sans Serif"/>
    </font>
    <font>
      <sz val="10"/>
      <name val="MS Sans Serif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8"/>
      </patternFill>
    </fill>
    <fill>
      <patternFill patternType="solid">
        <fgColor indexed="15"/>
        <bgColor indexed="64"/>
      </patternFill>
    </fill>
  </fills>
  <borders count="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4" fillId="0" borderId="1" xfId="0" applyFont="1" applyFill="1" applyBorder="1" applyAlignment="1">
      <alignment horizontal="left"/>
    </xf>
    <xf numFmtId="0" fontId="5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165" fontId="4" fillId="0" borderId="0" xfId="0" applyNumberFormat="1" applyFont="1" applyFill="1" applyBorder="1" applyAlignment="1">
      <alignment horizontal="right"/>
    </xf>
    <xf numFmtId="0" fontId="4" fillId="0" borderId="3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165" fontId="4" fillId="3" borderId="0" xfId="0" applyNumberFormat="1" applyFont="1" applyFill="1" applyBorder="1" applyAlignment="1">
      <alignment horizontal="right"/>
    </xf>
    <xf numFmtId="165" fontId="4" fillId="0" borderId="4" xfId="0" applyNumberFormat="1" applyFont="1" applyFill="1" applyBorder="1" applyAlignment="1">
      <alignment horizontal="right"/>
    </xf>
    <xf numFmtId="165" fontId="4" fillId="0" borderId="5" xfId="0" applyNumberFormat="1" applyFont="1" applyFill="1" applyBorder="1" applyAlignment="1">
      <alignment horizontal="right"/>
    </xf>
    <xf numFmtId="0" fontId="6" fillId="0" borderId="0" xfId="0" applyFont="1" applyFill="1" applyAlignment="1">
      <alignment wrapText="1"/>
    </xf>
    <xf numFmtId="0" fontId="7" fillId="0" borderId="0" xfId="0" applyFont="1"/>
    <xf numFmtId="40" fontId="0" fillId="0" borderId="0" xfId="0" applyNumberFormat="1"/>
    <xf numFmtId="49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 applyProtection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Alignment="1">
      <alignment horizontal="center"/>
    </xf>
    <xf numFmtId="165" fontId="4" fillId="3" borderId="6" xfId="0" applyNumberFormat="1" applyFont="1" applyFill="1" applyBorder="1" applyAlignment="1">
      <alignment horizontal="right"/>
    </xf>
    <xf numFmtId="165" fontId="9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5"/>
  <sheetViews>
    <sheetView tabSelected="1" zoomScale="75" workbookViewId="0">
      <selection activeCell="B11" sqref="B11"/>
    </sheetView>
  </sheetViews>
  <sheetFormatPr defaultRowHeight="17.25" customHeight="1" x14ac:dyDescent="0.25"/>
  <cols>
    <col min="1" max="1" width="14" customWidth="1"/>
    <col min="2" max="2" width="19.109375" bestFit="1" customWidth="1"/>
    <col min="3" max="3" width="26.33203125" bestFit="1" customWidth="1"/>
    <col min="4" max="4" width="8" bestFit="1" customWidth="1"/>
    <col min="5" max="5" width="98.88671875" customWidth="1"/>
    <col min="6" max="6" width="12.44140625" style="11" customWidth="1"/>
  </cols>
  <sheetData>
    <row r="1" spans="1:6" s="2" customFormat="1" ht="17.25" customHeight="1" x14ac:dyDescent="0.25">
      <c r="A1" s="1" t="s">
        <v>29</v>
      </c>
      <c r="F1" s="10"/>
    </row>
    <row r="2" spans="1:6" s="2" customFormat="1" ht="25.5" customHeight="1" thickBot="1" x14ac:dyDescent="0.3">
      <c r="A2" s="6" t="s">
        <v>0</v>
      </c>
      <c r="B2" s="7" t="s">
        <v>28</v>
      </c>
      <c r="C2" s="6" t="s">
        <v>1</v>
      </c>
      <c r="D2" s="6" t="s">
        <v>2</v>
      </c>
      <c r="E2" s="6" t="s">
        <v>3</v>
      </c>
      <c r="F2" s="6" t="s">
        <v>4</v>
      </c>
    </row>
    <row r="3" spans="1:6" s="5" customFormat="1" ht="17.25" customHeight="1" x14ac:dyDescent="0.25">
      <c r="A3" s="12" t="s">
        <v>31</v>
      </c>
      <c r="B3" s="12" t="s">
        <v>30</v>
      </c>
      <c r="C3" s="4" t="s">
        <v>6</v>
      </c>
      <c r="D3" s="4" t="s">
        <v>11</v>
      </c>
      <c r="E3" s="9" t="s">
        <v>10</v>
      </c>
      <c r="F3" s="15">
        <v>-685</v>
      </c>
    </row>
    <row r="4" spans="1:6" s="5" customFormat="1" ht="17.25" customHeight="1" x14ac:dyDescent="0.25">
      <c r="F4" s="13">
        <f>SUM($F$3:$F$3)</f>
        <v>-685</v>
      </c>
    </row>
    <row r="5" spans="1:6" s="5" customFormat="1" ht="17.25" customHeight="1" x14ac:dyDescent="0.25">
      <c r="F5" s="8"/>
    </row>
    <row r="6" spans="1:6" s="5" customFormat="1" ht="17.25" customHeight="1" thickBot="1" x14ac:dyDescent="0.3">
      <c r="A6" s="12" t="s">
        <v>32</v>
      </c>
      <c r="B6" s="12" t="s">
        <v>30</v>
      </c>
      <c r="C6" s="4" t="s">
        <v>74</v>
      </c>
      <c r="D6" s="4" t="s">
        <v>75</v>
      </c>
      <c r="E6" s="9" t="s">
        <v>76</v>
      </c>
      <c r="F6" s="14">
        <v>-96841.34</v>
      </c>
    </row>
    <row r="7" spans="1:6" s="5" customFormat="1" ht="17.25" customHeight="1" x14ac:dyDescent="0.25">
      <c r="A7" s="12"/>
      <c r="B7" s="12"/>
      <c r="C7" s="20"/>
      <c r="D7" s="20"/>
      <c r="E7" s="3"/>
      <c r="F7" s="30">
        <f>SUM(F6)</f>
        <v>-96841.34</v>
      </c>
    </row>
    <row r="8" spans="1:6" s="5" customFormat="1" ht="17.25" customHeight="1" x14ac:dyDescent="0.25">
      <c r="A8" s="12"/>
      <c r="B8" s="12"/>
      <c r="C8" s="20"/>
      <c r="D8" s="20"/>
      <c r="E8" s="3"/>
      <c r="F8" s="31"/>
    </row>
    <row r="9" spans="1:6" s="5" customFormat="1" ht="17.25" customHeight="1" x14ac:dyDescent="0.25">
      <c r="A9" s="12" t="s">
        <v>32</v>
      </c>
      <c r="B9" s="12" t="s">
        <v>38</v>
      </c>
      <c r="C9" s="4" t="s">
        <v>12</v>
      </c>
      <c r="D9" s="4" t="s">
        <v>15</v>
      </c>
      <c r="E9" s="9" t="s">
        <v>36</v>
      </c>
      <c r="F9" s="8">
        <v>-1041250</v>
      </c>
    </row>
    <row r="10" spans="1:6" s="5" customFormat="1" ht="17.25" customHeight="1" x14ac:dyDescent="0.25">
      <c r="A10" s="12" t="s">
        <v>32</v>
      </c>
      <c r="B10" s="24" t="s">
        <v>70</v>
      </c>
      <c r="C10" s="4" t="s">
        <v>12</v>
      </c>
      <c r="D10" s="4" t="s">
        <v>15</v>
      </c>
      <c r="E10" s="9" t="s">
        <v>16</v>
      </c>
      <c r="F10" s="8">
        <v>-1162190</v>
      </c>
    </row>
    <row r="11" spans="1:6" s="5" customFormat="1" ht="28.5" customHeight="1" x14ac:dyDescent="0.25">
      <c r="A11" s="12" t="s">
        <v>32</v>
      </c>
      <c r="B11" s="21" t="s">
        <v>71</v>
      </c>
      <c r="C11" s="4" t="s">
        <v>12</v>
      </c>
      <c r="D11" s="4" t="s">
        <v>15</v>
      </c>
      <c r="E11" s="16" t="s">
        <v>35</v>
      </c>
      <c r="F11" s="8">
        <v>-2036700</v>
      </c>
    </row>
    <row r="12" spans="1:6" s="5" customFormat="1" ht="17.25" customHeight="1" x14ac:dyDescent="0.25">
      <c r="A12" s="12" t="s">
        <v>32</v>
      </c>
      <c r="B12" s="25" t="s">
        <v>71</v>
      </c>
      <c r="C12" s="4" t="s">
        <v>12</v>
      </c>
      <c r="D12" s="4" t="s">
        <v>9</v>
      </c>
      <c r="E12" s="9" t="s">
        <v>50</v>
      </c>
      <c r="F12" s="8">
        <v>-585760</v>
      </c>
    </row>
    <row r="13" spans="1:6" s="5" customFormat="1" ht="17.25" customHeight="1" x14ac:dyDescent="0.25">
      <c r="A13" s="12" t="s">
        <v>32</v>
      </c>
      <c r="B13" s="12" t="s">
        <v>38</v>
      </c>
      <c r="C13" s="4" t="s">
        <v>12</v>
      </c>
      <c r="D13" s="4" t="s">
        <v>13</v>
      </c>
      <c r="E13" s="9" t="s">
        <v>37</v>
      </c>
      <c r="F13" s="8">
        <v>-1513150</v>
      </c>
    </row>
    <row r="14" spans="1:6" s="5" customFormat="1" ht="17.25" customHeight="1" x14ac:dyDescent="0.25">
      <c r="A14" s="12" t="s">
        <v>32</v>
      </c>
      <c r="B14" s="24" t="s">
        <v>69</v>
      </c>
      <c r="C14" s="4" t="s">
        <v>12</v>
      </c>
      <c r="D14" s="4" t="s">
        <v>13</v>
      </c>
      <c r="E14" s="9" t="s">
        <v>14</v>
      </c>
      <c r="F14" s="8">
        <v>-63750</v>
      </c>
    </row>
    <row r="15" spans="1:6" s="5" customFormat="1" ht="17.25" customHeight="1" x14ac:dyDescent="0.25">
      <c r="A15" s="12" t="s">
        <v>32</v>
      </c>
      <c r="B15" s="21" t="s">
        <v>30</v>
      </c>
      <c r="C15" s="4" t="s">
        <v>12</v>
      </c>
      <c r="D15" s="4" t="s">
        <v>11</v>
      </c>
      <c r="E15" s="9" t="s">
        <v>5</v>
      </c>
      <c r="F15" s="8">
        <v>-471.41</v>
      </c>
    </row>
    <row r="16" spans="1:6" s="5" customFormat="1" ht="17.25" customHeight="1" x14ac:dyDescent="0.25">
      <c r="A16" s="12" t="s">
        <v>32</v>
      </c>
      <c r="B16" s="21" t="s">
        <v>65</v>
      </c>
      <c r="C16" s="4" t="s">
        <v>12</v>
      </c>
      <c r="D16" s="4" t="s">
        <v>8</v>
      </c>
      <c r="E16" s="9" t="s">
        <v>17</v>
      </c>
      <c r="F16" s="8">
        <v>-43086.9</v>
      </c>
    </row>
    <row r="17" spans="1:6" s="5" customFormat="1" ht="17.25" customHeight="1" x14ac:dyDescent="0.25">
      <c r="A17" s="12" t="s">
        <v>32</v>
      </c>
      <c r="B17" s="12" t="s">
        <v>69</v>
      </c>
      <c r="C17" s="4" t="s">
        <v>12</v>
      </c>
      <c r="D17" s="4" t="s">
        <v>8</v>
      </c>
      <c r="E17" s="9" t="s">
        <v>33</v>
      </c>
      <c r="F17" s="8">
        <v>-1106546.5</v>
      </c>
    </row>
    <row r="18" spans="1:6" s="5" customFormat="1" ht="17.25" customHeight="1" x14ac:dyDescent="0.25">
      <c r="A18" s="12" t="s">
        <v>32</v>
      </c>
      <c r="B18" s="21" t="s">
        <v>30</v>
      </c>
      <c r="C18" s="4" t="s">
        <v>12</v>
      </c>
      <c r="D18" s="4" t="s">
        <v>8</v>
      </c>
      <c r="E18" s="9" t="s">
        <v>7</v>
      </c>
      <c r="F18" s="8">
        <v>8718</v>
      </c>
    </row>
    <row r="19" spans="1:6" s="5" customFormat="1" ht="17.25" customHeight="1" x14ac:dyDescent="0.25">
      <c r="A19" s="12" t="s">
        <v>32</v>
      </c>
      <c r="B19" s="21" t="s">
        <v>65</v>
      </c>
      <c r="C19" s="4" t="s">
        <v>12</v>
      </c>
      <c r="D19" s="4" t="s">
        <v>8</v>
      </c>
      <c r="E19" s="9" t="s">
        <v>18</v>
      </c>
      <c r="F19" s="8">
        <v>317734.59999999998</v>
      </c>
    </row>
    <row r="20" spans="1:6" s="5" customFormat="1" ht="17.25" customHeight="1" x14ac:dyDescent="0.25">
      <c r="A20" s="12" t="s">
        <v>32</v>
      </c>
      <c r="B20" s="21" t="s">
        <v>30</v>
      </c>
      <c r="C20" s="4" t="s">
        <v>12</v>
      </c>
      <c r="D20" s="4" t="s">
        <v>8</v>
      </c>
      <c r="E20" s="9" t="s">
        <v>19</v>
      </c>
      <c r="F20" s="8">
        <v>-1255366.74</v>
      </c>
    </row>
    <row r="21" spans="1:6" s="5" customFormat="1" ht="17.25" customHeight="1" x14ac:dyDescent="0.25">
      <c r="A21" s="12" t="s">
        <v>32</v>
      </c>
      <c r="B21" s="21" t="s">
        <v>65</v>
      </c>
      <c r="C21" s="4" t="s">
        <v>12</v>
      </c>
      <c r="D21" s="4" t="s">
        <v>8</v>
      </c>
      <c r="E21" s="23" t="s">
        <v>66</v>
      </c>
      <c r="F21" s="8">
        <v>116635.95</v>
      </c>
    </row>
    <row r="22" spans="1:6" s="5" customFormat="1" ht="17.25" customHeight="1" x14ac:dyDescent="0.25">
      <c r="A22" s="12" t="s">
        <v>32</v>
      </c>
      <c r="B22" s="21" t="s">
        <v>65</v>
      </c>
      <c r="C22" s="4" t="s">
        <v>12</v>
      </c>
      <c r="D22" s="4" t="s">
        <v>8</v>
      </c>
      <c r="E22" s="23" t="s">
        <v>67</v>
      </c>
      <c r="F22" s="8">
        <v>289044</v>
      </c>
    </row>
    <row r="23" spans="1:6" s="5" customFormat="1" ht="17.25" customHeight="1" x14ac:dyDescent="0.25">
      <c r="A23" s="12" t="s">
        <v>32</v>
      </c>
      <c r="B23" s="21" t="s">
        <v>65</v>
      </c>
      <c r="C23" s="4" t="s">
        <v>12</v>
      </c>
      <c r="D23" s="4" t="s">
        <v>8</v>
      </c>
      <c r="E23" s="23" t="s">
        <v>68</v>
      </c>
      <c r="F23" s="8">
        <v>-256804</v>
      </c>
    </row>
    <row r="24" spans="1:6" s="5" customFormat="1" ht="17.25" customHeight="1" x14ac:dyDescent="0.25">
      <c r="A24" s="12" t="s">
        <v>32</v>
      </c>
      <c r="B24" s="21" t="s">
        <v>72</v>
      </c>
      <c r="C24" s="4" t="s">
        <v>12</v>
      </c>
      <c r="D24" s="4">
        <v>2000</v>
      </c>
      <c r="E24" s="9" t="s">
        <v>34</v>
      </c>
      <c r="F24" s="8">
        <v>107500</v>
      </c>
    </row>
    <row r="25" spans="1:6" s="5" customFormat="1" ht="17.25" customHeight="1" x14ac:dyDescent="0.25">
      <c r="A25" s="12" t="s">
        <v>32</v>
      </c>
      <c r="B25" s="12" t="s">
        <v>69</v>
      </c>
      <c r="C25" s="4" t="s">
        <v>12</v>
      </c>
      <c r="D25" s="4">
        <v>2000</v>
      </c>
      <c r="E25" s="9" t="s">
        <v>39</v>
      </c>
      <c r="F25" s="8">
        <v>-585</v>
      </c>
    </row>
    <row r="26" spans="1:6" s="5" customFormat="1" ht="17.25" customHeight="1" x14ac:dyDescent="0.25">
      <c r="A26" s="12" t="s">
        <v>32</v>
      </c>
      <c r="B26" s="24" t="s">
        <v>70</v>
      </c>
      <c r="C26" s="4" t="s">
        <v>12</v>
      </c>
      <c r="D26" s="4">
        <v>2000</v>
      </c>
      <c r="E26" s="9" t="s">
        <v>40</v>
      </c>
      <c r="F26" s="8">
        <v>750</v>
      </c>
    </row>
    <row r="27" spans="1:6" s="5" customFormat="1" ht="17.25" customHeight="1" x14ac:dyDescent="0.25">
      <c r="A27" s="12" t="s">
        <v>32</v>
      </c>
      <c r="B27" s="26" t="s">
        <v>70</v>
      </c>
      <c r="C27" s="4" t="s">
        <v>12</v>
      </c>
      <c r="D27" s="4">
        <v>2000</v>
      </c>
      <c r="E27" s="9" t="s">
        <v>41</v>
      </c>
      <c r="F27" s="8">
        <v>4649.99</v>
      </c>
    </row>
    <row r="28" spans="1:6" s="5" customFormat="1" ht="17.25" customHeight="1" x14ac:dyDescent="0.25">
      <c r="A28" s="12" t="s">
        <v>32</v>
      </c>
      <c r="B28" s="21" t="s">
        <v>65</v>
      </c>
      <c r="C28" s="4" t="s">
        <v>12</v>
      </c>
      <c r="D28" s="4">
        <v>2000</v>
      </c>
      <c r="E28" s="9" t="s">
        <v>43</v>
      </c>
      <c r="F28" s="8">
        <v>115235</v>
      </c>
    </row>
    <row r="29" spans="1:6" s="5" customFormat="1" ht="17.25" customHeight="1" x14ac:dyDescent="0.25">
      <c r="A29" s="12" t="s">
        <v>32</v>
      </c>
      <c r="B29" s="21" t="s">
        <v>65</v>
      </c>
      <c r="C29" s="4" t="s">
        <v>12</v>
      </c>
      <c r="D29" s="4">
        <v>2000</v>
      </c>
      <c r="E29" s="9" t="s">
        <v>44</v>
      </c>
      <c r="F29" s="8">
        <v>-17556.5</v>
      </c>
    </row>
    <row r="30" spans="1:6" s="5" customFormat="1" ht="17.25" customHeight="1" x14ac:dyDescent="0.25">
      <c r="A30" s="12" t="s">
        <v>32</v>
      </c>
      <c r="B30" s="26" t="s">
        <v>70</v>
      </c>
      <c r="C30" s="4" t="s">
        <v>12</v>
      </c>
      <c r="D30" s="4">
        <v>2000</v>
      </c>
      <c r="E30" s="9" t="s">
        <v>45</v>
      </c>
      <c r="F30" s="8">
        <v>102500</v>
      </c>
    </row>
    <row r="31" spans="1:6" s="5" customFormat="1" ht="17.25" customHeight="1" x14ac:dyDescent="0.25">
      <c r="A31" s="12" t="s">
        <v>32</v>
      </c>
      <c r="B31" s="27" t="s">
        <v>69</v>
      </c>
      <c r="C31" s="4" t="s">
        <v>12</v>
      </c>
      <c r="D31" s="4">
        <v>2000</v>
      </c>
      <c r="E31" s="9" t="s">
        <v>46</v>
      </c>
      <c r="F31" s="8">
        <v>-70675</v>
      </c>
    </row>
    <row r="32" spans="1:6" s="5" customFormat="1" ht="17.25" customHeight="1" x14ac:dyDescent="0.25">
      <c r="A32" s="12" t="s">
        <v>32</v>
      </c>
      <c r="B32" s="28" t="s">
        <v>71</v>
      </c>
      <c r="C32" s="4" t="s">
        <v>12</v>
      </c>
      <c r="D32" s="4">
        <v>2000</v>
      </c>
      <c r="E32" s="9" t="s">
        <v>47</v>
      </c>
      <c r="F32" s="8">
        <v>-136000</v>
      </c>
    </row>
    <row r="33" spans="1:6" s="5" customFormat="1" ht="17.25" customHeight="1" x14ac:dyDescent="0.25">
      <c r="A33" s="12" t="s">
        <v>32</v>
      </c>
      <c r="B33" s="24" t="s">
        <v>38</v>
      </c>
      <c r="C33" s="4" t="s">
        <v>12</v>
      </c>
      <c r="D33" s="4">
        <v>2000</v>
      </c>
      <c r="E33" s="9" t="s">
        <v>48</v>
      </c>
      <c r="F33" s="8">
        <v>96645</v>
      </c>
    </row>
    <row r="34" spans="1:6" s="5" customFormat="1" ht="17.25" customHeight="1" x14ac:dyDescent="0.25">
      <c r="A34" s="12" t="s">
        <v>32</v>
      </c>
      <c r="B34" s="25" t="s">
        <v>71</v>
      </c>
      <c r="C34" s="4" t="s">
        <v>12</v>
      </c>
      <c r="D34" s="4">
        <v>2000</v>
      </c>
      <c r="E34" s="9" t="s">
        <v>42</v>
      </c>
      <c r="F34" s="8">
        <v>-14000</v>
      </c>
    </row>
    <row r="35" spans="1:6" s="5" customFormat="1" ht="28.5" customHeight="1" x14ac:dyDescent="0.25">
      <c r="A35" s="12" t="s">
        <v>32</v>
      </c>
      <c r="B35" s="28" t="s">
        <v>71</v>
      </c>
      <c r="C35" s="4" t="s">
        <v>12</v>
      </c>
      <c r="D35" s="4">
        <v>2000</v>
      </c>
      <c r="E35" s="32" t="s">
        <v>77</v>
      </c>
      <c r="F35" s="8">
        <v>-36080</v>
      </c>
    </row>
    <row r="36" spans="1:6" s="5" customFormat="1" ht="17.25" customHeight="1" x14ac:dyDescent="0.25">
      <c r="A36" s="12" t="s">
        <v>32</v>
      </c>
      <c r="B36" s="25" t="s">
        <v>71</v>
      </c>
      <c r="C36" s="4" t="s">
        <v>12</v>
      </c>
      <c r="D36" s="4">
        <v>2000</v>
      </c>
      <c r="E36" s="9" t="s">
        <v>49</v>
      </c>
      <c r="F36" s="8">
        <v>12750</v>
      </c>
    </row>
    <row r="37" spans="1:6" s="5" customFormat="1" ht="17.25" customHeight="1" x14ac:dyDescent="0.25">
      <c r="F37" s="13">
        <f>SUM($F$9:$F$36)</f>
        <v>-8167809.5100000007</v>
      </c>
    </row>
    <row r="38" spans="1:6" s="5" customFormat="1" ht="17.25" customHeight="1" x14ac:dyDescent="0.25">
      <c r="F38" s="8"/>
    </row>
    <row r="39" spans="1:6" s="5" customFormat="1" ht="17.25" customHeight="1" x14ac:dyDescent="0.25">
      <c r="A39" s="12" t="s">
        <v>32</v>
      </c>
      <c r="B39" s="21" t="s">
        <v>65</v>
      </c>
      <c r="C39" s="4" t="s">
        <v>20</v>
      </c>
      <c r="D39" s="4" t="s">
        <v>8</v>
      </c>
      <c r="E39" s="9" t="s">
        <v>21</v>
      </c>
      <c r="F39" s="8">
        <v>-33173.1</v>
      </c>
    </row>
    <row r="40" spans="1:6" s="5" customFormat="1" ht="17.25" customHeight="1" x14ac:dyDescent="0.25">
      <c r="A40" s="12" t="s">
        <v>32</v>
      </c>
      <c r="B40" s="21" t="s">
        <v>30</v>
      </c>
      <c r="C40" s="4" t="s">
        <v>20</v>
      </c>
      <c r="D40" s="4" t="s">
        <v>8</v>
      </c>
      <c r="E40" s="9" t="s">
        <v>5</v>
      </c>
      <c r="F40" s="8">
        <v>725.14</v>
      </c>
    </row>
    <row r="41" spans="1:6" s="5" customFormat="1" ht="17.25" customHeight="1" x14ac:dyDescent="0.25">
      <c r="A41" s="12" t="s">
        <v>32</v>
      </c>
      <c r="B41" s="21" t="s">
        <v>30</v>
      </c>
      <c r="C41" s="4" t="s">
        <v>20</v>
      </c>
      <c r="D41" s="4" t="s">
        <v>8</v>
      </c>
      <c r="E41" s="9" t="s">
        <v>22</v>
      </c>
      <c r="F41" s="15">
        <v>166664</v>
      </c>
    </row>
    <row r="42" spans="1:6" s="5" customFormat="1" ht="17.25" customHeight="1" x14ac:dyDescent="0.25">
      <c r="F42" s="13">
        <f>SUM($F$39:$F$41)</f>
        <v>134216.04</v>
      </c>
    </row>
    <row r="43" spans="1:6" s="5" customFormat="1" ht="17.25" customHeight="1" x14ac:dyDescent="0.25">
      <c r="F43" s="8"/>
    </row>
    <row r="44" spans="1:6" s="5" customFormat="1" ht="17.25" customHeight="1" x14ac:dyDescent="0.25">
      <c r="A44" s="12" t="s">
        <v>51</v>
      </c>
      <c r="B44" s="22" t="s">
        <v>30</v>
      </c>
      <c r="C44" s="4" t="s">
        <v>23</v>
      </c>
      <c r="D44" s="4" t="s">
        <v>8</v>
      </c>
      <c r="E44" s="9" t="s">
        <v>19</v>
      </c>
      <c r="F44" s="8">
        <v>-106627</v>
      </c>
    </row>
    <row r="45" spans="1:6" s="5" customFormat="1" ht="17.25" customHeight="1" x14ac:dyDescent="0.25">
      <c r="A45" s="12" t="s">
        <v>51</v>
      </c>
      <c r="B45" s="22" t="s">
        <v>30</v>
      </c>
      <c r="C45" s="4" t="s">
        <v>23</v>
      </c>
      <c r="D45" s="4" t="s">
        <v>8</v>
      </c>
      <c r="E45" s="9" t="s">
        <v>24</v>
      </c>
      <c r="F45" s="8">
        <v>-4560</v>
      </c>
    </row>
    <row r="46" spans="1:6" s="5" customFormat="1" ht="17.25" customHeight="1" x14ac:dyDescent="0.25">
      <c r="A46" s="12" t="s">
        <v>51</v>
      </c>
      <c r="B46" s="24" t="s">
        <v>65</v>
      </c>
      <c r="C46" s="4" t="s">
        <v>23</v>
      </c>
      <c r="D46" s="4" t="s">
        <v>8</v>
      </c>
      <c r="E46" s="9" t="s">
        <v>25</v>
      </c>
      <c r="F46" s="8">
        <v>-6324</v>
      </c>
    </row>
    <row r="47" spans="1:6" s="5" customFormat="1" ht="17.25" customHeight="1" x14ac:dyDescent="0.25">
      <c r="A47" s="12" t="s">
        <v>51</v>
      </c>
      <c r="B47" s="21" t="s">
        <v>30</v>
      </c>
      <c r="C47" s="4" t="s">
        <v>23</v>
      </c>
      <c r="D47" s="4" t="s">
        <v>8</v>
      </c>
      <c r="E47" s="9" t="s">
        <v>26</v>
      </c>
      <c r="F47" s="8">
        <v>-12914</v>
      </c>
    </row>
    <row r="48" spans="1:6" s="5" customFormat="1" ht="17.25" customHeight="1" x14ac:dyDescent="0.25">
      <c r="A48" s="12" t="s">
        <v>51</v>
      </c>
      <c r="B48" s="22" t="s">
        <v>30</v>
      </c>
      <c r="C48" s="4" t="s">
        <v>23</v>
      </c>
      <c r="D48" s="4" t="s">
        <v>11</v>
      </c>
      <c r="E48" s="9" t="s">
        <v>27</v>
      </c>
      <c r="F48" s="8">
        <v>42259.8</v>
      </c>
    </row>
    <row r="49" spans="1:6" s="5" customFormat="1" ht="17.25" customHeight="1" x14ac:dyDescent="0.25">
      <c r="A49" s="12" t="s">
        <v>51</v>
      </c>
      <c r="B49" s="24" t="s">
        <v>38</v>
      </c>
      <c r="C49" s="4" t="s">
        <v>23</v>
      </c>
      <c r="D49" s="4">
        <v>2000</v>
      </c>
      <c r="E49" s="9" t="s">
        <v>52</v>
      </c>
      <c r="F49" s="8">
        <v>3110</v>
      </c>
    </row>
    <row r="50" spans="1:6" s="5" customFormat="1" ht="17.25" customHeight="1" x14ac:dyDescent="0.25">
      <c r="A50" s="12" t="s">
        <v>51</v>
      </c>
      <c r="B50" s="24" t="s">
        <v>38</v>
      </c>
      <c r="C50" s="4" t="s">
        <v>23</v>
      </c>
      <c r="D50" s="4">
        <v>2000</v>
      </c>
      <c r="E50" s="9" t="s">
        <v>53</v>
      </c>
      <c r="F50" s="8">
        <v>-4551</v>
      </c>
    </row>
    <row r="51" spans="1:6" s="5" customFormat="1" ht="17.25" customHeight="1" x14ac:dyDescent="0.25">
      <c r="A51" s="12" t="s">
        <v>51</v>
      </c>
      <c r="B51" s="24" t="s">
        <v>72</v>
      </c>
      <c r="C51" s="4" t="s">
        <v>23</v>
      </c>
      <c r="D51" s="4">
        <v>2000</v>
      </c>
      <c r="E51" s="9" t="s">
        <v>54</v>
      </c>
      <c r="F51" s="8">
        <v>-1250</v>
      </c>
    </row>
    <row r="52" spans="1:6" s="5" customFormat="1" ht="17.25" customHeight="1" x14ac:dyDescent="0.25">
      <c r="A52" s="12" t="s">
        <v>51</v>
      </c>
      <c r="B52" s="24" t="s">
        <v>71</v>
      </c>
      <c r="C52" s="4" t="s">
        <v>23</v>
      </c>
      <c r="D52" s="4">
        <v>2000</v>
      </c>
      <c r="E52" s="9" t="s">
        <v>55</v>
      </c>
      <c r="F52" s="8">
        <v>33000</v>
      </c>
    </row>
    <row r="53" spans="1:6" s="5" customFormat="1" ht="17.25" customHeight="1" x14ac:dyDescent="0.25">
      <c r="A53" s="12" t="s">
        <v>51</v>
      </c>
      <c r="B53" s="24" t="s">
        <v>70</v>
      </c>
      <c r="C53" s="4" t="s">
        <v>23</v>
      </c>
      <c r="D53" s="4">
        <v>2000</v>
      </c>
      <c r="E53" s="9" t="s">
        <v>56</v>
      </c>
      <c r="F53" s="8">
        <v>-14500</v>
      </c>
    </row>
    <row r="54" spans="1:6" s="5" customFormat="1" ht="17.25" customHeight="1" x14ac:dyDescent="0.25">
      <c r="A54" s="12" t="s">
        <v>51</v>
      </c>
      <c r="B54" s="24" t="s">
        <v>70</v>
      </c>
      <c r="C54" s="4" t="s">
        <v>23</v>
      </c>
      <c r="D54" s="4">
        <v>2000</v>
      </c>
      <c r="E54" s="9" t="s">
        <v>57</v>
      </c>
      <c r="F54" s="8">
        <v>-14500</v>
      </c>
    </row>
    <row r="55" spans="1:6" s="5" customFormat="1" ht="17.25" customHeight="1" x14ac:dyDescent="0.25">
      <c r="A55" s="12" t="s">
        <v>51</v>
      </c>
      <c r="B55" s="24" t="s">
        <v>70</v>
      </c>
      <c r="C55" s="4" t="s">
        <v>23</v>
      </c>
      <c r="D55" s="4">
        <v>2000</v>
      </c>
      <c r="E55" s="9" t="s">
        <v>58</v>
      </c>
      <c r="F55" s="8">
        <v>605</v>
      </c>
    </row>
    <row r="56" spans="1:6" s="5" customFormat="1" ht="17.25" customHeight="1" x14ac:dyDescent="0.25">
      <c r="A56" s="12" t="s">
        <v>51</v>
      </c>
      <c r="B56" s="24" t="s">
        <v>70</v>
      </c>
      <c r="C56" s="4" t="s">
        <v>23</v>
      </c>
      <c r="D56" s="4">
        <v>2000</v>
      </c>
      <c r="E56" s="9" t="s">
        <v>59</v>
      </c>
      <c r="F56" s="8">
        <v>1762.5</v>
      </c>
    </row>
    <row r="57" spans="1:6" s="5" customFormat="1" ht="17.25" customHeight="1" x14ac:dyDescent="0.25">
      <c r="A57" s="12" t="s">
        <v>51</v>
      </c>
      <c r="B57" s="24" t="s">
        <v>70</v>
      </c>
      <c r="C57" s="4" t="s">
        <v>23</v>
      </c>
      <c r="D57" s="4">
        <v>2000</v>
      </c>
      <c r="E57" s="9" t="s">
        <v>60</v>
      </c>
      <c r="F57" s="8">
        <v>750</v>
      </c>
    </row>
    <row r="58" spans="1:6" s="5" customFormat="1" ht="17.25" customHeight="1" x14ac:dyDescent="0.25">
      <c r="A58" s="12" t="s">
        <v>51</v>
      </c>
      <c r="B58" s="24" t="s">
        <v>70</v>
      </c>
      <c r="C58" s="4" t="s">
        <v>23</v>
      </c>
      <c r="D58" s="4">
        <v>2000</v>
      </c>
      <c r="E58" s="9" t="s">
        <v>73</v>
      </c>
      <c r="F58" s="8">
        <v>334.8</v>
      </c>
    </row>
    <row r="59" spans="1:6" s="5" customFormat="1" ht="17.25" customHeight="1" x14ac:dyDescent="0.25">
      <c r="A59" s="12" t="s">
        <v>51</v>
      </c>
      <c r="B59" s="24" t="s">
        <v>70</v>
      </c>
      <c r="C59" s="4" t="s">
        <v>23</v>
      </c>
      <c r="D59" s="4">
        <v>2000</v>
      </c>
      <c r="E59" s="9" t="s">
        <v>61</v>
      </c>
      <c r="F59" s="8">
        <v>4170</v>
      </c>
    </row>
    <row r="60" spans="1:6" s="5" customFormat="1" ht="17.25" customHeight="1" x14ac:dyDescent="0.25">
      <c r="A60" s="12" t="s">
        <v>51</v>
      </c>
      <c r="B60" s="24" t="s">
        <v>71</v>
      </c>
      <c r="C60" s="4" t="s">
        <v>23</v>
      </c>
      <c r="D60" s="4">
        <v>2000</v>
      </c>
      <c r="E60" s="9" t="s">
        <v>62</v>
      </c>
      <c r="F60" s="8">
        <v>450</v>
      </c>
    </row>
    <row r="61" spans="1:6" s="5" customFormat="1" ht="17.25" customHeight="1" x14ac:dyDescent="0.25">
      <c r="A61" s="12" t="s">
        <v>51</v>
      </c>
      <c r="B61" s="24" t="s">
        <v>70</v>
      </c>
      <c r="C61" s="4" t="s">
        <v>23</v>
      </c>
      <c r="D61" s="4">
        <v>2000</v>
      </c>
      <c r="E61" s="9" t="s">
        <v>63</v>
      </c>
      <c r="F61" s="8">
        <v>480</v>
      </c>
    </row>
    <row r="62" spans="1:6" s="5" customFormat="1" ht="17.25" customHeight="1" x14ac:dyDescent="0.25">
      <c r="A62" s="12" t="s">
        <v>51</v>
      </c>
      <c r="B62" s="25" t="s">
        <v>71</v>
      </c>
      <c r="C62" s="4" t="s">
        <v>23</v>
      </c>
      <c r="D62" s="4">
        <v>2000</v>
      </c>
      <c r="E62" s="9" t="s">
        <v>64</v>
      </c>
      <c r="F62" s="8">
        <v>1943.28</v>
      </c>
    </row>
    <row r="63" spans="1:6" s="5" customFormat="1" ht="17.25" customHeight="1" x14ac:dyDescent="0.25">
      <c r="A63" s="12" t="s">
        <v>51</v>
      </c>
      <c r="B63" s="29" t="s">
        <v>30</v>
      </c>
      <c r="C63" s="4" t="s">
        <v>23</v>
      </c>
      <c r="D63" s="4" t="s">
        <v>11</v>
      </c>
      <c r="E63" s="9" t="s">
        <v>5</v>
      </c>
      <c r="F63" s="15">
        <v>960.28</v>
      </c>
    </row>
    <row r="64" spans="1:6" s="5" customFormat="1" ht="17.25" customHeight="1" x14ac:dyDescent="0.25">
      <c r="F64" s="13">
        <f>SUM($F$44:$F$63)</f>
        <v>-75400.34</v>
      </c>
    </row>
    <row r="65" spans="2:7" s="5" customFormat="1" ht="17.25" customHeight="1" x14ac:dyDescent="0.25">
      <c r="B65" s="17"/>
      <c r="C65" s="18"/>
      <c r="D65" s="19"/>
      <c r="E65"/>
      <c r="F65"/>
      <c r="G65"/>
    </row>
  </sheetData>
  <phoneticPr fontId="0" type="noConversion"/>
  <pageMargins left="0.75" right="0.75" top="1" bottom="1" header="0.5" footer="0.5"/>
  <pageSetup scale="5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2001-07-27T14:08:18Z</cp:lastPrinted>
  <dcterms:created xsi:type="dcterms:W3CDTF">2023-09-10T11:50:54Z</dcterms:created>
  <dcterms:modified xsi:type="dcterms:W3CDTF">2023-09-10T11:50:54Z</dcterms:modified>
</cp:coreProperties>
</file>