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0" windowWidth="21360" windowHeight="5736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<sst xmlns="http://schemas.openxmlformats.org/spreadsheetml/2006/main" count="911" uniqueCount="222">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</sst>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b/>
      <sz val="10"/>
      <color indexed="13"/>
      <name val="Arial"/>
      <family val="2"/>
    </font>
    <font>
      <b/>
      <sz val="10"/>
      <color indexed="44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medium">
        <color indexed="12"/>
      </right>
      <top/>
      <bottom/>
      <diagonal/>
    </border>
    <border>
      <left/>
      <right style="thin">
        <color indexed="15"/>
      </right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4">
    <xf numFmtId="0" fontId="0" fillId="0" borderId="0" xfId="0"/>
    <xf numFmtId="2" fontId="0" fillId="0" borderId="0" xfId="0" applyNumberFormat="1"/>
    <xf numFmtId="14" fontId="0" fillId="0" borderId="0" xfId="0" applyNumberFormat="1"/>
    <xf numFmtId="0" fontId="8" fillId="0" borderId="1" xfId="0" applyFont="1" applyBorder="1"/>
    <xf numFmtId="0" fontId="8" fillId="2" borderId="0" xfId="0" applyFont="1" applyFill="1" applyBorder="1"/>
    <xf numFmtId="0" fontId="6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7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5" fillId="3" borderId="0" xfId="0" applyNumberFormat="1" applyFont="1" applyFill="1" applyBorder="1"/>
    <xf numFmtId="0" fontId="6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5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wrapText="1"/>
    </xf>
    <xf numFmtId="0" fontId="10" fillId="0" borderId="0" xfId="0" applyFont="1" applyFill="1"/>
    <xf numFmtId="0" fontId="8" fillId="0" borderId="0" xfId="0" applyFont="1"/>
    <xf numFmtId="164" fontId="8" fillId="0" borderId="0" xfId="0" applyNumberFormat="1" applyFont="1"/>
    <xf numFmtId="20" fontId="10" fillId="0" borderId="0" xfId="0" applyNumberFormat="1" applyFont="1"/>
    <xf numFmtId="2" fontId="8" fillId="0" borderId="0" xfId="0" applyNumberFormat="1" applyFont="1"/>
    <xf numFmtId="22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2" fontId="9" fillId="0" borderId="0" xfId="0" applyNumberFormat="1" applyFont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8" fillId="0" borderId="13" xfId="0" applyFont="1" applyBorder="1"/>
    <xf numFmtId="0" fontId="8" fillId="0" borderId="12" xfId="0" applyFont="1" applyFill="1" applyBorder="1"/>
    <xf numFmtId="16" fontId="8" fillId="0" borderId="0" xfId="0" quotePrefix="1" applyNumberFormat="1" applyFont="1" applyAlignment="1">
      <alignment horizontal="left"/>
    </xf>
    <xf numFmtId="0" fontId="8" fillId="0" borderId="10" xfId="0" applyFont="1" applyFill="1" applyBorder="1"/>
    <xf numFmtId="0" fontId="8" fillId="0" borderId="13" xfId="0" applyFont="1" applyFill="1" applyBorder="1"/>
    <xf numFmtId="0" fontId="8" fillId="0" borderId="2" xfId="0" applyFont="1" applyBorder="1"/>
    <xf numFmtId="171" fontId="8" fillId="0" borderId="3" xfId="0" applyNumberFormat="1" applyFont="1" applyBorder="1"/>
    <xf numFmtId="0" fontId="8" fillId="0" borderId="3" xfId="0" applyFont="1" applyBorder="1"/>
    <xf numFmtId="22" fontId="8" fillId="0" borderId="3" xfId="0" applyNumberFormat="1" applyFont="1" applyBorder="1"/>
    <xf numFmtId="0" fontId="8" fillId="0" borderId="3" xfId="0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171" fontId="8" fillId="0" borderId="0" xfId="0" applyNumberFormat="1" applyFont="1" applyBorder="1"/>
    <xf numFmtId="0" fontId="8" fillId="0" borderId="0" xfId="0" applyFont="1" applyBorder="1"/>
    <xf numFmtId="22" fontId="8" fillId="0" borderId="0" xfId="0" applyNumberFormat="1" applyFont="1" applyBorder="1"/>
    <xf numFmtId="16" fontId="8" fillId="0" borderId="0" xfId="0" quotePrefix="1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4" xfId="0" applyFont="1" applyBorder="1"/>
    <xf numFmtId="171" fontId="8" fillId="0" borderId="15" xfId="0" applyNumberFormat="1" applyFont="1" applyBorder="1"/>
    <xf numFmtId="0" fontId="8" fillId="0" borderId="15" xfId="0" applyFont="1" applyBorder="1"/>
    <xf numFmtId="22" fontId="8" fillId="0" borderId="15" xfId="0" applyNumberFormat="1" applyFont="1" applyBorder="1"/>
    <xf numFmtId="0" fontId="8" fillId="0" borderId="1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1" fontId="8" fillId="0" borderId="0" xfId="0" applyNumberFormat="1" applyFont="1"/>
    <xf numFmtId="14" fontId="0" fillId="0" borderId="0" xfId="0" applyNumberForma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2" fontId="8" fillId="0" borderId="0" xfId="0" applyNumberFormat="1" applyFont="1" applyBorder="1" applyAlignment="1">
      <alignment horizontal="left"/>
    </xf>
    <xf numFmtId="180" fontId="8" fillId="0" borderId="0" xfId="0" applyNumberFormat="1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4" fillId="3" borderId="0" xfId="0" applyFont="1" applyFill="1"/>
    <xf numFmtId="43" fontId="4" fillId="3" borderId="0" xfId="1" applyNumberFormat="1" applyFont="1" applyFill="1"/>
    <xf numFmtId="14" fontId="4" fillId="3" borderId="0" xfId="0" applyNumberFormat="1" applyFont="1" applyFill="1"/>
    <xf numFmtId="14" fontId="11" fillId="3" borderId="19" xfId="0" applyNumberFormat="1" applyFont="1" applyFill="1" applyBorder="1" applyAlignment="1">
      <alignment horizontal="left"/>
    </xf>
    <xf numFmtId="14" fontId="11" fillId="3" borderId="20" xfId="0" applyNumberFormat="1" applyFont="1" applyFill="1" applyBorder="1" applyAlignment="1">
      <alignment horizontal="left"/>
    </xf>
    <xf numFmtId="0" fontId="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6" xfId="0" applyFont="1" applyFill="1" applyBorder="1" applyAlignment="1">
      <alignment horizontal="right"/>
    </xf>
    <xf numFmtId="0" fontId="14" fillId="3" borderId="27" xfId="0" applyFont="1" applyFill="1" applyBorder="1" applyAlignment="1">
      <alignment horizontal="right"/>
    </xf>
    <xf numFmtId="0" fontId="14" fillId="3" borderId="25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right"/>
    </xf>
    <xf numFmtId="173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 applyAlignment="1">
      <alignment horizontal="right"/>
    </xf>
    <xf numFmtId="165" fontId="14" fillId="3" borderId="0" xfId="0" applyNumberFormat="1" applyFont="1" applyFill="1" applyBorder="1" applyAlignment="1">
      <alignment horizontal="right"/>
    </xf>
    <xf numFmtId="180" fontId="2" fillId="3" borderId="31" xfId="0" applyNumberFormat="1" applyFont="1" applyFill="1" applyBorder="1"/>
    <xf numFmtId="2" fontId="15" fillId="3" borderId="0" xfId="0" applyNumberFormat="1" applyFont="1" applyFill="1" applyBorder="1" applyAlignment="1">
      <alignment horizontal="right"/>
    </xf>
    <xf numFmtId="2" fontId="14" fillId="3" borderId="0" xfId="0" applyNumberFormat="1" applyFont="1" applyFill="1" applyBorder="1" applyAlignment="1">
      <alignment horizontal="right"/>
    </xf>
    <xf numFmtId="176" fontId="2" fillId="3" borderId="0" xfId="0" applyNumberFormat="1" applyFont="1" applyFill="1" applyBorder="1"/>
    <xf numFmtId="2" fontId="15" fillId="3" borderId="30" xfId="0" applyNumberFormat="1" applyFont="1" applyFill="1" applyBorder="1" applyAlignment="1">
      <alignment horizontal="center"/>
    </xf>
    <xf numFmtId="176" fontId="2" fillId="3" borderId="31" xfId="0" applyNumberFormat="1" applyFont="1" applyFill="1" applyBorder="1"/>
    <xf numFmtId="176" fontId="2" fillId="3" borderId="32" xfId="0" applyNumberFormat="1" applyFont="1" applyFill="1" applyBorder="1"/>
    <xf numFmtId="177" fontId="14" fillId="5" borderId="29" xfId="0" applyNumberFormat="1" applyFont="1" applyFill="1" applyBorder="1" applyAlignment="1">
      <alignment horizontal="center"/>
    </xf>
    <xf numFmtId="165" fontId="15" fillId="5" borderId="30" xfId="0" applyNumberFormat="1" applyFont="1" applyFill="1" applyBorder="1" applyAlignment="1">
      <alignment horizontal="right"/>
    </xf>
    <xf numFmtId="165" fontId="14" fillId="5" borderId="0" xfId="0" applyNumberFormat="1" applyFont="1" applyFill="1" applyBorder="1" applyAlignment="1">
      <alignment horizontal="right"/>
    </xf>
    <xf numFmtId="180" fontId="2" fillId="5" borderId="33" xfId="0" applyNumberFormat="1" applyFont="1" applyFill="1" applyBorder="1"/>
    <xf numFmtId="2" fontId="15" fillId="5" borderId="0" xfId="0" applyNumberFormat="1" applyFont="1" applyFill="1" applyBorder="1" applyAlignment="1">
      <alignment horizontal="right"/>
    </xf>
    <xf numFmtId="2" fontId="14" fillId="5" borderId="0" xfId="0" applyNumberFormat="1" applyFont="1" applyFill="1" applyBorder="1" applyAlignment="1">
      <alignment horizontal="right"/>
    </xf>
    <xf numFmtId="176" fontId="2" fillId="5" borderId="0" xfId="0" applyNumberFormat="1" applyFont="1" applyFill="1" applyBorder="1"/>
    <xf numFmtId="2" fontId="15" fillId="5" borderId="30" xfId="0" applyNumberFormat="1" applyFont="1" applyFill="1" applyBorder="1" applyAlignment="1">
      <alignment horizontal="center"/>
    </xf>
    <xf numFmtId="176" fontId="2" fillId="5" borderId="33" xfId="0" applyNumberFormat="1" applyFont="1" applyFill="1" applyBorder="1"/>
    <xf numFmtId="176" fontId="2" fillId="5" borderId="32" xfId="0" applyNumberFormat="1" applyFont="1" applyFill="1" applyBorder="1"/>
    <xf numFmtId="177" fontId="14" fillId="3" borderId="34" xfId="0" applyNumberFormat="1" applyFont="1" applyFill="1" applyBorder="1" applyAlignment="1">
      <alignment horizontal="center"/>
    </xf>
    <xf numFmtId="165" fontId="15" fillId="3" borderId="35" xfId="0" applyNumberFormat="1" applyFont="1" applyFill="1" applyBorder="1" applyAlignment="1">
      <alignment horizontal="right"/>
    </xf>
    <xf numFmtId="165" fontId="14" fillId="3" borderId="36" xfId="0" applyNumberFormat="1" applyFont="1" applyFill="1" applyBorder="1" applyAlignment="1">
      <alignment horizontal="right"/>
    </xf>
    <xf numFmtId="180" fontId="2" fillId="3" borderId="37" xfId="0" applyNumberFormat="1" applyFont="1" applyFill="1" applyBorder="1"/>
    <xf numFmtId="2" fontId="15" fillId="3" borderId="36" xfId="0" applyNumberFormat="1" applyFont="1" applyFill="1" applyBorder="1" applyAlignment="1">
      <alignment horizontal="right"/>
    </xf>
    <xf numFmtId="2" fontId="14" fillId="3" borderId="36" xfId="0" applyNumberFormat="1" applyFont="1" applyFill="1" applyBorder="1" applyAlignment="1">
      <alignment horizontal="right"/>
    </xf>
    <xf numFmtId="176" fontId="2" fillId="3" borderId="36" xfId="0" applyNumberFormat="1" applyFont="1" applyFill="1" applyBorder="1"/>
    <xf numFmtId="2" fontId="15" fillId="3" borderId="35" xfId="0" applyNumberFormat="1" applyFont="1" applyFill="1" applyBorder="1" applyAlignment="1">
      <alignment horizontal="center"/>
    </xf>
    <xf numFmtId="176" fontId="2" fillId="3" borderId="37" xfId="0" applyNumberFormat="1" applyFont="1" applyFill="1" applyBorder="1"/>
    <xf numFmtId="176" fontId="2" fillId="3" borderId="38" xfId="0" applyNumberFormat="1" applyFont="1" applyFill="1" applyBorder="1"/>
    <xf numFmtId="0" fontId="14" fillId="5" borderId="29" xfId="0" applyFont="1" applyFill="1" applyBorder="1"/>
    <xf numFmtId="165" fontId="15" fillId="5" borderId="30" xfId="0" applyNumberFormat="1" applyFont="1" applyFill="1" applyBorder="1"/>
    <xf numFmtId="165" fontId="14" fillId="5" borderId="0" xfId="0" applyNumberFormat="1" applyFont="1" applyFill="1" applyBorder="1"/>
    <xf numFmtId="0" fontId="15" fillId="5" borderId="0" xfId="0" applyFont="1" applyFill="1" applyBorder="1"/>
    <xf numFmtId="0" fontId="14" fillId="5" borderId="0" xfId="0" applyFont="1" applyFill="1" applyBorder="1"/>
    <xf numFmtId="0" fontId="15" fillId="5" borderId="30" xfId="0" applyFont="1" applyFill="1" applyBorder="1"/>
    <xf numFmtId="17" fontId="14" fillId="3" borderId="39" xfId="0" applyNumberFormat="1" applyFont="1" applyFill="1" applyBorder="1" applyAlignment="1">
      <alignment horizontal="center"/>
    </xf>
    <xf numFmtId="165" fontId="15" fillId="3" borderId="40" xfId="0" applyNumberFormat="1" applyFont="1" applyFill="1" applyBorder="1"/>
    <xf numFmtId="165" fontId="14" fillId="3" borderId="41" xfId="0" applyNumberFormat="1" applyFont="1" applyFill="1" applyBorder="1"/>
    <xf numFmtId="180" fontId="2" fillId="3" borderId="42" xfId="0" applyNumberFormat="1" applyFont="1" applyFill="1" applyBorder="1"/>
    <xf numFmtId="2" fontId="15" fillId="3" borderId="41" xfId="0" applyNumberFormat="1" applyFont="1" applyFill="1" applyBorder="1"/>
    <xf numFmtId="2" fontId="14" fillId="3" borderId="41" xfId="0" applyNumberFormat="1" applyFont="1" applyFill="1" applyBorder="1"/>
    <xf numFmtId="176" fontId="2" fillId="3" borderId="41" xfId="0" applyNumberFormat="1" applyFont="1" applyFill="1" applyBorder="1"/>
    <xf numFmtId="2" fontId="15" fillId="3" borderId="40" xfId="0" applyNumberFormat="1" applyFont="1" applyFill="1" applyBorder="1"/>
    <xf numFmtId="176" fontId="2" fillId="3" borderId="42" xfId="0" applyNumberFormat="1" applyFont="1" applyFill="1" applyBorder="1"/>
    <xf numFmtId="176" fontId="2" fillId="3" borderId="43" xfId="0" applyNumberFormat="1" applyFont="1" applyFill="1" applyBorder="1"/>
    <xf numFmtId="17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/>
    <xf numFmtId="165" fontId="14" fillId="3" borderId="0" xfId="0" applyNumberFormat="1" applyFont="1" applyFill="1" applyBorder="1"/>
    <xf numFmtId="180" fontId="2" fillId="3" borderId="33" xfId="0" applyNumberFormat="1" applyFont="1" applyFill="1" applyBorder="1"/>
    <xf numFmtId="2" fontId="15" fillId="3" borderId="0" xfId="0" applyNumberFormat="1" applyFont="1" applyFill="1" applyBorder="1"/>
    <xf numFmtId="2" fontId="14" fillId="3" borderId="0" xfId="0" applyNumberFormat="1" applyFont="1" applyFill="1" applyBorder="1"/>
    <xf numFmtId="2" fontId="15" fillId="3" borderId="30" xfId="0" applyNumberFormat="1" applyFont="1" applyFill="1" applyBorder="1"/>
    <xf numFmtId="176" fontId="2" fillId="3" borderId="33" xfId="0" applyNumberFormat="1" applyFont="1" applyFill="1" applyBorder="1"/>
    <xf numFmtId="0" fontId="14" fillId="3" borderId="24" xfId="0" applyFont="1" applyFill="1" applyBorder="1"/>
    <xf numFmtId="165" fontId="15" fillId="3" borderId="25" xfId="0" applyNumberFormat="1" applyFont="1" applyFill="1" applyBorder="1"/>
    <xf numFmtId="165" fontId="14" fillId="3" borderId="26" xfId="0" applyNumberFormat="1" applyFont="1" applyFill="1" applyBorder="1"/>
    <xf numFmtId="180" fontId="2" fillId="3" borderId="27" xfId="0" applyNumberFormat="1" applyFont="1" applyFill="1" applyBorder="1"/>
    <xf numFmtId="0" fontId="15" fillId="3" borderId="26" xfId="0" applyFont="1" applyFill="1" applyBorder="1"/>
    <xf numFmtId="2" fontId="14" fillId="3" borderId="26" xfId="0" applyNumberFormat="1" applyFont="1" applyFill="1" applyBorder="1"/>
    <xf numFmtId="176" fontId="2" fillId="3" borderId="26" xfId="0" applyNumberFormat="1" applyFont="1" applyFill="1" applyBorder="1"/>
    <xf numFmtId="2" fontId="15" fillId="3" borderId="25" xfId="0" applyNumberFormat="1" applyFont="1" applyFill="1" applyBorder="1"/>
    <xf numFmtId="176" fontId="2" fillId="3" borderId="27" xfId="0" applyNumberFormat="1" applyFont="1" applyFill="1" applyBorder="1"/>
    <xf numFmtId="176" fontId="2" fillId="3" borderId="28" xfId="0" applyNumberFormat="1" applyFont="1" applyFill="1" applyBorder="1"/>
    <xf numFmtId="17" fontId="14" fillId="5" borderId="29" xfId="0" applyNumberFormat="1" applyFont="1" applyFill="1" applyBorder="1" applyAlignment="1">
      <alignment horizontal="center"/>
    </xf>
    <xf numFmtId="2" fontId="15" fillId="5" borderId="0" xfId="0" applyNumberFormat="1" applyFont="1" applyFill="1" applyBorder="1"/>
    <xf numFmtId="2" fontId="14" fillId="5" borderId="0" xfId="0" applyNumberFormat="1" applyFont="1" applyFill="1" applyBorder="1"/>
    <xf numFmtId="2" fontId="15" fillId="5" borderId="30" xfId="0" applyNumberFormat="1" applyFont="1" applyFill="1" applyBorder="1"/>
    <xf numFmtId="17" fontId="13" fillId="5" borderId="29" xfId="0" applyNumberFormat="1" applyFont="1" applyFill="1" applyBorder="1" applyAlignment="1">
      <alignment horizontal="center"/>
    </xf>
    <xf numFmtId="165" fontId="11" fillId="5" borderId="30" xfId="0" applyNumberFormat="1" applyFont="1" applyFill="1" applyBorder="1"/>
    <xf numFmtId="165" fontId="13" fillId="5" borderId="0" xfId="0" applyNumberFormat="1" applyFont="1" applyFill="1" applyBorder="1"/>
    <xf numFmtId="2" fontId="11" fillId="5" borderId="0" xfId="0" applyNumberFormat="1" applyFont="1" applyFill="1" applyBorder="1"/>
    <xf numFmtId="2" fontId="13" fillId="5" borderId="0" xfId="0" applyNumberFormat="1" applyFont="1" applyFill="1" applyBorder="1"/>
    <xf numFmtId="2" fontId="11" fillId="5" borderId="30" xfId="0" applyNumberFormat="1" applyFont="1" applyFill="1" applyBorder="1"/>
    <xf numFmtId="0" fontId="13" fillId="3" borderId="44" xfId="0" applyFont="1" applyFill="1" applyBorder="1" applyAlignment="1">
      <alignment horizontal="center"/>
    </xf>
    <xf numFmtId="165" fontId="15" fillId="3" borderId="45" xfId="0" applyNumberFormat="1" applyFont="1" applyFill="1" applyBorder="1"/>
    <xf numFmtId="165" fontId="14" fillId="3" borderId="46" xfId="0" applyNumberFormat="1" applyFont="1" applyFill="1" applyBorder="1"/>
    <xf numFmtId="180" fontId="2" fillId="3" borderId="47" xfId="0" applyNumberFormat="1" applyFont="1" applyFill="1" applyBorder="1"/>
    <xf numFmtId="2" fontId="15" fillId="3" borderId="46" xfId="0" applyNumberFormat="1" applyFont="1" applyFill="1" applyBorder="1"/>
    <xf numFmtId="2" fontId="14" fillId="3" borderId="46" xfId="0" applyNumberFormat="1" applyFont="1" applyFill="1" applyBorder="1"/>
    <xf numFmtId="176" fontId="2" fillId="3" borderId="46" xfId="0" applyNumberFormat="1" applyFont="1" applyFill="1" applyBorder="1"/>
    <xf numFmtId="2" fontId="15" fillId="3" borderId="45" xfId="0" applyNumberFormat="1" applyFont="1" applyFill="1" applyBorder="1"/>
    <xf numFmtId="176" fontId="2" fillId="3" borderId="47" xfId="0" applyNumberFormat="1" applyFont="1" applyFill="1" applyBorder="1"/>
    <xf numFmtId="176" fontId="2" fillId="3" borderId="48" xfId="0" applyNumberFormat="1" applyFont="1" applyFill="1" applyBorder="1"/>
    <xf numFmtId="2" fontId="15" fillId="5" borderId="30" xfId="0" quotePrefix="1" applyNumberFormat="1" applyFont="1" applyFill="1" applyBorder="1"/>
    <xf numFmtId="2" fontId="15" fillId="3" borderId="30" xfId="0" quotePrefix="1" applyNumberFormat="1" applyFont="1" applyFill="1" applyBorder="1"/>
    <xf numFmtId="2" fontId="11" fillId="5" borderId="30" xfId="0" quotePrefix="1" applyNumberFormat="1" applyFont="1" applyFill="1" applyBorder="1"/>
    <xf numFmtId="17" fontId="14" fillId="5" borderId="49" xfId="0" applyNumberFormat="1" applyFont="1" applyFill="1" applyBorder="1" applyAlignment="1">
      <alignment horizontal="center"/>
    </xf>
    <xf numFmtId="165" fontId="15" fillId="5" borderId="50" xfId="0" applyNumberFormat="1" applyFont="1" applyFill="1" applyBorder="1"/>
    <xf numFmtId="165" fontId="14" fillId="5" borderId="9" xfId="0" applyNumberFormat="1" applyFont="1" applyFill="1" applyBorder="1"/>
    <xf numFmtId="180" fontId="2" fillId="5" borderId="51" xfId="0" applyNumberFormat="1" applyFont="1" applyFill="1" applyBorder="1"/>
    <xf numFmtId="2" fontId="15" fillId="5" borderId="9" xfId="0" applyNumberFormat="1" applyFont="1" applyFill="1" applyBorder="1"/>
    <xf numFmtId="2" fontId="14" fillId="5" borderId="9" xfId="0" applyNumberFormat="1" applyFont="1" applyFill="1" applyBorder="1"/>
    <xf numFmtId="176" fontId="2" fillId="5" borderId="9" xfId="0" applyNumberFormat="1" applyFont="1" applyFill="1" applyBorder="1"/>
    <xf numFmtId="2" fontId="15" fillId="5" borderId="50" xfId="0" applyNumberFormat="1" applyFont="1" applyFill="1" applyBorder="1"/>
    <xf numFmtId="2" fontId="15" fillId="5" borderId="50" xfId="0" quotePrefix="1" applyNumberFormat="1" applyFont="1" applyFill="1" applyBorder="1"/>
    <xf numFmtId="176" fontId="2" fillId="5" borderId="51" xfId="0" applyNumberFormat="1" applyFont="1" applyFill="1" applyBorder="1"/>
    <xf numFmtId="176" fontId="2" fillId="5" borderId="52" xfId="0" applyNumberFormat="1" applyFont="1" applyFill="1" applyBorder="1"/>
    <xf numFmtId="0" fontId="4" fillId="3" borderId="0" xfId="0" applyFont="1" applyFill="1" applyBorder="1"/>
    <xf numFmtId="17" fontId="4" fillId="3" borderId="0" xfId="0" applyNumberFormat="1" applyFont="1" applyFill="1"/>
    <xf numFmtId="0" fontId="13" fillId="3" borderId="25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4" fontId="12" fillId="3" borderId="21" xfId="0" applyNumberFormat="1" applyFont="1" applyFill="1" applyBorder="1" applyAlignment="1">
      <alignment horizontal="center"/>
    </xf>
    <xf numFmtId="14" fontId="12" fillId="3" borderId="20" xfId="0" applyNumberFormat="1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0</xdr:row>
          <xdr:rowOff>45720</xdr:rowOff>
        </xdr:from>
        <xdr:to>
          <xdr:col>11</xdr:col>
          <xdr:colOff>518160</xdr:colOff>
          <xdr:row>1</xdr:row>
          <xdr:rowOff>152400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274320</xdr:colOff>
          <xdr:row>0</xdr:row>
          <xdr:rowOff>45720</xdr:rowOff>
        </xdr:from>
        <xdr:to>
          <xdr:col>31</xdr:col>
          <xdr:colOff>266700</xdr:colOff>
          <xdr:row>1</xdr:row>
          <xdr:rowOff>144780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/>
  </sheetViews>
  <sheetFormatPr defaultColWidth="9.109375" defaultRowHeight="13.2" x14ac:dyDescent="0.25"/>
  <cols>
    <col min="1" max="1" width="1.33203125" style="72" customWidth="1"/>
    <col min="2" max="2" width="8.33203125" style="72" bestFit="1" customWidth="1"/>
    <col min="3" max="3" width="8" style="72" customWidth="1"/>
    <col min="4" max="4" width="8.6640625" style="72" hidden="1" customWidth="1"/>
    <col min="5" max="6" width="8" style="72" customWidth="1"/>
    <col min="7" max="7" width="8.6640625" style="72" hidden="1" customWidth="1"/>
    <col min="8" max="9" width="8" style="72" customWidth="1"/>
    <col min="10" max="10" width="8.6640625" style="72" hidden="1" customWidth="1"/>
    <col min="11" max="12" width="8" style="72" customWidth="1"/>
    <col min="13" max="13" width="8.6640625" style="72" hidden="1" customWidth="1"/>
    <col min="14" max="15" width="8" style="72" customWidth="1"/>
    <col min="16" max="16" width="8.6640625" style="72" hidden="1" customWidth="1"/>
    <col min="17" max="17" width="8" style="72" customWidth="1"/>
    <col min="18" max="20" width="8.6640625" style="72" hidden="1" customWidth="1"/>
    <col min="21" max="21" width="8" style="72" customWidth="1"/>
    <col min="22" max="22" width="7.6640625" style="72" hidden="1" customWidth="1"/>
    <col min="23" max="23" width="8" style="72" customWidth="1"/>
    <col min="24" max="29" width="8.6640625" style="72" hidden="1" customWidth="1"/>
    <col min="30" max="30" width="8" style="72" customWidth="1"/>
    <col min="31" max="31" width="8.6640625" style="72" hidden="1" customWidth="1"/>
    <col min="32" max="32" width="8" style="72" customWidth="1"/>
    <col min="33" max="35" width="8.6640625" style="72" hidden="1" customWidth="1"/>
    <col min="36" max="36" width="8" style="72" customWidth="1"/>
    <col min="37" max="37" width="8.6640625" style="72" hidden="1" customWidth="1"/>
    <col min="38" max="38" width="8" style="72" customWidth="1"/>
    <col min="39" max="39" width="9.109375" style="72"/>
    <col min="40" max="40" width="2.5546875" style="72" customWidth="1"/>
    <col min="41" max="41" width="10.33203125" style="72" customWidth="1"/>
    <col min="42" max="42" width="7" style="72" customWidth="1"/>
    <col min="43" max="43" width="6.5546875" style="73" customWidth="1"/>
    <col min="44" max="44" width="7.5546875" style="72" bestFit="1" customWidth="1"/>
    <col min="45" max="51" width="5.6640625" style="72" customWidth="1"/>
    <col min="52" max="52" width="6.88671875" style="72" customWidth="1"/>
    <col min="53" max="77" width="5.6640625" style="72" customWidth="1"/>
    <col min="78" max="78" width="1.88671875" style="72" customWidth="1"/>
    <col min="79" max="16384" width="9.109375" style="72"/>
  </cols>
  <sheetData>
    <row r="1" spans="1:78" x14ac:dyDescent="0.25">
      <c r="AR1" s="72">
        <v>1</v>
      </c>
      <c r="BZ1" s="72">
        <v>1</v>
      </c>
    </row>
    <row r="2" spans="1:78" ht="33" customHeight="1" thickBot="1" x14ac:dyDescent="0.3"/>
    <row r="3" spans="1:78" x14ac:dyDescent="0.25">
      <c r="A3" s="74"/>
      <c r="B3" s="75" t="s">
        <v>64</v>
      </c>
      <c r="C3" s="76"/>
      <c r="D3" s="76"/>
      <c r="E3" s="76"/>
      <c r="F3" s="190" t="s">
        <v>36</v>
      </c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88" t="s">
        <v>37</v>
      </c>
      <c r="V3" s="189"/>
      <c r="W3" s="189"/>
      <c r="X3" s="189"/>
      <c r="Y3" s="189"/>
      <c r="Z3" s="189"/>
      <c r="AA3" s="189"/>
      <c r="AB3" s="189"/>
      <c r="AC3" s="189"/>
      <c r="AD3" s="188" t="s">
        <v>38</v>
      </c>
      <c r="AE3" s="189"/>
      <c r="AF3" s="189"/>
      <c r="AG3" s="189"/>
      <c r="AH3" s="189"/>
      <c r="AI3" s="193"/>
      <c r="AJ3" s="188" t="s">
        <v>39</v>
      </c>
      <c r="AK3" s="189"/>
      <c r="AL3" s="192"/>
    </row>
    <row r="4" spans="1:78" x14ac:dyDescent="0.25">
      <c r="A4" s="74"/>
      <c r="B4" s="77"/>
      <c r="C4" s="184" t="s">
        <v>61</v>
      </c>
      <c r="D4" s="185"/>
      <c r="E4" s="186"/>
      <c r="F4" s="185" t="s">
        <v>40</v>
      </c>
      <c r="G4" s="185"/>
      <c r="H4" s="185"/>
      <c r="I4" s="184" t="s">
        <v>9</v>
      </c>
      <c r="J4" s="185"/>
      <c r="K4" s="186"/>
      <c r="L4" s="184" t="s">
        <v>10</v>
      </c>
      <c r="M4" s="185"/>
      <c r="N4" s="186"/>
      <c r="O4" s="184" t="s">
        <v>11</v>
      </c>
      <c r="P4" s="185"/>
      <c r="Q4" s="186"/>
      <c r="R4" s="184" t="s">
        <v>67</v>
      </c>
      <c r="S4" s="185"/>
      <c r="T4" s="186"/>
      <c r="U4" s="184" t="s">
        <v>12</v>
      </c>
      <c r="V4" s="185"/>
      <c r="W4" s="186"/>
      <c r="X4" s="184" t="s">
        <v>13</v>
      </c>
      <c r="Y4" s="185"/>
      <c r="Z4" s="186"/>
      <c r="AA4" s="184" t="s">
        <v>14</v>
      </c>
      <c r="AB4" s="185"/>
      <c r="AC4" s="186"/>
      <c r="AD4" s="184" t="s">
        <v>15</v>
      </c>
      <c r="AE4" s="185"/>
      <c r="AF4" s="186"/>
      <c r="AG4" s="184" t="s">
        <v>16</v>
      </c>
      <c r="AH4" s="185"/>
      <c r="AI4" s="186"/>
      <c r="AJ4" s="185" t="s">
        <v>17</v>
      </c>
      <c r="AK4" s="185"/>
      <c r="AL4" s="187"/>
    </row>
    <row r="5" spans="1:78" x14ac:dyDescent="0.25">
      <c r="A5" s="74"/>
      <c r="B5" s="77"/>
      <c r="C5" s="78" t="s">
        <v>53</v>
      </c>
      <c r="D5" s="79" t="s">
        <v>54</v>
      </c>
      <c r="E5" s="80" t="s">
        <v>217</v>
      </c>
      <c r="F5" s="79" t="s">
        <v>53</v>
      </c>
      <c r="G5" s="79" t="s">
        <v>54</v>
      </c>
      <c r="H5" s="79" t="s">
        <v>217</v>
      </c>
      <c r="I5" s="81" t="s">
        <v>53</v>
      </c>
      <c r="J5" s="82" t="s">
        <v>54</v>
      </c>
      <c r="K5" s="80" t="s">
        <v>217</v>
      </c>
      <c r="L5" s="78" t="s">
        <v>53</v>
      </c>
      <c r="M5" s="79" t="s">
        <v>54</v>
      </c>
      <c r="N5" s="80" t="s">
        <v>217</v>
      </c>
      <c r="O5" s="78" t="s">
        <v>53</v>
      </c>
      <c r="P5" s="79" t="s">
        <v>54</v>
      </c>
      <c r="Q5" s="80" t="s">
        <v>217</v>
      </c>
      <c r="R5" s="78" t="s">
        <v>53</v>
      </c>
      <c r="S5" s="79" t="s">
        <v>54</v>
      </c>
      <c r="T5" s="80" t="s">
        <v>217</v>
      </c>
      <c r="U5" s="81" t="s">
        <v>53</v>
      </c>
      <c r="V5" s="82" t="s">
        <v>54</v>
      </c>
      <c r="W5" s="80" t="s">
        <v>217</v>
      </c>
      <c r="X5" s="81" t="s">
        <v>53</v>
      </c>
      <c r="Y5" s="82" t="s">
        <v>54</v>
      </c>
      <c r="Z5" s="80" t="s">
        <v>217</v>
      </c>
      <c r="AA5" s="81" t="s">
        <v>53</v>
      </c>
      <c r="AB5" s="82" t="s">
        <v>54</v>
      </c>
      <c r="AC5" s="80" t="s">
        <v>217</v>
      </c>
      <c r="AD5" s="81" t="s">
        <v>53</v>
      </c>
      <c r="AE5" s="82" t="s">
        <v>54</v>
      </c>
      <c r="AF5" s="80" t="s">
        <v>217</v>
      </c>
      <c r="AG5" s="81" t="s">
        <v>53</v>
      </c>
      <c r="AH5" s="82" t="s">
        <v>54</v>
      </c>
      <c r="AI5" s="80" t="s">
        <v>217</v>
      </c>
      <c r="AJ5" s="82" t="s">
        <v>53</v>
      </c>
      <c r="AK5" s="82" t="s">
        <v>54</v>
      </c>
      <c r="AL5" s="83" t="s">
        <v>217</v>
      </c>
      <c r="AQ5" s="72"/>
    </row>
    <row r="6" spans="1:78" x14ac:dyDescent="0.25">
      <c r="A6" s="74"/>
      <c r="B6" s="84">
        <v>37223</v>
      </c>
      <c r="C6" s="85"/>
      <c r="D6" s="86"/>
      <c r="E6" s="87" t="str">
        <f>IF(ISERROR(C6-D6),"",IF(C6=0,"",(C6-D6)))</f>
        <v/>
      </c>
      <c r="F6" s="88" t="str">
        <f>Data!J2</f>
        <v/>
      </c>
      <c r="G6" s="89">
        <f>VLOOKUP($B6,'Daily Peak Curve'!$Q$3:$AE$40,2,FALSE)</f>
        <v>35</v>
      </c>
      <c r="H6" s="90" t="str">
        <f>IF(ISERROR(F6-G6),"",IF(F6=0,"",(F6-G6)))</f>
        <v/>
      </c>
      <c r="I6" s="91" t="str">
        <f>Data!J3</f>
        <v/>
      </c>
      <c r="J6" s="89">
        <f>VLOOKUP($B6,'Daily Peak Curve'!$Q$3:$AE$40,3,FALSE)</f>
        <v>21.8</v>
      </c>
      <c r="K6" s="90" t="str">
        <f>IF(ISERROR(I6-J6),"",IF(I6=0,"",(I6-J6)))</f>
        <v/>
      </c>
      <c r="L6" s="91" t="str">
        <f>Data!J4</f>
        <v/>
      </c>
      <c r="M6" s="89">
        <f>VLOOKUP($B6,'Daily Peak Curve'!$Q$3:$AE$40,4,FALSE)</f>
        <v>25.5</v>
      </c>
      <c r="N6" s="90" t="str">
        <f>IF(ISERROR(L6-M6),"",IF(L6=0,"",(L6-M6)))</f>
        <v/>
      </c>
      <c r="O6" s="91" t="str">
        <f>Data!J5</f>
        <v/>
      </c>
      <c r="P6" s="89">
        <f>VLOOKUP($B6,'Daily Peak Curve'!$Q$3:$AE$40,5,FALSE)</f>
        <v>31.65</v>
      </c>
      <c r="Q6" s="90" t="str">
        <f>IF(ISERROR(O6-P6),"",IF(O6=0,"",(O6-P6)))</f>
        <v/>
      </c>
      <c r="R6" s="91" t="str">
        <f>Data!J12</f>
        <v/>
      </c>
      <c r="S6" s="89">
        <f>VLOOKUP($B6,'Daily Peak Curve'!$Q$3:$AE$40,6,FALSE)</f>
        <v>33.049999999999997</v>
      </c>
      <c r="T6" s="90" t="str">
        <f>IF(ISERROR(R6-S6),"",IF(R6=0,"",(R6-S6)))</f>
        <v/>
      </c>
      <c r="U6" s="91">
        <f>Data!J6</f>
        <v>19.024999999999999</v>
      </c>
      <c r="V6" s="89">
        <f>VLOOKUP($B6,'Daily Peak Curve'!$Q$3:$AE$40,7,FALSE)</f>
        <v>20.65</v>
      </c>
      <c r="W6" s="90">
        <f>IF(ISERROR(U6-V6),"",IF(U6=0,"",(U6-V6)))</f>
        <v>-1.625</v>
      </c>
      <c r="X6" s="91">
        <f>Data!J7</f>
        <v>18.5</v>
      </c>
      <c r="Y6" s="89">
        <f>VLOOKUP($B6,'Daily Peak Curve'!$Q$3:$AE$40,8,FALSE)</f>
        <v>18.649999999999999</v>
      </c>
      <c r="Z6" s="90">
        <f>IF(ISERROR(X6-Y6),"",IF(X6=0,"",(X6-Y6)))</f>
        <v>-0.14999999999999858</v>
      </c>
      <c r="AA6" s="91">
        <f>Data!J8</f>
        <v>18.7</v>
      </c>
      <c r="AB6" s="89">
        <f>VLOOKUP($B6,'Daily Peak Curve'!$Q$3:$AE$40,9,FALSE)</f>
        <v>18.25</v>
      </c>
      <c r="AC6" s="90">
        <f>IF(ISERROR(AA6-AB6),"",IF(AA6=0,"",(AA6-AB6)))</f>
        <v>0.44999999999999929</v>
      </c>
      <c r="AD6" s="91" t="str">
        <f>Data!J9</f>
        <v/>
      </c>
      <c r="AE6" s="89">
        <f>VLOOKUP($B6,'Daily Peak Curve'!$Q$3:$AE$40,10,FALSE)</f>
        <v>21</v>
      </c>
      <c r="AF6" s="90" t="str">
        <f>IF(ISERROR(AD6-AE6),"",IF(AD6=0,"",(AD6-AE6)))</f>
        <v/>
      </c>
      <c r="AG6" s="91" t="str">
        <f>Data!J10</f>
        <v/>
      </c>
      <c r="AH6" s="89">
        <f>VLOOKUP($B6,'Daily Peak Curve'!$Q$3:$AE$40,11,FALSE)</f>
        <v>18.25</v>
      </c>
      <c r="AI6" s="92" t="str">
        <f>IF(ISERROR(AG6-AH6),"",IF(AG6=0,"",(AG6-AH6)))</f>
        <v/>
      </c>
      <c r="AJ6" s="91">
        <f>Data!J11</f>
        <v>22.6</v>
      </c>
      <c r="AK6" s="89">
        <f>VLOOKUP($B6,'Daily Peak Curve'!$Q$3:$AE$40,12,FALSE)</f>
        <v>19.25</v>
      </c>
      <c r="AL6" s="93">
        <f>IF(ISERROR(AJ6-AK6),"",IF(AJ6=0,"",(AJ6-AK6)))</f>
        <v>3.3500000000000014</v>
      </c>
    </row>
    <row r="7" spans="1:78" x14ac:dyDescent="0.25">
      <c r="A7" s="74"/>
      <c r="B7" s="94" t="s">
        <v>221</v>
      </c>
      <c r="C7" s="95"/>
      <c r="D7" s="96"/>
      <c r="E7" s="97" t="str">
        <f>IF(ISERROR(C7-D7),"",IF(C7=0,"",(C7-D7)))</f>
        <v/>
      </c>
      <c r="F7" s="98" t="str">
        <f>Data!J13</f>
        <v/>
      </c>
      <c r="G7" s="99">
        <v>35</v>
      </c>
      <c r="H7" s="100" t="str">
        <f>IF(ISERROR(F7-G7),"",IF(F7=0,"",(F7-G7)))</f>
        <v/>
      </c>
      <c r="I7" s="101">
        <f>Data!J14</f>
        <v>23.1</v>
      </c>
      <c r="J7" s="99">
        <v>21.8</v>
      </c>
      <c r="K7" s="100">
        <f>IF(ISERROR(I7-J7),"",IF(I7=0,"",(I7-J7)))</f>
        <v>1.3000000000000007</v>
      </c>
      <c r="L7" s="101">
        <f>Data!J15</f>
        <v>23.2</v>
      </c>
      <c r="M7" s="99">
        <v>25.5</v>
      </c>
      <c r="N7" s="100">
        <f>IF(ISERROR(L7-M7),"",IF(L7=0,"",(L7-M7)))</f>
        <v>-2.3000000000000007</v>
      </c>
      <c r="O7" s="101">
        <f>Data!J16</f>
        <v>28.25</v>
      </c>
      <c r="P7" s="99">
        <v>31.65</v>
      </c>
      <c r="Q7" s="100">
        <f>IF(ISERROR(O7-P7),"",IF(O7=0,"",(O7-P7)))</f>
        <v>-3.3999999999999986</v>
      </c>
      <c r="R7" s="101">
        <f>Data!J23</f>
        <v>30.3</v>
      </c>
      <c r="S7" s="99">
        <v>33.049999999999997</v>
      </c>
      <c r="T7" s="100">
        <f>IF(ISERROR(R7-S7),"",IF(R7=0,"",(R7-S7)))</f>
        <v>-2.7499999999999964</v>
      </c>
      <c r="U7" s="101">
        <f>Data!J17</f>
        <v>19.600000000000001</v>
      </c>
      <c r="V7" s="99">
        <v>20.65</v>
      </c>
      <c r="W7" s="100">
        <f>IF(ISERROR(U7-V7),"",IF(U7=0,"",(U7-V7)))</f>
        <v>-1.0499999999999972</v>
      </c>
      <c r="X7" s="101">
        <f>Data!J18</f>
        <v>18.649999999999999</v>
      </c>
      <c r="Y7" s="99">
        <v>18.649999999999999</v>
      </c>
      <c r="Z7" s="100">
        <f>IF(ISERROR(X7-Y7),"",IF(X7=0,"",(X7-Y7)))</f>
        <v>0</v>
      </c>
      <c r="AA7" s="101">
        <f>Data!J19</f>
        <v>18.649999999999999</v>
      </c>
      <c r="AB7" s="99">
        <v>18.25</v>
      </c>
      <c r="AC7" s="100">
        <f>IF(ISERROR(AA7-AB7),"",IF(AA7=0,"",(AA7-AB7)))</f>
        <v>0.39999999999999858</v>
      </c>
      <c r="AD7" s="101">
        <f>Data!J20</f>
        <v>20.100000000000001</v>
      </c>
      <c r="AE7" s="99">
        <v>21</v>
      </c>
      <c r="AF7" s="100">
        <f>IF(ISERROR(AD7-AE7),"",IF(AD7=0,"",(AD7-AE7)))</f>
        <v>-0.89999999999999858</v>
      </c>
      <c r="AG7" s="101">
        <f>Data!J21</f>
        <v>18.25</v>
      </c>
      <c r="AH7" s="99">
        <v>18.25</v>
      </c>
      <c r="AI7" s="102">
        <f>IF(ISERROR(AG7-AH7),"",IF(AG7=0,"",(AG7-AH7)))</f>
        <v>0</v>
      </c>
      <c r="AJ7" s="101" t="str">
        <f>Data!J22</f>
        <v/>
      </c>
      <c r="AK7" s="99">
        <v>19.25</v>
      </c>
      <c r="AL7" s="103" t="str">
        <f>IF(ISERROR(AJ7-AK7),"",IF(AJ7=0,"",(AJ7-AK7)))</f>
        <v/>
      </c>
    </row>
    <row r="8" spans="1:78" x14ac:dyDescent="0.25">
      <c r="A8" s="74"/>
      <c r="B8" s="104" t="s">
        <v>221</v>
      </c>
      <c r="C8" s="105"/>
      <c r="D8" s="106"/>
      <c r="E8" s="107" t="str">
        <f>IF(ISERROR(C8-D8),"",IF(C8=0,"",(C8-D8)))</f>
        <v/>
      </c>
      <c r="F8" s="108" t="str">
        <f>Data!J24</f>
        <v/>
      </c>
      <c r="G8" s="109">
        <v>35</v>
      </c>
      <c r="H8" s="110" t="str">
        <f>IF(ISERROR(F8-G8),"",IF(F8=0,"",(F8-G8)))</f>
        <v/>
      </c>
      <c r="I8" s="111" t="str">
        <f>Data!J25</f>
        <v/>
      </c>
      <c r="J8" s="109">
        <v>21.8</v>
      </c>
      <c r="K8" s="110" t="str">
        <f>IF(ISERROR(I8-J8),"",IF(I8=0,"",(I8-J8)))</f>
        <v/>
      </c>
      <c r="L8" s="111" t="str">
        <f>Data!J26</f>
        <v/>
      </c>
      <c r="M8" s="109">
        <v>25.5</v>
      </c>
      <c r="N8" s="110" t="str">
        <f>IF(ISERROR(L8-M8),"",IF(L8=0,"",(L8-M8)))</f>
        <v/>
      </c>
      <c r="O8" s="111" t="str">
        <f>Data!J27</f>
        <v/>
      </c>
      <c r="P8" s="109">
        <v>31.65</v>
      </c>
      <c r="Q8" s="110" t="str">
        <f>IF(ISERROR(O8-P8),"",IF(O8=0,"",(O8-P8)))</f>
        <v/>
      </c>
      <c r="R8" s="111" t="str">
        <f>Data!J34</f>
        <v/>
      </c>
      <c r="S8" s="109">
        <v>33.049999999999997</v>
      </c>
      <c r="T8" s="110" t="str">
        <f>IF(ISERROR(R8-S8),"",IF(R8=0,"",(R8-S8)))</f>
        <v/>
      </c>
      <c r="U8" s="111" t="str">
        <f>Data!J28</f>
        <v/>
      </c>
      <c r="V8" s="109">
        <v>20.65</v>
      </c>
      <c r="W8" s="110" t="str">
        <f>IF(ISERROR(U8-V8),"",IF(U8=0,"",(U8-V8)))</f>
        <v/>
      </c>
      <c r="X8" s="111" t="str">
        <f>Data!J29</f>
        <v/>
      </c>
      <c r="Y8" s="109">
        <v>18.649999999999999</v>
      </c>
      <c r="Z8" s="110" t="str">
        <f>IF(ISERROR(X8-Y8),"",IF(X8=0,"",(X8-Y8)))</f>
        <v/>
      </c>
      <c r="AA8" s="111" t="str">
        <f>Data!J30</f>
        <v/>
      </c>
      <c r="AB8" s="109">
        <v>18.25</v>
      </c>
      <c r="AC8" s="110" t="str">
        <f>IF(ISERROR(AA8-AB8),"",IF(AA8=0,"",(AA8-AB8)))</f>
        <v/>
      </c>
      <c r="AD8" s="111" t="str">
        <f>Data!J31</f>
        <v/>
      </c>
      <c r="AE8" s="109">
        <v>21</v>
      </c>
      <c r="AF8" s="110" t="str">
        <f>IF(ISERROR(AD8-AE8),"",IF(AD8=0,"",(AD8-AE8)))</f>
        <v/>
      </c>
      <c r="AG8" s="111" t="str">
        <f>Data!J32</f>
        <v/>
      </c>
      <c r="AH8" s="109">
        <v>18.25</v>
      </c>
      <c r="AI8" s="112" t="str">
        <f>IF(ISERROR(AG8-AH8),"",IF(AG8=0,"",(AG8-AH8)))</f>
        <v/>
      </c>
      <c r="AJ8" s="111" t="str">
        <f>Data!J33</f>
        <v/>
      </c>
      <c r="AK8" s="109">
        <v>19.25</v>
      </c>
      <c r="AL8" s="113" t="str">
        <f>IF(ISERROR(AJ8-AK8),"",IF(AJ8=0,"",(AJ8-AK8)))</f>
        <v/>
      </c>
    </row>
    <row r="9" spans="1:78" x14ac:dyDescent="0.25">
      <c r="A9" s="74"/>
      <c r="B9" s="114"/>
      <c r="C9" s="115"/>
      <c r="D9" s="116"/>
      <c r="E9" s="97"/>
      <c r="F9" s="117"/>
      <c r="G9" s="118"/>
      <c r="H9" s="100"/>
      <c r="I9" s="119"/>
      <c r="J9" s="118"/>
      <c r="K9" s="100"/>
      <c r="L9" s="119"/>
      <c r="M9" s="118"/>
      <c r="N9" s="100"/>
      <c r="O9" s="119"/>
      <c r="P9" s="118"/>
      <c r="Q9" s="100"/>
      <c r="R9" s="119"/>
      <c r="S9" s="118"/>
      <c r="T9" s="100"/>
      <c r="U9" s="119"/>
      <c r="V9" s="118"/>
      <c r="W9" s="100"/>
      <c r="X9" s="119"/>
      <c r="Y9" s="118"/>
      <c r="Z9" s="100"/>
      <c r="AA9" s="119"/>
      <c r="AB9" s="118"/>
      <c r="AC9" s="100"/>
      <c r="AD9" s="119"/>
      <c r="AE9" s="118"/>
      <c r="AF9" s="100"/>
      <c r="AG9" s="119"/>
      <c r="AH9" s="118"/>
      <c r="AI9" s="102"/>
      <c r="AJ9" s="119"/>
      <c r="AK9" s="118"/>
      <c r="AL9" s="103"/>
    </row>
    <row r="10" spans="1:78" ht="14.25" hidden="1" customHeight="1" x14ac:dyDescent="0.25">
      <c r="A10" s="74"/>
      <c r="B10" s="120">
        <v>37196</v>
      </c>
      <c r="C10" s="121"/>
      <c r="D10" s="122" t="e">
        <f>#REF!</f>
        <v>#REF!</v>
      </c>
      <c r="E10" s="123" t="str">
        <f>IF(ISERROR(C10-D10),"",(C10-D10))</f>
        <v/>
      </c>
      <c r="F10" s="124" t="e">
        <f>Data!#REF!</f>
        <v>#REF!</v>
      </c>
      <c r="G10" s="125"/>
      <c r="H10" s="126" t="str">
        <f>IF(ISERROR(F10-G10),"",(F10-G10))</f>
        <v/>
      </c>
      <c r="I10" s="127" t="e">
        <f>Data!#REF!</f>
        <v>#REF!</v>
      </c>
      <c r="J10" s="125"/>
      <c r="K10" s="126" t="str">
        <f>IF(ISERROR(I10-J10),"",(I10-J10))</f>
        <v/>
      </c>
      <c r="L10" s="127"/>
      <c r="M10" s="125"/>
      <c r="N10" s="126">
        <f>IF(ISERROR(L10-M10),"",(L10-M10))</f>
        <v>0</v>
      </c>
      <c r="O10" s="127"/>
      <c r="P10" s="125"/>
      <c r="Q10" s="126">
        <f>IF(ISERROR(O10-P10),"",(O10-P10))</f>
        <v>0</v>
      </c>
      <c r="R10" s="127"/>
      <c r="S10" s="125"/>
      <c r="T10" s="126">
        <f>IF(ISERROR(R10-S10),"",(R10-S10))</f>
        <v>0</v>
      </c>
      <c r="U10" s="127" t="e">
        <f>Data!#REF!</f>
        <v>#REF!</v>
      </c>
      <c r="V10" s="125"/>
      <c r="W10" s="126" t="str">
        <f>IF(ISERROR(U10-V10),"",(U10-V10))</f>
        <v/>
      </c>
      <c r="X10" s="127" t="e">
        <f>Data!#REF!</f>
        <v>#REF!</v>
      </c>
      <c r="Y10" s="125"/>
      <c r="Z10" s="126" t="str">
        <f>IF(ISERROR(X10-Y10),"",(X10-Y10))</f>
        <v/>
      </c>
      <c r="AA10" s="127" t="e">
        <f>Data!#REF!</f>
        <v>#REF!</v>
      </c>
      <c r="AB10" s="125"/>
      <c r="AC10" s="126" t="str">
        <f>IF(ISERROR(AA10-AB10),"",(AA10-AB10))</f>
        <v/>
      </c>
      <c r="AD10" s="127" t="e">
        <f>Data!#REF!</f>
        <v>#REF!</v>
      </c>
      <c r="AE10" s="125"/>
      <c r="AF10" s="126" t="str">
        <f>IF(ISERROR(AD10-AE10),"",(AD10-AE10))</f>
        <v/>
      </c>
      <c r="AG10" s="127" t="e">
        <f>Data!#REF!</f>
        <v>#REF!</v>
      </c>
      <c r="AH10" s="125"/>
      <c r="AI10" s="128" t="str">
        <f>IF(ISERROR(AG10-AH10),"",(AG10-AH10))</f>
        <v/>
      </c>
      <c r="AJ10" s="127" t="e">
        <f>Data!#REF!</f>
        <v>#REF!</v>
      </c>
      <c r="AK10" s="125"/>
      <c r="AL10" s="129" t="str">
        <f>IF(ISERROR(AJ10-AK10),"",(AJ10-AK10))</f>
        <v/>
      </c>
    </row>
    <row r="11" spans="1:78" x14ac:dyDescent="0.25">
      <c r="A11" s="74"/>
      <c r="B11" s="130">
        <v>37226</v>
      </c>
      <c r="C11" s="131">
        <f>Data!J218</f>
        <v>2.5449999999999999</v>
      </c>
      <c r="D11" s="132">
        <f>'Forward Peak Curve'!G167</f>
        <v>2.6960000000000002</v>
      </c>
      <c r="E11" s="133">
        <f>IF(ISERROR(C11-D11),"",(C11-D11))</f>
        <v>-0.15100000000000025</v>
      </c>
      <c r="F11" s="134">
        <f>Data!J54</f>
        <v>34.450000000000003</v>
      </c>
      <c r="G11" s="135">
        <f>'Forward Peak Curve'!G107</f>
        <v>36</v>
      </c>
      <c r="H11" s="90">
        <f t="shared" ref="H11:H27" si="0">IF(ISERROR(F11-G11),"",(F11-G11))</f>
        <v>-1.5499999999999972</v>
      </c>
      <c r="I11" s="136">
        <f>Data!J70</f>
        <v>25.9</v>
      </c>
      <c r="J11" s="135">
        <f>'Forward Peak Curve'!G122</f>
        <v>26.649997711181602</v>
      </c>
      <c r="K11" s="90">
        <f>IF(ISERROR(I11-J11),"",(I11-J11))</f>
        <v>-0.74999771118160297</v>
      </c>
      <c r="L11" s="136">
        <f>Data!J174</f>
        <v>26.9</v>
      </c>
      <c r="M11" s="135">
        <f>'Forward Peak Curve'!G62</f>
        <v>28.300006866455099</v>
      </c>
      <c r="N11" s="90">
        <f>IF(ISERROR(L11-M11),"",(L11-M11))</f>
        <v>-1.4000068664551009</v>
      </c>
      <c r="O11" s="136">
        <f>Data!J191</f>
        <v>34.35</v>
      </c>
      <c r="P11" s="135">
        <f>'Forward Peak Curve'!G77</f>
        <v>35.637500762939503</v>
      </c>
      <c r="Q11" s="90">
        <f>IF(ISERROR(O11-P11),"",(O11-P11))</f>
        <v>-1.2875007629395014</v>
      </c>
      <c r="R11" s="136">
        <f>Data!J208</f>
        <v>37.200000000000003</v>
      </c>
      <c r="S11" s="135">
        <f>'Forward Peak Curve'!G92</f>
        <v>38.799995422363303</v>
      </c>
      <c r="T11" s="90">
        <f>IF(ISERROR(R11-S11),"",(R11-S11))</f>
        <v>-1.5999954223632997</v>
      </c>
      <c r="U11" s="136">
        <f>Data!J86</f>
        <v>23.05</v>
      </c>
      <c r="V11" s="135">
        <f>'Forward Peak Curve'!G2</f>
        <v>24</v>
      </c>
      <c r="W11" s="90">
        <f>IF(ISERROR(U11-V11),"",(U11-V11))</f>
        <v>-0.94999999999999929</v>
      </c>
      <c r="X11" s="136">
        <f>Data!J102</f>
        <v>21.75</v>
      </c>
      <c r="Y11" s="135">
        <f>'Forward Peak Curve'!G47</f>
        <v>22.5</v>
      </c>
      <c r="Z11" s="90">
        <f>IF(ISERROR(X11-Y11),"",(X11-Y11))</f>
        <v>-0.75</v>
      </c>
      <c r="AA11" s="136">
        <f>Data!J118</f>
        <v>22</v>
      </c>
      <c r="AB11" s="135">
        <f>'Forward Peak Curve'!G32</f>
        <v>22.600004196166999</v>
      </c>
      <c r="AC11" s="90">
        <f>IF(ISERROR(AA11-AB11),"",(AA11-AB11))</f>
        <v>-0.60000419616699929</v>
      </c>
      <c r="AD11" s="136">
        <f>Data!J154</f>
        <v>23.75</v>
      </c>
      <c r="AE11" s="135">
        <f>'Forward Peak Curve'!G152</f>
        <v>24.7325038909912</v>
      </c>
      <c r="AF11" s="90">
        <f>IF(ISERROR(AD11-AE11),"",(AD11-AE11))</f>
        <v>-0.98250389099120028</v>
      </c>
      <c r="AG11" s="136">
        <f>Data!J35</f>
        <v>22.05</v>
      </c>
      <c r="AH11" s="135">
        <f>'Forward Peak Curve'!G17</f>
        <v>22.649995803833001</v>
      </c>
      <c r="AI11" s="137">
        <f>IF(ISERROR(AG11-AH11),"",(AG11-AH11))</f>
        <v>-0.599995803833</v>
      </c>
      <c r="AJ11" s="136">
        <f>Data!J135</f>
        <v>22.45</v>
      </c>
      <c r="AK11" s="135">
        <f>'Forward Peak Curve'!G137</f>
        <v>22.830999374389599</v>
      </c>
      <c r="AL11" s="93">
        <f>IF(ISERROR(AJ11-AK11),"",(AJ11-AK11))</f>
        <v>-0.38099937438959941</v>
      </c>
    </row>
    <row r="12" spans="1:78" x14ac:dyDescent="0.25">
      <c r="A12" s="74"/>
      <c r="B12" s="138"/>
      <c r="C12" s="139"/>
      <c r="D12" s="140"/>
      <c r="E12" s="141"/>
      <c r="F12" s="142"/>
      <c r="G12" s="143"/>
      <c r="H12" s="144"/>
      <c r="I12" s="145"/>
      <c r="J12" s="143"/>
      <c r="K12" s="144"/>
      <c r="L12" s="145"/>
      <c r="M12" s="143"/>
      <c r="N12" s="144"/>
      <c r="O12" s="145"/>
      <c r="P12" s="143"/>
      <c r="Q12" s="144"/>
      <c r="R12" s="145"/>
      <c r="S12" s="143"/>
      <c r="T12" s="144"/>
      <c r="U12" s="145"/>
      <c r="V12" s="143"/>
      <c r="W12" s="144"/>
      <c r="X12" s="145"/>
      <c r="Y12" s="143"/>
      <c r="Z12" s="144"/>
      <c r="AA12" s="145"/>
      <c r="AB12" s="143"/>
      <c r="AC12" s="144"/>
      <c r="AD12" s="145"/>
      <c r="AE12" s="143"/>
      <c r="AF12" s="144"/>
      <c r="AG12" s="145"/>
      <c r="AH12" s="143"/>
      <c r="AI12" s="146"/>
      <c r="AJ12" s="145"/>
      <c r="AK12" s="143"/>
      <c r="AL12" s="147"/>
    </row>
    <row r="13" spans="1:78" x14ac:dyDescent="0.25">
      <c r="A13" s="74"/>
      <c r="B13" s="148" t="s">
        <v>45</v>
      </c>
      <c r="C13" s="115">
        <f>AVERAGE(Data!J219:J220)</f>
        <v>2.913125</v>
      </c>
      <c r="D13" s="116">
        <f>'Forward Peak Curve'!G168</f>
        <v>2.9584999999999999</v>
      </c>
      <c r="E13" s="97">
        <f t="shared" ref="E13:E28" si="1">IF(ISERROR(C13-D13),"",(C13-D13))</f>
        <v>-4.5374999999999943E-2</v>
      </c>
      <c r="F13" s="149">
        <f>Data!J55</f>
        <v>42</v>
      </c>
      <c r="G13" s="150">
        <f>'Forward Peak Curve'!G108</f>
        <v>43.2</v>
      </c>
      <c r="H13" s="100">
        <f t="shared" si="0"/>
        <v>-1.2000000000000028</v>
      </c>
      <c r="I13" s="151">
        <f>Data!J71</f>
        <v>30</v>
      </c>
      <c r="J13" s="150">
        <f>'Forward Peak Curve'!G123</f>
        <v>30.5</v>
      </c>
      <c r="K13" s="100">
        <f t="shared" ref="K13:K28" si="2">IF(ISERROR(I13-J13),"",(I13-J13))</f>
        <v>-0.5</v>
      </c>
      <c r="L13" s="151">
        <f>Data!J175</f>
        <v>32.5</v>
      </c>
      <c r="M13" s="150">
        <f>'Forward Peak Curve'!G63</f>
        <v>33.25</v>
      </c>
      <c r="N13" s="100">
        <f t="shared" ref="N13:N28" si="3">IF(ISERROR(L13-M13),"",(L13-M13))</f>
        <v>-0.75</v>
      </c>
      <c r="O13" s="151">
        <f>Data!J192</f>
        <v>40.799999999999997</v>
      </c>
      <c r="P13" s="150">
        <f>'Forward Peak Curve'!G78</f>
        <v>42</v>
      </c>
      <c r="Q13" s="100">
        <f t="shared" ref="Q13:Q28" si="4">IF(ISERROR(O13-P13),"",(O13-P13))</f>
        <v>-1.2000000000000028</v>
      </c>
      <c r="R13" s="151">
        <f>Data!J209</f>
        <v>46.25</v>
      </c>
      <c r="S13" s="150">
        <f>'Forward Peak Curve'!G93</f>
        <v>47.25</v>
      </c>
      <c r="T13" s="100">
        <f t="shared" ref="T13:T28" si="5">IF(ISERROR(R13-S13),"",(R13-S13))</f>
        <v>-1</v>
      </c>
      <c r="U13" s="151">
        <f>Data!J87</f>
        <v>26.15</v>
      </c>
      <c r="V13" s="150">
        <f>'Forward Peak Curve'!G3</f>
        <v>26.795000000000002</v>
      </c>
      <c r="W13" s="100">
        <f t="shared" ref="W13:W20" si="6">IF(ISERROR(U13-V13),"",(U13-V13))</f>
        <v>-0.64500000000000313</v>
      </c>
      <c r="X13" s="151">
        <f>Data!J103</f>
        <v>24.05</v>
      </c>
      <c r="Y13" s="150">
        <f>'Forward Peak Curve'!G48</f>
        <v>24.395</v>
      </c>
      <c r="Z13" s="100">
        <f t="shared" ref="Z13:Z28" si="7">IF(ISERROR(X13-Y13),"",(X13-Y13))</f>
        <v>-0.34499999999999886</v>
      </c>
      <c r="AA13" s="151">
        <f>Data!J119</f>
        <v>25.7</v>
      </c>
      <c r="AB13" s="150">
        <f>'Forward Peak Curve'!G33</f>
        <v>26.545000000000002</v>
      </c>
      <c r="AC13" s="100">
        <f t="shared" ref="AC13:AC28" si="8">IF(ISERROR(AA13-AB13),"",(AA13-AB13))</f>
        <v>-0.84500000000000242</v>
      </c>
      <c r="AD13" s="151">
        <f>Data!J156</f>
        <v>27.85</v>
      </c>
      <c r="AE13" s="150">
        <f>'Forward Peak Curve'!G153</f>
        <v>28</v>
      </c>
      <c r="AF13" s="100">
        <f t="shared" ref="AF13:AF20" si="9">IF(ISERROR(AD13-AE13),"",(AD13-AE13))</f>
        <v>-0.14999999999999858</v>
      </c>
      <c r="AG13" s="151">
        <f>Data!J36</f>
        <v>23.35</v>
      </c>
      <c r="AH13" s="150">
        <f>'Forward Peak Curve'!G18</f>
        <v>23.65</v>
      </c>
      <c r="AI13" s="102">
        <f t="shared" ref="AI13:AI20" si="10">IF(ISERROR(AG13-AH13),"",(AG13-AH13))</f>
        <v>-0.29999999999999716</v>
      </c>
      <c r="AJ13" s="151">
        <f>Data!J136</f>
        <v>24.65</v>
      </c>
      <c r="AK13" s="150">
        <f>'Forward Peak Curve'!G138</f>
        <v>24.945</v>
      </c>
      <c r="AL13" s="103">
        <f t="shared" ref="AL13:AL20" si="11">IF(ISERROR(AJ13-AK13),"",(AJ13-AK13))</f>
        <v>-0.29500000000000171</v>
      </c>
    </row>
    <row r="14" spans="1:78" x14ac:dyDescent="0.25">
      <c r="A14" s="74"/>
      <c r="B14" s="130" t="s">
        <v>46</v>
      </c>
      <c r="C14" s="131">
        <f>D14/$D$20*Data!$J$222</f>
        <v>2.8733439797351248</v>
      </c>
      <c r="D14" s="132">
        <f>'Forward Peak Curve'!G169</f>
        <v>2.9085000000000001</v>
      </c>
      <c r="E14" s="133">
        <f t="shared" si="1"/>
        <v>-3.5156020264875298E-2</v>
      </c>
      <c r="F14" s="134">
        <f>Data!J56</f>
        <v>36.4</v>
      </c>
      <c r="G14" s="135">
        <f>'Forward Peak Curve'!G109</f>
        <v>37.1</v>
      </c>
      <c r="H14" s="90">
        <f t="shared" si="0"/>
        <v>-0.70000000000000284</v>
      </c>
      <c r="I14" s="136">
        <f>Data!J72</f>
        <v>28.2</v>
      </c>
      <c r="J14" s="135">
        <f>'Forward Peak Curve'!G124</f>
        <v>28.9</v>
      </c>
      <c r="K14" s="90">
        <f t="shared" si="2"/>
        <v>-0.69999999999999929</v>
      </c>
      <c r="L14" s="136">
        <f>Data!J176</f>
        <v>30.4</v>
      </c>
      <c r="M14" s="135">
        <f>'Forward Peak Curve'!G64</f>
        <v>30.75</v>
      </c>
      <c r="N14" s="90">
        <f t="shared" si="3"/>
        <v>-0.35000000000000142</v>
      </c>
      <c r="O14" s="136">
        <f>Data!J193</f>
        <v>37.799999999999997</v>
      </c>
      <c r="P14" s="135">
        <f>'Forward Peak Curve'!G79</f>
        <v>38.5</v>
      </c>
      <c r="Q14" s="90">
        <f t="shared" si="4"/>
        <v>-0.70000000000000284</v>
      </c>
      <c r="R14" s="136" t="str">
        <f>Data!J210</f>
        <v/>
      </c>
      <c r="S14" s="135">
        <f>'Forward Peak Curve'!G94</f>
        <v>42</v>
      </c>
      <c r="T14" s="90" t="str">
        <f t="shared" si="5"/>
        <v/>
      </c>
      <c r="U14" s="136">
        <f>Data!J88</f>
        <v>25.1</v>
      </c>
      <c r="V14" s="135">
        <f>'Forward Peak Curve'!G4</f>
        <v>25.204999999999998</v>
      </c>
      <c r="W14" s="90">
        <f t="shared" si="6"/>
        <v>-0.10499999999999687</v>
      </c>
      <c r="X14" s="136">
        <f>Data!J104</f>
        <v>23.450000000000003</v>
      </c>
      <c r="Y14" s="135">
        <f>'Forward Peak Curve'!G49</f>
        <v>23.555</v>
      </c>
      <c r="Z14" s="90">
        <f t="shared" si="7"/>
        <v>-0.10499999999999687</v>
      </c>
      <c r="AA14" s="136" t="str">
        <f>Data!J120</f>
        <v/>
      </c>
      <c r="AB14" s="135">
        <f>'Forward Peak Curve'!G34</f>
        <v>24.805</v>
      </c>
      <c r="AC14" s="90" t="str">
        <f t="shared" si="8"/>
        <v/>
      </c>
      <c r="AD14" s="136">
        <f>Data!J157</f>
        <v>25.950000000000003</v>
      </c>
      <c r="AE14" s="135">
        <f>'Forward Peak Curve'!G154</f>
        <v>25.9</v>
      </c>
      <c r="AF14" s="90">
        <f t="shared" si="9"/>
        <v>5.0000000000004263E-2</v>
      </c>
      <c r="AG14" s="136">
        <f>Data!J37</f>
        <v>22.3</v>
      </c>
      <c r="AH14" s="135">
        <f>'Forward Peak Curve'!G19</f>
        <v>22.7</v>
      </c>
      <c r="AI14" s="137">
        <f t="shared" si="10"/>
        <v>-0.39999999999999858</v>
      </c>
      <c r="AJ14" s="136">
        <f>Data!J137</f>
        <v>24.3</v>
      </c>
      <c r="AK14" s="135">
        <f>'Forward Peak Curve'!G139</f>
        <v>24.6</v>
      </c>
      <c r="AL14" s="93">
        <f t="shared" si="11"/>
        <v>-0.30000000000000071</v>
      </c>
    </row>
    <row r="15" spans="1:78" x14ac:dyDescent="0.25">
      <c r="A15" s="74"/>
      <c r="B15" s="148">
        <v>37377</v>
      </c>
      <c r="C15" s="115">
        <f>D15/$D$20*Data!$J$222</f>
        <v>2.8777895867176961</v>
      </c>
      <c r="D15" s="116">
        <f>'Forward Peak Curve'!G170</f>
        <v>2.9129999999999998</v>
      </c>
      <c r="E15" s="97">
        <f t="shared" si="1"/>
        <v>-3.5210413282303676E-2</v>
      </c>
      <c r="F15" s="149">
        <f>Data!J57</f>
        <v>37.75</v>
      </c>
      <c r="G15" s="150">
        <f>'Forward Peak Curve'!G110</f>
        <v>38.5</v>
      </c>
      <c r="H15" s="100">
        <f t="shared" si="0"/>
        <v>-0.75</v>
      </c>
      <c r="I15" s="151">
        <f>Data!J73</f>
        <v>31.15</v>
      </c>
      <c r="J15" s="150">
        <f>'Forward Peak Curve'!G125</f>
        <v>31.75</v>
      </c>
      <c r="K15" s="100">
        <f t="shared" si="2"/>
        <v>-0.60000000000000142</v>
      </c>
      <c r="L15" s="151">
        <f>Data!J177</f>
        <v>31.25</v>
      </c>
      <c r="M15" s="150">
        <f>'Forward Peak Curve'!G65</f>
        <v>31.75</v>
      </c>
      <c r="N15" s="100">
        <f t="shared" si="3"/>
        <v>-0.5</v>
      </c>
      <c r="O15" s="151">
        <f>Data!J194</f>
        <v>39.25</v>
      </c>
      <c r="P15" s="150">
        <f>'Forward Peak Curve'!G80</f>
        <v>39.25</v>
      </c>
      <c r="Q15" s="100">
        <f t="shared" si="4"/>
        <v>0</v>
      </c>
      <c r="R15" s="151" t="str">
        <f>Data!J211</f>
        <v/>
      </c>
      <c r="S15" s="150">
        <f>'Forward Peak Curve'!G95</f>
        <v>47</v>
      </c>
      <c r="T15" s="100" t="str">
        <f t="shared" si="5"/>
        <v/>
      </c>
      <c r="U15" s="151">
        <f>Data!J89</f>
        <v>26.65</v>
      </c>
      <c r="V15" s="150">
        <f>'Forward Peak Curve'!G5</f>
        <v>26.95</v>
      </c>
      <c r="W15" s="100">
        <f t="shared" si="6"/>
        <v>-0.30000000000000071</v>
      </c>
      <c r="X15" s="151">
        <f>Data!J105</f>
        <v>24.95</v>
      </c>
      <c r="Y15" s="150">
        <f>'Forward Peak Curve'!G50</f>
        <v>25.25</v>
      </c>
      <c r="Z15" s="100">
        <f t="shared" si="7"/>
        <v>-0.30000000000000071</v>
      </c>
      <c r="AA15" s="151" t="str">
        <f>Data!J121</f>
        <v/>
      </c>
      <c r="AB15" s="150">
        <f>'Forward Peak Curve'!G35</f>
        <v>26.8</v>
      </c>
      <c r="AC15" s="100" t="str">
        <f t="shared" si="8"/>
        <v/>
      </c>
      <c r="AD15" s="151">
        <f>Data!J158</f>
        <v>28.049999999999997</v>
      </c>
      <c r="AE15" s="150">
        <f>'Forward Peak Curve'!G155</f>
        <v>28.45</v>
      </c>
      <c r="AF15" s="100">
        <f t="shared" si="9"/>
        <v>-0.40000000000000213</v>
      </c>
      <c r="AG15" s="151">
        <f>Data!J38</f>
        <v>24.8</v>
      </c>
      <c r="AH15" s="150">
        <f>'Forward Peak Curve'!G20</f>
        <v>25.1</v>
      </c>
      <c r="AI15" s="102">
        <f t="shared" si="10"/>
        <v>-0.30000000000000071</v>
      </c>
      <c r="AJ15" s="151">
        <f>Data!J138</f>
        <v>26.55</v>
      </c>
      <c r="AK15" s="150">
        <f>'Forward Peak Curve'!G140</f>
        <v>26.795000000000002</v>
      </c>
      <c r="AL15" s="103">
        <f t="shared" si="11"/>
        <v>-0.24500000000000099</v>
      </c>
    </row>
    <row r="16" spans="1:78" x14ac:dyDescent="0.25">
      <c r="A16" s="74"/>
      <c r="B16" s="130">
        <v>37408</v>
      </c>
      <c r="C16" s="131">
        <f>D16/$D$20*Data!$J$222</f>
        <v>2.9173060932294392</v>
      </c>
      <c r="D16" s="132">
        <f>'Forward Peak Curve'!G171</f>
        <v>2.9529999999999998</v>
      </c>
      <c r="E16" s="133">
        <f t="shared" si="1"/>
        <v>-3.5693906770560613E-2</v>
      </c>
      <c r="F16" s="134">
        <f>Data!J58</f>
        <v>43.25</v>
      </c>
      <c r="G16" s="135">
        <f>'Forward Peak Curve'!G111</f>
        <v>44</v>
      </c>
      <c r="H16" s="90">
        <f t="shared" si="0"/>
        <v>-0.75</v>
      </c>
      <c r="I16" s="136">
        <f>Data!J74</f>
        <v>41.05</v>
      </c>
      <c r="J16" s="135">
        <f>'Forward Peak Curve'!G126</f>
        <v>41.75</v>
      </c>
      <c r="K16" s="90">
        <f t="shared" si="2"/>
        <v>-0.70000000000000284</v>
      </c>
      <c r="L16" s="136">
        <f>Data!J178</f>
        <v>41.15</v>
      </c>
      <c r="M16" s="135">
        <f>'Forward Peak Curve'!G66</f>
        <v>41.75</v>
      </c>
      <c r="N16" s="90">
        <f t="shared" si="3"/>
        <v>-0.60000000000000142</v>
      </c>
      <c r="O16" s="136">
        <f>Data!J195</f>
        <v>50.25</v>
      </c>
      <c r="P16" s="135">
        <f>'Forward Peak Curve'!G81</f>
        <v>51</v>
      </c>
      <c r="Q16" s="90">
        <f t="shared" si="4"/>
        <v>-0.75</v>
      </c>
      <c r="R16" s="136" t="str">
        <f>Data!J212</f>
        <v/>
      </c>
      <c r="S16" s="135">
        <f>'Forward Peak Curve'!G96</f>
        <v>58.5</v>
      </c>
      <c r="T16" s="90" t="str">
        <f t="shared" si="5"/>
        <v/>
      </c>
      <c r="U16" s="136">
        <f>Data!J90</f>
        <v>35.5</v>
      </c>
      <c r="V16" s="135">
        <f>'Forward Peak Curve'!G6</f>
        <v>36.204999999999998</v>
      </c>
      <c r="W16" s="90">
        <f t="shared" si="6"/>
        <v>-0.70499999999999829</v>
      </c>
      <c r="X16" s="136">
        <f>Data!J106</f>
        <v>33</v>
      </c>
      <c r="Y16" s="135">
        <f>'Forward Peak Curve'!G51</f>
        <v>33.704999999999998</v>
      </c>
      <c r="Z16" s="90">
        <f t="shared" si="7"/>
        <v>-0.70499999999999829</v>
      </c>
      <c r="AA16" s="136" t="str">
        <f>Data!J122</f>
        <v/>
      </c>
      <c r="AB16" s="135">
        <f>'Forward Peak Curve'!G36</f>
        <v>35.255000000000003</v>
      </c>
      <c r="AC16" s="90" t="str">
        <f t="shared" si="8"/>
        <v/>
      </c>
      <c r="AD16" s="136">
        <f>Data!J159</f>
        <v>37</v>
      </c>
      <c r="AE16" s="135">
        <f>'Forward Peak Curve'!G156</f>
        <v>37.200000000000003</v>
      </c>
      <c r="AF16" s="90">
        <f t="shared" si="9"/>
        <v>-0.20000000000000284</v>
      </c>
      <c r="AG16" s="136">
        <f>Data!J39</f>
        <v>31.9</v>
      </c>
      <c r="AH16" s="135">
        <f>'Forward Peak Curve'!G21</f>
        <v>32.200000000000003</v>
      </c>
      <c r="AI16" s="137">
        <f t="shared" si="10"/>
        <v>-0.30000000000000426</v>
      </c>
      <c r="AJ16" s="136">
        <f>Data!J139</f>
        <v>30.25</v>
      </c>
      <c r="AK16" s="135">
        <f>'Forward Peak Curve'!G141</f>
        <v>30.45</v>
      </c>
      <c r="AL16" s="93">
        <f t="shared" si="11"/>
        <v>-0.19999999999999929</v>
      </c>
    </row>
    <row r="17" spans="2:38" x14ac:dyDescent="0.25">
      <c r="B17" s="152" t="s">
        <v>47</v>
      </c>
      <c r="C17" s="153">
        <f>D17/$D$20*Data!$J$222</f>
        <v>2.9701594206888959</v>
      </c>
      <c r="D17" s="154">
        <f>'Forward Peak Curve'!G172</f>
        <v>3.0065</v>
      </c>
      <c r="E17" s="97">
        <f t="shared" si="1"/>
        <v>-3.6340579311104015E-2</v>
      </c>
      <c r="F17" s="155">
        <f>Data!J59</f>
        <v>53.6</v>
      </c>
      <c r="G17" s="156">
        <f>'Forward Peak Curve'!G112</f>
        <v>54.25</v>
      </c>
      <c r="H17" s="100">
        <f t="shared" si="0"/>
        <v>-0.64999999999999858</v>
      </c>
      <c r="I17" s="157">
        <f>Data!J75</f>
        <v>53.099999999999994</v>
      </c>
      <c r="J17" s="156">
        <f>'Forward Peak Curve'!G127</f>
        <v>53.5</v>
      </c>
      <c r="K17" s="100">
        <f t="shared" si="2"/>
        <v>-0.40000000000000568</v>
      </c>
      <c r="L17" s="157">
        <f>Data!J179</f>
        <v>53.3</v>
      </c>
      <c r="M17" s="156">
        <f>'Forward Peak Curve'!G67</f>
        <v>53.75</v>
      </c>
      <c r="N17" s="100">
        <f t="shared" si="3"/>
        <v>-0.45000000000000284</v>
      </c>
      <c r="O17" s="157">
        <f>Data!J196</f>
        <v>70</v>
      </c>
      <c r="P17" s="156">
        <f>'Forward Peak Curve'!G82</f>
        <v>70.5</v>
      </c>
      <c r="Q17" s="100">
        <f t="shared" si="4"/>
        <v>-0.5</v>
      </c>
      <c r="R17" s="157">
        <f>Data!J213</f>
        <v>77.5</v>
      </c>
      <c r="S17" s="156">
        <f>'Forward Peak Curve'!G97</f>
        <v>78.5</v>
      </c>
      <c r="T17" s="100">
        <f t="shared" si="5"/>
        <v>-1</v>
      </c>
      <c r="U17" s="157">
        <f>Data!J91</f>
        <v>46</v>
      </c>
      <c r="V17" s="156">
        <f>'Forward Peak Curve'!G7</f>
        <v>46.51</v>
      </c>
      <c r="W17" s="100">
        <f t="shared" si="6"/>
        <v>-0.50999999999999801</v>
      </c>
      <c r="X17" s="157">
        <f>Data!J107</f>
        <v>43.5</v>
      </c>
      <c r="Y17" s="156">
        <f>'Forward Peak Curve'!G52</f>
        <v>44</v>
      </c>
      <c r="Z17" s="100">
        <f t="shared" si="7"/>
        <v>-0.5</v>
      </c>
      <c r="AA17" s="157" t="str">
        <f>Data!J123</f>
        <v/>
      </c>
      <c r="AB17" s="156">
        <f>'Forward Peak Curve'!G37</f>
        <v>45.46</v>
      </c>
      <c r="AC17" s="100" t="str">
        <f t="shared" si="8"/>
        <v/>
      </c>
      <c r="AD17" s="157">
        <f>Data!J160</f>
        <v>49.3</v>
      </c>
      <c r="AE17" s="156">
        <f>'Forward Peak Curve'!G157</f>
        <v>49.55</v>
      </c>
      <c r="AF17" s="100">
        <f t="shared" si="9"/>
        <v>-0.25</v>
      </c>
      <c r="AG17" s="157">
        <f>Data!J40</f>
        <v>40.450000000000003</v>
      </c>
      <c r="AH17" s="156">
        <f>'Forward Peak Curve'!G22</f>
        <v>41.002000000000002</v>
      </c>
      <c r="AI17" s="102">
        <f t="shared" si="10"/>
        <v>-0.5519999999999996</v>
      </c>
      <c r="AJ17" s="157">
        <f>Data!J140</f>
        <v>38.15</v>
      </c>
      <c r="AK17" s="156">
        <f>'Forward Peak Curve'!G142</f>
        <v>38.35</v>
      </c>
      <c r="AL17" s="103">
        <f t="shared" si="11"/>
        <v>-0.20000000000000284</v>
      </c>
    </row>
    <row r="18" spans="2:38" x14ac:dyDescent="0.25">
      <c r="B18" s="130">
        <v>37500</v>
      </c>
      <c r="C18" s="131">
        <f>D18/$D$20*Data!$J$222</f>
        <v>2.98942371761337</v>
      </c>
      <c r="D18" s="132">
        <f>'Forward Peak Curve'!G173</f>
        <v>3.0259999999999998</v>
      </c>
      <c r="E18" s="133">
        <f t="shared" si="1"/>
        <v>-3.6576282386629799E-2</v>
      </c>
      <c r="F18" s="134">
        <f>Data!J60</f>
        <v>36.299999999999997</v>
      </c>
      <c r="G18" s="135">
        <f>'Forward Peak Curve'!G113</f>
        <v>37.1</v>
      </c>
      <c r="H18" s="90">
        <f t="shared" si="0"/>
        <v>-0.80000000000000426</v>
      </c>
      <c r="I18" s="136">
        <f>Data!J76</f>
        <v>27.950000000000003</v>
      </c>
      <c r="J18" s="135">
        <f>'Forward Peak Curve'!G128</f>
        <v>28.5</v>
      </c>
      <c r="K18" s="90">
        <f t="shared" si="2"/>
        <v>-0.54999999999999716</v>
      </c>
      <c r="L18" s="136">
        <f>Data!J180</f>
        <v>30.45</v>
      </c>
      <c r="M18" s="135">
        <f>'Forward Peak Curve'!G68</f>
        <v>31</v>
      </c>
      <c r="N18" s="90">
        <f t="shared" si="3"/>
        <v>-0.55000000000000071</v>
      </c>
      <c r="O18" s="136">
        <f>Data!J197</f>
        <v>38.099999999999994</v>
      </c>
      <c r="P18" s="135">
        <f>'Forward Peak Curve'!G83</f>
        <v>38.5</v>
      </c>
      <c r="Q18" s="90">
        <f t="shared" si="4"/>
        <v>-0.40000000000000568</v>
      </c>
      <c r="R18" s="136" t="str">
        <f>Data!J214</f>
        <v/>
      </c>
      <c r="S18" s="135">
        <f>'Forward Peak Curve'!G98</f>
        <v>43</v>
      </c>
      <c r="T18" s="90" t="str">
        <f t="shared" si="5"/>
        <v/>
      </c>
      <c r="U18" s="136">
        <f>Data!J92</f>
        <v>25.25</v>
      </c>
      <c r="V18" s="135">
        <f>'Forward Peak Curve'!G8</f>
        <v>25.4</v>
      </c>
      <c r="W18" s="90">
        <f t="shared" si="6"/>
        <v>-0.14999999999999858</v>
      </c>
      <c r="X18" s="136">
        <f>Data!J108</f>
        <v>23.15</v>
      </c>
      <c r="Y18" s="135">
        <f>'Forward Peak Curve'!G53</f>
        <v>23.3</v>
      </c>
      <c r="Z18" s="90">
        <f t="shared" si="7"/>
        <v>-0.15000000000000213</v>
      </c>
      <c r="AA18" s="136" t="str">
        <f>Data!J124</f>
        <v/>
      </c>
      <c r="AB18" s="135">
        <f>'Forward Peak Curve'!G38</f>
        <v>24.75</v>
      </c>
      <c r="AC18" s="90" t="str">
        <f t="shared" si="8"/>
        <v/>
      </c>
      <c r="AD18" s="136">
        <f>Data!J161</f>
        <v>26.6</v>
      </c>
      <c r="AE18" s="135">
        <f>'Forward Peak Curve'!G158</f>
        <v>26.6</v>
      </c>
      <c r="AF18" s="90">
        <f t="shared" si="9"/>
        <v>0</v>
      </c>
      <c r="AG18" s="136">
        <f>Data!J41</f>
        <v>22.549999999999997</v>
      </c>
      <c r="AH18" s="135">
        <f>'Forward Peak Curve'!G23</f>
        <v>22.75</v>
      </c>
      <c r="AI18" s="137">
        <f t="shared" si="10"/>
        <v>-0.20000000000000284</v>
      </c>
      <c r="AJ18" s="136">
        <f>Data!J141</f>
        <v>27.2</v>
      </c>
      <c r="AK18" s="135">
        <f>'Forward Peak Curve'!G143</f>
        <v>27.5</v>
      </c>
      <c r="AL18" s="93">
        <f t="shared" si="11"/>
        <v>-0.30000000000000071</v>
      </c>
    </row>
    <row r="19" spans="2:38" ht="13.8" thickBot="1" x14ac:dyDescent="0.3">
      <c r="B19" s="148" t="s">
        <v>48</v>
      </c>
      <c r="C19" s="115">
        <f>D19/$D$20*Data!$J$222</f>
        <v>3.1876648586139495</v>
      </c>
      <c r="D19" s="116">
        <f>'Forward Peak Curve'!G174</f>
        <v>3.226666666666667</v>
      </c>
      <c r="E19" s="97">
        <f t="shared" si="1"/>
        <v>-3.9001808052717468E-2</v>
      </c>
      <c r="F19" s="149">
        <f>Data!J61</f>
        <v>36.4</v>
      </c>
      <c r="G19" s="150">
        <f>'Forward Peak Curve'!G114</f>
        <v>37.25</v>
      </c>
      <c r="H19" s="100">
        <f t="shared" si="0"/>
        <v>-0.85000000000000142</v>
      </c>
      <c r="I19" s="151">
        <f>Data!J77</f>
        <v>27.950000000000003</v>
      </c>
      <c r="J19" s="150">
        <f>'Forward Peak Curve'!G129</f>
        <v>28.5</v>
      </c>
      <c r="K19" s="100">
        <f t="shared" si="2"/>
        <v>-0.54999999999999716</v>
      </c>
      <c r="L19" s="151">
        <f>Data!J181</f>
        <v>30.4</v>
      </c>
      <c r="M19" s="150">
        <f>'Forward Peak Curve'!G69</f>
        <v>31</v>
      </c>
      <c r="N19" s="100">
        <f t="shared" si="3"/>
        <v>-0.60000000000000142</v>
      </c>
      <c r="O19" s="151">
        <f>Data!J198</f>
        <v>38.099999999999994</v>
      </c>
      <c r="P19" s="150">
        <f>'Forward Peak Curve'!G84</f>
        <v>38.5</v>
      </c>
      <c r="Q19" s="100">
        <f t="shared" si="4"/>
        <v>-0.40000000000000568</v>
      </c>
      <c r="R19" s="151" t="str">
        <f>Data!J215</f>
        <v/>
      </c>
      <c r="S19" s="150">
        <f>'Forward Peak Curve'!G99</f>
        <v>43</v>
      </c>
      <c r="T19" s="100" t="str">
        <f t="shared" si="5"/>
        <v/>
      </c>
      <c r="U19" s="151">
        <f>Data!J93</f>
        <v>25.6</v>
      </c>
      <c r="V19" s="150">
        <f>'Forward Peak Curve'!G9</f>
        <v>25.85</v>
      </c>
      <c r="W19" s="100">
        <f t="shared" si="6"/>
        <v>-0.25</v>
      </c>
      <c r="X19" s="151">
        <f>Data!J109</f>
        <v>23.450000000000003</v>
      </c>
      <c r="Y19" s="150">
        <f>'Forward Peak Curve'!G54</f>
        <v>23.7</v>
      </c>
      <c r="Z19" s="100">
        <f t="shared" si="7"/>
        <v>-0.24999999999999645</v>
      </c>
      <c r="AA19" s="151" t="str">
        <f>Data!J125</f>
        <v/>
      </c>
      <c r="AB19" s="150">
        <f>'Forward Peak Curve'!G39</f>
        <v>25.35</v>
      </c>
      <c r="AC19" s="100" t="str">
        <f t="shared" si="8"/>
        <v/>
      </c>
      <c r="AD19" s="151">
        <f>Data!J162</f>
        <v>27.1</v>
      </c>
      <c r="AE19" s="150">
        <f>'Forward Peak Curve'!G159</f>
        <v>27.1</v>
      </c>
      <c r="AF19" s="100">
        <f t="shared" si="9"/>
        <v>0</v>
      </c>
      <c r="AG19" s="151">
        <f>Data!J42</f>
        <v>23.7</v>
      </c>
      <c r="AH19" s="150">
        <f>'Forward Peak Curve'!G24</f>
        <v>24</v>
      </c>
      <c r="AI19" s="102">
        <f t="shared" si="10"/>
        <v>-0.30000000000000071</v>
      </c>
      <c r="AJ19" s="151">
        <f>Data!J142</f>
        <v>26.9</v>
      </c>
      <c r="AK19" s="150">
        <f>'Forward Peak Curve'!G144</f>
        <v>26.546666666666667</v>
      </c>
      <c r="AL19" s="103">
        <f t="shared" si="11"/>
        <v>0.35333333333333172</v>
      </c>
    </row>
    <row r="20" spans="2:38" ht="13.8" thickBot="1" x14ac:dyDescent="0.3">
      <c r="B20" s="158" t="s">
        <v>65</v>
      </c>
      <c r="C20" s="159">
        <f>Data!J222</f>
        <v>2.99</v>
      </c>
      <c r="D20" s="160">
        <f>(D13*2+D14*2+D15+D16+D17*2+D18+D19*3)/12</f>
        <v>3.0265833333333334</v>
      </c>
      <c r="E20" s="161">
        <f t="shared" si="1"/>
        <v>-3.658333333333319E-2</v>
      </c>
      <c r="F20" s="162">
        <f>IF(ISERROR(Data!G61),"",Data!G61)</f>
        <v>40.93607843137255</v>
      </c>
      <c r="G20" s="163">
        <f>(G13*672+G14*688+G15*352+G16*320+G17*704+G18*320+G19*1024)/4080</f>
        <v>41.763529411764708</v>
      </c>
      <c r="H20" s="164">
        <f t="shared" si="0"/>
        <v>-0.82745098039215748</v>
      </c>
      <c r="I20" s="165">
        <f>IF(ISERROR(Data!G77),"",Data!G77)</f>
        <v>33.972941176470584</v>
      </c>
      <c r="J20" s="163">
        <f>(J13*672+J14*688+J15*352+J16*320+J17*704+J18*320+J19*1024)/4080</f>
        <v>34.530196078431374</v>
      </c>
      <c r="K20" s="164">
        <f t="shared" si="2"/>
        <v>-0.55725490196078908</v>
      </c>
      <c r="L20" s="165">
        <f>IF(ISERROR(Data!G181),"",Data!G181)</f>
        <v>35.617647058823529</v>
      </c>
      <c r="M20" s="163">
        <f>(M13*672+M14*688+M15*352+M16*320+M17*704+M18*320+M19*1024)/4080</f>
        <v>36.161764705882355</v>
      </c>
      <c r="N20" s="164">
        <f t="shared" si="3"/>
        <v>-0.54411764705882604</v>
      </c>
      <c r="O20" s="165">
        <f>IF(ISERROR(Data!G198),"",Data!G198)</f>
        <v>45.050588235294114</v>
      </c>
      <c r="P20" s="163">
        <f>(P13*672+P14*688+P15*352+P16*320+P17*704+P18*320+P19*1024)/4080</f>
        <v>45.643137254901958</v>
      </c>
      <c r="Q20" s="164">
        <f t="shared" si="4"/>
        <v>-0.59254901960784423</v>
      </c>
      <c r="R20" s="165" t="str">
        <f>IF(ISERROR(Data!G215),"",Data!G215)</f>
        <v/>
      </c>
      <c r="S20" s="163">
        <f>(S13*672+S14*688+S15*352+S16*320+S17*704+S18*320+S19*1024)/4080</f>
        <v>51.21764705882353</v>
      </c>
      <c r="T20" s="164" t="str">
        <f t="shared" si="5"/>
        <v/>
      </c>
      <c r="U20" s="165">
        <f>IF(ISERROR(Data!G93),"",Data!G93)</f>
        <v>29.965882352941172</v>
      </c>
      <c r="V20" s="163">
        <f>(V13*672+V14*688+V15*352+V16*320+V17*704+V18*320+V19*1024)/4080</f>
        <v>30.333509803921569</v>
      </c>
      <c r="W20" s="164">
        <f t="shared" si="6"/>
        <v>-0.36762745098039673</v>
      </c>
      <c r="X20" s="165">
        <f>IF(ISERROR(Data!G109),"",Data!G109)</f>
        <v>27.863333333333337</v>
      </c>
      <c r="Y20" s="163">
        <f>(Y13*672+Y14*688+Y15*352+Y16*320+Y17*704+Y18*320+Y19*1024)/4080</f>
        <v>28.179823529411767</v>
      </c>
      <c r="Z20" s="164">
        <f t="shared" si="7"/>
        <v>-0.31649019607842988</v>
      </c>
      <c r="AA20" s="165" t="str">
        <f>IF(ISERROR(Data!G125),"",Data!G125)</f>
        <v/>
      </c>
      <c r="AB20" s="163">
        <f>(AB13*672+AB14*688+AB15*352+AB16*320+AB17*704+AB18*320+AB19*1024)/4080</f>
        <v>29.779784313725489</v>
      </c>
      <c r="AC20" s="164" t="str">
        <f t="shared" si="8"/>
        <v/>
      </c>
      <c r="AD20" s="165">
        <f>IF(ISERROR(Data!G162),"",Data!G162)</f>
        <v>31.679411764705883</v>
      </c>
      <c r="AE20" s="163">
        <f>(AE13*672+AE14*688+AE15*352+AE16*320+AE17*704+AE18*320+AE19*1024)/4080</f>
        <v>31.789019607843134</v>
      </c>
      <c r="AF20" s="164">
        <f t="shared" si="9"/>
        <v>-0.10960784313725114</v>
      </c>
      <c r="AG20" s="165">
        <f>IF(ISERROR(Data!G42),"",Data!G42)</f>
        <v>26.944313725490197</v>
      </c>
      <c r="AH20" s="163">
        <f>(AH13*672+AH14*688+AH15*352+AH16*320+AH17*704+AH18*320+AH19*1024)/4080</f>
        <v>27.29681568627451</v>
      </c>
      <c r="AI20" s="166">
        <f t="shared" si="10"/>
        <v>-0.35250196078431273</v>
      </c>
      <c r="AJ20" s="165">
        <f>IF(ISERROR(Data!G142),"",Data!G142)</f>
        <v>28.288235294117648</v>
      </c>
      <c r="AK20" s="163">
        <f>(AK13*672+AK14*688+AK15*352+AK16*320+AK17*704+AK18*320+AK19*1024)/4080</f>
        <v>28.393594771241826</v>
      </c>
      <c r="AL20" s="167">
        <f t="shared" si="11"/>
        <v>-0.10535947712417837</v>
      </c>
    </row>
    <row r="21" spans="2:38" x14ac:dyDescent="0.25">
      <c r="B21" s="148" t="s">
        <v>49</v>
      </c>
      <c r="C21" s="115">
        <f>D21/$D$28*Data!$J$223</f>
        <v>3.4519753394568693</v>
      </c>
      <c r="D21" s="116">
        <f>'Forward Peak Curve'!G175</f>
        <v>3.4740000000000002</v>
      </c>
      <c r="E21" s="97">
        <f t="shared" si="1"/>
        <v>-2.2024660543130903E-2</v>
      </c>
      <c r="F21" s="149">
        <f>Data!J63</f>
        <v>42.9</v>
      </c>
      <c r="G21" s="150">
        <f>'Forward Peak Curve'!G115</f>
        <v>43.5</v>
      </c>
      <c r="H21" s="100">
        <f t="shared" si="0"/>
        <v>-0.60000000000000142</v>
      </c>
      <c r="I21" s="151">
        <f>Data!J79</f>
        <v>33.25</v>
      </c>
      <c r="J21" s="150">
        <f>'Forward Peak Curve'!G130</f>
        <v>33.75</v>
      </c>
      <c r="K21" s="100">
        <f t="shared" si="2"/>
        <v>-0.5</v>
      </c>
      <c r="L21" s="151" t="str">
        <f>Data!J183</f>
        <v/>
      </c>
      <c r="M21" s="150">
        <f>'Forward Peak Curve'!G70</f>
        <v>35.5</v>
      </c>
      <c r="N21" s="100" t="str">
        <f t="shared" si="3"/>
        <v/>
      </c>
      <c r="O21" s="151" t="str">
        <f>Data!J200</f>
        <v/>
      </c>
      <c r="P21" s="150">
        <f>'Forward Peak Curve'!G85</f>
        <v>46</v>
      </c>
      <c r="Q21" s="100" t="str">
        <f t="shared" si="4"/>
        <v/>
      </c>
      <c r="R21" s="168" t="s">
        <v>85</v>
      </c>
      <c r="S21" s="150">
        <f>'Forward Peak Curve'!G100</f>
        <v>51.5</v>
      </c>
      <c r="T21" s="100" t="str">
        <f t="shared" si="5"/>
        <v/>
      </c>
      <c r="U21" s="151">
        <f>Data!J95</f>
        <v>27.9</v>
      </c>
      <c r="V21" s="150">
        <f>'Forward Peak Curve'!G10</f>
        <v>28.13</v>
      </c>
      <c r="W21" s="100">
        <f t="shared" ref="W21:W28" si="12">IF(ISERROR(U21-V21),"",(U21-V21))</f>
        <v>-0.23000000000000043</v>
      </c>
      <c r="X21" s="151">
        <f>Data!J111</f>
        <v>26.25</v>
      </c>
      <c r="Y21" s="150">
        <f>'Forward Peak Curve'!G55</f>
        <v>26.48</v>
      </c>
      <c r="Z21" s="100">
        <f t="shared" si="7"/>
        <v>-0.23000000000000043</v>
      </c>
      <c r="AA21" s="151" t="str">
        <f>Data!J127</f>
        <v/>
      </c>
      <c r="AB21" s="150">
        <f>'Forward Peak Curve'!G40</f>
        <v>27.28</v>
      </c>
      <c r="AC21" s="100" t="str">
        <f t="shared" si="8"/>
        <v/>
      </c>
      <c r="AD21" s="151">
        <f>Data!J164</f>
        <v>29.15</v>
      </c>
      <c r="AE21" s="150">
        <f>'Forward Peak Curve'!G160</f>
        <v>29</v>
      </c>
      <c r="AF21" s="100">
        <f t="shared" ref="AF21:AF28" si="13">IF(ISERROR(AD21-AE21),"",(AD21-AE21))</f>
        <v>0.14999999999999858</v>
      </c>
      <c r="AG21" s="151">
        <f>Data!J44</f>
        <v>26.65</v>
      </c>
      <c r="AH21" s="150">
        <f>'Forward Peak Curve'!G25</f>
        <v>26.951000000000001</v>
      </c>
      <c r="AI21" s="102">
        <f t="shared" ref="AI21:AI28" si="14">IF(ISERROR(AG21-AH21),"",(AG21-AH21))</f>
        <v>-0.30100000000000193</v>
      </c>
      <c r="AJ21" s="151">
        <f>Data!J144</f>
        <v>28.55</v>
      </c>
      <c r="AK21" s="150">
        <f>'Forward Peak Curve'!G145</f>
        <v>28.315000000000001</v>
      </c>
      <c r="AL21" s="103">
        <f t="shared" ref="AL21:AL28" si="15">IF(ISERROR(AJ21-AK21),"",(AJ21-AK21))</f>
        <v>0.23499999999999943</v>
      </c>
    </row>
    <row r="22" spans="2:38" x14ac:dyDescent="0.25">
      <c r="B22" s="130" t="s">
        <v>50</v>
      </c>
      <c r="C22" s="131">
        <f>D22/$D$28*Data!$J$223</f>
        <v>3.2383384085463258</v>
      </c>
      <c r="D22" s="132">
        <f>'Forward Peak Curve'!G176</f>
        <v>3.2589999999999999</v>
      </c>
      <c r="E22" s="133">
        <f t="shared" si="1"/>
        <v>-2.0661591453674077E-2</v>
      </c>
      <c r="F22" s="134">
        <f>Data!J64</f>
        <v>35.15</v>
      </c>
      <c r="G22" s="135">
        <f>'Forward Peak Curve'!G116</f>
        <v>35.75</v>
      </c>
      <c r="H22" s="90">
        <f t="shared" si="0"/>
        <v>-0.60000000000000142</v>
      </c>
      <c r="I22" s="136">
        <f>Data!J80</f>
        <v>30.4</v>
      </c>
      <c r="J22" s="135">
        <f>'Forward Peak Curve'!G131</f>
        <v>31</v>
      </c>
      <c r="K22" s="90">
        <f t="shared" si="2"/>
        <v>-0.60000000000000142</v>
      </c>
      <c r="L22" s="136" t="str">
        <f>Data!J184</f>
        <v/>
      </c>
      <c r="M22" s="135">
        <f>'Forward Peak Curve'!G71</f>
        <v>31.5</v>
      </c>
      <c r="N22" s="90" t="str">
        <f t="shared" si="3"/>
        <v/>
      </c>
      <c r="O22" s="136" t="str">
        <f>Data!J201</f>
        <v/>
      </c>
      <c r="P22" s="135">
        <f>'Forward Peak Curve'!G86</f>
        <v>39.5</v>
      </c>
      <c r="Q22" s="90" t="str">
        <f t="shared" si="4"/>
        <v/>
      </c>
      <c r="R22" s="169" t="s">
        <v>85</v>
      </c>
      <c r="S22" s="135">
        <f>'Forward Peak Curve'!G101</f>
        <v>44</v>
      </c>
      <c r="T22" s="90" t="str">
        <f t="shared" si="5"/>
        <v/>
      </c>
      <c r="U22" s="136">
        <f>Data!J96</f>
        <v>27</v>
      </c>
      <c r="V22" s="135">
        <f>'Forward Peak Curve'!G11</f>
        <v>26.95</v>
      </c>
      <c r="W22" s="90">
        <f t="shared" si="12"/>
        <v>5.0000000000000711E-2</v>
      </c>
      <c r="X22" s="136">
        <f>Data!J112</f>
        <v>25.35</v>
      </c>
      <c r="Y22" s="135">
        <f>'Forward Peak Curve'!G56</f>
        <v>25.3</v>
      </c>
      <c r="Z22" s="90">
        <f t="shared" si="7"/>
        <v>5.0000000000000711E-2</v>
      </c>
      <c r="AA22" s="136" t="str">
        <f>Data!J128</f>
        <v/>
      </c>
      <c r="AB22" s="135">
        <f>'Forward Peak Curve'!G41</f>
        <v>26.45</v>
      </c>
      <c r="AC22" s="90" t="str">
        <f t="shared" si="8"/>
        <v/>
      </c>
      <c r="AD22" s="136">
        <f>Data!J165</f>
        <v>27</v>
      </c>
      <c r="AE22" s="135">
        <f>'Forward Peak Curve'!G161</f>
        <v>27.45</v>
      </c>
      <c r="AF22" s="90">
        <f t="shared" si="13"/>
        <v>-0.44999999999999929</v>
      </c>
      <c r="AG22" s="136">
        <f>Data!J45</f>
        <v>25.25</v>
      </c>
      <c r="AH22" s="135">
        <f>'Forward Peak Curve'!G26</f>
        <v>25.550999999999998</v>
      </c>
      <c r="AI22" s="137">
        <f t="shared" si="14"/>
        <v>-0.30099999999999838</v>
      </c>
      <c r="AJ22" s="136">
        <f>Data!J145</f>
        <v>26.75</v>
      </c>
      <c r="AK22" s="135">
        <f>'Forward Peak Curve'!G146</f>
        <v>26.827999999999999</v>
      </c>
      <c r="AL22" s="93">
        <f t="shared" si="15"/>
        <v>-7.7999999999999403E-2</v>
      </c>
    </row>
    <row r="23" spans="2:38" x14ac:dyDescent="0.25">
      <c r="B23" s="148">
        <v>37742</v>
      </c>
      <c r="C23" s="115">
        <f>D23/$D$28*Data!$J$223</f>
        <v>3.1697758586261982</v>
      </c>
      <c r="D23" s="116">
        <f>'Forward Peak Curve'!G177</f>
        <v>3.19</v>
      </c>
      <c r="E23" s="97">
        <f t="shared" si="1"/>
        <v>-2.0224141373801796E-2</v>
      </c>
      <c r="F23" s="149">
        <f>Data!J65</f>
        <v>35.25</v>
      </c>
      <c r="G23" s="150">
        <f>'Forward Peak Curve'!G117</f>
        <v>36</v>
      </c>
      <c r="H23" s="100">
        <f t="shared" si="0"/>
        <v>-0.75</v>
      </c>
      <c r="I23" s="151">
        <f>Data!J81</f>
        <v>32.400000000000006</v>
      </c>
      <c r="J23" s="150">
        <f>'Forward Peak Curve'!G132</f>
        <v>33</v>
      </c>
      <c r="K23" s="100">
        <f t="shared" si="2"/>
        <v>-0.59999999999999432</v>
      </c>
      <c r="L23" s="151">
        <f>Data!J185</f>
        <v>32.5</v>
      </c>
      <c r="M23" s="150">
        <f>'Forward Peak Curve'!G72</f>
        <v>32.75</v>
      </c>
      <c r="N23" s="100">
        <f t="shared" si="3"/>
        <v>-0.25</v>
      </c>
      <c r="O23" s="151" t="str">
        <f>Data!J202</f>
        <v/>
      </c>
      <c r="P23" s="150">
        <f>'Forward Peak Curve'!G87</f>
        <v>41</v>
      </c>
      <c r="Q23" s="100" t="str">
        <f t="shared" si="4"/>
        <v/>
      </c>
      <c r="R23" s="168" t="s">
        <v>85</v>
      </c>
      <c r="S23" s="150">
        <f>'Forward Peak Curve'!G102</f>
        <v>49</v>
      </c>
      <c r="T23" s="100" t="str">
        <f t="shared" si="5"/>
        <v/>
      </c>
      <c r="U23" s="151">
        <f>Data!J97</f>
        <v>28.2</v>
      </c>
      <c r="V23" s="150">
        <f>'Forward Peak Curve'!G12</f>
        <v>28.45</v>
      </c>
      <c r="W23" s="100">
        <f t="shared" si="12"/>
        <v>-0.25</v>
      </c>
      <c r="X23" s="151">
        <f>Data!J113</f>
        <v>26.599999999999998</v>
      </c>
      <c r="Y23" s="150">
        <f>'Forward Peak Curve'!G57</f>
        <v>26.85</v>
      </c>
      <c r="Z23" s="100">
        <f t="shared" si="7"/>
        <v>-0.25000000000000355</v>
      </c>
      <c r="AA23" s="151" t="str">
        <f>Data!J129</f>
        <v/>
      </c>
      <c r="AB23" s="150">
        <f>'Forward Peak Curve'!G42</f>
        <v>27.7</v>
      </c>
      <c r="AC23" s="100" t="str">
        <f t="shared" si="8"/>
        <v/>
      </c>
      <c r="AD23" s="151">
        <f>Data!J166</f>
        <v>29.7</v>
      </c>
      <c r="AE23" s="150">
        <f>'Forward Peak Curve'!G162</f>
        <v>29.45</v>
      </c>
      <c r="AF23" s="100">
        <f t="shared" si="13"/>
        <v>0.25</v>
      </c>
      <c r="AG23" s="151">
        <f>Data!J46</f>
        <v>26.95</v>
      </c>
      <c r="AH23" s="150">
        <f>'Forward Peak Curve'!G27</f>
        <v>27.251000000000001</v>
      </c>
      <c r="AI23" s="102">
        <f t="shared" si="14"/>
        <v>-0.30100000000000193</v>
      </c>
      <c r="AJ23" s="151">
        <f>Data!J146</f>
        <v>29.4</v>
      </c>
      <c r="AK23" s="150">
        <f>'Forward Peak Curve'!G147</f>
        <v>29.5</v>
      </c>
      <c r="AL23" s="103">
        <f t="shared" si="15"/>
        <v>-0.10000000000000142</v>
      </c>
    </row>
    <row r="24" spans="2:38" x14ac:dyDescent="0.25">
      <c r="B24" s="130">
        <v>37773</v>
      </c>
      <c r="C24" s="131">
        <f>D24/$D$28*Data!$J$223</f>
        <v>3.1995856629392971</v>
      </c>
      <c r="D24" s="132">
        <f>'Forward Peak Curve'!G178</f>
        <v>3.22</v>
      </c>
      <c r="E24" s="133">
        <f t="shared" si="1"/>
        <v>-2.0414337060703058E-2</v>
      </c>
      <c r="F24" s="134">
        <f>Data!J66</f>
        <v>39.5</v>
      </c>
      <c r="G24" s="135">
        <f>'Forward Peak Curve'!G118</f>
        <v>39.85</v>
      </c>
      <c r="H24" s="90">
        <f t="shared" si="0"/>
        <v>-0.35000000000000142</v>
      </c>
      <c r="I24" s="136">
        <f>Data!J82</f>
        <v>42.400000000000006</v>
      </c>
      <c r="J24" s="135">
        <f>'Forward Peak Curve'!G133</f>
        <v>43</v>
      </c>
      <c r="K24" s="90">
        <f t="shared" si="2"/>
        <v>-0.59999999999999432</v>
      </c>
      <c r="L24" s="136" t="str">
        <f>Data!J186</f>
        <v/>
      </c>
      <c r="M24" s="135">
        <f>'Forward Peak Curve'!G73</f>
        <v>42.75</v>
      </c>
      <c r="N24" s="90" t="str">
        <f t="shared" si="3"/>
        <v/>
      </c>
      <c r="O24" s="136" t="str">
        <f>Data!J203</f>
        <v/>
      </c>
      <c r="P24" s="135">
        <f>'Forward Peak Curve'!G88</f>
        <v>52</v>
      </c>
      <c r="Q24" s="90" t="str">
        <f t="shared" si="4"/>
        <v/>
      </c>
      <c r="R24" s="169" t="s">
        <v>85</v>
      </c>
      <c r="S24" s="135">
        <f>'Forward Peak Curve'!G103</f>
        <v>61</v>
      </c>
      <c r="T24" s="90" t="str">
        <f t="shared" si="5"/>
        <v/>
      </c>
      <c r="U24" s="136">
        <f>Data!J98</f>
        <v>35.650000000000006</v>
      </c>
      <c r="V24" s="135">
        <f>'Forward Peak Curve'!G13</f>
        <v>36.344999999999999</v>
      </c>
      <c r="W24" s="90">
        <f t="shared" si="12"/>
        <v>-0.69499999999999318</v>
      </c>
      <c r="X24" s="136">
        <f>Data!J114</f>
        <v>33.900000000000006</v>
      </c>
      <c r="Y24" s="135">
        <f>'Forward Peak Curve'!G58</f>
        <v>34.594999999999999</v>
      </c>
      <c r="Z24" s="90">
        <f t="shared" si="7"/>
        <v>-0.69499999999999318</v>
      </c>
      <c r="AA24" s="136" t="str">
        <f>Data!J130</f>
        <v/>
      </c>
      <c r="AB24" s="135">
        <f>'Forward Peak Curve'!G43</f>
        <v>35.344999999999999</v>
      </c>
      <c r="AC24" s="90" t="str">
        <f t="shared" si="8"/>
        <v/>
      </c>
      <c r="AD24" s="136">
        <f>Data!J167</f>
        <v>37.1</v>
      </c>
      <c r="AE24" s="135">
        <f>'Forward Peak Curve'!G163</f>
        <v>37</v>
      </c>
      <c r="AF24" s="90">
        <f t="shared" si="13"/>
        <v>0.10000000000000142</v>
      </c>
      <c r="AG24" s="136">
        <f>Data!J47</f>
        <v>35.9</v>
      </c>
      <c r="AH24" s="135">
        <f>'Forward Peak Curve'!G28</f>
        <v>36.201000000000001</v>
      </c>
      <c r="AI24" s="137">
        <f t="shared" si="14"/>
        <v>-0.30100000000000193</v>
      </c>
      <c r="AJ24" s="136">
        <f>Data!J147</f>
        <v>32.950000000000003</v>
      </c>
      <c r="AK24" s="135">
        <f>'Forward Peak Curve'!G148</f>
        <v>33.049999999999997</v>
      </c>
      <c r="AL24" s="93">
        <f t="shared" si="15"/>
        <v>-9.9999999999994316E-2</v>
      </c>
    </row>
    <row r="25" spans="2:38" x14ac:dyDescent="0.25">
      <c r="B25" s="152" t="s">
        <v>51</v>
      </c>
      <c r="C25" s="153">
        <f>D25/$D$28*Data!$J$223</f>
        <v>3.2443003694089461</v>
      </c>
      <c r="D25" s="154">
        <f>'Forward Peak Curve'!G179</f>
        <v>3.2650000000000001</v>
      </c>
      <c r="E25" s="97">
        <f t="shared" si="1"/>
        <v>-2.0699630591054063E-2</v>
      </c>
      <c r="F25" s="155">
        <f>Data!J67</f>
        <v>48.6</v>
      </c>
      <c r="G25" s="156">
        <f>'Forward Peak Curve'!G119</f>
        <v>48.75</v>
      </c>
      <c r="H25" s="100">
        <f t="shared" si="0"/>
        <v>-0.14999999999999858</v>
      </c>
      <c r="I25" s="157">
        <f>Data!J83</f>
        <v>51.5</v>
      </c>
      <c r="J25" s="156">
        <f>'Forward Peak Curve'!G134</f>
        <v>52.25</v>
      </c>
      <c r="K25" s="100">
        <f t="shared" si="2"/>
        <v>-0.75</v>
      </c>
      <c r="L25" s="157" t="str">
        <f>Data!J187</f>
        <v/>
      </c>
      <c r="M25" s="156">
        <f>'Forward Peak Curve'!G74</f>
        <v>54</v>
      </c>
      <c r="N25" s="100" t="str">
        <f t="shared" si="3"/>
        <v/>
      </c>
      <c r="O25" s="157" t="str">
        <f>Data!J204</f>
        <v/>
      </c>
      <c r="P25" s="156">
        <f>'Forward Peak Curve'!G89</f>
        <v>71</v>
      </c>
      <c r="Q25" s="100" t="str">
        <f t="shared" si="4"/>
        <v/>
      </c>
      <c r="R25" s="170" t="s">
        <v>85</v>
      </c>
      <c r="S25" s="156">
        <f>'Forward Peak Curve'!G104</f>
        <v>80.5</v>
      </c>
      <c r="T25" s="100" t="str">
        <f t="shared" si="5"/>
        <v/>
      </c>
      <c r="U25" s="157">
        <f>Data!J99</f>
        <v>45.25</v>
      </c>
      <c r="V25" s="156">
        <f>'Forward Peak Curve'!G14</f>
        <v>45.25</v>
      </c>
      <c r="W25" s="100">
        <f t="shared" si="12"/>
        <v>0</v>
      </c>
      <c r="X25" s="157">
        <f>Data!J115</f>
        <v>43.1</v>
      </c>
      <c r="Y25" s="156">
        <f>'Forward Peak Curve'!G59</f>
        <v>43.1</v>
      </c>
      <c r="Z25" s="100">
        <f t="shared" si="7"/>
        <v>0</v>
      </c>
      <c r="AA25" s="157" t="str">
        <f>Data!J131</f>
        <v/>
      </c>
      <c r="AB25" s="156">
        <f>'Forward Peak Curve'!G44</f>
        <v>44.25</v>
      </c>
      <c r="AC25" s="100" t="str">
        <f t="shared" si="8"/>
        <v/>
      </c>
      <c r="AD25" s="157">
        <f>Data!J168</f>
        <v>46.15</v>
      </c>
      <c r="AE25" s="156">
        <f>'Forward Peak Curve'!G164</f>
        <v>46.05</v>
      </c>
      <c r="AF25" s="100">
        <f t="shared" si="13"/>
        <v>0.10000000000000142</v>
      </c>
      <c r="AG25" s="157">
        <f>Data!J48</f>
        <v>39.700000000000003</v>
      </c>
      <c r="AH25" s="156">
        <f>'Forward Peak Curve'!G29</f>
        <v>40.000999999999998</v>
      </c>
      <c r="AI25" s="102">
        <f t="shared" si="14"/>
        <v>-0.30099999999999483</v>
      </c>
      <c r="AJ25" s="157">
        <f>Data!J148</f>
        <v>41.5</v>
      </c>
      <c r="AK25" s="156">
        <f>'Forward Peak Curve'!G149</f>
        <v>41.84</v>
      </c>
      <c r="AL25" s="103">
        <f t="shared" si="15"/>
        <v>-0.34000000000000341</v>
      </c>
    </row>
    <row r="26" spans="2:38" x14ac:dyDescent="0.25">
      <c r="B26" s="130">
        <v>37865</v>
      </c>
      <c r="C26" s="131">
        <f>D26/$D$28*Data!$J$223</f>
        <v>3.2601989317092652</v>
      </c>
      <c r="D26" s="132">
        <f>'Forward Peak Curve'!G180</f>
        <v>3.2810000000000001</v>
      </c>
      <c r="E26" s="133">
        <f t="shared" si="1"/>
        <v>-2.0801068290734914E-2</v>
      </c>
      <c r="F26" s="134">
        <f>Data!J68</f>
        <v>34.700000000000003</v>
      </c>
      <c r="G26" s="135">
        <f>'Forward Peak Curve'!G120</f>
        <v>35</v>
      </c>
      <c r="H26" s="90">
        <f t="shared" si="0"/>
        <v>-0.29999999999999716</v>
      </c>
      <c r="I26" s="136">
        <f>Data!J84</f>
        <v>30.8</v>
      </c>
      <c r="J26" s="135">
        <f>'Forward Peak Curve'!G135</f>
        <v>31.25</v>
      </c>
      <c r="K26" s="90">
        <f t="shared" si="2"/>
        <v>-0.44999999999999929</v>
      </c>
      <c r="L26" s="136" t="str">
        <f>Data!J188</f>
        <v/>
      </c>
      <c r="M26" s="135">
        <f>'Forward Peak Curve'!G75</f>
        <v>32</v>
      </c>
      <c r="N26" s="90" t="str">
        <f t="shared" si="3"/>
        <v/>
      </c>
      <c r="O26" s="136" t="str">
        <f>Data!J205</f>
        <v/>
      </c>
      <c r="P26" s="135">
        <f>'Forward Peak Curve'!G90</f>
        <v>39.5</v>
      </c>
      <c r="Q26" s="90" t="str">
        <f t="shared" si="4"/>
        <v/>
      </c>
      <c r="R26" s="169" t="s">
        <v>85</v>
      </c>
      <c r="S26" s="135">
        <f>'Forward Peak Curve'!G105</f>
        <v>45</v>
      </c>
      <c r="T26" s="90" t="str">
        <f t="shared" si="5"/>
        <v/>
      </c>
      <c r="U26" s="136">
        <f>Data!J100</f>
        <v>26.75</v>
      </c>
      <c r="V26" s="135">
        <f>'Forward Peak Curve'!G15</f>
        <v>26.9</v>
      </c>
      <c r="W26" s="90">
        <f t="shared" si="12"/>
        <v>-0.14999999999999858</v>
      </c>
      <c r="X26" s="136">
        <f>Data!J116</f>
        <v>25.4</v>
      </c>
      <c r="Y26" s="135">
        <f>'Forward Peak Curve'!G60</f>
        <v>25.55</v>
      </c>
      <c r="Z26" s="90">
        <f t="shared" si="7"/>
        <v>-0.15000000000000213</v>
      </c>
      <c r="AA26" s="136" t="str">
        <f>Data!J132</f>
        <v/>
      </c>
      <c r="AB26" s="135">
        <f>'Forward Peak Curve'!G45</f>
        <v>26.15</v>
      </c>
      <c r="AC26" s="90" t="str">
        <f t="shared" si="8"/>
        <v/>
      </c>
      <c r="AD26" s="136">
        <f>Data!J169</f>
        <v>27.35</v>
      </c>
      <c r="AE26" s="135">
        <f>'Forward Peak Curve'!G165</f>
        <v>27.25</v>
      </c>
      <c r="AF26" s="90">
        <f t="shared" si="13"/>
        <v>0.10000000000000142</v>
      </c>
      <c r="AG26" s="136">
        <f>Data!J49</f>
        <v>25.25</v>
      </c>
      <c r="AH26" s="135">
        <f>'Forward Peak Curve'!G30</f>
        <v>25.550999999999998</v>
      </c>
      <c r="AI26" s="137">
        <f t="shared" si="14"/>
        <v>-0.30099999999999838</v>
      </c>
      <c r="AJ26" s="136">
        <f>Data!J149</f>
        <v>30.15</v>
      </c>
      <c r="AK26" s="135">
        <f>'Forward Peak Curve'!G150</f>
        <v>30.25</v>
      </c>
      <c r="AL26" s="93">
        <f t="shared" si="15"/>
        <v>-0.10000000000000142</v>
      </c>
    </row>
    <row r="27" spans="2:38" ht="13.8" thickBot="1" x14ac:dyDescent="0.3">
      <c r="B27" s="171" t="s">
        <v>52</v>
      </c>
      <c r="C27" s="172">
        <f>D27/$D$28*Data!$J$223</f>
        <v>3.4370704373003198</v>
      </c>
      <c r="D27" s="173">
        <f>'Forward Peak Curve'!G181</f>
        <v>3.4590000000000001</v>
      </c>
      <c r="E27" s="174">
        <f t="shared" si="1"/>
        <v>-2.1929562699680272E-2</v>
      </c>
      <c r="F27" s="175">
        <f>Data!J69</f>
        <v>35.85</v>
      </c>
      <c r="G27" s="176">
        <f>'Forward Peak Curve'!G121</f>
        <v>36</v>
      </c>
      <c r="H27" s="177">
        <f t="shared" si="0"/>
        <v>-0.14999999999999858</v>
      </c>
      <c r="I27" s="178">
        <f>Data!J85</f>
        <v>30.8</v>
      </c>
      <c r="J27" s="176">
        <f>'Forward Peak Curve'!G136</f>
        <v>31.25</v>
      </c>
      <c r="K27" s="177">
        <f t="shared" si="2"/>
        <v>-0.44999999999999929</v>
      </c>
      <c r="L27" s="178" t="str">
        <f>Data!J189</f>
        <v/>
      </c>
      <c r="M27" s="176">
        <f>'Forward Peak Curve'!G76</f>
        <v>32</v>
      </c>
      <c r="N27" s="177" t="str">
        <f t="shared" si="3"/>
        <v/>
      </c>
      <c r="O27" s="178" t="str">
        <f>Data!J206</f>
        <v/>
      </c>
      <c r="P27" s="176">
        <f>'Forward Peak Curve'!G91</f>
        <v>39.5</v>
      </c>
      <c r="Q27" s="177" t="str">
        <f t="shared" si="4"/>
        <v/>
      </c>
      <c r="R27" s="179" t="s">
        <v>85</v>
      </c>
      <c r="S27" s="176">
        <f>'Forward Peak Curve'!G106</f>
        <v>45</v>
      </c>
      <c r="T27" s="177" t="str">
        <f t="shared" si="5"/>
        <v/>
      </c>
      <c r="U27" s="178">
        <f>Data!J101</f>
        <v>27.2</v>
      </c>
      <c r="V27" s="176">
        <f>'Forward Peak Curve'!G16</f>
        <v>27.4</v>
      </c>
      <c r="W27" s="177">
        <f t="shared" si="12"/>
        <v>-0.19999999999999929</v>
      </c>
      <c r="X27" s="178">
        <f>Data!J117</f>
        <v>25.849999999999998</v>
      </c>
      <c r="Y27" s="176">
        <f>'Forward Peak Curve'!G61</f>
        <v>26.083333333333332</v>
      </c>
      <c r="Z27" s="177">
        <f t="shared" si="7"/>
        <v>-0.23333333333333428</v>
      </c>
      <c r="AA27" s="178" t="str">
        <f>Data!J133</f>
        <v/>
      </c>
      <c r="AB27" s="176">
        <f>'Forward Peak Curve'!G46</f>
        <v>26.65</v>
      </c>
      <c r="AC27" s="177" t="str">
        <f t="shared" si="8"/>
        <v/>
      </c>
      <c r="AD27" s="178">
        <f>Data!J170</f>
        <v>28.15</v>
      </c>
      <c r="AE27" s="176">
        <f>'Forward Peak Curve'!G166</f>
        <v>28.25</v>
      </c>
      <c r="AF27" s="177">
        <f t="shared" si="13"/>
        <v>-0.10000000000000142</v>
      </c>
      <c r="AG27" s="178">
        <f>Data!J50</f>
        <v>26.85</v>
      </c>
      <c r="AH27" s="176">
        <f>'Forward Peak Curve'!G31</f>
        <v>27.151</v>
      </c>
      <c r="AI27" s="180">
        <f t="shared" si="14"/>
        <v>-0.30099999999999838</v>
      </c>
      <c r="AJ27" s="178">
        <f>Data!J150</f>
        <v>28.45</v>
      </c>
      <c r="AK27" s="176">
        <f>'Forward Peak Curve'!G151</f>
        <v>28.203333333333333</v>
      </c>
      <c r="AL27" s="181">
        <f t="shared" si="15"/>
        <v>0.24666666666666615</v>
      </c>
    </row>
    <row r="28" spans="2:38" ht="13.8" thickBot="1" x14ac:dyDescent="0.3">
      <c r="B28" s="158" t="s">
        <v>66</v>
      </c>
      <c r="C28" s="159">
        <f>Data!J223</f>
        <v>3.3174999999999999</v>
      </c>
      <c r="D28" s="160">
        <f>(D21*2+D22*2+D23+D24+D25*2+D26+D27*3)/12</f>
        <v>3.3386666666666667</v>
      </c>
      <c r="E28" s="161">
        <f t="shared" si="1"/>
        <v>-2.1166666666666778E-2</v>
      </c>
      <c r="F28" s="162">
        <f>IF(ISERROR(Data!G69),"",Data!G69)</f>
        <v>39.199607843137251</v>
      </c>
      <c r="G28" s="163">
        <f>(G21*672+G22*688+G23*336+G24*336+G25*688+G26*336+G27*1024)/4080</f>
        <v>39.577843137254902</v>
      </c>
      <c r="H28" s="164">
        <f>IF(ISERROR(F28-G28),"",(F28-G28))</f>
        <v>-0.37823529411765122</v>
      </c>
      <c r="I28" s="165">
        <f>IF(ISERROR(Data!G85),"",Data!G85)</f>
        <v>35.713725490196076</v>
      </c>
      <c r="J28" s="163">
        <f>(J21*672+J22*688+J23*336+J24*336+J25*688+J26*336+J27*1024)/4080</f>
        <v>36.272549019607844</v>
      </c>
      <c r="K28" s="164">
        <f t="shared" si="2"/>
        <v>-0.55882352941176805</v>
      </c>
      <c r="L28" s="165" t="str">
        <f>IF(ISERROR(Data!G189),"",Data!G189)</f>
        <v/>
      </c>
      <c r="M28" s="163">
        <f>(M21*672+M22*688+M23*336+M24*336+M25*688+M26*336+M27*1024)/4080</f>
        <v>37.149019607843137</v>
      </c>
      <c r="N28" s="164" t="str">
        <f t="shared" si="3"/>
        <v/>
      </c>
      <c r="O28" s="165" t="str">
        <f>IF(ISERROR(Data!G206),"",Data!G206)</f>
        <v/>
      </c>
      <c r="P28" s="163">
        <f>(P21*672+P22*688+P23*336+P24*336+P25*688+P26*336+P27*1024)/4080</f>
        <v>47.035294117647062</v>
      </c>
      <c r="Q28" s="164" t="str">
        <f t="shared" si="4"/>
        <v/>
      </c>
      <c r="R28" s="165" t="s">
        <v>85</v>
      </c>
      <c r="S28" s="163">
        <f>(S21*672+S22*688+S23*336+S24*336+S25*688+S26*336+S27*1024)/4080</f>
        <v>53.535294117647062</v>
      </c>
      <c r="T28" s="164" t="str">
        <f t="shared" si="5"/>
        <v/>
      </c>
      <c r="U28" s="165">
        <f>IF(ISERROR(Data!G101),"",Data!G101)</f>
        <v>31.066470588235294</v>
      </c>
      <c r="V28" s="163">
        <f>(V21*672+V22*688+V23*336+V24*336+V25*688+V26*336+V27*1024)/4080</f>
        <v>31.236294117647056</v>
      </c>
      <c r="W28" s="164">
        <f t="shared" si="12"/>
        <v>-0.1698235294117616</v>
      </c>
      <c r="X28" s="165">
        <f>IF(ISERROR(Data!G117),"",Data!G117)</f>
        <v>29.428039215686272</v>
      </c>
      <c r="Y28" s="163">
        <f>(Y21*672+Y22*688+Y23*336+Y24*336+Y25*688+Y26*336+Y27*1024)/4080</f>
        <v>29.606228758169934</v>
      </c>
      <c r="Z28" s="164">
        <f t="shared" si="7"/>
        <v>-0.17818954248366126</v>
      </c>
      <c r="AA28" s="165" t="str">
        <f>IF(ISERROR(Data!G133),"",Data!G133)</f>
        <v/>
      </c>
      <c r="AB28" s="163">
        <f>(AB21*672+AB22*688+AB23*336+AB24*336+AB25*688+AB26*336+AB27*1024)/4080</f>
        <v>30.449235294117642</v>
      </c>
      <c r="AC28" s="164" t="str">
        <f t="shared" si="8"/>
        <v/>
      </c>
      <c r="AD28" s="165">
        <f>IF(ISERROR(Data!G170),"",Data!G170)</f>
        <v>31.954901960784312</v>
      </c>
      <c r="AE28" s="163">
        <f>(AE21*672+AE22*688+AE23*336+AE24*336+AE25*688+AE26*336+AE27*1024)/4080</f>
        <v>31.977254901960784</v>
      </c>
      <c r="AF28" s="164">
        <f t="shared" si="13"/>
        <v>-2.2352941176471575E-2</v>
      </c>
      <c r="AG28" s="165">
        <f>IF(ISERROR(Data!G50),"",Data!G50)</f>
        <v>29.335882352941177</v>
      </c>
      <c r="AH28" s="163">
        <f>(AH21*672+AH22*688+AH23*336+AH24*336+AH25*688+AH26*336+AH27*1024)/4080</f>
        <v>29.636882352941175</v>
      </c>
      <c r="AI28" s="166">
        <f t="shared" si="14"/>
        <v>-0.30099999999999838</v>
      </c>
      <c r="AJ28" s="165">
        <f>IF(ISERROR(Data!G150),"",Data!G150)</f>
        <v>30.969215686274513</v>
      </c>
      <c r="AK28" s="163">
        <f>(AK21*672+AK22*688+AK23*336+AK24*336+AK25*688+AK26*336+AK27*1024)/4080</f>
        <v>30.963793464052287</v>
      </c>
      <c r="AL28" s="167">
        <f t="shared" si="15"/>
        <v>5.4222222222257699E-3</v>
      </c>
    </row>
    <row r="31" spans="2:38" ht="14.25" customHeight="1" x14ac:dyDescent="0.25"/>
    <row r="32" spans="2:38" ht="16.5" customHeight="1" x14ac:dyDescent="0.25">
      <c r="C32" s="182"/>
      <c r="D32" s="182"/>
    </row>
    <row r="33" spans="2:79" ht="13.5" customHeight="1" thickBot="1" x14ac:dyDescent="0.3"/>
    <row r="34" spans="2:79" ht="14.25" customHeight="1" x14ac:dyDescent="0.25">
      <c r="B34" s="75" t="s">
        <v>63</v>
      </c>
      <c r="C34" s="76"/>
      <c r="D34" s="76"/>
      <c r="E34" s="76"/>
      <c r="F34" s="190" t="s">
        <v>36</v>
      </c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88" t="s">
        <v>37</v>
      </c>
      <c r="V34" s="189"/>
      <c r="W34" s="189"/>
      <c r="X34" s="189"/>
      <c r="Y34" s="189"/>
      <c r="Z34" s="189"/>
      <c r="AA34" s="189"/>
      <c r="AB34" s="189"/>
      <c r="AC34" s="189"/>
      <c r="AD34" s="188" t="s">
        <v>38</v>
      </c>
      <c r="AE34" s="189"/>
      <c r="AF34" s="189"/>
      <c r="AG34" s="189"/>
      <c r="AH34" s="189"/>
      <c r="AI34" s="193"/>
      <c r="AJ34" s="188" t="s">
        <v>39</v>
      </c>
      <c r="AK34" s="189"/>
      <c r="AL34" s="192"/>
    </row>
    <row r="35" spans="2:79" x14ac:dyDescent="0.25">
      <c r="B35" s="77"/>
      <c r="C35" s="184" t="s">
        <v>61</v>
      </c>
      <c r="D35" s="185"/>
      <c r="E35" s="186"/>
      <c r="F35" s="185" t="s">
        <v>40</v>
      </c>
      <c r="G35" s="185"/>
      <c r="H35" s="185"/>
      <c r="I35" s="184" t="s">
        <v>9</v>
      </c>
      <c r="J35" s="185"/>
      <c r="K35" s="186"/>
      <c r="L35" s="184" t="s">
        <v>10</v>
      </c>
      <c r="M35" s="185"/>
      <c r="N35" s="186"/>
      <c r="O35" s="184" t="s">
        <v>11</v>
      </c>
      <c r="P35" s="185"/>
      <c r="Q35" s="186"/>
      <c r="R35" s="184" t="s">
        <v>67</v>
      </c>
      <c r="S35" s="185"/>
      <c r="T35" s="186"/>
      <c r="U35" s="184" t="s">
        <v>12</v>
      </c>
      <c r="V35" s="185"/>
      <c r="W35" s="186"/>
      <c r="X35" s="184" t="s">
        <v>13</v>
      </c>
      <c r="Y35" s="185"/>
      <c r="Z35" s="186"/>
      <c r="AA35" s="184" t="s">
        <v>14</v>
      </c>
      <c r="AB35" s="185"/>
      <c r="AC35" s="186"/>
      <c r="AD35" s="184" t="s">
        <v>15</v>
      </c>
      <c r="AE35" s="185"/>
      <c r="AF35" s="186"/>
      <c r="AG35" s="184" t="s">
        <v>16</v>
      </c>
      <c r="AH35" s="185"/>
      <c r="AI35" s="186"/>
      <c r="AJ35" s="185" t="s">
        <v>17</v>
      </c>
      <c r="AK35" s="185"/>
      <c r="AL35" s="187"/>
    </row>
    <row r="36" spans="2:79" x14ac:dyDescent="0.25">
      <c r="B36" s="77"/>
      <c r="C36" s="78" t="s">
        <v>53</v>
      </c>
      <c r="D36" s="79" t="s">
        <v>54</v>
      </c>
      <c r="E36" s="80" t="s">
        <v>217</v>
      </c>
      <c r="F36" s="79" t="s">
        <v>62</v>
      </c>
      <c r="G36" s="79" t="s">
        <v>54</v>
      </c>
      <c r="H36" s="79" t="s">
        <v>217</v>
      </c>
      <c r="I36" s="81" t="s">
        <v>62</v>
      </c>
      <c r="J36" s="82" t="s">
        <v>54</v>
      </c>
      <c r="K36" s="80" t="s">
        <v>217</v>
      </c>
      <c r="L36" s="78" t="s">
        <v>62</v>
      </c>
      <c r="M36" s="79" t="s">
        <v>54</v>
      </c>
      <c r="N36" s="80" t="s">
        <v>217</v>
      </c>
      <c r="O36" s="78" t="s">
        <v>62</v>
      </c>
      <c r="P36" s="79" t="s">
        <v>54</v>
      </c>
      <c r="Q36" s="80" t="s">
        <v>217</v>
      </c>
      <c r="R36" s="78" t="s">
        <v>62</v>
      </c>
      <c r="S36" s="79" t="s">
        <v>54</v>
      </c>
      <c r="T36" s="80" t="s">
        <v>217</v>
      </c>
      <c r="U36" s="81" t="s">
        <v>62</v>
      </c>
      <c r="V36" s="82" t="s">
        <v>54</v>
      </c>
      <c r="W36" s="80" t="s">
        <v>217</v>
      </c>
      <c r="X36" s="81" t="s">
        <v>62</v>
      </c>
      <c r="Y36" s="82" t="s">
        <v>54</v>
      </c>
      <c r="Z36" s="80" t="s">
        <v>217</v>
      </c>
      <c r="AA36" s="81" t="s">
        <v>62</v>
      </c>
      <c r="AB36" s="82" t="s">
        <v>54</v>
      </c>
      <c r="AC36" s="80" t="s">
        <v>217</v>
      </c>
      <c r="AD36" s="81" t="s">
        <v>62</v>
      </c>
      <c r="AE36" s="82" t="s">
        <v>54</v>
      </c>
      <c r="AF36" s="80" t="s">
        <v>217</v>
      </c>
      <c r="AG36" s="81" t="s">
        <v>62</v>
      </c>
      <c r="AH36" s="82" t="s">
        <v>54</v>
      </c>
      <c r="AI36" s="80" t="s">
        <v>217</v>
      </c>
      <c r="AJ36" s="82" t="s">
        <v>62</v>
      </c>
      <c r="AK36" s="82" t="s">
        <v>54</v>
      </c>
      <c r="AL36" s="83" t="s">
        <v>217</v>
      </c>
      <c r="CA36" s="183"/>
    </row>
    <row r="37" spans="2:79" x14ac:dyDescent="0.25">
      <c r="B37" s="84">
        <f>B6</f>
        <v>37223</v>
      </c>
      <c r="C37" s="85"/>
      <c r="D37" s="86"/>
      <c r="E37" s="87" t="str">
        <f>IF(ISERROR(C37-D37),"",IF(C37=0,"",(C37-D37)))</f>
        <v/>
      </c>
      <c r="F37" s="88" t="str">
        <f>IF(ISERROR(F6/$C37),"",F6/$C37)</f>
        <v/>
      </c>
      <c r="G37" s="89"/>
      <c r="H37" s="90" t="str">
        <f>IF(ISERROR(F37-G37),"",IF(F37=0,"",(F37-G37)))</f>
        <v/>
      </c>
      <c r="I37" s="91" t="str">
        <f>IF(ISERROR(I6/$C37),"",I6/$C37)</f>
        <v/>
      </c>
      <c r="J37" s="89"/>
      <c r="K37" s="90" t="str">
        <f>IF(ISERROR(I37-J37),"",IF(I37=0,"",(I37-J37)))</f>
        <v/>
      </c>
      <c r="L37" s="91" t="str">
        <f>IF(ISERROR(L6/$C37),"",L6/$C37)</f>
        <v/>
      </c>
      <c r="M37" s="89"/>
      <c r="N37" s="90" t="str">
        <f>IF(ISERROR(L37-M37),"",IF(L37=0,"",(L37-M37)))</f>
        <v/>
      </c>
      <c r="O37" s="91" t="str">
        <f>IF(ISERROR(O6/$C37),"",O6/$C37)</f>
        <v/>
      </c>
      <c r="P37" s="89"/>
      <c r="Q37" s="90" t="str">
        <f>IF(ISERROR(O37-P37),"",IF(O37=0,"",(O37-P37)))</f>
        <v/>
      </c>
      <c r="R37" s="91" t="str">
        <f>IF(ISERROR(R6/$C37),"",R6/$C37)</f>
        <v/>
      </c>
      <c r="S37" s="89"/>
      <c r="T37" s="90" t="str">
        <f>IF(ISERROR(R37-S37),"",IF(R37=0,"",(R37-S37)))</f>
        <v/>
      </c>
      <c r="U37" s="91" t="str">
        <f>IF(ISERROR(U6/$C37),"",U6/$C37)</f>
        <v/>
      </c>
      <c r="V37" s="89"/>
      <c r="W37" s="90" t="str">
        <f>IF(ISERROR(U37-V37),"",IF(U37=0,"",(U37-V37)))</f>
        <v/>
      </c>
      <c r="X37" s="91" t="str">
        <f>IF(ISERROR(X6/$C37),"",X6/$C37)</f>
        <v/>
      </c>
      <c r="Y37" s="89"/>
      <c r="Z37" s="90" t="str">
        <f>IF(ISERROR(X37-Y37),"",IF(X37=0,"",(X37-Y37)))</f>
        <v/>
      </c>
      <c r="AA37" s="91" t="str">
        <f>IF(ISERROR(AA6/$C37),"",AA6/$C37)</f>
        <v/>
      </c>
      <c r="AB37" s="89"/>
      <c r="AC37" s="90" t="str">
        <f>IF(ISERROR(AA37-AB37),"",IF(AA37=0,"",(AA37-AB37)))</f>
        <v/>
      </c>
      <c r="AD37" s="91" t="str">
        <f>IF(ISERROR(AD6/$C37),"",AD6/$C37)</f>
        <v/>
      </c>
      <c r="AE37" s="89"/>
      <c r="AF37" s="90" t="str">
        <f>IF(ISERROR(AD37-AE37),"",IF(AD37=0,"",(AD37-AE37)))</f>
        <v/>
      </c>
      <c r="AG37" s="91" t="str">
        <f>IF(ISERROR(AG6/$C37),"",AG6/$C37)</f>
        <v/>
      </c>
      <c r="AH37" s="89"/>
      <c r="AI37" s="92" t="str">
        <f>IF(ISERROR(AG37-AH37),"",IF(AG37=0,"",(AG37-AH37)))</f>
        <v/>
      </c>
      <c r="AJ37" s="91" t="str">
        <f>IF(ISERROR(AJ6/$C37),"",AJ6/$C37)</f>
        <v/>
      </c>
      <c r="AK37" s="89"/>
      <c r="AL37" s="93" t="str">
        <f>IF(ISERROR(AJ37-AK37),"",IF(AJ37=0,"",(AJ37-AK37)))</f>
        <v/>
      </c>
    </row>
    <row r="38" spans="2:79" x14ac:dyDescent="0.25">
      <c r="B38" s="94" t="str">
        <f>B7</f>
        <v>11/29_30</v>
      </c>
      <c r="C38" s="95"/>
      <c r="D38" s="96"/>
      <c r="E38" s="97" t="str">
        <f>IF(ISERROR(C38-D38),"",IF(C38=0,"",(C38-D38)))</f>
        <v/>
      </c>
      <c r="F38" s="98" t="str">
        <f>IF(ISERROR(F7/$C38),"",F7/$C38)</f>
        <v/>
      </c>
      <c r="G38" s="99"/>
      <c r="H38" s="100" t="str">
        <f>IF(ISERROR(F38-G38),"",IF(F38=0,"",(F38-G38)))</f>
        <v/>
      </c>
      <c r="I38" s="101" t="str">
        <f>IF(ISERROR(I7/$C38),"",I7/$C38)</f>
        <v/>
      </c>
      <c r="J38" s="99"/>
      <c r="K38" s="100" t="str">
        <f>IF(ISERROR(I38-J38),"",IF(I38=0,"",(I38-J38)))</f>
        <v/>
      </c>
      <c r="L38" s="101" t="str">
        <f>IF(ISERROR(L7/$C38),"",L7/$C38)</f>
        <v/>
      </c>
      <c r="M38" s="99"/>
      <c r="N38" s="100" t="str">
        <f>IF(ISERROR(L38-M38),"",IF(L38=0,"",(L38-M38)))</f>
        <v/>
      </c>
      <c r="O38" s="101" t="str">
        <f>IF(ISERROR(O7/$C38),"",O7/$C38)</f>
        <v/>
      </c>
      <c r="P38" s="99"/>
      <c r="Q38" s="100" t="str">
        <f>IF(ISERROR(O38-P38),"",IF(O38=0,"",(O38-P38)))</f>
        <v/>
      </c>
      <c r="R38" s="101" t="str">
        <f>IF(ISERROR(R7/$C38),"",R7/$C38)</f>
        <v/>
      </c>
      <c r="S38" s="99"/>
      <c r="T38" s="100" t="str">
        <f>IF(ISERROR(R38-S38),"",IF(R38=0,"",(R38-S38)))</f>
        <v/>
      </c>
      <c r="U38" s="101" t="str">
        <f>IF(ISERROR(U7/$C38),"",U7/$C38)</f>
        <v/>
      </c>
      <c r="V38" s="99"/>
      <c r="W38" s="100" t="str">
        <f>IF(ISERROR(U38-V38),"",IF(U38=0,"",(U38-V38)))</f>
        <v/>
      </c>
      <c r="X38" s="101" t="str">
        <f>IF(ISERROR(X7/$C38),"",X7/$C38)</f>
        <v/>
      </c>
      <c r="Y38" s="99"/>
      <c r="Z38" s="100" t="str">
        <f>IF(ISERROR(X38-Y38),"",IF(X38=0,"",(X38-Y38)))</f>
        <v/>
      </c>
      <c r="AA38" s="101" t="str">
        <f>IF(ISERROR(AA7/$C38),"",AA7/$C38)</f>
        <v/>
      </c>
      <c r="AB38" s="99"/>
      <c r="AC38" s="100" t="str">
        <f>IF(ISERROR(AA38-AB38),"",IF(AA38=0,"",(AA38-AB38)))</f>
        <v/>
      </c>
      <c r="AD38" s="101" t="str">
        <f>IF(ISERROR(AD7/$C38),"",AD7/$C38)</f>
        <v/>
      </c>
      <c r="AE38" s="99"/>
      <c r="AF38" s="100" t="str">
        <f>IF(ISERROR(AD38-AE38),"",IF(AD38=0,"",(AD38-AE38)))</f>
        <v/>
      </c>
      <c r="AG38" s="101" t="str">
        <f>IF(ISERROR(AG7/$C38),"",AG7/$C38)</f>
        <v/>
      </c>
      <c r="AH38" s="99"/>
      <c r="AI38" s="102" t="str">
        <f>IF(ISERROR(AG38-AH38),"",IF(AG38=0,"",(AG38-AH38)))</f>
        <v/>
      </c>
      <c r="AJ38" s="101" t="str">
        <f>IF(ISERROR(AJ7/$C38),"",AJ7/$C38)</f>
        <v/>
      </c>
      <c r="AK38" s="99"/>
      <c r="AL38" s="103" t="str">
        <f>IF(ISERROR(AJ38-AK38),"",IF(AJ38=0,"",(AJ38-AK38)))</f>
        <v/>
      </c>
    </row>
    <row r="39" spans="2:79" x14ac:dyDescent="0.25">
      <c r="B39" s="104" t="str">
        <f>B8</f>
        <v>11/29_30</v>
      </c>
      <c r="C39" s="105"/>
      <c r="D39" s="106"/>
      <c r="E39" s="107" t="str">
        <f>IF(ISERROR(C39-D39),"",IF(C39=0,"",(C39-D39)))</f>
        <v/>
      </c>
      <c r="F39" s="108" t="str">
        <f>IF(ISERROR(F8/$C39),"",F8/$C39)</f>
        <v/>
      </c>
      <c r="G39" s="109"/>
      <c r="H39" s="110" t="str">
        <f>IF(ISERROR(F39-G39),"",IF(F39=0,"",(F39-G39)))</f>
        <v/>
      </c>
      <c r="I39" s="111" t="str">
        <f>IF(ISERROR(I8/$C39),"",I8/$C39)</f>
        <v/>
      </c>
      <c r="J39" s="109"/>
      <c r="K39" s="110" t="str">
        <f>IF(ISERROR(I39-J39),"",IF(I39=0,"",(I39-J39)))</f>
        <v/>
      </c>
      <c r="L39" s="111" t="str">
        <f>IF(ISERROR(L8/$C39),"",L8/$C39)</f>
        <v/>
      </c>
      <c r="M39" s="109"/>
      <c r="N39" s="110" t="str">
        <f>IF(ISERROR(L39-M39),"",IF(L39=0,"",(L39-M39)))</f>
        <v/>
      </c>
      <c r="O39" s="111" t="str">
        <f>IF(ISERROR(O8/$C39),"",O8/$C39)</f>
        <v/>
      </c>
      <c r="P39" s="109"/>
      <c r="Q39" s="110" t="str">
        <f>IF(ISERROR(O39-P39),"",IF(O39=0,"",(O39-P39)))</f>
        <v/>
      </c>
      <c r="R39" s="111" t="str">
        <f>IF(ISERROR(R8/$C39),"",R8/$C39)</f>
        <v/>
      </c>
      <c r="S39" s="109"/>
      <c r="T39" s="110" t="str">
        <f>IF(ISERROR(R39-S39),"",IF(R39=0,"",(R39-S39)))</f>
        <v/>
      </c>
      <c r="U39" s="111" t="str">
        <f>IF(ISERROR(U8/$C39),"",U8/$C39)</f>
        <v/>
      </c>
      <c r="V39" s="109"/>
      <c r="W39" s="110" t="str">
        <f>IF(ISERROR(U39-V39),"",IF(U39=0,"",(U39-V39)))</f>
        <v/>
      </c>
      <c r="X39" s="111" t="str">
        <f>IF(ISERROR(X8/$C39),"",X8/$C39)</f>
        <v/>
      </c>
      <c r="Y39" s="109"/>
      <c r="Z39" s="110" t="str">
        <f>IF(ISERROR(X39-Y39),"",IF(X39=0,"",(X39-Y39)))</f>
        <v/>
      </c>
      <c r="AA39" s="111" t="str">
        <f>IF(ISERROR(AA8/$C39),"",AA8/$C39)</f>
        <v/>
      </c>
      <c r="AB39" s="109"/>
      <c r="AC39" s="110" t="str">
        <f>IF(ISERROR(AA39-AB39),"",IF(AA39=0,"",(AA39-AB39)))</f>
        <v/>
      </c>
      <c r="AD39" s="111" t="str">
        <f>IF(ISERROR(AD8/$C39),"",AD8/$C39)</f>
        <v/>
      </c>
      <c r="AE39" s="109"/>
      <c r="AF39" s="110" t="str">
        <f>IF(ISERROR(AD39-AE39),"",IF(AD39=0,"",(AD39-AE39)))</f>
        <v/>
      </c>
      <c r="AG39" s="111" t="str">
        <f>IF(ISERROR(AG8/$C39),"",AG8/$C39)</f>
        <v/>
      </c>
      <c r="AH39" s="109"/>
      <c r="AI39" s="112" t="str">
        <f>IF(ISERROR(AG39-AH39),"",IF(AG39=0,"",(AG39-AH39)))</f>
        <v/>
      </c>
      <c r="AJ39" s="111" t="str">
        <f>IF(ISERROR(AJ8/$C39),"",AJ8/$C39)</f>
        <v/>
      </c>
      <c r="AK39" s="109"/>
      <c r="AL39" s="113" t="str">
        <f>IF(ISERROR(AJ39-AK39),"",IF(AJ39=0,"",(AJ39-AK39)))</f>
        <v/>
      </c>
    </row>
    <row r="40" spans="2:79" x14ac:dyDescent="0.25">
      <c r="B40" s="114"/>
      <c r="C40" s="115"/>
      <c r="D40" s="116"/>
      <c r="E40" s="97"/>
      <c r="F40" s="117"/>
      <c r="G40" s="118"/>
      <c r="H40" s="100"/>
      <c r="I40" s="119"/>
      <c r="J40" s="118"/>
      <c r="K40" s="100"/>
      <c r="L40" s="119"/>
      <c r="M40" s="118"/>
      <c r="N40" s="100"/>
      <c r="O40" s="119"/>
      <c r="P40" s="118"/>
      <c r="Q40" s="100"/>
      <c r="R40" s="119"/>
      <c r="S40" s="118"/>
      <c r="T40" s="100"/>
      <c r="U40" s="119"/>
      <c r="V40" s="118"/>
      <c r="W40" s="100"/>
      <c r="X40" s="119"/>
      <c r="Y40" s="118"/>
      <c r="Z40" s="100"/>
      <c r="AA40" s="119"/>
      <c r="AB40" s="118"/>
      <c r="AC40" s="100"/>
      <c r="AD40" s="119"/>
      <c r="AE40" s="118"/>
      <c r="AF40" s="100"/>
      <c r="AG40" s="119"/>
      <c r="AH40" s="118"/>
      <c r="AI40" s="102"/>
      <c r="AJ40" s="119"/>
      <c r="AK40" s="118"/>
      <c r="AL40" s="103"/>
    </row>
    <row r="41" spans="2:79" ht="14.25" hidden="1" customHeight="1" x14ac:dyDescent="0.25">
      <c r="B41" s="120">
        <v>37196</v>
      </c>
      <c r="C41" s="121" t="e">
        <f>#REF!</f>
        <v>#REF!</v>
      </c>
      <c r="D41" s="122" t="e">
        <f>#REF!</f>
        <v>#REF!</v>
      </c>
      <c r="E41" s="123" t="str">
        <f>IF(ISERROR(C41-D41),"",(C41-D41))</f>
        <v/>
      </c>
      <c r="F41" s="124" t="str">
        <f>IF(ISERROR(F10/$C41),"",F10/$C41)</f>
        <v/>
      </c>
      <c r="G41" s="125" t="e">
        <f>G10/$D41</f>
        <v>#REF!</v>
      </c>
      <c r="H41" s="126" t="str">
        <f>IF(ISERROR(F41-G41),"",(F41-G41))</f>
        <v/>
      </c>
      <c r="I41" s="127" t="str">
        <f>IF(ISERROR(I10/$C41),"",I10/$C41)</f>
        <v/>
      </c>
      <c r="J41" s="125" t="e">
        <f>J10/$D41</f>
        <v>#REF!</v>
      </c>
      <c r="K41" s="126" t="str">
        <f>IF(ISERROR(I41-J41),"",(I41-J41))</f>
        <v/>
      </c>
      <c r="L41" s="127" t="str">
        <f>IF(ISERROR(L10/$C41),"",L10/$C41)</f>
        <v/>
      </c>
      <c r="M41" s="125" t="e">
        <f>M10/$D41</f>
        <v>#REF!</v>
      </c>
      <c r="N41" s="126" t="str">
        <f>IF(ISERROR(L41-M41),"",(L41-M41))</f>
        <v/>
      </c>
      <c r="O41" s="127" t="str">
        <f>IF(ISERROR(O10/$C41),"",O10/$C41)</f>
        <v/>
      </c>
      <c r="P41" s="125" t="e">
        <f>P10/$D41</f>
        <v>#REF!</v>
      </c>
      <c r="Q41" s="126" t="str">
        <f>IF(ISERROR(O41-P41),"",(O41-P41))</f>
        <v/>
      </c>
      <c r="R41" s="127" t="str">
        <f>IF(ISERROR(R10/$C41),"",R10/$C41)</f>
        <v/>
      </c>
      <c r="S41" s="125" t="e">
        <f>S10/$D41</f>
        <v>#REF!</v>
      </c>
      <c r="T41" s="126" t="str">
        <f>IF(ISERROR(R41-S41),"",(R41-S41))</f>
        <v/>
      </c>
      <c r="U41" s="127" t="str">
        <f>IF(ISERROR(U10/$C41),"",U10/$C41)</f>
        <v/>
      </c>
      <c r="V41" s="125" t="e">
        <f>V10/$D41</f>
        <v>#REF!</v>
      </c>
      <c r="W41" s="126" t="str">
        <f>IF(ISERROR(U41-V41),"",(U41-V41))</f>
        <v/>
      </c>
      <c r="X41" s="127" t="str">
        <f>IF(ISERROR(X10/$C41),"",X10/$C41)</f>
        <v/>
      </c>
      <c r="Y41" s="125" t="e">
        <f>Y10/$D41</f>
        <v>#REF!</v>
      </c>
      <c r="Z41" s="126" t="str">
        <f>IF(ISERROR(X41-Y41),"",(X41-Y41))</f>
        <v/>
      </c>
      <c r="AA41" s="127" t="str">
        <f>IF(ISERROR(AA10/$C41),"",AA10/$C41)</f>
        <v/>
      </c>
      <c r="AB41" s="125" t="e">
        <f>AB10/$D41</f>
        <v>#REF!</v>
      </c>
      <c r="AC41" s="126" t="str">
        <f>IF(ISERROR(AA41-AB41),"",(AA41-AB41))</f>
        <v/>
      </c>
      <c r="AD41" s="127" t="str">
        <f>IF(ISERROR(AD10/$C41),"",AD10/$C41)</f>
        <v/>
      </c>
      <c r="AE41" s="125" t="e">
        <f>AE10/$D41</f>
        <v>#REF!</v>
      </c>
      <c r="AF41" s="126" t="str">
        <f>IF(ISERROR(AD41-AE41),"",(AD41-AE41))</f>
        <v/>
      </c>
      <c r="AG41" s="127" t="str">
        <f>IF(ISERROR(AG10/$C41),"",AG10/$C41)</f>
        <v/>
      </c>
      <c r="AH41" s="125" t="e">
        <f>AH10/$D41</f>
        <v>#REF!</v>
      </c>
      <c r="AI41" s="128" t="str">
        <f>IF(ISERROR(AG41-AH41),"",(AG41-AH41))</f>
        <v/>
      </c>
      <c r="AJ41" s="127" t="str">
        <f>IF(ISERROR(AJ10/$C41),"",AJ10/$C41)</f>
        <v/>
      </c>
      <c r="AK41" s="125" t="e">
        <f>AK10/$D41</f>
        <v>#REF!</v>
      </c>
      <c r="AL41" s="129" t="str">
        <f>IF(ISERROR(AJ41-AK41),"",(AJ41-AK41))</f>
        <v/>
      </c>
    </row>
    <row r="42" spans="2:79" x14ac:dyDescent="0.25">
      <c r="B42" s="130">
        <v>37226</v>
      </c>
      <c r="C42" s="131">
        <f>C11</f>
        <v>2.5449999999999999</v>
      </c>
      <c r="D42" s="132">
        <f>D11</f>
        <v>2.6960000000000002</v>
      </c>
      <c r="E42" s="133">
        <f>IF(ISERROR(C42-D42),"",(C42-D42))</f>
        <v>-0.15100000000000025</v>
      </c>
      <c r="F42" s="134">
        <f>IF(ISERROR(F11/$C42),"",F11/$C42)</f>
        <v>13.536345776031435</v>
      </c>
      <c r="G42" s="135">
        <f>G11/$D42</f>
        <v>13.353115727002967</v>
      </c>
      <c r="H42" s="90">
        <f t="shared" ref="H42:H58" si="16">IF(ISERROR(F42-G42),"",(F42-G42))</f>
        <v>0.1832300490284684</v>
      </c>
      <c r="I42" s="136">
        <f>IF(ISERROR(I11/$C42),"",I11/$C42)</f>
        <v>10.176817288801571</v>
      </c>
      <c r="J42" s="135">
        <f>J11/$D42</f>
        <v>9.8850139878270031</v>
      </c>
      <c r="K42" s="90">
        <f t="shared" ref="K42:K58" si="17">IF(ISERROR(I42-J42),"",(I42-J42))</f>
        <v>0.29180330097456775</v>
      </c>
      <c r="L42" s="136">
        <f>IF(ISERROR(L11/$C42),"",L11/$C42)</f>
        <v>10.569744597249509</v>
      </c>
      <c r="M42" s="135">
        <f>M11/$D42</f>
        <v>10.497035187854264</v>
      </c>
      <c r="N42" s="90">
        <f t="shared" ref="N42:N58" si="18">IF(ISERROR(L42-M42),"",(L42-M42))</f>
        <v>7.2709409395244506E-2</v>
      </c>
      <c r="O42" s="136">
        <f>IF(ISERROR(O11/$C42),"",O11/$C42)</f>
        <v>13.497053045186641</v>
      </c>
      <c r="P42" s="135">
        <f>P11/$D42</f>
        <v>13.218657553019103</v>
      </c>
      <c r="Q42" s="90">
        <f t="shared" ref="Q42:Q58" si="19">IF(ISERROR(O42-P42),"",(O42-P42))</f>
        <v>0.27839549216753845</v>
      </c>
      <c r="R42" s="136">
        <f>IF(ISERROR(R11/$C42),"",R11/$C42)</f>
        <v>14.616895874263262</v>
      </c>
      <c r="S42" s="135">
        <f>S11/$D42</f>
        <v>14.391689696722292</v>
      </c>
      <c r="T42" s="90">
        <f t="shared" ref="T42:T58" si="20">IF(ISERROR(R42-S42),"",(R42-S42))</f>
        <v>0.22520617754097039</v>
      </c>
      <c r="U42" s="136">
        <f>IF(ISERROR(U11/$C42),"",U11/$C42)</f>
        <v>9.0569744597249517</v>
      </c>
      <c r="V42" s="135">
        <f>V11/$D42</f>
        <v>8.9020771513353107</v>
      </c>
      <c r="W42" s="90">
        <f t="shared" ref="W42:W58" si="21">IF(ISERROR(U42-V42),"",(U42-V42))</f>
        <v>0.154897308389641</v>
      </c>
      <c r="X42" s="136">
        <f>IF(ISERROR(X11/$C42),"",X11/$C42)</f>
        <v>8.5461689587426335</v>
      </c>
      <c r="Y42" s="135">
        <f>Y11/$D42</f>
        <v>8.3456973293768542</v>
      </c>
      <c r="Z42" s="90">
        <f t="shared" ref="Z42:Z58" si="22">IF(ISERROR(X42-Y42),"",(X42-Y42))</f>
        <v>0.20047162936577934</v>
      </c>
      <c r="AA42" s="136">
        <f>IF(ISERROR(AA11/$C42),"",AA11/$C42)</f>
        <v>8.6444007858546179</v>
      </c>
      <c r="AB42" s="135">
        <f>AB11/$D42</f>
        <v>8.3827908739491832</v>
      </c>
      <c r="AC42" s="90">
        <f t="shared" ref="AC42:AC58" si="23">IF(ISERROR(AA42-AB42),"",(AA42-AB42))</f>
        <v>0.2616099119054347</v>
      </c>
      <c r="AD42" s="136">
        <f>IF(ISERROR(AD11/$C42),"",AD11/$C42)</f>
        <v>9.332023575638507</v>
      </c>
      <c r="AE42" s="135">
        <f>AE11/$D42</f>
        <v>9.1737774076376848</v>
      </c>
      <c r="AF42" s="90">
        <f t="shared" ref="AF42:AF58" si="24">IF(ISERROR(AD42-AE42),"",(AD42-AE42))</f>
        <v>0.15824616800082225</v>
      </c>
      <c r="AG42" s="136">
        <f>IF(ISERROR(AG11/$C42),"",AG11/$C42)</f>
        <v>8.6640471512770141</v>
      </c>
      <c r="AH42" s="135">
        <f>AH11/$D42</f>
        <v>8.4013337551309348</v>
      </c>
      <c r="AI42" s="137">
        <f t="shared" ref="AI42:AI58" si="25">IF(ISERROR(AG42-AH42),"",(AG42-AH42))</f>
        <v>0.26271339614607925</v>
      </c>
      <c r="AJ42" s="136">
        <f>IF(ISERROR(AJ11/$C42),"",AJ11/$C42)</f>
        <v>8.8212180746561888</v>
      </c>
      <c r="AK42" s="135">
        <f>AK11/$D42</f>
        <v>8.4684715780376845</v>
      </c>
      <c r="AL42" s="93">
        <f t="shared" ref="AL42:AL58" si="26">IF(ISERROR(AJ42-AK42),"",(AJ42-AK42))</f>
        <v>0.35274649661850432</v>
      </c>
    </row>
    <row r="43" spans="2:79" x14ac:dyDescent="0.25">
      <c r="B43" s="138"/>
      <c r="C43" s="139"/>
      <c r="D43" s="140"/>
      <c r="E43" s="141"/>
      <c r="F43" s="142"/>
      <c r="G43" s="143"/>
      <c r="H43" s="144"/>
      <c r="I43" s="145"/>
      <c r="J43" s="143"/>
      <c r="K43" s="144"/>
      <c r="L43" s="145"/>
      <c r="M43" s="143"/>
      <c r="N43" s="144"/>
      <c r="O43" s="145"/>
      <c r="P43" s="143"/>
      <c r="Q43" s="144"/>
      <c r="R43" s="145"/>
      <c r="S43" s="143"/>
      <c r="T43" s="144"/>
      <c r="U43" s="145"/>
      <c r="V43" s="143"/>
      <c r="W43" s="144"/>
      <c r="X43" s="145"/>
      <c r="Y43" s="143"/>
      <c r="Z43" s="144"/>
      <c r="AA43" s="145"/>
      <c r="AB43" s="143"/>
      <c r="AC43" s="144"/>
      <c r="AD43" s="145"/>
      <c r="AE43" s="143"/>
      <c r="AF43" s="144"/>
      <c r="AG43" s="145"/>
      <c r="AH43" s="143"/>
      <c r="AI43" s="146"/>
      <c r="AJ43" s="145"/>
      <c r="AK43" s="143"/>
      <c r="AL43" s="147"/>
    </row>
    <row r="44" spans="2:79" x14ac:dyDescent="0.25">
      <c r="B44" s="148" t="s">
        <v>45</v>
      </c>
      <c r="C44" s="115">
        <f t="shared" ref="C44:D59" si="27">C13</f>
        <v>2.913125</v>
      </c>
      <c r="D44" s="116">
        <f t="shared" si="27"/>
        <v>2.9584999999999999</v>
      </c>
      <c r="E44" s="97">
        <f t="shared" ref="E44:E59" si="28">IF(ISERROR(C44-D44),"",(C44-D44))</f>
        <v>-4.5374999999999943E-2</v>
      </c>
      <c r="F44" s="149">
        <f t="shared" ref="F44:F59" si="29">IF(ISERROR(F13/$C44),"",F13/$C44)</f>
        <v>14.417506972752628</v>
      </c>
      <c r="G44" s="150">
        <f t="shared" ref="G44:G59" si="30">G13/$D44</f>
        <v>14.601994253844856</v>
      </c>
      <c r="H44" s="100">
        <f t="shared" si="16"/>
        <v>-0.18448728109222756</v>
      </c>
      <c r="I44" s="151">
        <f t="shared" ref="I44:I59" si="31">IF(ISERROR(I13/$C44),"",I13/$C44)</f>
        <v>10.298219266251877</v>
      </c>
      <c r="J44" s="150">
        <f t="shared" ref="J44:J59" si="32">J13/$D44</f>
        <v>10.309278350515465</v>
      </c>
      <c r="K44" s="100">
        <f t="shared" si="17"/>
        <v>-1.1059084263587593E-2</v>
      </c>
      <c r="L44" s="151">
        <f t="shared" ref="L44:L59" si="33">IF(ISERROR(L13/$C44),"",L13/$C44)</f>
        <v>11.156404205106201</v>
      </c>
      <c r="M44" s="150">
        <f t="shared" ref="M44:M59" si="34">M13/$D44</f>
        <v>11.238803447693089</v>
      </c>
      <c r="N44" s="100">
        <f t="shared" si="18"/>
        <v>-8.2399242586888022E-2</v>
      </c>
      <c r="O44" s="151">
        <f t="shared" ref="O44:O59" si="35">IF(ISERROR(O13/$C44),"",O13/$C44)</f>
        <v>14.005578202102551</v>
      </c>
      <c r="P44" s="150">
        <f t="shared" ref="P44:P59" si="36">P13/$D44</f>
        <v>14.196383302349163</v>
      </c>
      <c r="Q44" s="100">
        <f t="shared" si="19"/>
        <v>-0.19080510024661201</v>
      </c>
      <c r="R44" s="151">
        <f t="shared" ref="R44:R59" si="37">IF(ISERROR(R13/$C44),"",R13/$C44)</f>
        <v>15.876421368804978</v>
      </c>
      <c r="S44" s="150">
        <f t="shared" ref="S44:S59" si="38">S13/$D44</f>
        <v>15.970931215142809</v>
      </c>
      <c r="T44" s="100">
        <f t="shared" si="20"/>
        <v>-9.4509846337830439E-2</v>
      </c>
      <c r="U44" s="151">
        <f t="shared" ref="U44:U59" si="39">IF(ISERROR(U13/$C44),"",U13/$C44)</f>
        <v>8.9766144604162186</v>
      </c>
      <c r="V44" s="150">
        <f t="shared" ref="V44:V59" si="40">V13/$D44</f>
        <v>9.0569545377725209</v>
      </c>
      <c r="W44" s="100">
        <f t="shared" si="21"/>
        <v>-8.0340077356302331E-2</v>
      </c>
      <c r="X44" s="151">
        <f t="shared" ref="X44:X59" si="41">IF(ISERROR(X13/$C44),"",X13/$C44)</f>
        <v>8.2557391117785883</v>
      </c>
      <c r="Y44" s="150">
        <f t="shared" ref="Y44:Y59" si="42">Y13/$D44</f>
        <v>8.2457326347811399</v>
      </c>
      <c r="Z44" s="100">
        <f t="shared" si="22"/>
        <v>1.0006476997448388E-2</v>
      </c>
      <c r="AA44" s="151">
        <f t="shared" ref="AA44:AA59" si="43">IF(ISERROR(AA13/$C44),"",AA13/$C44)</f>
        <v>8.8221411714224409</v>
      </c>
      <c r="AB44" s="150">
        <f t="shared" ref="AB44:AB59" si="44">AB13/$D44</f>
        <v>8.9724522562109179</v>
      </c>
      <c r="AC44" s="100">
        <f t="shared" si="23"/>
        <v>-0.15031108478847699</v>
      </c>
      <c r="AD44" s="151">
        <f t="shared" ref="AD44:AD59" si="45">IF(ISERROR(AD13/$C44),"",AD13/$C44)</f>
        <v>9.5601802188371607</v>
      </c>
      <c r="AE44" s="150">
        <f t="shared" ref="AE44:AE59" si="46">AE13/$D44</f>
        <v>9.4642555348994417</v>
      </c>
      <c r="AF44" s="100">
        <f t="shared" si="24"/>
        <v>9.5924683937719024E-2</v>
      </c>
      <c r="AG44" s="151">
        <f t="shared" ref="AG44:AG59" si="47">IF(ISERROR(AG13/$C44),"",AG13/$C44)</f>
        <v>8.0154473288993788</v>
      </c>
      <c r="AH44" s="150">
        <f t="shared" ref="AH44:AH59" si="48">AH13/$D44</f>
        <v>7.9939158357275648</v>
      </c>
      <c r="AI44" s="102">
        <f t="shared" si="25"/>
        <v>2.153149317181402E-2</v>
      </c>
      <c r="AJ44" s="151">
        <f t="shared" ref="AJ44:AJ59" si="49">IF(ISERROR(AJ13/$C44),"",AJ13/$C44)</f>
        <v>8.4617034971036258</v>
      </c>
      <c r="AK44" s="150">
        <f t="shared" ref="AK44:AK59" si="50">AK13/$D44</f>
        <v>8.4316376542166633</v>
      </c>
      <c r="AL44" s="103">
        <f t="shared" si="26"/>
        <v>3.0065842886962457E-2</v>
      </c>
    </row>
    <row r="45" spans="2:79" x14ac:dyDescent="0.25">
      <c r="B45" s="130" t="s">
        <v>46</v>
      </c>
      <c r="C45" s="131">
        <f t="shared" si="27"/>
        <v>2.8733439797351248</v>
      </c>
      <c r="D45" s="132">
        <f t="shared" si="27"/>
        <v>2.9085000000000001</v>
      </c>
      <c r="E45" s="133">
        <f t="shared" si="28"/>
        <v>-3.5156020264875298E-2</v>
      </c>
      <c r="F45" s="134">
        <f t="shared" si="29"/>
        <v>12.668166518425505</v>
      </c>
      <c r="G45" s="135">
        <f t="shared" si="30"/>
        <v>12.755716004813477</v>
      </c>
      <c r="H45" s="90">
        <f t="shared" si="16"/>
        <v>-8.7549486387972664E-2</v>
      </c>
      <c r="I45" s="136">
        <f t="shared" si="31"/>
        <v>9.8143487862527259</v>
      </c>
      <c r="J45" s="135">
        <f t="shared" si="32"/>
        <v>9.9363933298951341</v>
      </c>
      <c r="K45" s="90">
        <f t="shared" si="17"/>
        <v>-0.12204454364240824</v>
      </c>
      <c r="L45" s="136">
        <f t="shared" si="33"/>
        <v>10.58000720220152</v>
      </c>
      <c r="M45" s="135">
        <f t="shared" si="34"/>
        <v>10.572460030943786</v>
      </c>
      <c r="N45" s="90">
        <f t="shared" si="18"/>
        <v>7.5471712577339645E-3</v>
      </c>
      <c r="O45" s="136">
        <f t="shared" si="35"/>
        <v>13.155403692211101</v>
      </c>
      <c r="P45" s="135">
        <f t="shared" si="36"/>
        <v>13.237063778580024</v>
      </c>
      <c r="Q45" s="90">
        <f t="shared" si="19"/>
        <v>-8.1660086368923857E-2</v>
      </c>
      <c r="R45" s="136" t="str">
        <f t="shared" si="37"/>
        <v/>
      </c>
      <c r="S45" s="135">
        <f t="shared" si="38"/>
        <v>14.440433212996389</v>
      </c>
      <c r="T45" s="90" t="str">
        <f t="shared" si="20"/>
        <v/>
      </c>
      <c r="U45" s="136">
        <f t="shared" si="39"/>
        <v>8.7354664728703355</v>
      </c>
      <c r="V45" s="135">
        <f t="shared" si="40"/>
        <v>8.6659790269898558</v>
      </c>
      <c r="W45" s="90">
        <f t="shared" si="21"/>
        <v>6.9487445880479726E-2</v>
      </c>
      <c r="X45" s="136">
        <f t="shared" si="41"/>
        <v>8.1612226609087397</v>
      </c>
      <c r="Y45" s="135">
        <f t="shared" si="42"/>
        <v>8.098676293622141</v>
      </c>
      <c r="Z45" s="90">
        <f t="shared" si="22"/>
        <v>6.2546367286598681E-2</v>
      </c>
      <c r="AA45" s="136" t="str">
        <f t="shared" si="43"/>
        <v/>
      </c>
      <c r="AB45" s="135">
        <f t="shared" si="44"/>
        <v>8.5284510916279874</v>
      </c>
      <c r="AC45" s="90" t="str">
        <f t="shared" si="23"/>
        <v/>
      </c>
      <c r="AD45" s="136">
        <f t="shared" si="45"/>
        <v>9.0312890426687336</v>
      </c>
      <c r="AE45" s="135">
        <f t="shared" si="46"/>
        <v>8.9049338146811063</v>
      </c>
      <c r="AF45" s="90">
        <f t="shared" si="24"/>
        <v>0.12635522798762722</v>
      </c>
      <c r="AG45" s="136">
        <f t="shared" si="47"/>
        <v>7.7609921252991416</v>
      </c>
      <c r="AH45" s="135">
        <f t="shared" si="48"/>
        <v>7.8047103317861435</v>
      </c>
      <c r="AI45" s="137">
        <f t="shared" si="25"/>
        <v>-4.3718206487001865E-2</v>
      </c>
      <c r="AJ45" s="136">
        <f t="shared" si="49"/>
        <v>8.457045230707136</v>
      </c>
      <c r="AK45" s="135">
        <f t="shared" si="50"/>
        <v>8.4579680247550293</v>
      </c>
      <c r="AL45" s="93">
        <f t="shared" si="26"/>
        <v>-9.2279404789330499E-4</v>
      </c>
    </row>
    <row r="46" spans="2:79" x14ac:dyDescent="0.25">
      <c r="B46" s="148">
        <v>37377</v>
      </c>
      <c r="C46" s="115">
        <f t="shared" si="27"/>
        <v>2.8777895867176961</v>
      </c>
      <c r="D46" s="116">
        <f t="shared" si="27"/>
        <v>2.9129999999999998</v>
      </c>
      <c r="E46" s="97">
        <f t="shared" si="28"/>
        <v>-3.5210413282303676E-2</v>
      </c>
      <c r="F46" s="149">
        <f t="shared" si="29"/>
        <v>13.117706789347411</v>
      </c>
      <c r="G46" s="150">
        <f t="shared" si="30"/>
        <v>13.216615173360797</v>
      </c>
      <c r="H46" s="100">
        <f t="shared" si="16"/>
        <v>-9.8908384013386197E-2</v>
      </c>
      <c r="I46" s="151">
        <f t="shared" si="31"/>
        <v>10.824279906971439</v>
      </c>
      <c r="J46" s="150">
        <f t="shared" si="32"/>
        <v>10.899416409200137</v>
      </c>
      <c r="K46" s="100">
        <f t="shared" si="17"/>
        <v>-7.5136502228698276E-2</v>
      </c>
      <c r="L46" s="151">
        <f t="shared" si="33"/>
        <v>10.859028799128652</v>
      </c>
      <c r="M46" s="150">
        <f t="shared" si="34"/>
        <v>10.899416409200137</v>
      </c>
      <c r="N46" s="100">
        <f t="shared" si="18"/>
        <v>-4.0387610071485724E-2</v>
      </c>
      <c r="O46" s="151">
        <f t="shared" si="35"/>
        <v>13.638940171705585</v>
      </c>
      <c r="P46" s="150">
        <f t="shared" si="36"/>
        <v>13.474081702711981</v>
      </c>
      <c r="Q46" s="100">
        <f t="shared" si="19"/>
        <v>0.16485846899360368</v>
      </c>
      <c r="R46" s="151" t="str">
        <f t="shared" si="37"/>
        <v/>
      </c>
      <c r="S46" s="150">
        <f t="shared" si="38"/>
        <v>16.134569172674219</v>
      </c>
      <c r="T46" s="100" t="str">
        <f t="shared" si="20"/>
        <v/>
      </c>
      <c r="U46" s="151">
        <f t="shared" si="39"/>
        <v>9.2605797598969133</v>
      </c>
      <c r="V46" s="150">
        <f t="shared" si="40"/>
        <v>9.2516306213525574</v>
      </c>
      <c r="W46" s="100">
        <f t="shared" si="21"/>
        <v>8.9491385443558613E-3</v>
      </c>
      <c r="X46" s="151">
        <f t="shared" si="41"/>
        <v>8.6698485932243141</v>
      </c>
      <c r="Y46" s="150">
        <f t="shared" si="42"/>
        <v>8.6680398214898737</v>
      </c>
      <c r="Z46" s="100">
        <f t="shared" si="22"/>
        <v>1.8087717344403842E-3</v>
      </c>
      <c r="AA46" s="151" t="str">
        <f t="shared" si="43"/>
        <v/>
      </c>
      <c r="AB46" s="150">
        <f t="shared" si="44"/>
        <v>9.2001373154823209</v>
      </c>
      <c r="AC46" s="100" t="str">
        <f t="shared" si="23"/>
        <v/>
      </c>
      <c r="AD46" s="151">
        <f t="shared" si="45"/>
        <v>9.7470642500978766</v>
      </c>
      <c r="AE46" s="150">
        <f t="shared" si="46"/>
        <v>9.7665636800549258</v>
      </c>
      <c r="AF46" s="100">
        <f t="shared" si="24"/>
        <v>-1.949942995704923E-2</v>
      </c>
      <c r="AG46" s="151">
        <f t="shared" si="47"/>
        <v>8.617725254988498</v>
      </c>
      <c r="AH46" s="150">
        <f t="shared" si="48"/>
        <v>8.6165465156196372</v>
      </c>
      <c r="AI46" s="102">
        <f t="shared" si="25"/>
        <v>1.178739368860704E-3</v>
      </c>
      <c r="AJ46" s="151">
        <f t="shared" si="49"/>
        <v>9.2258308677397025</v>
      </c>
      <c r="AK46" s="150">
        <f t="shared" si="50"/>
        <v>9.1984208719533136</v>
      </c>
      <c r="AL46" s="103">
        <f t="shared" si="26"/>
        <v>2.7409995786388919E-2</v>
      </c>
    </row>
    <row r="47" spans="2:79" x14ac:dyDescent="0.25">
      <c r="B47" s="130">
        <v>37408</v>
      </c>
      <c r="C47" s="131">
        <f t="shared" si="27"/>
        <v>2.9173060932294392</v>
      </c>
      <c r="D47" s="132">
        <f t="shared" si="27"/>
        <v>2.9529999999999998</v>
      </c>
      <c r="E47" s="133">
        <f t="shared" si="28"/>
        <v>-3.5693906770560613E-2</v>
      </c>
      <c r="F47" s="134">
        <f t="shared" si="29"/>
        <v>14.825321244272494</v>
      </c>
      <c r="G47" s="135">
        <f t="shared" si="30"/>
        <v>14.900101591601763</v>
      </c>
      <c r="H47" s="90">
        <f t="shared" si="16"/>
        <v>-7.4780347329268082E-2</v>
      </c>
      <c r="I47" s="136">
        <f t="shared" si="31"/>
        <v>14.071200857280598</v>
      </c>
      <c r="J47" s="135">
        <f t="shared" si="32"/>
        <v>14.138164578394854</v>
      </c>
      <c r="K47" s="90">
        <f t="shared" si="17"/>
        <v>-6.6963721114255748E-2</v>
      </c>
      <c r="L47" s="136">
        <f t="shared" si="33"/>
        <v>14.105479056689321</v>
      </c>
      <c r="M47" s="135">
        <f t="shared" si="34"/>
        <v>14.138164578394854</v>
      </c>
      <c r="N47" s="90">
        <f t="shared" si="18"/>
        <v>-3.268552170553285E-2</v>
      </c>
      <c r="O47" s="136">
        <f t="shared" si="35"/>
        <v>17.224795202883072</v>
      </c>
      <c r="P47" s="135">
        <f t="shared" si="36"/>
        <v>17.270572299356587</v>
      </c>
      <c r="Q47" s="90">
        <f t="shared" si="19"/>
        <v>-4.5777096473514689E-2</v>
      </c>
      <c r="R47" s="136" t="str">
        <f t="shared" si="37"/>
        <v/>
      </c>
      <c r="S47" s="135">
        <f t="shared" si="38"/>
        <v>19.810362343379616</v>
      </c>
      <c r="T47" s="90" t="str">
        <f t="shared" si="20"/>
        <v/>
      </c>
      <c r="U47" s="136">
        <f t="shared" si="39"/>
        <v>12.168760790096499</v>
      </c>
      <c r="V47" s="135">
        <f t="shared" si="40"/>
        <v>12.260413139180494</v>
      </c>
      <c r="W47" s="90">
        <f t="shared" si="21"/>
        <v>-9.1652349083995333E-2</v>
      </c>
      <c r="X47" s="136">
        <f t="shared" si="41"/>
        <v>11.311805804878436</v>
      </c>
      <c r="Y47" s="135">
        <f t="shared" si="42"/>
        <v>11.413816457839486</v>
      </c>
      <c r="Z47" s="90">
        <f t="shared" si="22"/>
        <v>-0.1020106529610505</v>
      </c>
      <c r="AA47" s="136" t="str">
        <f t="shared" si="43"/>
        <v/>
      </c>
      <c r="AB47" s="135">
        <f t="shared" si="44"/>
        <v>11.938706400270913</v>
      </c>
      <c r="AC47" s="90" t="str">
        <f t="shared" si="23"/>
        <v/>
      </c>
      <c r="AD47" s="136">
        <f t="shared" si="45"/>
        <v>12.682933781227336</v>
      </c>
      <c r="AE47" s="135">
        <f t="shared" si="46"/>
        <v>12.597358618354217</v>
      </c>
      <c r="AF47" s="90">
        <f t="shared" si="24"/>
        <v>8.557516287311806E-2</v>
      </c>
      <c r="AG47" s="136">
        <f t="shared" si="47"/>
        <v>10.934745611382487</v>
      </c>
      <c r="AH47" s="135">
        <f t="shared" si="48"/>
        <v>10.904165255672199</v>
      </c>
      <c r="AI47" s="137">
        <f t="shared" si="25"/>
        <v>3.0580355710288387E-2</v>
      </c>
      <c r="AJ47" s="136">
        <f t="shared" si="49"/>
        <v>10.369155321138566</v>
      </c>
      <c r="AK47" s="135">
        <f t="shared" si="50"/>
        <v>10.311547578733492</v>
      </c>
      <c r="AL47" s="93">
        <f t="shared" si="26"/>
        <v>5.7607742405073381E-2</v>
      </c>
    </row>
    <row r="48" spans="2:79" x14ac:dyDescent="0.25">
      <c r="B48" s="152" t="s">
        <v>47</v>
      </c>
      <c r="C48" s="153">
        <f t="shared" si="27"/>
        <v>2.9701594206888959</v>
      </c>
      <c r="D48" s="154">
        <f t="shared" si="27"/>
        <v>3.0065</v>
      </c>
      <c r="E48" s="97">
        <f t="shared" si="28"/>
        <v>-3.6340579311104015E-2</v>
      </c>
      <c r="F48" s="155">
        <f t="shared" si="29"/>
        <v>18.04616938291079</v>
      </c>
      <c r="G48" s="156">
        <f t="shared" si="30"/>
        <v>18.044237485448196</v>
      </c>
      <c r="H48" s="100">
        <f t="shared" si="16"/>
        <v>1.9318974625939234E-3</v>
      </c>
      <c r="I48" s="157">
        <f t="shared" si="31"/>
        <v>17.877828250607514</v>
      </c>
      <c r="J48" s="156">
        <f t="shared" si="32"/>
        <v>17.794777981041079</v>
      </c>
      <c r="K48" s="100">
        <f t="shared" si="17"/>
        <v>8.305026956643502E-2</v>
      </c>
      <c r="L48" s="157">
        <f t="shared" si="33"/>
        <v>17.945164703528825</v>
      </c>
      <c r="M48" s="156">
        <f t="shared" si="34"/>
        <v>17.877931149176785</v>
      </c>
      <c r="N48" s="100">
        <f t="shared" si="18"/>
        <v>6.7233554352039704E-2</v>
      </c>
      <c r="O48" s="157">
        <f t="shared" si="35"/>
        <v>23.567758522458121</v>
      </c>
      <c r="P48" s="156">
        <f t="shared" si="36"/>
        <v>23.449193414269082</v>
      </c>
      <c r="Q48" s="100">
        <f t="shared" si="19"/>
        <v>0.11856510818903843</v>
      </c>
      <c r="R48" s="157">
        <f t="shared" si="37"/>
        <v>26.092875507007204</v>
      </c>
      <c r="S48" s="156">
        <f t="shared" si="38"/>
        <v>26.110094794611676</v>
      </c>
      <c r="T48" s="100">
        <f t="shared" si="20"/>
        <v>-1.7219287604472555E-2</v>
      </c>
      <c r="U48" s="157">
        <f t="shared" si="39"/>
        <v>15.48738417190105</v>
      </c>
      <c r="V48" s="156">
        <f t="shared" si="40"/>
        <v>15.469815399966738</v>
      </c>
      <c r="W48" s="100">
        <f t="shared" si="21"/>
        <v>1.7568771934312721E-2</v>
      </c>
      <c r="X48" s="157">
        <f t="shared" si="41"/>
        <v>14.645678510384689</v>
      </c>
      <c r="Y48" s="156">
        <f t="shared" si="42"/>
        <v>14.634957591884252</v>
      </c>
      <c r="Z48" s="100">
        <f t="shared" si="22"/>
        <v>1.0720918500437548E-2</v>
      </c>
      <c r="AA48" s="157" t="str">
        <f t="shared" si="43"/>
        <v/>
      </c>
      <c r="AB48" s="156">
        <f t="shared" si="44"/>
        <v>15.120572093796774</v>
      </c>
      <c r="AC48" s="100" t="str">
        <f t="shared" si="23"/>
        <v/>
      </c>
      <c r="AD48" s="157">
        <f t="shared" si="45"/>
        <v>16.598435645102647</v>
      </c>
      <c r="AE48" s="156">
        <f t="shared" si="46"/>
        <v>16.480957924496924</v>
      </c>
      <c r="AF48" s="100">
        <f t="shared" si="24"/>
        <v>0.11747772060572359</v>
      </c>
      <c r="AG48" s="157">
        <f t="shared" si="47"/>
        <v>13.618797603334729</v>
      </c>
      <c r="AH48" s="156">
        <f t="shared" si="48"/>
        <v>13.637784799600865</v>
      </c>
      <c r="AI48" s="102">
        <f t="shared" si="25"/>
        <v>-1.8987196266136763E-2</v>
      </c>
      <c r="AJ48" s="157">
        <f t="shared" si="49"/>
        <v>12.844428394739674</v>
      </c>
      <c r="AK48" s="156">
        <f t="shared" si="50"/>
        <v>12.755695992017296</v>
      </c>
      <c r="AL48" s="103">
        <f t="shared" si="26"/>
        <v>8.8732402722378367E-2</v>
      </c>
    </row>
    <row r="49" spans="2:38" x14ac:dyDescent="0.25">
      <c r="B49" s="130">
        <v>37500</v>
      </c>
      <c r="C49" s="131">
        <f t="shared" si="27"/>
        <v>2.98942371761337</v>
      </c>
      <c r="D49" s="132">
        <f t="shared" si="27"/>
        <v>3.0259999999999998</v>
      </c>
      <c r="E49" s="133">
        <f t="shared" si="28"/>
        <v>-3.6576282386629799E-2</v>
      </c>
      <c r="F49" s="134">
        <f t="shared" si="29"/>
        <v>12.142808590874628</v>
      </c>
      <c r="G49" s="135">
        <f t="shared" si="30"/>
        <v>12.260409781890285</v>
      </c>
      <c r="H49" s="90">
        <f t="shared" si="16"/>
        <v>-0.11760119101565714</v>
      </c>
      <c r="I49" s="136">
        <f t="shared" si="31"/>
        <v>9.3496281023401071</v>
      </c>
      <c r="J49" s="135">
        <f t="shared" si="32"/>
        <v>9.4183740912095182</v>
      </c>
      <c r="K49" s="90">
        <f t="shared" si="17"/>
        <v>-6.8745988869411079E-2</v>
      </c>
      <c r="L49" s="136">
        <f t="shared" si="33"/>
        <v>10.185909685733677</v>
      </c>
      <c r="M49" s="135">
        <f t="shared" si="34"/>
        <v>10.24454725710509</v>
      </c>
      <c r="N49" s="90">
        <f t="shared" si="18"/>
        <v>-5.8637571371413344E-2</v>
      </c>
      <c r="O49" s="136">
        <f t="shared" si="35"/>
        <v>12.744931330917996</v>
      </c>
      <c r="P49" s="135">
        <f t="shared" si="36"/>
        <v>12.723066754791805</v>
      </c>
      <c r="Q49" s="90">
        <f t="shared" si="19"/>
        <v>2.1864576126191082E-2</v>
      </c>
      <c r="R49" s="136" t="str">
        <f t="shared" si="37"/>
        <v/>
      </c>
      <c r="S49" s="135">
        <f t="shared" si="38"/>
        <v>14.210178453403834</v>
      </c>
      <c r="T49" s="90" t="str">
        <f t="shared" si="20"/>
        <v/>
      </c>
      <c r="U49" s="136">
        <f t="shared" si="39"/>
        <v>8.4464439922750518</v>
      </c>
      <c r="V49" s="135">
        <f t="shared" si="40"/>
        <v>8.3939193654990092</v>
      </c>
      <c r="W49" s="90">
        <f t="shared" si="21"/>
        <v>5.2524626776042638E-2</v>
      </c>
      <c r="X49" s="136">
        <f t="shared" si="41"/>
        <v>7.743967462224453</v>
      </c>
      <c r="Y49" s="135">
        <f t="shared" si="42"/>
        <v>7.6999339061467289</v>
      </c>
      <c r="Z49" s="90">
        <f t="shared" si="22"/>
        <v>4.4033556077724079E-2</v>
      </c>
      <c r="AA49" s="136" t="str">
        <f t="shared" si="43"/>
        <v/>
      </c>
      <c r="AB49" s="135">
        <f t="shared" si="44"/>
        <v>8.1791143423661605</v>
      </c>
      <c r="AC49" s="90" t="str">
        <f t="shared" si="23"/>
        <v/>
      </c>
      <c r="AD49" s="136">
        <f t="shared" si="45"/>
        <v>8.8980360473075795</v>
      </c>
      <c r="AE49" s="135">
        <f t="shared" si="46"/>
        <v>8.7904824851288836</v>
      </c>
      <c r="AF49" s="90">
        <f t="shared" si="24"/>
        <v>0.10755356217869583</v>
      </c>
      <c r="AG49" s="136">
        <f t="shared" si="47"/>
        <v>7.5432598822099957</v>
      </c>
      <c r="AH49" s="135">
        <f t="shared" si="48"/>
        <v>7.5181758096497031</v>
      </c>
      <c r="AI49" s="137">
        <f t="shared" si="25"/>
        <v>2.5084072560292547E-2</v>
      </c>
      <c r="AJ49" s="136">
        <f t="shared" si="49"/>
        <v>9.098743627322035</v>
      </c>
      <c r="AK49" s="135">
        <f t="shared" si="50"/>
        <v>9.0879048248512895</v>
      </c>
      <c r="AL49" s="93">
        <f t="shared" si="26"/>
        <v>1.0838802470745534E-2</v>
      </c>
    </row>
    <row r="50" spans="2:38" ht="13.8" thickBot="1" x14ac:dyDescent="0.3">
      <c r="B50" s="148" t="s">
        <v>48</v>
      </c>
      <c r="C50" s="115">
        <f t="shared" si="27"/>
        <v>3.1876648586139495</v>
      </c>
      <c r="D50" s="116">
        <f t="shared" si="27"/>
        <v>3.226666666666667</v>
      </c>
      <c r="E50" s="97">
        <f t="shared" si="28"/>
        <v>-3.9001808052717468E-2</v>
      </c>
      <c r="F50" s="149">
        <f t="shared" si="29"/>
        <v>11.419017247574557</v>
      </c>
      <c r="G50" s="150">
        <f t="shared" si="30"/>
        <v>11.544421487603305</v>
      </c>
      <c r="H50" s="100">
        <f t="shared" si="16"/>
        <v>-0.1254042400287485</v>
      </c>
      <c r="I50" s="151">
        <f t="shared" si="31"/>
        <v>8.7681739579590356</v>
      </c>
      <c r="J50" s="150">
        <f t="shared" si="32"/>
        <v>8.8326446280991728</v>
      </c>
      <c r="K50" s="100">
        <f t="shared" si="17"/>
        <v>-6.4470670140137187E-2</v>
      </c>
      <c r="L50" s="151">
        <f t="shared" si="33"/>
        <v>9.5367616573150134</v>
      </c>
      <c r="M50" s="150">
        <f t="shared" si="34"/>
        <v>9.6074380165289242</v>
      </c>
      <c r="N50" s="100">
        <f t="shared" si="18"/>
        <v>-7.06763592139108E-2</v>
      </c>
      <c r="O50" s="151">
        <f t="shared" si="35"/>
        <v>11.952322998148091</v>
      </c>
      <c r="P50" s="150">
        <f t="shared" si="36"/>
        <v>11.93181818181818</v>
      </c>
      <c r="Q50" s="100">
        <f t="shared" si="19"/>
        <v>2.050481632991108E-2</v>
      </c>
      <c r="R50" s="151" t="str">
        <f t="shared" si="37"/>
        <v/>
      </c>
      <c r="S50" s="150">
        <f t="shared" si="38"/>
        <v>13.326446280991734</v>
      </c>
      <c r="T50" s="100" t="str">
        <f t="shared" si="20"/>
        <v/>
      </c>
      <c r="U50" s="151">
        <f t="shared" si="39"/>
        <v>8.0309571851073809</v>
      </c>
      <c r="V50" s="150">
        <f t="shared" si="40"/>
        <v>8.0113636363636367</v>
      </c>
      <c r="W50" s="100">
        <f t="shared" si="21"/>
        <v>1.9593548743744194E-2</v>
      </c>
      <c r="X50" s="151">
        <f t="shared" si="41"/>
        <v>7.3564822652643782</v>
      </c>
      <c r="Y50" s="150">
        <f t="shared" si="42"/>
        <v>7.3450413223140485</v>
      </c>
      <c r="Z50" s="100">
        <f t="shared" si="22"/>
        <v>1.1440942950329713E-2</v>
      </c>
      <c r="AA50" s="151" t="str">
        <f t="shared" si="43"/>
        <v/>
      </c>
      <c r="AB50" s="150">
        <f t="shared" si="44"/>
        <v>7.8564049586776852</v>
      </c>
      <c r="AC50" s="100" t="str">
        <f t="shared" si="23"/>
        <v/>
      </c>
      <c r="AD50" s="151">
        <f t="shared" si="45"/>
        <v>8.5015210826722658</v>
      </c>
      <c r="AE50" s="150">
        <f t="shared" si="46"/>
        <v>8.3987603305785115</v>
      </c>
      <c r="AF50" s="100">
        <f t="shared" si="24"/>
        <v>0.10276075209375435</v>
      </c>
      <c r="AG50" s="151">
        <f t="shared" si="47"/>
        <v>7.4349095815251918</v>
      </c>
      <c r="AH50" s="150">
        <f t="shared" si="48"/>
        <v>7.438016528925619</v>
      </c>
      <c r="AI50" s="102">
        <f t="shared" si="25"/>
        <v>-3.1069474004272735E-3</v>
      </c>
      <c r="AJ50" s="151">
        <f t="shared" si="49"/>
        <v>8.4387792296636146</v>
      </c>
      <c r="AK50" s="150">
        <f t="shared" si="50"/>
        <v>8.2272727272727266</v>
      </c>
      <c r="AL50" s="103">
        <f t="shared" si="26"/>
        <v>0.21150650239088797</v>
      </c>
    </row>
    <row r="51" spans="2:38" ht="13.8" thickBot="1" x14ac:dyDescent="0.3">
      <c r="B51" s="158" t="s">
        <v>19</v>
      </c>
      <c r="C51" s="159">
        <f t="shared" si="27"/>
        <v>2.99</v>
      </c>
      <c r="D51" s="160">
        <f t="shared" si="27"/>
        <v>3.0265833333333334</v>
      </c>
      <c r="E51" s="161">
        <f t="shared" si="28"/>
        <v>-3.658333333333319E-2</v>
      </c>
      <c r="F51" s="162">
        <f t="shared" si="29"/>
        <v>13.690996130893829</v>
      </c>
      <c r="G51" s="163">
        <f t="shared" si="30"/>
        <v>13.79890285914195</v>
      </c>
      <c r="H51" s="164">
        <f t="shared" si="16"/>
        <v>-0.1079067282481212</v>
      </c>
      <c r="I51" s="165">
        <f t="shared" si="31"/>
        <v>11.362187684438322</v>
      </c>
      <c r="J51" s="163">
        <f t="shared" si="32"/>
        <v>11.408969215594496</v>
      </c>
      <c r="K51" s="164">
        <f t="shared" si="17"/>
        <v>-4.6781531156174339E-2</v>
      </c>
      <c r="L51" s="165">
        <f t="shared" si="33"/>
        <v>11.912256541412551</v>
      </c>
      <c r="M51" s="163">
        <f t="shared" si="34"/>
        <v>11.948048582576289</v>
      </c>
      <c r="N51" s="164">
        <f t="shared" si="18"/>
        <v>-3.579204116373802E-2</v>
      </c>
      <c r="O51" s="165">
        <f t="shared" si="35"/>
        <v>15.067086366319101</v>
      </c>
      <c r="P51" s="163">
        <f t="shared" si="36"/>
        <v>15.080746910950838</v>
      </c>
      <c r="Q51" s="164">
        <f t="shared" si="19"/>
        <v>-1.3660544631736826E-2</v>
      </c>
      <c r="R51" s="165" t="str">
        <f t="shared" si="37"/>
        <v/>
      </c>
      <c r="S51" s="163">
        <f t="shared" si="38"/>
        <v>16.92259601602143</v>
      </c>
      <c r="T51" s="164" t="str">
        <f t="shared" si="20"/>
        <v/>
      </c>
      <c r="U51" s="165">
        <f t="shared" si="39"/>
        <v>10.022034231752899</v>
      </c>
      <c r="V51" s="163">
        <f t="shared" si="40"/>
        <v>10.02236068303254</v>
      </c>
      <c r="W51" s="164">
        <f t="shared" si="21"/>
        <v>-3.2645127964059384E-4</v>
      </c>
      <c r="X51" s="165">
        <f t="shared" si="41"/>
        <v>9.3188405797101446</v>
      </c>
      <c r="Y51" s="163">
        <f t="shared" si="42"/>
        <v>9.3107707357840575</v>
      </c>
      <c r="Z51" s="164">
        <f t="shared" si="22"/>
        <v>8.0698439260871169E-3</v>
      </c>
      <c r="AA51" s="165" t="str">
        <f t="shared" si="43"/>
        <v/>
      </c>
      <c r="AB51" s="163">
        <f t="shared" si="44"/>
        <v>9.8394066952478276</v>
      </c>
      <c r="AC51" s="164" t="str">
        <f t="shared" si="23"/>
        <v/>
      </c>
      <c r="AD51" s="165">
        <f t="shared" si="45"/>
        <v>10.595120991540428</v>
      </c>
      <c r="AE51" s="163">
        <f t="shared" si="46"/>
        <v>10.503269233572444</v>
      </c>
      <c r="AF51" s="164">
        <f t="shared" si="24"/>
        <v>9.1851757967983616E-2</v>
      </c>
      <c r="AG51" s="165">
        <f t="shared" si="47"/>
        <v>9.0114761623713022</v>
      </c>
      <c r="AH51" s="163">
        <f t="shared" si="48"/>
        <v>9.0190200235494942</v>
      </c>
      <c r="AI51" s="166">
        <f t="shared" si="25"/>
        <v>-7.5438611781919462E-3</v>
      </c>
      <c r="AJ51" s="165">
        <f t="shared" si="49"/>
        <v>9.4609482589022225</v>
      </c>
      <c r="AK51" s="163">
        <f t="shared" si="50"/>
        <v>9.3814019453977782</v>
      </c>
      <c r="AL51" s="167">
        <f t="shared" si="26"/>
        <v>7.9546313504444299E-2</v>
      </c>
    </row>
    <row r="52" spans="2:38" x14ac:dyDescent="0.25">
      <c r="B52" s="148" t="s">
        <v>49</v>
      </c>
      <c r="C52" s="115">
        <f t="shared" si="27"/>
        <v>3.4519753394568693</v>
      </c>
      <c r="D52" s="116">
        <f t="shared" si="27"/>
        <v>3.4740000000000002</v>
      </c>
      <c r="E52" s="97">
        <f t="shared" si="28"/>
        <v>-2.2024660543130903E-2</v>
      </c>
      <c r="F52" s="149">
        <f t="shared" si="29"/>
        <v>12.427666996818653</v>
      </c>
      <c r="G52" s="150">
        <f t="shared" si="30"/>
        <v>12.521588946459412</v>
      </c>
      <c r="H52" s="100">
        <f t="shared" si="16"/>
        <v>-9.3921949640758839E-2</v>
      </c>
      <c r="I52" s="151">
        <f t="shared" si="31"/>
        <v>9.6321661455529188</v>
      </c>
      <c r="J52" s="150">
        <f t="shared" si="32"/>
        <v>9.7150259067357503</v>
      </c>
      <c r="K52" s="100">
        <f t="shared" si="17"/>
        <v>-8.2859761182831448E-2</v>
      </c>
      <c r="L52" s="151" t="str">
        <f t="shared" si="33"/>
        <v/>
      </c>
      <c r="M52" s="150">
        <f t="shared" si="34"/>
        <v>10.218767990788715</v>
      </c>
      <c r="N52" s="100" t="str">
        <f t="shared" si="18"/>
        <v/>
      </c>
      <c r="O52" s="151" t="str">
        <f t="shared" si="35"/>
        <v/>
      </c>
      <c r="P52" s="150">
        <f t="shared" si="36"/>
        <v>13.241220495106505</v>
      </c>
      <c r="Q52" s="100" t="str">
        <f t="shared" si="19"/>
        <v/>
      </c>
      <c r="R52" s="168" t="str">
        <f t="shared" si="37"/>
        <v/>
      </c>
      <c r="S52" s="150">
        <f t="shared" si="38"/>
        <v>14.824409902130109</v>
      </c>
      <c r="T52" s="100" t="str">
        <f t="shared" si="20"/>
        <v/>
      </c>
      <c r="U52" s="151">
        <f t="shared" si="39"/>
        <v>8.0823288860428999</v>
      </c>
      <c r="V52" s="150">
        <f t="shared" si="40"/>
        <v>8.0972941853770859</v>
      </c>
      <c r="W52" s="100">
        <f t="shared" si="21"/>
        <v>-1.4965299334186E-2</v>
      </c>
      <c r="X52" s="151">
        <f t="shared" si="41"/>
        <v>7.6043416938575676</v>
      </c>
      <c r="Y52" s="150">
        <f t="shared" si="42"/>
        <v>7.6223373632700051</v>
      </c>
      <c r="Z52" s="100">
        <f t="shared" si="22"/>
        <v>-1.7995669412437465E-2</v>
      </c>
      <c r="AA52" s="151" t="str">
        <f t="shared" si="43"/>
        <v/>
      </c>
      <c r="AB52" s="150">
        <f t="shared" si="44"/>
        <v>7.8526194588370757</v>
      </c>
      <c r="AC52" s="100" t="str">
        <f t="shared" si="23"/>
        <v/>
      </c>
      <c r="AD52" s="151">
        <f t="shared" si="45"/>
        <v>8.4444403952742118</v>
      </c>
      <c r="AE52" s="150">
        <f t="shared" si="46"/>
        <v>8.3477259643062744</v>
      </c>
      <c r="AF52" s="100">
        <f t="shared" si="24"/>
        <v>9.6714430967937304E-2</v>
      </c>
      <c r="AG52" s="151">
        <f t="shared" si="47"/>
        <v>7.7202173768115872</v>
      </c>
      <c r="AH52" s="150">
        <f t="shared" si="48"/>
        <v>7.7579159470351176</v>
      </c>
      <c r="AI52" s="102">
        <f t="shared" si="25"/>
        <v>-3.7698570223530403E-2</v>
      </c>
      <c r="AJ52" s="151">
        <f t="shared" si="49"/>
        <v>8.2706268708431825</v>
      </c>
      <c r="AK52" s="150">
        <f t="shared" si="50"/>
        <v>8.1505469199769713</v>
      </c>
      <c r="AL52" s="103">
        <f t="shared" si="26"/>
        <v>0.12007995086621115</v>
      </c>
    </row>
    <row r="53" spans="2:38" x14ac:dyDescent="0.25">
      <c r="B53" s="130" t="s">
        <v>50</v>
      </c>
      <c r="C53" s="131">
        <f t="shared" si="27"/>
        <v>3.2383384085463258</v>
      </c>
      <c r="D53" s="132">
        <f t="shared" si="27"/>
        <v>3.2589999999999999</v>
      </c>
      <c r="E53" s="133">
        <f t="shared" si="28"/>
        <v>-2.0661591453674077E-2</v>
      </c>
      <c r="F53" s="134">
        <f t="shared" si="29"/>
        <v>10.854331933696411</v>
      </c>
      <c r="G53" s="135">
        <f t="shared" si="30"/>
        <v>10.969622583614607</v>
      </c>
      <c r="H53" s="90">
        <f t="shared" si="16"/>
        <v>-0.1152906499181956</v>
      </c>
      <c r="I53" s="136">
        <f t="shared" si="31"/>
        <v>9.3875303210347329</v>
      </c>
      <c r="J53" s="135">
        <f t="shared" si="32"/>
        <v>9.5121202822951822</v>
      </c>
      <c r="K53" s="90">
        <f t="shared" si="17"/>
        <v>-0.1245899612604493</v>
      </c>
      <c r="L53" s="136" t="str">
        <f t="shared" si="33"/>
        <v/>
      </c>
      <c r="M53" s="135">
        <f t="shared" si="34"/>
        <v>9.6655415771709112</v>
      </c>
      <c r="N53" s="90" t="str">
        <f t="shared" si="18"/>
        <v/>
      </c>
      <c r="O53" s="136" t="str">
        <f t="shared" si="35"/>
        <v/>
      </c>
      <c r="P53" s="135">
        <f t="shared" si="36"/>
        <v>12.120282295182571</v>
      </c>
      <c r="Q53" s="90" t="str">
        <f t="shared" si="19"/>
        <v/>
      </c>
      <c r="R53" s="169" t="str">
        <f t="shared" si="37"/>
        <v/>
      </c>
      <c r="S53" s="135">
        <f t="shared" si="38"/>
        <v>13.50107394906413</v>
      </c>
      <c r="T53" s="90" t="str">
        <f t="shared" si="20"/>
        <v/>
      </c>
      <c r="U53" s="136">
        <f t="shared" si="39"/>
        <v>8.3376091667084804</v>
      </c>
      <c r="V53" s="135">
        <f t="shared" si="40"/>
        <v>8.2694077938017791</v>
      </c>
      <c r="W53" s="90">
        <f t="shared" si="21"/>
        <v>6.8201372906701252E-2</v>
      </c>
      <c r="X53" s="136">
        <f t="shared" si="41"/>
        <v>7.8280886065207405</v>
      </c>
      <c r="Y53" s="135">
        <f t="shared" si="42"/>
        <v>7.7631175207118757</v>
      </c>
      <c r="Z53" s="90">
        <f t="shared" si="22"/>
        <v>6.4971085808864792E-2</v>
      </c>
      <c r="AA53" s="136" t="str">
        <f t="shared" si="43"/>
        <v/>
      </c>
      <c r="AB53" s="135">
        <f t="shared" si="44"/>
        <v>8.1159864989260502</v>
      </c>
      <c r="AC53" s="90" t="str">
        <f t="shared" si="23"/>
        <v/>
      </c>
      <c r="AD53" s="136">
        <f t="shared" si="45"/>
        <v>8.3376091667084804</v>
      </c>
      <c r="AE53" s="135">
        <f t="shared" si="46"/>
        <v>8.4228290886775081</v>
      </c>
      <c r="AF53" s="90">
        <f t="shared" si="24"/>
        <v>-8.5219921969027723E-2</v>
      </c>
      <c r="AG53" s="136">
        <f t="shared" si="47"/>
        <v>7.7972085725699687</v>
      </c>
      <c r="AH53" s="135">
        <f t="shared" si="48"/>
        <v>7.8401350107394903</v>
      </c>
      <c r="AI53" s="137">
        <f t="shared" si="25"/>
        <v>-4.2926438169521575E-2</v>
      </c>
      <c r="AJ53" s="136">
        <f t="shared" si="49"/>
        <v>8.2604090818315505</v>
      </c>
      <c r="AK53" s="135">
        <f t="shared" si="50"/>
        <v>8.2319729978521021</v>
      </c>
      <c r="AL53" s="93">
        <f t="shared" si="26"/>
        <v>2.8436083979448412E-2</v>
      </c>
    </row>
    <row r="54" spans="2:38" x14ac:dyDescent="0.25">
      <c r="B54" s="148">
        <v>37742</v>
      </c>
      <c r="C54" s="115">
        <f t="shared" si="27"/>
        <v>3.1697758586261982</v>
      </c>
      <c r="D54" s="116">
        <f t="shared" si="27"/>
        <v>3.19</v>
      </c>
      <c r="E54" s="97">
        <f t="shared" si="28"/>
        <v>-2.0224141373801796E-2</v>
      </c>
      <c r="F54" s="149">
        <f t="shared" si="29"/>
        <v>11.120660126195038</v>
      </c>
      <c r="G54" s="150">
        <f t="shared" si="30"/>
        <v>11.285266457680251</v>
      </c>
      <c r="H54" s="100">
        <f t="shared" si="16"/>
        <v>-0.16460633148521353</v>
      </c>
      <c r="I54" s="151">
        <f t="shared" si="31"/>
        <v>10.221542924502675</v>
      </c>
      <c r="J54" s="150">
        <f t="shared" si="32"/>
        <v>10.344827586206897</v>
      </c>
      <c r="K54" s="100">
        <f t="shared" si="17"/>
        <v>-0.12328466170422203</v>
      </c>
      <c r="L54" s="151">
        <f t="shared" si="33"/>
        <v>10.253090896491878</v>
      </c>
      <c r="M54" s="150">
        <f t="shared" si="34"/>
        <v>10.266457680250785</v>
      </c>
      <c r="N54" s="100">
        <f t="shared" si="18"/>
        <v>-1.3366783758906209E-2</v>
      </c>
      <c r="O54" s="151" t="str">
        <f t="shared" si="35"/>
        <v/>
      </c>
      <c r="P54" s="150">
        <f t="shared" si="36"/>
        <v>12.852664576802509</v>
      </c>
      <c r="Q54" s="100" t="str">
        <f t="shared" si="19"/>
        <v/>
      </c>
      <c r="R54" s="168" t="str">
        <f t="shared" si="37"/>
        <v/>
      </c>
      <c r="S54" s="150">
        <f t="shared" si="38"/>
        <v>15.360501567398119</v>
      </c>
      <c r="T54" s="100" t="str">
        <f t="shared" si="20"/>
        <v/>
      </c>
      <c r="U54" s="151">
        <f t="shared" si="39"/>
        <v>8.8965281009560293</v>
      </c>
      <c r="V54" s="150">
        <f t="shared" si="40"/>
        <v>8.9184952978056433</v>
      </c>
      <c r="W54" s="100">
        <f t="shared" si="21"/>
        <v>-2.1967196849614012E-2</v>
      </c>
      <c r="X54" s="151">
        <f t="shared" si="41"/>
        <v>8.3917605491287368</v>
      </c>
      <c r="Y54" s="150">
        <f t="shared" si="42"/>
        <v>8.4169278996865202</v>
      </c>
      <c r="Z54" s="100">
        <f t="shared" si="22"/>
        <v>-2.5167350557783408E-2</v>
      </c>
      <c r="AA54" s="151" t="str">
        <f t="shared" si="43"/>
        <v/>
      </c>
      <c r="AB54" s="150">
        <f t="shared" si="44"/>
        <v>8.6833855799373048</v>
      </c>
      <c r="AC54" s="100" t="str">
        <f t="shared" si="23"/>
        <v/>
      </c>
      <c r="AD54" s="151">
        <f t="shared" si="45"/>
        <v>9.3697476807941165</v>
      </c>
      <c r="AE54" s="150">
        <f t="shared" si="46"/>
        <v>9.2319749216300941</v>
      </c>
      <c r="AF54" s="100">
        <f t="shared" si="24"/>
        <v>0.13777275916402232</v>
      </c>
      <c r="AG54" s="151">
        <f t="shared" si="47"/>
        <v>8.5021784510909573</v>
      </c>
      <c r="AH54" s="150">
        <f t="shared" si="48"/>
        <v>8.5426332288401259</v>
      </c>
      <c r="AI54" s="102">
        <f t="shared" si="25"/>
        <v>-4.0454777749168613E-2</v>
      </c>
      <c r="AJ54" s="151">
        <f t="shared" si="49"/>
        <v>9.2751037648264987</v>
      </c>
      <c r="AK54" s="150">
        <f t="shared" si="50"/>
        <v>9.2476489028213162</v>
      </c>
      <c r="AL54" s="103">
        <f t="shared" si="26"/>
        <v>2.7454862005182434E-2</v>
      </c>
    </row>
    <row r="55" spans="2:38" x14ac:dyDescent="0.25">
      <c r="B55" s="130">
        <v>37773</v>
      </c>
      <c r="C55" s="131">
        <f t="shared" si="27"/>
        <v>3.1995856629392971</v>
      </c>
      <c r="D55" s="132">
        <f t="shared" si="27"/>
        <v>3.22</v>
      </c>
      <c r="E55" s="133">
        <f t="shared" si="28"/>
        <v>-2.0414337060703058E-2</v>
      </c>
      <c r="F55" s="134">
        <f t="shared" si="29"/>
        <v>12.345348479813275</v>
      </c>
      <c r="G55" s="135">
        <f t="shared" si="30"/>
        <v>12.375776397515528</v>
      </c>
      <c r="H55" s="90">
        <f t="shared" si="16"/>
        <v>-3.0427917702253282E-2</v>
      </c>
      <c r="I55" s="136">
        <f t="shared" si="31"/>
        <v>13.251715836559061</v>
      </c>
      <c r="J55" s="135">
        <f t="shared" si="32"/>
        <v>13.354037267080745</v>
      </c>
      <c r="K55" s="90">
        <f t="shared" si="17"/>
        <v>-0.10232143052168396</v>
      </c>
      <c r="L55" s="136" t="str">
        <f t="shared" si="33"/>
        <v/>
      </c>
      <c r="M55" s="135">
        <f t="shared" si="34"/>
        <v>13.27639751552795</v>
      </c>
      <c r="N55" s="90" t="str">
        <f t="shared" si="18"/>
        <v/>
      </c>
      <c r="O55" s="136" t="str">
        <f t="shared" si="35"/>
        <v/>
      </c>
      <c r="P55" s="135">
        <f t="shared" si="36"/>
        <v>16.149068322981364</v>
      </c>
      <c r="Q55" s="90" t="str">
        <f t="shared" si="19"/>
        <v/>
      </c>
      <c r="R55" s="169" t="str">
        <f t="shared" si="37"/>
        <v/>
      </c>
      <c r="S55" s="135">
        <f t="shared" si="38"/>
        <v>18.944099378881987</v>
      </c>
      <c r="T55" s="90" t="str">
        <f t="shared" si="20"/>
        <v/>
      </c>
      <c r="U55" s="136">
        <f t="shared" si="39"/>
        <v>11.142067678616286</v>
      </c>
      <c r="V55" s="135">
        <f t="shared" si="40"/>
        <v>11.287267080745341</v>
      </c>
      <c r="W55" s="90">
        <f t="shared" si="21"/>
        <v>-0.14519940212905524</v>
      </c>
      <c r="X55" s="136">
        <f t="shared" si="41"/>
        <v>10.595121859890382</v>
      </c>
      <c r="Y55" s="135">
        <f t="shared" si="42"/>
        <v>10.743788819875775</v>
      </c>
      <c r="Z55" s="90">
        <f t="shared" si="22"/>
        <v>-0.14866695998539292</v>
      </c>
      <c r="AA55" s="136" t="str">
        <f t="shared" si="43"/>
        <v/>
      </c>
      <c r="AB55" s="135">
        <f t="shared" si="44"/>
        <v>10.976708074534161</v>
      </c>
      <c r="AC55" s="90" t="str">
        <f t="shared" si="23"/>
        <v/>
      </c>
      <c r="AD55" s="136">
        <f t="shared" si="45"/>
        <v>11.595251356989177</v>
      </c>
      <c r="AE55" s="135">
        <f t="shared" si="46"/>
        <v>11.490683229813664</v>
      </c>
      <c r="AF55" s="90">
        <f t="shared" si="24"/>
        <v>0.10456812717551323</v>
      </c>
      <c r="AG55" s="136">
        <f t="shared" si="47"/>
        <v>11.220202795577128</v>
      </c>
      <c r="AH55" s="135">
        <f t="shared" si="48"/>
        <v>11.242546583850931</v>
      </c>
      <c r="AI55" s="137">
        <f t="shared" si="25"/>
        <v>-2.23437882738029E-2</v>
      </c>
      <c r="AJ55" s="136">
        <f t="shared" si="49"/>
        <v>10.298208415439175</v>
      </c>
      <c r="AK55" s="135">
        <f t="shared" si="50"/>
        <v>10.263975155279502</v>
      </c>
      <c r="AL55" s="93">
        <f t="shared" si="26"/>
        <v>3.4233260159673762E-2</v>
      </c>
    </row>
    <row r="56" spans="2:38" x14ac:dyDescent="0.25">
      <c r="B56" s="152" t="s">
        <v>51</v>
      </c>
      <c r="C56" s="153">
        <f t="shared" si="27"/>
        <v>3.2443003694089461</v>
      </c>
      <c r="D56" s="154">
        <f t="shared" si="27"/>
        <v>3.2650000000000001</v>
      </c>
      <c r="E56" s="97">
        <f t="shared" si="28"/>
        <v>-2.0699630591054063E-2</v>
      </c>
      <c r="F56" s="155">
        <f t="shared" si="29"/>
        <v>14.980117272203763</v>
      </c>
      <c r="G56" s="156">
        <f t="shared" si="30"/>
        <v>14.931087289433384</v>
      </c>
      <c r="H56" s="100">
        <f t="shared" si="16"/>
        <v>4.9029982770379732E-2</v>
      </c>
      <c r="I56" s="157">
        <f t="shared" si="31"/>
        <v>15.873992582685057</v>
      </c>
      <c r="J56" s="156">
        <f t="shared" si="32"/>
        <v>16.003062787136294</v>
      </c>
      <c r="K56" s="100">
        <f t="shared" si="17"/>
        <v>-0.12907020445123685</v>
      </c>
      <c r="L56" s="157" t="str">
        <f t="shared" si="33"/>
        <v/>
      </c>
      <c r="M56" s="156">
        <f t="shared" si="34"/>
        <v>16.539050535987748</v>
      </c>
      <c r="N56" s="100" t="str">
        <f t="shared" si="18"/>
        <v/>
      </c>
      <c r="O56" s="157" t="str">
        <f t="shared" si="35"/>
        <v/>
      </c>
      <c r="P56" s="156">
        <f t="shared" si="36"/>
        <v>21.745788667687595</v>
      </c>
      <c r="Q56" s="100" t="str">
        <f t="shared" si="19"/>
        <v/>
      </c>
      <c r="R56" s="170" t="str">
        <f t="shared" si="37"/>
        <v/>
      </c>
      <c r="S56" s="156">
        <f t="shared" si="38"/>
        <v>24.65543644716692</v>
      </c>
      <c r="T56" s="100" t="str">
        <f t="shared" si="20"/>
        <v/>
      </c>
      <c r="U56" s="157">
        <f t="shared" si="39"/>
        <v>13.947537172165026</v>
      </c>
      <c r="V56" s="156">
        <f t="shared" si="40"/>
        <v>13.859111791730474</v>
      </c>
      <c r="W56" s="100">
        <f t="shared" si="21"/>
        <v>8.8425380434552281E-2</v>
      </c>
      <c r="X56" s="157">
        <f t="shared" si="41"/>
        <v>13.284836510946135</v>
      </c>
      <c r="Y56" s="156">
        <f t="shared" si="42"/>
        <v>13.200612557427259</v>
      </c>
      <c r="Z56" s="100">
        <f t="shared" si="22"/>
        <v>8.4223953518876016E-2</v>
      </c>
      <c r="AA56" s="157" t="str">
        <f t="shared" si="43"/>
        <v/>
      </c>
      <c r="AB56" s="156">
        <f t="shared" si="44"/>
        <v>13.552833078101072</v>
      </c>
      <c r="AC56" s="100" t="str">
        <f t="shared" si="23"/>
        <v/>
      </c>
      <c r="AD56" s="157">
        <f t="shared" si="45"/>
        <v>14.22494675127991</v>
      </c>
      <c r="AE56" s="156">
        <f t="shared" si="46"/>
        <v>14.104134762633995</v>
      </c>
      <c r="AF56" s="100">
        <f t="shared" si="24"/>
        <v>0.12081198864591514</v>
      </c>
      <c r="AG56" s="157">
        <f t="shared" si="47"/>
        <v>12.236844767623239</v>
      </c>
      <c r="AH56" s="156">
        <f t="shared" si="48"/>
        <v>12.251454823889738</v>
      </c>
      <c r="AI56" s="102">
        <f t="shared" si="25"/>
        <v>-1.4610056266498361E-2</v>
      </c>
      <c r="AJ56" s="157">
        <f t="shared" si="49"/>
        <v>12.791663925853006</v>
      </c>
      <c r="AK56" s="156">
        <f t="shared" si="50"/>
        <v>12.814701378254211</v>
      </c>
      <c r="AL56" s="103">
        <f t="shared" si="26"/>
        <v>-2.3037452401204916E-2</v>
      </c>
    </row>
    <row r="57" spans="2:38" x14ac:dyDescent="0.25">
      <c r="B57" s="130">
        <v>37865</v>
      </c>
      <c r="C57" s="131">
        <f t="shared" si="27"/>
        <v>3.2601989317092652</v>
      </c>
      <c r="D57" s="132">
        <f t="shared" si="27"/>
        <v>3.2810000000000001</v>
      </c>
      <c r="E57" s="133">
        <f t="shared" si="28"/>
        <v>-2.0801068290734914E-2</v>
      </c>
      <c r="F57" s="134">
        <f t="shared" si="29"/>
        <v>10.643522290158963</v>
      </c>
      <c r="G57" s="135">
        <f t="shared" si="30"/>
        <v>10.667479427003961</v>
      </c>
      <c r="H57" s="90">
        <f t="shared" si="16"/>
        <v>-2.3957136844998672E-2</v>
      </c>
      <c r="I57" s="136">
        <f t="shared" si="31"/>
        <v>9.4472762690748144</v>
      </c>
      <c r="J57" s="135">
        <f t="shared" si="32"/>
        <v>9.5245352026821095</v>
      </c>
      <c r="K57" s="90">
        <f t="shared" si="17"/>
        <v>-7.7258933607295077E-2</v>
      </c>
      <c r="L57" s="136" t="str">
        <f t="shared" si="33"/>
        <v/>
      </c>
      <c r="M57" s="135">
        <f t="shared" si="34"/>
        <v>9.7531240475464784</v>
      </c>
      <c r="N57" s="90" t="str">
        <f t="shared" si="18"/>
        <v/>
      </c>
      <c r="O57" s="136" t="str">
        <f t="shared" si="35"/>
        <v/>
      </c>
      <c r="P57" s="135">
        <f t="shared" si="36"/>
        <v>12.039012496190185</v>
      </c>
      <c r="Q57" s="90" t="str">
        <f t="shared" si="19"/>
        <v/>
      </c>
      <c r="R57" s="169" t="str">
        <f t="shared" si="37"/>
        <v/>
      </c>
      <c r="S57" s="135">
        <f t="shared" si="38"/>
        <v>13.715330691862237</v>
      </c>
      <c r="T57" s="90" t="str">
        <f t="shared" si="20"/>
        <v/>
      </c>
      <c r="U57" s="136">
        <f t="shared" si="39"/>
        <v>8.205020785641274</v>
      </c>
      <c r="V57" s="135">
        <f t="shared" si="40"/>
        <v>8.198719902468758</v>
      </c>
      <c r="W57" s="90">
        <f t="shared" si="21"/>
        <v>6.3008831725159808E-3</v>
      </c>
      <c r="X57" s="136">
        <f t="shared" si="41"/>
        <v>7.7909356244967611</v>
      </c>
      <c r="Y57" s="135">
        <f t="shared" si="42"/>
        <v>7.787259981712892</v>
      </c>
      <c r="Z57" s="90">
        <f t="shared" si="22"/>
        <v>3.6756427838691152E-3</v>
      </c>
      <c r="AA57" s="136" t="str">
        <f t="shared" si="43"/>
        <v/>
      </c>
      <c r="AB57" s="135">
        <f t="shared" si="44"/>
        <v>7.9701310576043882</v>
      </c>
      <c r="AC57" s="90" t="str">
        <f t="shared" si="23"/>
        <v/>
      </c>
      <c r="AD57" s="136">
        <f t="shared" si="45"/>
        <v>8.3890586350388361</v>
      </c>
      <c r="AE57" s="135">
        <f t="shared" si="46"/>
        <v>8.3053946967387979</v>
      </c>
      <c r="AF57" s="90">
        <f t="shared" si="24"/>
        <v>8.3663938300038154E-2</v>
      </c>
      <c r="AG57" s="136">
        <f t="shared" si="47"/>
        <v>7.7449261621473715</v>
      </c>
      <c r="AH57" s="135">
        <f t="shared" si="48"/>
        <v>7.7875647668393775</v>
      </c>
      <c r="AI57" s="137">
        <f t="shared" si="25"/>
        <v>-4.2638604692005977E-2</v>
      </c>
      <c r="AJ57" s="136">
        <f t="shared" si="49"/>
        <v>9.2479019322274549</v>
      </c>
      <c r="AK57" s="135">
        <f t="shared" si="50"/>
        <v>9.2197500761962807</v>
      </c>
      <c r="AL57" s="93">
        <f t="shared" si="26"/>
        <v>2.8151856031174205E-2</v>
      </c>
    </row>
    <row r="58" spans="2:38" ht="13.8" thickBot="1" x14ac:dyDescent="0.3">
      <c r="B58" s="171" t="s">
        <v>52</v>
      </c>
      <c r="C58" s="172">
        <f t="shared" si="27"/>
        <v>3.4370704373003198</v>
      </c>
      <c r="D58" s="173">
        <f t="shared" si="27"/>
        <v>3.4590000000000001</v>
      </c>
      <c r="E58" s="174">
        <f t="shared" si="28"/>
        <v>-2.1929562699680272E-2</v>
      </c>
      <c r="F58" s="175">
        <f t="shared" si="29"/>
        <v>10.430394329700945</v>
      </c>
      <c r="G58" s="176">
        <f t="shared" si="30"/>
        <v>10.407632263660018</v>
      </c>
      <c r="H58" s="177">
        <f t="shared" si="16"/>
        <v>2.2762066040927564E-2</v>
      </c>
      <c r="I58" s="178">
        <f t="shared" si="31"/>
        <v>8.9611198146384687</v>
      </c>
      <c r="J58" s="176">
        <f t="shared" si="32"/>
        <v>9.0344030066493204</v>
      </c>
      <c r="K58" s="177">
        <f t="shared" si="17"/>
        <v>-7.328319201085165E-2</v>
      </c>
      <c r="L58" s="178" t="str">
        <f t="shared" si="33"/>
        <v/>
      </c>
      <c r="M58" s="176">
        <f t="shared" si="34"/>
        <v>9.2512286788089035</v>
      </c>
      <c r="N58" s="177" t="str">
        <f t="shared" si="18"/>
        <v/>
      </c>
      <c r="O58" s="178" t="str">
        <f t="shared" si="35"/>
        <v/>
      </c>
      <c r="P58" s="176">
        <f t="shared" si="36"/>
        <v>11.41948540040474</v>
      </c>
      <c r="Q58" s="177" t="str">
        <f t="shared" si="19"/>
        <v/>
      </c>
      <c r="R58" s="179" t="str">
        <f t="shared" si="37"/>
        <v/>
      </c>
      <c r="S58" s="176">
        <f t="shared" si="38"/>
        <v>13.009540329575021</v>
      </c>
      <c r="T58" s="177" t="str">
        <f t="shared" si="20"/>
        <v/>
      </c>
      <c r="U58" s="178">
        <f t="shared" si="39"/>
        <v>7.913716199940465</v>
      </c>
      <c r="V58" s="176">
        <f t="shared" si="40"/>
        <v>7.9213645562301238</v>
      </c>
      <c r="W58" s="177">
        <f t="shared" si="21"/>
        <v>-7.6483562896587642E-3</v>
      </c>
      <c r="X58" s="178">
        <f t="shared" si="41"/>
        <v>7.5209398444287139</v>
      </c>
      <c r="Y58" s="176">
        <f t="shared" si="42"/>
        <v>7.5407150428832992</v>
      </c>
      <c r="Z58" s="177">
        <f t="shared" si="22"/>
        <v>-1.9775198454585308E-2</v>
      </c>
      <c r="AA58" s="178" t="str">
        <f t="shared" si="43"/>
        <v/>
      </c>
      <c r="AB58" s="176">
        <f t="shared" si="44"/>
        <v>7.7045388840705398</v>
      </c>
      <c r="AC58" s="177" t="str">
        <f t="shared" si="23"/>
        <v/>
      </c>
      <c r="AD58" s="178">
        <f t="shared" si="45"/>
        <v>8.1901143760413273</v>
      </c>
      <c r="AE58" s="176">
        <f t="shared" si="46"/>
        <v>8.167100318010986</v>
      </c>
      <c r="AF58" s="177">
        <f t="shared" si="24"/>
        <v>2.3014058030341289E-2</v>
      </c>
      <c r="AG58" s="178">
        <f t="shared" si="47"/>
        <v>7.8118852929559379</v>
      </c>
      <c r="AH58" s="176">
        <f t="shared" si="48"/>
        <v>7.8493784330731424</v>
      </c>
      <c r="AI58" s="180">
        <f t="shared" si="25"/>
        <v>-3.7493140117204504E-2</v>
      </c>
      <c r="AJ58" s="178">
        <f t="shared" si="49"/>
        <v>8.2773980105994944</v>
      </c>
      <c r="AK58" s="176">
        <f t="shared" si="50"/>
        <v>8.1536089428543885</v>
      </c>
      <c r="AL58" s="181">
        <f t="shared" si="26"/>
        <v>0.1237890677451059</v>
      </c>
    </row>
    <row r="59" spans="2:38" ht="13.8" thickBot="1" x14ac:dyDescent="0.3">
      <c r="B59" s="158" t="s">
        <v>42</v>
      </c>
      <c r="C59" s="159">
        <f t="shared" si="27"/>
        <v>3.3174999999999999</v>
      </c>
      <c r="D59" s="160">
        <f t="shared" si="27"/>
        <v>3.3386666666666667</v>
      </c>
      <c r="E59" s="161">
        <f t="shared" si="28"/>
        <v>-2.1166666666666778E-2</v>
      </c>
      <c r="F59" s="162">
        <f t="shared" si="29"/>
        <v>11.816008392807008</v>
      </c>
      <c r="G59" s="163">
        <f t="shared" si="30"/>
        <v>11.854385923698553</v>
      </c>
      <c r="H59" s="164">
        <f>IF(ISERROR(F59-G59),"",(F59-G59))</f>
        <v>-3.8377530891544609E-2</v>
      </c>
      <c r="I59" s="165">
        <f t="shared" si="31"/>
        <v>10.76525259689407</v>
      </c>
      <c r="J59" s="163">
        <f t="shared" si="32"/>
        <v>10.864381695170081</v>
      </c>
      <c r="K59" s="164">
        <f>IF(ISERROR(I59-J59),"",(I59-J59))</f>
        <v>-9.9129098276010907E-2</v>
      </c>
      <c r="L59" s="165" t="str">
        <f t="shared" si="33"/>
        <v/>
      </c>
      <c r="M59" s="163">
        <f t="shared" si="34"/>
        <v>11.126902837812441</v>
      </c>
      <c r="N59" s="164" t="str">
        <f>IF(ISERROR(L59-M59),"",(L59-M59))</f>
        <v/>
      </c>
      <c r="O59" s="165" t="str">
        <f t="shared" si="35"/>
        <v/>
      </c>
      <c r="P59" s="163">
        <f t="shared" si="36"/>
        <v>14.088047359518889</v>
      </c>
      <c r="Q59" s="164" t="str">
        <f>IF(ISERROR(O59-P59),"",(O59-P59))</f>
        <v/>
      </c>
      <c r="R59" s="165" t="str">
        <f t="shared" si="37"/>
        <v/>
      </c>
      <c r="S59" s="163">
        <f t="shared" si="38"/>
        <v>16.034932343544448</v>
      </c>
      <c r="T59" s="164" t="str">
        <f>IF(ISERROR(R59-S59),"",(R59-S59))</f>
        <v/>
      </c>
      <c r="U59" s="165">
        <f t="shared" si="39"/>
        <v>9.3644221818343016</v>
      </c>
      <c r="V59" s="163">
        <f t="shared" si="40"/>
        <v>9.3559187652696849</v>
      </c>
      <c r="W59" s="164">
        <f>IF(ISERROR(U59-V59),"",(U59-V59))</f>
        <v>8.5034165646167281E-3</v>
      </c>
      <c r="X59" s="165">
        <f t="shared" si="41"/>
        <v>8.8705468623018149</v>
      </c>
      <c r="Y59" s="163">
        <f t="shared" si="42"/>
        <v>8.8676803389087269</v>
      </c>
      <c r="Z59" s="164">
        <f>IF(ISERROR(X59-Y59),"",(X59-Y59))</f>
        <v>2.8665233930880163E-3</v>
      </c>
      <c r="AA59" s="165" t="str">
        <f t="shared" si="43"/>
        <v/>
      </c>
      <c r="AB59" s="163">
        <f t="shared" si="44"/>
        <v>9.1201783029505723</v>
      </c>
      <c r="AC59" s="164" t="str">
        <f>IF(ISERROR(AA59-AB59),"",(AA59-AB59))</f>
        <v/>
      </c>
      <c r="AD59" s="165">
        <f t="shared" si="45"/>
        <v>9.6322236505755274</v>
      </c>
      <c r="AE59" s="163">
        <f t="shared" si="46"/>
        <v>9.5778519075361768</v>
      </c>
      <c r="AF59" s="164">
        <f>IF(ISERROR(AD59-AE59),"",(AD59-AE59))</f>
        <v>5.4371743039350662E-2</v>
      </c>
      <c r="AG59" s="165">
        <f t="shared" si="47"/>
        <v>8.8427678531849825</v>
      </c>
      <c r="AH59" s="163">
        <f t="shared" si="48"/>
        <v>8.8768617271189623</v>
      </c>
      <c r="AI59" s="166">
        <f>IF(ISERROR(AG59-AH59),"",(AG59-AH59))</f>
        <v>-3.4093873933979779E-2</v>
      </c>
      <c r="AJ59" s="165">
        <f t="shared" si="49"/>
        <v>9.3351064615748349</v>
      </c>
      <c r="AK59" s="163">
        <f t="shared" si="50"/>
        <v>9.2742991605587921</v>
      </c>
      <c r="AL59" s="167">
        <f>IF(ISERROR(AJ59-AK59),"",(AJ59-AK59))</f>
        <v>6.0807301016042814E-2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H37:H59 AI6:AI28 AL6:AL28 H6:H28 K37:K59 N37:N59 Q37:Q59 T37:T59 W37:W59 E37:E59 Z37:Z59 AC37:AC59 AF37:AF59 AI37:AI59 AL37:AL59 AF6:AF28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274320</xdr:colOff>
                <xdr:row>0</xdr:row>
                <xdr:rowOff>45720</xdr:rowOff>
              </from>
              <to>
                <xdr:col>31</xdr:col>
                <xdr:colOff>266700</xdr:colOff>
                <xdr:row>1</xdr:row>
                <xdr:rowOff>144780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228600</xdr:colOff>
                <xdr:row>0</xdr:row>
                <xdr:rowOff>45720</xdr:rowOff>
              </from>
              <to>
                <xdr:col>11</xdr:col>
                <xdr:colOff>518160</xdr:colOff>
                <xdr:row>1</xdr:row>
                <xdr:rowOff>152400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ColWidth="9.109375" defaultRowHeight="13.2" x14ac:dyDescent="0.3"/>
  <cols>
    <col min="1" max="4" width="9.109375" style="26"/>
    <col min="5" max="5" width="9" style="26" hidden="1" customWidth="1"/>
    <col min="6" max="6" width="16.33203125" style="26" bestFit="1" customWidth="1"/>
    <col min="7" max="7" width="11" style="26" customWidth="1"/>
    <col min="8" max="8" width="9.109375" style="26"/>
    <col min="9" max="9" width="13.88671875" style="31" bestFit="1" customWidth="1"/>
    <col min="10" max="10" width="12.6640625" style="55" customWidth="1"/>
    <col min="11" max="11" width="9.109375" style="26"/>
    <col min="12" max="12" width="13.44140625" style="26" bestFit="1" customWidth="1"/>
    <col min="13" max="16384" width="9.109375" style="26"/>
  </cols>
  <sheetData>
    <row r="1" spans="1:22" ht="40.200000000000003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37222.528582060186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3">
      <c r="A2" s="62">
        <v>29082</v>
      </c>
      <c r="B2" s="29"/>
      <c r="C2" s="29"/>
      <c r="E2" s="26">
        <v>1006873289886</v>
      </c>
      <c r="F2" s="30">
        <v>37222.37604166667</v>
      </c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3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3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3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3">
      <c r="A6" s="62">
        <v>29069</v>
      </c>
      <c r="B6" s="29">
        <v>18</v>
      </c>
      <c r="C6" s="29">
        <v>20.05</v>
      </c>
      <c r="E6" s="26">
        <v>1006873720867</v>
      </c>
      <c r="F6" s="30">
        <v>37222.381018518521</v>
      </c>
      <c r="H6" s="26" t="s">
        <v>12</v>
      </c>
      <c r="I6" s="65" t="s">
        <v>7</v>
      </c>
      <c r="J6" s="67">
        <f t="shared" si="1"/>
        <v>19.024999999999999</v>
      </c>
      <c r="K6" s="26">
        <f t="shared" ca="1" si="0"/>
        <v>1</v>
      </c>
      <c r="L6" s="29"/>
    </row>
    <row r="7" spans="1:22" x14ac:dyDescent="0.3">
      <c r="A7" s="62">
        <v>29062</v>
      </c>
      <c r="B7" s="29">
        <v>17</v>
      </c>
      <c r="C7" s="29">
        <v>20</v>
      </c>
      <c r="E7" s="26">
        <v>1006871692817</v>
      </c>
      <c r="F7" s="30">
        <v>37222.357557870368</v>
      </c>
      <c r="H7" s="26" t="s">
        <v>13</v>
      </c>
      <c r="I7" s="65" t="s">
        <v>7</v>
      </c>
      <c r="J7" s="67">
        <f t="shared" si="1"/>
        <v>18.5</v>
      </c>
      <c r="K7" s="26">
        <f t="shared" ca="1" si="0"/>
        <v>1</v>
      </c>
      <c r="L7" s="29"/>
    </row>
    <row r="8" spans="1:22" x14ac:dyDescent="0.3">
      <c r="A8" s="62">
        <v>29094</v>
      </c>
      <c r="B8" s="29">
        <v>18.5</v>
      </c>
      <c r="C8" s="29">
        <v>18.899999999999999</v>
      </c>
      <c r="E8" s="26">
        <v>1006875837728</v>
      </c>
      <c r="F8" s="30">
        <v>37222.40552083333</v>
      </c>
      <c r="H8" s="26" t="s">
        <v>14</v>
      </c>
      <c r="I8" s="65" t="s">
        <v>7</v>
      </c>
      <c r="J8" s="67">
        <f t="shared" si="1"/>
        <v>18.7</v>
      </c>
      <c r="K8" s="26">
        <f t="shared" ca="1" si="0"/>
        <v>1</v>
      </c>
      <c r="L8" s="29"/>
    </row>
    <row r="9" spans="1:22" x14ac:dyDescent="0.3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3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3">
      <c r="A11" s="62">
        <v>56295</v>
      </c>
      <c r="B11" s="29">
        <v>21.1</v>
      </c>
      <c r="C11" s="29">
        <v>24.1</v>
      </c>
      <c r="E11" s="26">
        <v>1006870889990</v>
      </c>
      <c r="F11" s="30">
        <v>37222.348321759258</v>
      </c>
      <c r="H11" s="26" t="s">
        <v>17</v>
      </c>
      <c r="I11" s="65" t="s">
        <v>7</v>
      </c>
      <c r="J11" s="67">
        <f t="shared" si="1"/>
        <v>22.6</v>
      </c>
      <c r="K11" s="26">
        <f t="shared" ca="1" si="0"/>
        <v>1</v>
      </c>
      <c r="L11" s="29"/>
    </row>
    <row r="12" spans="1:22" ht="13.8" thickBot="1" x14ac:dyDescent="0.35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3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3">
      <c r="A14" s="62">
        <v>29085</v>
      </c>
      <c r="B14" s="29">
        <v>22.9</v>
      </c>
      <c r="C14" s="29">
        <v>23.3</v>
      </c>
      <c r="E14" s="26">
        <v>1006881685692</v>
      </c>
      <c r="F14" s="30">
        <v>37222.473217592589</v>
      </c>
      <c r="H14" s="26" t="s">
        <v>9</v>
      </c>
      <c r="I14" s="65" t="s">
        <v>18</v>
      </c>
      <c r="J14" s="67">
        <f t="shared" si="1"/>
        <v>23.1</v>
      </c>
      <c r="K14" s="26">
        <f t="shared" ca="1" si="2"/>
        <v>1</v>
      </c>
    </row>
    <row r="15" spans="1:22" x14ac:dyDescent="0.3">
      <c r="A15" s="62">
        <v>30598</v>
      </c>
      <c r="B15" s="29">
        <v>23</v>
      </c>
      <c r="C15" s="29">
        <v>23.4</v>
      </c>
      <c r="E15" s="26">
        <v>1006876696373</v>
      </c>
      <c r="F15" s="30">
        <v>37222.415462962963</v>
      </c>
      <c r="H15" s="26" t="s">
        <v>10</v>
      </c>
      <c r="I15" s="65" t="s">
        <v>18</v>
      </c>
      <c r="J15" s="67">
        <f t="shared" si="1"/>
        <v>23.2</v>
      </c>
      <c r="K15" s="26">
        <f t="shared" ca="1" si="2"/>
        <v>1</v>
      </c>
    </row>
    <row r="16" spans="1:22" x14ac:dyDescent="0.3">
      <c r="A16" s="62">
        <v>32203</v>
      </c>
      <c r="B16" s="29">
        <v>28.05</v>
      </c>
      <c r="C16" s="29">
        <v>28.45</v>
      </c>
      <c r="E16" s="26">
        <v>1006876702774</v>
      </c>
      <c r="F16" s="30">
        <v>37222.415543981479</v>
      </c>
      <c r="H16" s="26" t="s">
        <v>11</v>
      </c>
      <c r="I16" s="65" t="s">
        <v>18</v>
      </c>
      <c r="J16" s="67">
        <f t="shared" si="1"/>
        <v>28.25</v>
      </c>
      <c r="K16" s="26">
        <f t="shared" ca="1" si="2"/>
        <v>1</v>
      </c>
    </row>
    <row r="17" spans="1:11" x14ac:dyDescent="0.3">
      <c r="A17" s="62">
        <v>29066</v>
      </c>
      <c r="B17" s="29">
        <v>19.350000000000001</v>
      </c>
      <c r="C17" s="29">
        <v>19.850000000000001</v>
      </c>
      <c r="E17" s="26">
        <v>1006877787807</v>
      </c>
      <c r="F17" s="30">
        <v>37222.428101851852</v>
      </c>
      <c r="H17" s="26" t="s">
        <v>12</v>
      </c>
      <c r="I17" s="65" t="s">
        <v>18</v>
      </c>
      <c r="J17" s="67">
        <f t="shared" si="1"/>
        <v>19.600000000000001</v>
      </c>
      <c r="K17" s="26">
        <f t="shared" ca="1" si="2"/>
        <v>1</v>
      </c>
    </row>
    <row r="18" spans="1:11" x14ac:dyDescent="0.3">
      <c r="A18" s="62">
        <v>29064</v>
      </c>
      <c r="B18" s="29">
        <v>18.399999999999999</v>
      </c>
      <c r="C18" s="29">
        <v>18.899999999999999</v>
      </c>
      <c r="E18" s="26">
        <v>1006881962395</v>
      </c>
      <c r="F18" s="30">
        <v>37222.476423611108</v>
      </c>
      <c r="H18" s="26" t="s">
        <v>13</v>
      </c>
      <c r="I18" s="65" t="s">
        <v>18</v>
      </c>
      <c r="J18" s="67">
        <f t="shared" si="1"/>
        <v>18.649999999999999</v>
      </c>
      <c r="K18" s="26">
        <f t="shared" ca="1" si="2"/>
        <v>1</v>
      </c>
    </row>
    <row r="19" spans="1:11" x14ac:dyDescent="0.3">
      <c r="A19" s="62">
        <v>29091</v>
      </c>
      <c r="B19" s="29">
        <v>18.399999999999999</v>
      </c>
      <c r="C19" s="29">
        <v>18.899999999999999</v>
      </c>
      <c r="E19" s="26">
        <v>1006872204767</v>
      </c>
      <c r="F19" s="30">
        <v>37222.36347222222</v>
      </c>
      <c r="H19" s="26" t="s">
        <v>14</v>
      </c>
      <c r="I19" s="65" t="s">
        <v>18</v>
      </c>
      <c r="J19" s="67">
        <f t="shared" si="1"/>
        <v>18.649999999999999</v>
      </c>
      <c r="K19" s="26">
        <f t="shared" ca="1" si="2"/>
        <v>1</v>
      </c>
    </row>
    <row r="20" spans="1:11" x14ac:dyDescent="0.3">
      <c r="A20" s="62">
        <v>52076</v>
      </c>
      <c r="B20" s="29">
        <v>19.850000000000001</v>
      </c>
      <c r="C20" s="29">
        <v>20.350000000000001</v>
      </c>
      <c r="E20" s="26">
        <v>1006870853628</v>
      </c>
      <c r="F20" s="30">
        <v>37222.34784722222</v>
      </c>
      <c r="H20" s="26" t="s">
        <v>15</v>
      </c>
      <c r="I20" s="65" t="s">
        <v>18</v>
      </c>
      <c r="J20" s="67">
        <f t="shared" si="1"/>
        <v>20.100000000000001</v>
      </c>
      <c r="K20" s="26">
        <f t="shared" ca="1" si="2"/>
        <v>1</v>
      </c>
    </row>
    <row r="21" spans="1:11" x14ac:dyDescent="0.3">
      <c r="A21" s="62">
        <v>29072</v>
      </c>
      <c r="B21" s="29">
        <v>18</v>
      </c>
      <c r="C21" s="29">
        <v>18.5</v>
      </c>
      <c r="E21" s="26">
        <v>1006875471024</v>
      </c>
      <c r="F21" s="30">
        <v>37222.401284722226</v>
      </c>
      <c r="H21" s="26" t="s">
        <v>16</v>
      </c>
      <c r="I21" s="65" t="s">
        <v>18</v>
      </c>
      <c r="J21" s="67">
        <f t="shared" si="1"/>
        <v>18.25</v>
      </c>
      <c r="K21" s="26">
        <f t="shared" ca="1" si="2"/>
        <v>1</v>
      </c>
    </row>
    <row r="22" spans="1:11" x14ac:dyDescent="0.3">
      <c r="A22" s="62">
        <v>56291</v>
      </c>
      <c r="B22" s="29"/>
      <c r="C22" s="29"/>
      <c r="E22" s="26">
        <v>1006886394799</v>
      </c>
      <c r="F22" s="30">
        <v>37222.527719907404</v>
      </c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0</v>
      </c>
    </row>
    <row r="23" spans="1:11" ht="13.8" thickBot="1" x14ac:dyDescent="0.35">
      <c r="A23" s="62">
        <v>32232</v>
      </c>
      <c r="B23" s="29">
        <v>30.05</v>
      </c>
      <c r="C23" s="29">
        <v>30.55</v>
      </c>
      <c r="E23" s="26">
        <v>1006877436597</v>
      </c>
      <c r="F23" s="30">
        <v>37222.424039351848</v>
      </c>
      <c r="H23" s="26" t="s">
        <v>67</v>
      </c>
      <c r="I23" s="66" t="s">
        <v>18</v>
      </c>
      <c r="J23" s="67">
        <f>IF(B23&gt;0,AVERAGE(B23:C23),"")</f>
        <v>30.3</v>
      </c>
      <c r="K23" s="26">
        <f ca="1">IF(ABS($L$1-F23)&lt;$N$1,0,1)</f>
        <v>1</v>
      </c>
    </row>
    <row r="24" spans="1:11" x14ac:dyDescent="0.3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3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3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3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3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3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3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3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3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3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3.8" thickBot="1" x14ac:dyDescent="0.35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3">
      <c r="A35" s="26">
        <v>40927</v>
      </c>
      <c r="B35" s="29">
        <v>21.85</v>
      </c>
      <c r="C35" s="29">
        <v>22.25</v>
      </c>
      <c r="E35" s="26">
        <v>1006886083248</v>
      </c>
      <c r="F35" s="30">
        <v>37222.524108796293</v>
      </c>
      <c r="H35" s="32" t="s">
        <v>16</v>
      </c>
      <c r="I35" s="55" t="s">
        <v>35</v>
      </c>
      <c r="J35" s="67">
        <f>IF(B35&gt;0,AVERAGE(B35:C35),"")</f>
        <v>22.05</v>
      </c>
      <c r="K35" s="26">
        <f ca="1">IF(ABS($L$1-F35)&lt;$N$1,0,1)</f>
        <v>0</v>
      </c>
    </row>
    <row r="36" spans="1:15" x14ac:dyDescent="0.3">
      <c r="A36" s="26">
        <v>33296</v>
      </c>
      <c r="B36" s="29">
        <v>23.15</v>
      </c>
      <c r="C36" s="29">
        <v>23.55</v>
      </c>
      <c r="E36" s="26">
        <v>1006886098442</v>
      </c>
      <c r="F36" s="30">
        <v>37222.524282407408</v>
      </c>
      <c r="G36" s="33" t="s">
        <v>31</v>
      </c>
      <c r="H36" s="34" t="s">
        <v>16</v>
      </c>
      <c r="I36" s="31" t="s">
        <v>24</v>
      </c>
      <c r="J36" s="67">
        <f>IF(B36&gt;0,AVERAGE(B36:C36),"")</f>
        <v>23.35</v>
      </c>
      <c r="K36" s="26">
        <f ca="1">IF(ABS($L$1-F36)&lt;$N$1,0,1)</f>
        <v>0</v>
      </c>
      <c r="L36" s="26">
        <f ca="1">IF(ABS($L$1-F36)&lt;$O$1,0,1)</f>
        <v>0</v>
      </c>
      <c r="M36" s="26">
        <v>672</v>
      </c>
    </row>
    <row r="37" spans="1:15" x14ac:dyDescent="0.3">
      <c r="A37" s="26">
        <v>43346</v>
      </c>
      <c r="B37" s="29">
        <v>22.1</v>
      </c>
      <c r="C37" s="29">
        <v>22.5</v>
      </c>
      <c r="E37" s="26">
        <v>1006886098913</v>
      </c>
      <c r="F37" s="30">
        <v>37222.524293981478</v>
      </c>
      <c r="H37" s="34" t="s">
        <v>16</v>
      </c>
      <c r="I37" s="31" t="s">
        <v>25</v>
      </c>
      <c r="J37" s="67">
        <f t="shared" si="1"/>
        <v>22.3</v>
      </c>
      <c r="K37" s="26">
        <f t="shared" ref="K37:K42" ca="1" si="4">IF(ABS($L$1-F37)&lt;$N$1,0,1)</f>
        <v>0</v>
      </c>
      <c r="L37" s="26">
        <f t="shared" ref="L37:L42" ca="1" si="5">IF(ABS($L$1-F37)&lt;$O$1,0,1)</f>
        <v>0</v>
      </c>
      <c r="M37" s="26">
        <v>688</v>
      </c>
    </row>
    <row r="38" spans="1:15" x14ac:dyDescent="0.3">
      <c r="A38" s="26">
        <v>48490</v>
      </c>
      <c r="B38" s="29">
        <v>24.6</v>
      </c>
      <c r="C38" s="29">
        <v>25</v>
      </c>
      <c r="E38" s="26">
        <v>1006886099376</v>
      </c>
      <c r="F38" s="30">
        <v>37222.524293981478</v>
      </c>
      <c r="H38" s="34" t="s">
        <v>16</v>
      </c>
      <c r="I38" s="31" t="s">
        <v>26</v>
      </c>
      <c r="J38" s="67">
        <f t="shared" si="1"/>
        <v>24.8</v>
      </c>
      <c r="K38" s="26">
        <f t="shared" ca="1" si="4"/>
        <v>0</v>
      </c>
      <c r="L38" s="26">
        <f t="shared" ca="1" si="5"/>
        <v>0</v>
      </c>
      <c r="M38" s="26">
        <v>352</v>
      </c>
    </row>
    <row r="39" spans="1:15" x14ac:dyDescent="0.3">
      <c r="A39" s="26">
        <v>48492</v>
      </c>
      <c r="B39" s="29">
        <v>31.65</v>
      </c>
      <c r="C39" s="29">
        <v>32.15</v>
      </c>
      <c r="E39" s="26">
        <v>1006886099950</v>
      </c>
      <c r="F39" s="30">
        <v>37222.524305555555</v>
      </c>
      <c r="H39" s="34" t="s">
        <v>16</v>
      </c>
      <c r="I39" s="31" t="s">
        <v>27</v>
      </c>
      <c r="J39" s="67">
        <f t="shared" si="1"/>
        <v>31.9</v>
      </c>
      <c r="K39" s="26">
        <f t="shared" ca="1" si="4"/>
        <v>0</v>
      </c>
      <c r="L39" s="26">
        <f t="shared" ca="1" si="5"/>
        <v>0</v>
      </c>
      <c r="M39" s="26">
        <v>320</v>
      </c>
    </row>
    <row r="40" spans="1:15" x14ac:dyDescent="0.3">
      <c r="A40" s="26">
        <v>31711</v>
      </c>
      <c r="B40" s="29">
        <v>40.200000000000003</v>
      </c>
      <c r="C40" s="29">
        <v>40.700000000000003</v>
      </c>
      <c r="E40" s="26">
        <v>1006886100430</v>
      </c>
      <c r="F40" s="30">
        <v>37222.524305555555</v>
      </c>
      <c r="H40" s="34" t="s">
        <v>16</v>
      </c>
      <c r="I40" s="31" t="s">
        <v>28</v>
      </c>
      <c r="J40" s="67">
        <f t="shared" si="1"/>
        <v>40.450000000000003</v>
      </c>
      <c r="K40" s="26">
        <f t="shared" ca="1" si="4"/>
        <v>0</v>
      </c>
      <c r="L40" s="26">
        <f t="shared" ca="1" si="5"/>
        <v>0</v>
      </c>
      <c r="M40" s="26">
        <v>704</v>
      </c>
    </row>
    <row r="41" spans="1:15" x14ac:dyDescent="0.3">
      <c r="A41" s="26">
        <v>48494</v>
      </c>
      <c r="B41" s="29">
        <v>22.4</v>
      </c>
      <c r="C41" s="29">
        <v>22.7</v>
      </c>
      <c r="E41" s="26">
        <v>1006886100924</v>
      </c>
      <c r="F41" s="30">
        <v>37222.524317129632</v>
      </c>
      <c r="H41" s="34" t="s">
        <v>16</v>
      </c>
      <c r="I41" s="31" t="s">
        <v>30</v>
      </c>
      <c r="J41" s="67">
        <f t="shared" si="1"/>
        <v>22.549999999999997</v>
      </c>
      <c r="K41" s="26">
        <f t="shared" ca="1" si="4"/>
        <v>0</v>
      </c>
      <c r="L41" s="26">
        <f t="shared" ca="1" si="5"/>
        <v>0</v>
      </c>
      <c r="M41" s="26">
        <v>320</v>
      </c>
    </row>
    <row r="42" spans="1:15" x14ac:dyDescent="0.3">
      <c r="A42" s="26">
        <v>48496</v>
      </c>
      <c r="B42" s="29">
        <v>23.5</v>
      </c>
      <c r="C42" s="29">
        <v>23.9</v>
      </c>
      <c r="E42" s="26">
        <v>1006886101367</v>
      </c>
      <c r="F42" s="30">
        <v>37222.524317129632</v>
      </c>
      <c r="G42" s="35">
        <f>SUMPRODUCT(M36:M42*J36:J42)/SUM(M36:M42)</f>
        <v>26.944313725490197</v>
      </c>
      <c r="H42" s="34" t="s">
        <v>16</v>
      </c>
      <c r="I42" s="31" t="s">
        <v>29</v>
      </c>
      <c r="J42" s="67">
        <f>IF(B42&gt;0,AVERAGE(B42:C42),"")</f>
        <v>23.7</v>
      </c>
      <c r="K42" s="26">
        <f t="shared" ca="1" si="4"/>
        <v>0</v>
      </c>
      <c r="L42" s="26">
        <f t="shared" ca="1" si="5"/>
        <v>0</v>
      </c>
      <c r="M42" s="26">
        <v>1024</v>
      </c>
    </row>
    <row r="43" spans="1:15" x14ac:dyDescent="0.3">
      <c r="B43" s="29"/>
      <c r="C43" s="29"/>
      <c r="H43" s="34"/>
    </row>
    <row r="44" spans="1:15" x14ac:dyDescent="0.3">
      <c r="A44" s="26">
        <v>33297</v>
      </c>
      <c r="B44" s="29">
        <v>26.4</v>
      </c>
      <c r="C44" s="29">
        <v>26.9</v>
      </c>
      <c r="E44" s="26">
        <v>1006886101874</v>
      </c>
      <c r="F44" s="30">
        <v>37222.524328703701</v>
      </c>
      <c r="G44" s="33" t="s">
        <v>42</v>
      </c>
      <c r="H44" s="34" t="s">
        <v>16</v>
      </c>
      <c r="I44" s="31" t="s">
        <v>24</v>
      </c>
      <c r="J44" s="67">
        <f t="shared" ref="J44:J50" si="6">IF(B44&gt;0,AVERAGE(B44:C44),"")</f>
        <v>26.65</v>
      </c>
      <c r="K44" s="26">
        <f t="shared" ref="K44:K49" ca="1" si="7">IF(ABS($L$1-F44)&lt;$N$1,0,1)</f>
        <v>0</v>
      </c>
      <c r="M44" s="26">
        <v>672</v>
      </c>
    </row>
    <row r="45" spans="1:15" x14ac:dyDescent="0.3">
      <c r="A45" s="26">
        <v>55292</v>
      </c>
      <c r="B45" s="29">
        <v>25</v>
      </c>
      <c r="C45" s="29">
        <v>25.5</v>
      </c>
      <c r="E45" s="26">
        <v>1006886102337</v>
      </c>
      <c r="F45" s="30">
        <v>37222.524328703701</v>
      </c>
      <c r="H45" s="34" t="s">
        <v>16</v>
      </c>
      <c r="I45" s="31" t="s">
        <v>25</v>
      </c>
      <c r="J45" s="67">
        <f t="shared" si="6"/>
        <v>25.25</v>
      </c>
      <c r="K45" s="26">
        <f t="shared" ca="1" si="7"/>
        <v>0</v>
      </c>
      <c r="M45" s="26">
        <v>688</v>
      </c>
    </row>
    <row r="46" spans="1:15" x14ac:dyDescent="0.3">
      <c r="A46" s="26">
        <v>55294</v>
      </c>
      <c r="B46" s="29">
        <v>26.7</v>
      </c>
      <c r="C46" s="29">
        <v>27.2</v>
      </c>
      <c r="E46" s="26">
        <v>1006886102875</v>
      </c>
      <c r="F46" s="30">
        <v>37222.524340277778</v>
      </c>
      <c r="H46" s="34" t="s">
        <v>16</v>
      </c>
      <c r="I46" s="31" t="s">
        <v>26</v>
      </c>
      <c r="J46" s="67">
        <f t="shared" si="6"/>
        <v>26.95</v>
      </c>
      <c r="K46" s="26">
        <f t="shared" ca="1" si="7"/>
        <v>0</v>
      </c>
      <c r="M46" s="26">
        <v>336</v>
      </c>
    </row>
    <row r="47" spans="1:15" x14ac:dyDescent="0.3">
      <c r="A47" s="26">
        <v>55296</v>
      </c>
      <c r="B47" s="29">
        <v>35.65</v>
      </c>
      <c r="C47" s="29">
        <v>36.15</v>
      </c>
      <c r="E47" s="26">
        <v>1006886103413</v>
      </c>
      <c r="F47" s="30">
        <v>37222.524340277778</v>
      </c>
      <c r="H47" s="34" t="s">
        <v>16</v>
      </c>
      <c r="I47" s="31" t="s">
        <v>27</v>
      </c>
      <c r="J47" s="67">
        <f t="shared" si="6"/>
        <v>35.9</v>
      </c>
      <c r="K47" s="26">
        <f t="shared" ca="1" si="7"/>
        <v>0</v>
      </c>
      <c r="M47" s="26">
        <v>336</v>
      </c>
    </row>
    <row r="48" spans="1:15" x14ac:dyDescent="0.3">
      <c r="A48" s="26">
        <v>31762</v>
      </c>
      <c r="B48" s="29">
        <v>39.4</v>
      </c>
      <c r="C48" s="29">
        <v>40</v>
      </c>
      <c r="E48" s="26">
        <v>1006886103871</v>
      </c>
      <c r="F48" s="30">
        <v>37222.524351851855</v>
      </c>
      <c r="H48" s="34" t="s">
        <v>16</v>
      </c>
      <c r="I48" s="31" t="s">
        <v>28</v>
      </c>
      <c r="J48" s="67">
        <f t="shared" si="6"/>
        <v>39.700000000000003</v>
      </c>
      <c r="K48" s="26">
        <f t="shared" ca="1" si="7"/>
        <v>0</v>
      </c>
      <c r="M48" s="26">
        <v>688</v>
      </c>
      <c r="O48" s="36"/>
    </row>
    <row r="49" spans="1:14" x14ac:dyDescent="0.3">
      <c r="A49" s="26">
        <v>55298</v>
      </c>
      <c r="B49" s="29">
        <v>25</v>
      </c>
      <c r="C49" s="29">
        <v>25.5</v>
      </c>
      <c r="E49" s="26">
        <v>1006886104311</v>
      </c>
      <c r="F49" s="30">
        <v>37222.524351851855</v>
      </c>
      <c r="H49" s="34" t="s">
        <v>16</v>
      </c>
      <c r="I49" s="31" t="s">
        <v>30</v>
      </c>
      <c r="J49" s="67">
        <f t="shared" si="6"/>
        <v>25.25</v>
      </c>
      <c r="K49" s="26">
        <f t="shared" ca="1" si="7"/>
        <v>0</v>
      </c>
      <c r="M49" s="26">
        <v>336</v>
      </c>
    </row>
    <row r="50" spans="1:14" x14ac:dyDescent="0.3">
      <c r="A50" s="26">
        <v>55300</v>
      </c>
      <c r="B50" s="29">
        <v>26.6</v>
      </c>
      <c r="C50" s="29">
        <v>27.1</v>
      </c>
      <c r="E50" s="26">
        <v>1006886104780</v>
      </c>
      <c r="F50" s="30">
        <v>37222.524363425924</v>
      </c>
      <c r="G50" s="35">
        <f>SUMPRODUCT(M44:M50*J44:J50)/SUM(M44:M50)</f>
        <v>29.335882352941177</v>
      </c>
      <c r="H50" s="34" t="s">
        <v>16</v>
      </c>
      <c r="I50" s="31" t="s">
        <v>29</v>
      </c>
      <c r="J50" s="67">
        <f t="shared" si="6"/>
        <v>26.85</v>
      </c>
      <c r="K50" s="26">
        <f ca="1">IF(ABS($L$1-F50)&lt;$N$1,0,1)</f>
        <v>0</v>
      </c>
      <c r="M50" s="26">
        <v>1024</v>
      </c>
    </row>
    <row r="51" spans="1:14" x14ac:dyDescent="0.3">
      <c r="B51" s="29"/>
      <c r="C51" s="29"/>
      <c r="H51" s="34"/>
    </row>
    <row r="52" spans="1:14" x14ac:dyDescent="0.3">
      <c r="A52" s="26">
        <v>50514</v>
      </c>
      <c r="B52" s="29">
        <v>30.25</v>
      </c>
      <c r="C52" s="29">
        <v>32.25</v>
      </c>
      <c r="E52" s="26">
        <v>1006886105228</v>
      </c>
      <c r="F52" s="30">
        <v>37222.524363425924</v>
      </c>
      <c r="G52" s="33" t="s">
        <v>43</v>
      </c>
      <c r="H52" s="34" t="s">
        <v>16</v>
      </c>
      <c r="J52" s="67">
        <f>IF(B52&gt;0,AVERAGE(B52:C52),"")</f>
        <v>31.25</v>
      </c>
      <c r="K52" s="26">
        <f ca="1">IF(ABS($L$1-F52)&lt;$N$1,0,1)</f>
        <v>0</v>
      </c>
    </row>
    <row r="53" spans="1:14" ht="13.8" thickBot="1" x14ac:dyDescent="0.35">
      <c r="A53" s="26">
        <v>50516</v>
      </c>
      <c r="B53" s="29">
        <v>31.05</v>
      </c>
      <c r="C53" s="29">
        <v>33.049999999999997</v>
      </c>
      <c r="E53" s="26">
        <v>1006886105675</v>
      </c>
      <c r="F53" s="30">
        <v>37222.524363425924</v>
      </c>
      <c r="G53" s="33" t="s">
        <v>44</v>
      </c>
      <c r="H53" s="34" t="s">
        <v>16</v>
      </c>
      <c r="I53" s="65"/>
      <c r="J53" s="67">
        <f>IF(B53&gt;0,AVERAGE(B53:C53),"")</f>
        <v>32.049999999999997</v>
      </c>
      <c r="K53" s="26">
        <f ca="1">IF(ABS($L$1-F53)&lt;$N$1,0,1)</f>
        <v>0</v>
      </c>
    </row>
    <row r="54" spans="1:14" x14ac:dyDescent="0.3">
      <c r="A54" s="26">
        <v>36470</v>
      </c>
      <c r="B54" s="29">
        <v>34.200000000000003</v>
      </c>
      <c r="C54" s="29">
        <v>34.700000000000003</v>
      </c>
      <c r="E54" s="26">
        <v>1006876199427</v>
      </c>
      <c r="F54" s="30">
        <v>37222.409710648149</v>
      </c>
      <c r="H54" s="32" t="s">
        <v>8</v>
      </c>
      <c r="I54" s="55" t="s">
        <v>35</v>
      </c>
      <c r="J54" s="67">
        <f>IF(B54&gt;0,AVERAGE(B54:C54),"")</f>
        <v>34.450000000000003</v>
      </c>
      <c r="K54" s="26">
        <f ca="1">IF(ABS($L$1-F54)&lt;$N$1,0,1)</f>
        <v>1</v>
      </c>
    </row>
    <row r="55" spans="1:14" x14ac:dyDescent="0.3">
      <c r="A55" s="26">
        <v>33302</v>
      </c>
      <c r="B55" s="29">
        <v>41.75</v>
      </c>
      <c r="C55" s="29">
        <v>42.25</v>
      </c>
      <c r="E55" s="26">
        <v>1006886274861</v>
      </c>
      <c r="F55" s="30">
        <v>37222.526331018518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</v>
      </c>
      <c r="K55" s="26">
        <f ca="1">IF(ABS($L$1-F55)&lt;$N$1,0,1)</f>
        <v>0</v>
      </c>
      <c r="L55" s="26">
        <f t="shared" ref="L55:L61" ca="1" si="8">IF(ABS($L$1-F55)&lt;$O$1,0,1)</f>
        <v>0</v>
      </c>
      <c r="M55" s="26">
        <v>672</v>
      </c>
    </row>
    <row r="56" spans="1:14" x14ac:dyDescent="0.3">
      <c r="A56" s="26">
        <v>48660</v>
      </c>
      <c r="B56" s="29">
        <v>36.15</v>
      </c>
      <c r="C56" s="29">
        <v>36.65</v>
      </c>
      <c r="E56" s="26">
        <v>1006886277239</v>
      </c>
      <c r="F56" s="30">
        <v>37222.526354166665</v>
      </c>
      <c r="H56" s="34" t="s">
        <v>8</v>
      </c>
      <c r="I56" s="31" t="s">
        <v>25</v>
      </c>
      <c r="J56" s="67">
        <f t="shared" ref="J56:J61" si="9">IF(B56&gt;0,AVERAGE(B56:C56),"")</f>
        <v>36.4</v>
      </c>
      <c r="K56" s="26">
        <f t="shared" ref="K56:K61" ca="1" si="10">IF(ABS($L$1-F56)&lt;$N$1,0,1)</f>
        <v>0</v>
      </c>
      <c r="L56" s="26">
        <f t="shared" ca="1" si="8"/>
        <v>0</v>
      </c>
      <c r="M56" s="26">
        <v>688</v>
      </c>
    </row>
    <row r="57" spans="1:14" x14ac:dyDescent="0.3">
      <c r="A57" s="26">
        <v>48662</v>
      </c>
      <c r="B57" s="29">
        <v>37.5</v>
      </c>
      <c r="C57" s="29">
        <v>38</v>
      </c>
      <c r="E57" s="26">
        <v>1006876072722</v>
      </c>
      <c r="F57" s="30">
        <v>37222.408263888887</v>
      </c>
      <c r="H57" s="34" t="s">
        <v>8</v>
      </c>
      <c r="I57" s="31" t="s">
        <v>26</v>
      </c>
      <c r="J57" s="67">
        <f t="shared" si="9"/>
        <v>37.75</v>
      </c>
      <c r="K57" s="26">
        <f t="shared" ca="1" si="10"/>
        <v>1</v>
      </c>
      <c r="L57" s="26">
        <f t="shared" ca="1" si="8"/>
        <v>0</v>
      </c>
      <c r="M57" s="26">
        <v>352</v>
      </c>
    </row>
    <row r="58" spans="1:14" x14ac:dyDescent="0.3">
      <c r="A58" s="26">
        <v>48664</v>
      </c>
      <c r="B58" s="29">
        <v>43</v>
      </c>
      <c r="C58" s="29">
        <v>43.5</v>
      </c>
      <c r="E58" s="26">
        <v>1006886151818</v>
      </c>
      <c r="F58" s="30">
        <v>37222.524907407409</v>
      </c>
      <c r="H58" s="34" t="s">
        <v>8</v>
      </c>
      <c r="I58" s="31" t="s">
        <v>27</v>
      </c>
      <c r="J58" s="67">
        <f t="shared" si="9"/>
        <v>43.25</v>
      </c>
      <c r="K58" s="26">
        <f t="shared" ca="1" si="10"/>
        <v>0</v>
      </c>
      <c r="L58" s="26">
        <f t="shared" ca="1" si="8"/>
        <v>0</v>
      </c>
      <c r="M58" s="26">
        <v>320</v>
      </c>
    </row>
    <row r="59" spans="1:14" x14ac:dyDescent="0.3">
      <c r="A59" s="26">
        <v>33303</v>
      </c>
      <c r="B59" s="29">
        <v>53.2</v>
      </c>
      <c r="C59" s="29">
        <v>54</v>
      </c>
      <c r="E59" s="26">
        <v>1006886147617</v>
      </c>
      <c r="F59" s="30">
        <v>37222.52484953704</v>
      </c>
      <c r="H59" s="34" t="s">
        <v>8</v>
      </c>
      <c r="I59" s="31" t="s">
        <v>28</v>
      </c>
      <c r="J59" s="67">
        <f t="shared" si="9"/>
        <v>53.6</v>
      </c>
      <c r="K59" s="26">
        <f t="shared" ca="1" si="10"/>
        <v>0</v>
      </c>
      <c r="L59" s="26">
        <f t="shared" ca="1" si="8"/>
        <v>0</v>
      </c>
      <c r="M59" s="26">
        <v>704</v>
      </c>
    </row>
    <row r="60" spans="1:14" x14ac:dyDescent="0.3">
      <c r="A60" s="26">
        <v>48666</v>
      </c>
      <c r="B60" s="29">
        <v>36.049999999999997</v>
      </c>
      <c r="C60" s="29">
        <v>36.549999999999997</v>
      </c>
      <c r="E60" s="26">
        <v>1006886438980</v>
      </c>
      <c r="F60" s="30">
        <v>37222.528229166666</v>
      </c>
      <c r="H60" s="34" t="s">
        <v>8</v>
      </c>
      <c r="I60" s="31" t="s">
        <v>30</v>
      </c>
      <c r="J60" s="67">
        <f t="shared" si="9"/>
        <v>36.299999999999997</v>
      </c>
      <c r="K60" s="26">
        <f t="shared" ca="1" si="10"/>
        <v>0</v>
      </c>
      <c r="L60" s="26">
        <f t="shared" ca="1" si="8"/>
        <v>0</v>
      </c>
      <c r="M60" s="26">
        <v>320</v>
      </c>
      <c r="N60" s="36"/>
    </row>
    <row r="61" spans="1:14" x14ac:dyDescent="0.3">
      <c r="A61" s="26">
        <v>48668</v>
      </c>
      <c r="B61" s="29">
        <v>36.15</v>
      </c>
      <c r="C61" s="29">
        <v>36.65</v>
      </c>
      <c r="E61" s="26">
        <v>1006886434936</v>
      </c>
      <c r="F61" s="30">
        <v>37222.528182870374</v>
      </c>
      <c r="G61" s="35">
        <f>SUMPRODUCT(M55:M61*J55:J61)/SUM(M55:M61)</f>
        <v>40.93607843137255</v>
      </c>
      <c r="H61" s="34" t="s">
        <v>8</v>
      </c>
      <c r="I61" s="31" t="s">
        <v>29</v>
      </c>
      <c r="J61" s="67">
        <f t="shared" si="9"/>
        <v>36.4</v>
      </c>
      <c r="K61" s="26">
        <f t="shared" ca="1" si="10"/>
        <v>0</v>
      </c>
      <c r="L61" s="26">
        <f t="shared" ca="1" si="8"/>
        <v>0</v>
      </c>
      <c r="M61" s="26">
        <v>1024</v>
      </c>
      <c r="N61" s="36"/>
    </row>
    <row r="62" spans="1:14" x14ac:dyDescent="0.3">
      <c r="B62" s="29"/>
      <c r="C62" s="29"/>
      <c r="F62" s="30"/>
      <c r="G62" s="35"/>
      <c r="H62" s="34"/>
      <c r="J62" s="67"/>
      <c r="N62" s="37"/>
    </row>
    <row r="63" spans="1:14" x14ac:dyDescent="0.3">
      <c r="A63" s="26">
        <v>33304</v>
      </c>
      <c r="B63" s="29">
        <v>42.65</v>
      </c>
      <c r="C63" s="29">
        <v>43.15</v>
      </c>
      <c r="E63" s="26">
        <v>1006886435429</v>
      </c>
      <c r="F63" s="30">
        <v>37222.528194444443</v>
      </c>
      <c r="G63" s="33" t="s">
        <v>42</v>
      </c>
      <c r="H63" s="34" t="s">
        <v>8</v>
      </c>
      <c r="I63" s="31" t="s">
        <v>24</v>
      </c>
      <c r="J63" s="67">
        <f>IF(B63&gt;0,AVERAGE(B63:C63),"")</f>
        <v>42.9</v>
      </c>
      <c r="K63" s="26">
        <f t="shared" ref="K63:K68" ca="1" si="11">IF(ABS($L$1-F63)&lt;$N$1,0,1)</f>
        <v>0</v>
      </c>
      <c r="M63" s="26">
        <v>672</v>
      </c>
      <c r="N63" s="37"/>
    </row>
    <row r="64" spans="1:14" x14ac:dyDescent="0.3">
      <c r="A64" s="26">
        <v>52923</v>
      </c>
      <c r="B64" s="29">
        <v>34.9</v>
      </c>
      <c r="C64" s="29">
        <v>35.4</v>
      </c>
      <c r="E64" s="26">
        <v>1006886436002</v>
      </c>
      <c r="F64" s="30">
        <v>37222.528194444443</v>
      </c>
      <c r="H64" s="34" t="s">
        <v>8</v>
      </c>
      <c r="I64" s="31" t="s">
        <v>25</v>
      </c>
      <c r="J64" s="67">
        <f t="shared" ref="J64:J69" si="12">IF(B64&gt;0,AVERAGE(B64:C64),"")</f>
        <v>35.15</v>
      </c>
      <c r="K64" s="26">
        <f t="shared" ca="1" si="11"/>
        <v>0</v>
      </c>
      <c r="M64" s="26">
        <v>688</v>
      </c>
      <c r="N64" s="37"/>
    </row>
    <row r="65" spans="1:14" x14ac:dyDescent="0.3">
      <c r="A65" s="26">
        <v>52929</v>
      </c>
      <c r="B65" s="29">
        <v>35</v>
      </c>
      <c r="C65" s="29">
        <v>35.5</v>
      </c>
      <c r="E65" s="26">
        <v>1006886436414</v>
      </c>
      <c r="F65" s="30">
        <v>37222.528194444443</v>
      </c>
      <c r="H65" s="34" t="s">
        <v>8</v>
      </c>
      <c r="I65" s="31" t="s">
        <v>26</v>
      </c>
      <c r="J65" s="67">
        <f t="shared" si="12"/>
        <v>35.25</v>
      </c>
      <c r="K65" s="26">
        <f t="shared" ca="1" si="11"/>
        <v>0</v>
      </c>
      <c r="M65" s="26">
        <v>336</v>
      </c>
      <c r="N65" s="37"/>
    </row>
    <row r="66" spans="1:14" x14ac:dyDescent="0.3">
      <c r="A66" s="26">
        <v>52937</v>
      </c>
      <c r="B66" s="29">
        <v>39.25</v>
      </c>
      <c r="C66" s="29">
        <v>39.75</v>
      </c>
      <c r="E66" s="26">
        <v>1006886436899</v>
      </c>
      <c r="F66" s="30">
        <v>37222.52820601852</v>
      </c>
      <c r="H66" s="34" t="s">
        <v>8</v>
      </c>
      <c r="I66" s="31" t="s">
        <v>27</v>
      </c>
      <c r="J66" s="67">
        <f t="shared" si="12"/>
        <v>39.5</v>
      </c>
      <c r="K66" s="26">
        <f t="shared" ca="1" si="11"/>
        <v>0</v>
      </c>
      <c r="M66" s="26">
        <v>336</v>
      </c>
      <c r="N66" s="37"/>
    </row>
    <row r="67" spans="1:14" x14ac:dyDescent="0.3">
      <c r="A67" s="26">
        <v>33306</v>
      </c>
      <c r="B67" s="29">
        <v>48.1</v>
      </c>
      <c r="C67" s="29">
        <v>49.1</v>
      </c>
      <c r="E67" s="26">
        <v>1006886437310</v>
      </c>
      <c r="F67" s="30">
        <v>37222.52820601852</v>
      </c>
      <c r="H67" s="34" t="s">
        <v>8</v>
      </c>
      <c r="I67" s="31" t="s">
        <v>28</v>
      </c>
      <c r="J67" s="67">
        <f t="shared" si="12"/>
        <v>48.6</v>
      </c>
      <c r="K67" s="26">
        <f t="shared" ca="1" si="11"/>
        <v>0</v>
      </c>
      <c r="M67" s="26">
        <v>688</v>
      </c>
      <c r="N67" s="37"/>
    </row>
    <row r="68" spans="1:14" x14ac:dyDescent="0.3">
      <c r="A68" s="26">
        <v>52933</v>
      </c>
      <c r="B68" s="29">
        <v>34.450000000000003</v>
      </c>
      <c r="C68" s="29">
        <v>34.950000000000003</v>
      </c>
      <c r="E68" s="26">
        <v>1006886437722</v>
      </c>
      <c r="F68" s="30">
        <v>37222.528217592589</v>
      </c>
      <c r="H68" s="34" t="s">
        <v>8</v>
      </c>
      <c r="I68" s="31" t="s">
        <v>30</v>
      </c>
      <c r="J68" s="67">
        <f t="shared" si="12"/>
        <v>34.700000000000003</v>
      </c>
      <c r="K68" s="26">
        <f t="shared" ca="1" si="11"/>
        <v>0</v>
      </c>
      <c r="M68" s="26">
        <v>336</v>
      </c>
      <c r="N68" s="37"/>
    </row>
    <row r="69" spans="1:14" ht="13.8" thickBot="1" x14ac:dyDescent="0.35">
      <c r="A69" s="26">
        <v>52935</v>
      </c>
      <c r="B69" s="29">
        <v>35.6</v>
      </c>
      <c r="C69" s="29">
        <v>36.1</v>
      </c>
      <c r="E69" s="26">
        <v>1006886438133</v>
      </c>
      <c r="F69" s="30">
        <v>37222.528217592589</v>
      </c>
      <c r="G69" s="35">
        <f>SUMPRODUCT(M63:M69*J63:J69)/SUM(M63:M69)</f>
        <v>39.199607843137251</v>
      </c>
      <c r="H69" s="34" t="s">
        <v>8</v>
      </c>
      <c r="I69" s="31" t="s">
        <v>29</v>
      </c>
      <c r="J69" s="67">
        <f t="shared" si="12"/>
        <v>35.85</v>
      </c>
      <c r="K69" s="26">
        <f ca="1">IF(ABS($L$1-F69)&lt;$N$1,0,1)</f>
        <v>0</v>
      </c>
      <c r="M69" s="26">
        <v>1024</v>
      </c>
      <c r="N69" s="37"/>
    </row>
    <row r="70" spans="1:14" x14ac:dyDescent="0.3">
      <c r="A70" s="26">
        <v>54532</v>
      </c>
      <c r="B70" s="29">
        <v>25.75</v>
      </c>
      <c r="C70" s="29">
        <v>26.05</v>
      </c>
      <c r="E70" s="26">
        <v>1006886466134</v>
      </c>
      <c r="F70" s="30">
        <v>37222.528541666667</v>
      </c>
      <c r="H70" s="32" t="s">
        <v>41</v>
      </c>
      <c r="I70" s="55" t="s">
        <v>35</v>
      </c>
      <c r="J70" s="67">
        <f>IF(B70&gt;0,AVERAGE(B70:C70),"")</f>
        <v>25.9</v>
      </c>
      <c r="K70" s="26">
        <f ca="1">IF(ABS($L$1-F70)&lt;$N$1,0,1)</f>
        <v>0</v>
      </c>
      <c r="N70" s="37"/>
    </row>
    <row r="71" spans="1:14" x14ac:dyDescent="0.3">
      <c r="A71" s="26">
        <v>33032</v>
      </c>
      <c r="B71" s="29">
        <v>29.8</v>
      </c>
      <c r="C71" s="29">
        <v>30.2</v>
      </c>
      <c r="E71" s="26">
        <v>1006885785572</v>
      </c>
      <c r="F71" s="30">
        <v>37222.520671296297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30</v>
      </c>
      <c r="K71" s="26">
        <f ca="1">IF(ABS($L$1-F71)&lt;$N$1,0,1)</f>
        <v>0</v>
      </c>
      <c r="L71" s="26">
        <f t="shared" ref="L71:L77" ca="1" si="13">IF(ABS($L$1-F71)&lt;$O$1,0,1)</f>
        <v>0</v>
      </c>
      <c r="M71" s="26">
        <v>672</v>
      </c>
      <c r="N71" s="37"/>
    </row>
    <row r="72" spans="1:14" x14ac:dyDescent="0.3">
      <c r="A72" s="26">
        <v>48656</v>
      </c>
      <c r="B72" s="29">
        <v>27.95</v>
      </c>
      <c r="C72" s="29">
        <v>28.45</v>
      </c>
      <c r="E72" s="26">
        <v>1006885787353</v>
      </c>
      <c r="F72" s="30">
        <v>37222.520682870374</v>
      </c>
      <c r="H72" s="34" t="s">
        <v>41</v>
      </c>
      <c r="I72" s="31" t="s">
        <v>25</v>
      </c>
      <c r="J72" s="67">
        <f t="shared" ref="J72:J77" si="14">IF(B72&gt;0,AVERAGE(B72:C72),"")</f>
        <v>28.2</v>
      </c>
      <c r="K72" s="26">
        <f t="shared" ref="K72:K77" ca="1" si="15">IF(ABS($L$1-F72)&lt;$N$1,0,1)</f>
        <v>0</v>
      </c>
      <c r="L72" s="26">
        <f t="shared" ca="1" si="13"/>
        <v>0</v>
      </c>
      <c r="M72" s="26">
        <v>688</v>
      </c>
      <c r="N72" s="37"/>
    </row>
    <row r="73" spans="1:14" x14ac:dyDescent="0.3">
      <c r="A73" s="26">
        <v>48050</v>
      </c>
      <c r="B73" s="29">
        <v>30.9</v>
      </c>
      <c r="C73" s="29">
        <v>31.4</v>
      </c>
      <c r="E73" s="26">
        <v>1006882493603</v>
      </c>
      <c r="F73" s="30">
        <v>37222.482569444444</v>
      </c>
      <c r="H73" s="34" t="s">
        <v>41</v>
      </c>
      <c r="I73" s="31" t="s">
        <v>26</v>
      </c>
      <c r="J73" s="67">
        <f t="shared" si="14"/>
        <v>31.15</v>
      </c>
      <c r="K73" s="26">
        <f t="shared" ca="1" si="15"/>
        <v>1</v>
      </c>
      <c r="L73" s="26">
        <f t="shared" ca="1" si="13"/>
        <v>0</v>
      </c>
      <c r="M73" s="26">
        <v>352</v>
      </c>
      <c r="N73" s="37"/>
    </row>
    <row r="74" spans="1:14" x14ac:dyDescent="0.3">
      <c r="A74" s="26">
        <v>45311</v>
      </c>
      <c r="B74" s="29">
        <v>40.799999999999997</v>
      </c>
      <c r="C74" s="29">
        <v>41.3</v>
      </c>
      <c r="E74" s="26">
        <v>1006882495474</v>
      </c>
      <c r="F74" s="30">
        <v>37222.482592592591</v>
      </c>
      <c r="H74" s="34" t="s">
        <v>41</v>
      </c>
      <c r="I74" s="31" t="s">
        <v>27</v>
      </c>
      <c r="J74" s="67">
        <f t="shared" si="14"/>
        <v>41.05</v>
      </c>
      <c r="K74" s="26">
        <f t="shared" ca="1" si="15"/>
        <v>1</v>
      </c>
      <c r="L74" s="26">
        <f t="shared" ca="1" si="13"/>
        <v>0</v>
      </c>
      <c r="M74" s="26">
        <v>320</v>
      </c>
      <c r="N74" s="36"/>
    </row>
    <row r="75" spans="1:14" x14ac:dyDescent="0.3">
      <c r="A75" s="26">
        <v>33033</v>
      </c>
      <c r="B75" s="29">
        <v>52.8</v>
      </c>
      <c r="C75" s="29">
        <v>53.4</v>
      </c>
      <c r="E75" s="26">
        <v>1006884529734</v>
      </c>
      <c r="F75" s="30">
        <v>37222.50613425926</v>
      </c>
      <c r="H75" s="34" t="s">
        <v>41</v>
      </c>
      <c r="I75" s="31" t="s">
        <v>28</v>
      </c>
      <c r="J75" s="67">
        <f t="shared" si="14"/>
        <v>53.099999999999994</v>
      </c>
      <c r="K75" s="26">
        <f t="shared" ca="1" si="15"/>
        <v>1</v>
      </c>
      <c r="L75" s="26">
        <f t="shared" ca="1" si="13"/>
        <v>0</v>
      </c>
      <c r="M75" s="26">
        <v>704</v>
      </c>
    </row>
    <row r="76" spans="1:14" x14ac:dyDescent="0.3">
      <c r="A76" s="26">
        <v>48658</v>
      </c>
      <c r="B76" s="29">
        <v>27.8</v>
      </c>
      <c r="C76" s="29">
        <v>28.1</v>
      </c>
      <c r="E76" s="26">
        <v>1006886267765</v>
      </c>
      <c r="F76" s="30">
        <v>37222.526250000003</v>
      </c>
      <c r="H76" s="34" t="s">
        <v>41</v>
      </c>
      <c r="I76" s="31" t="s">
        <v>30</v>
      </c>
      <c r="J76" s="67">
        <f t="shared" si="14"/>
        <v>27.950000000000003</v>
      </c>
      <c r="K76" s="26">
        <f t="shared" ca="1" si="15"/>
        <v>0</v>
      </c>
      <c r="L76" s="26">
        <f t="shared" ca="1" si="13"/>
        <v>0</v>
      </c>
      <c r="M76" s="26">
        <v>320</v>
      </c>
    </row>
    <row r="77" spans="1:14" x14ac:dyDescent="0.3">
      <c r="A77" s="26">
        <v>45219</v>
      </c>
      <c r="B77" s="29">
        <v>27.8</v>
      </c>
      <c r="C77" s="29">
        <v>28.1</v>
      </c>
      <c r="E77" s="26">
        <v>1006884812645</v>
      </c>
      <c r="F77" s="30">
        <v>37222.509409722225</v>
      </c>
      <c r="G77" s="35">
        <f>SUMPRODUCT(M71:M77*J71:J77)/SUM(M71:M77)</f>
        <v>33.972941176470584</v>
      </c>
      <c r="H77" s="34" t="s">
        <v>41</v>
      </c>
      <c r="I77" s="31" t="s">
        <v>29</v>
      </c>
      <c r="J77" s="67">
        <f t="shared" si="14"/>
        <v>27.950000000000003</v>
      </c>
      <c r="K77" s="26">
        <f t="shared" ca="1" si="15"/>
        <v>0</v>
      </c>
      <c r="L77" s="26">
        <f t="shared" ca="1" si="13"/>
        <v>0</v>
      </c>
      <c r="M77" s="26">
        <v>1024</v>
      </c>
    </row>
    <row r="78" spans="1:14" x14ac:dyDescent="0.3">
      <c r="H78" s="34"/>
    </row>
    <row r="79" spans="1:14" x14ac:dyDescent="0.3">
      <c r="A79" s="26">
        <v>33309</v>
      </c>
      <c r="B79" s="29">
        <v>33</v>
      </c>
      <c r="C79" s="29">
        <v>33.5</v>
      </c>
      <c r="E79" s="26">
        <v>1006884816741</v>
      </c>
      <c r="F79" s="30">
        <v>37222.509456018517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33.25</v>
      </c>
      <c r="K79" s="26">
        <f t="shared" ref="K79:K84" ca="1" si="16">IF(ABS($L$1-F79)&lt;$N$1,0,1)</f>
        <v>0</v>
      </c>
      <c r="M79" s="26">
        <v>672</v>
      </c>
    </row>
    <row r="80" spans="1:14" x14ac:dyDescent="0.3">
      <c r="A80" s="26">
        <v>55274</v>
      </c>
      <c r="B80" s="29">
        <v>30.1</v>
      </c>
      <c r="C80" s="29">
        <v>30.7</v>
      </c>
      <c r="E80" s="26">
        <v>1006874822231</v>
      </c>
      <c r="F80" s="30">
        <v>37222.393773148149</v>
      </c>
      <c r="H80" s="34" t="s">
        <v>41</v>
      </c>
      <c r="I80" s="31" t="s">
        <v>25</v>
      </c>
      <c r="J80" s="67">
        <f t="shared" ref="J80:J85" si="17">IF(B80&gt;0,AVERAGE(B80:C80),"")</f>
        <v>30.4</v>
      </c>
      <c r="K80" s="26">
        <f t="shared" ca="1" si="16"/>
        <v>1</v>
      </c>
      <c r="M80" s="26">
        <v>688</v>
      </c>
    </row>
    <row r="81" spans="1:13" x14ac:dyDescent="0.3">
      <c r="A81" s="26">
        <v>55276</v>
      </c>
      <c r="B81" s="29">
        <v>32.1</v>
      </c>
      <c r="C81" s="29">
        <v>32.700000000000003</v>
      </c>
      <c r="E81" s="26">
        <v>1006874816579</v>
      </c>
      <c r="F81" s="30">
        <v>37222.393703703703</v>
      </c>
      <c r="H81" s="34" t="s">
        <v>41</v>
      </c>
      <c r="I81" s="31" t="s">
        <v>26</v>
      </c>
      <c r="J81" s="67">
        <f t="shared" si="17"/>
        <v>32.400000000000006</v>
      </c>
      <c r="K81" s="26">
        <f t="shared" ca="1" si="16"/>
        <v>1</v>
      </c>
      <c r="M81" s="26">
        <v>336</v>
      </c>
    </row>
    <row r="82" spans="1:13" x14ac:dyDescent="0.3">
      <c r="A82" s="26">
        <v>53431</v>
      </c>
      <c r="B82" s="29">
        <v>42.1</v>
      </c>
      <c r="C82" s="29">
        <v>42.7</v>
      </c>
      <c r="E82" s="26">
        <v>1006874818734</v>
      </c>
      <c r="F82" s="30">
        <v>37222.393726851849</v>
      </c>
      <c r="H82" s="34" t="s">
        <v>41</v>
      </c>
      <c r="I82" s="31" t="s">
        <v>27</v>
      </c>
      <c r="J82" s="67">
        <f t="shared" si="17"/>
        <v>42.400000000000006</v>
      </c>
      <c r="K82" s="26">
        <f t="shared" ca="1" si="16"/>
        <v>1</v>
      </c>
      <c r="M82" s="26">
        <v>336</v>
      </c>
    </row>
    <row r="83" spans="1:13" x14ac:dyDescent="0.3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3">
      <c r="A84" s="26">
        <v>55278</v>
      </c>
      <c r="B84" s="29">
        <v>30.5</v>
      </c>
      <c r="C84" s="29">
        <v>31.1</v>
      </c>
      <c r="E84" s="26">
        <v>1006874824494</v>
      </c>
      <c r="F84" s="30">
        <v>37222.393796296295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3.8" thickBot="1" x14ac:dyDescent="0.35">
      <c r="A85" s="26">
        <v>55280</v>
      </c>
      <c r="B85" s="29">
        <v>30.5</v>
      </c>
      <c r="C85" s="29">
        <v>31.1</v>
      </c>
      <c r="E85" s="26">
        <v>1006874826504</v>
      </c>
      <c r="F85" s="30">
        <v>37222.393819444442</v>
      </c>
      <c r="G85" s="35">
        <f>SUMPRODUCT(M79:M85*J79:J85)/SUM(M79:M85)</f>
        <v>35.713725490196076</v>
      </c>
      <c r="H85" s="34" t="s">
        <v>41</v>
      </c>
      <c r="I85" s="31" t="s">
        <v>29</v>
      </c>
      <c r="J85" s="67">
        <f t="shared" si="17"/>
        <v>30.8</v>
      </c>
      <c r="K85" s="26">
        <f ca="1">IF(ABS($L$1-F85)&lt;$N$1,0,1)</f>
        <v>1</v>
      </c>
      <c r="M85" s="26">
        <v>1024</v>
      </c>
    </row>
    <row r="86" spans="1:13" x14ac:dyDescent="0.3">
      <c r="A86" s="26">
        <v>40881</v>
      </c>
      <c r="B86" s="29">
        <v>22.85</v>
      </c>
      <c r="C86" s="29">
        <v>23.25</v>
      </c>
      <c r="E86" s="26">
        <v>1006885902077</v>
      </c>
      <c r="F86" s="30">
        <v>37222.522013888891</v>
      </c>
      <c r="H86" s="32" t="s">
        <v>12</v>
      </c>
      <c r="I86" s="55" t="s">
        <v>35</v>
      </c>
      <c r="J86" s="67">
        <f>IF(B86&gt;0,AVERAGE(B86:C86),"")</f>
        <v>23.05</v>
      </c>
      <c r="K86" s="26">
        <f ca="1">IF(ABS($L$1-F86)&lt;$N$1,0,1)</f>
        <v>0</v>
      </c>
    </row>
    <row r="87" spans="1:13" x14ac:dyDescent="0.3">
      <c r="A87" s="26">
        <v>33288</v>
      </c>
      <c r="B87" s="29">
        <v>26</v>
      </c>
      <c r="C87" s="29">
        <v>26.3</v>
      </c>
      <c r="E87" s="26">
        <v>1006884953449</v>
      </c>
      <c r="F87" s="30">
        <v>37222.511053240742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26.15</v>
      </c>
      <c r="K87" s="26">
        <f ca="1">IF(ABS($L$1-F87)&lt;$N$1,0,1)</f>
        <v>0</v>
      </c>
      <c r="M87" s="26">
        <v>672</v>
      </c>
    </row>
    <row r="88" spans="1:13" x14ac:dyDescent="0.3">
      <c r="A88" s="26">
        <v>48648</v>
      </c>
      <c r="B88" s="29">
        <v>24.95</v>
      </c>
      <c r="C88" s="29">
        <v>25.25</v>
      </c>
      <c r="E88" s="26">
        <v>1006882685543</v>
      </c>
      <c r="F88" s="30">
        <v>37222.484814814816</v>
      </c>
      <c r="H88" s="34" t="s">
        <v>12</v>
      </c>
      <c r="I88" s="31" t="s">
        <v>25</v>
      </c>
      <c r="J88" s="67">
        <f t="shared" ref="J88:J93" si="18">IF(B88&gt;0,AVERAGE(B88:C88),"")</f>
        <v>25.1</v>
      </c>
      <c r="K88" s="26">
        <f t="shared" ref="K88:K93" ca="1" si="19">IF(ABS($L$1-F88)&lt;$N$1,0,1)</f>
        <v>1</v>
      </c>
      <c r="M88" s="26">
        <v>688</v>
      </c>
    </row>
    <row r="89" spans="1:13" x14ac:dyDescent="0.3">
      <c r="A89" s="26">
        <v>48506</v>
      </c>
      <c r="B89" s="29">
        <v>26.5</v>
      </c>
      <c r="C89" s="29">
        <v>26.8</v>
      </c>
      <c r="E89" s="26">
        <v>1006882686123</v>
      </c>
      <c r="F89" s="30">
        <v>37222.484826388885</v>
      </c>
      <c r="H89" s="34" t="s">
        <v>12</v>
      </c>
      <c r="I89" s="31" t="s">
        <v>26</v>
      </c>
      <c r="J89" s="67">
        <f t="shared" si="18"/>
        <v>26.65</v>
      </c>
      <c r="K89" s="26">
        <f t="shared" ca="1" si="19"/>
        <v>1</v>
      </c>
      <c r="M89" s="26">
        <v>352</v>
      </c>
    </row>
    <row r="90" spans="1:13" x14ac:dyDescent="0.3">
      <c r="A90" s="26">
        <v>26116</v>
      </c>
      <c r="B90" s="29">
        <v>35.25</v>
      </c>
      <c r="C90" s="29">
        <v>35.75</v>
      </c>
      <c r="E90" s="26">
        <v>1006886062551</v>
      </c>
      <c r="F90" s="30">
        <v>37222.523877314816</v>
      </c>
      <c r="H90" s="34" t="s">
        <v>12</v>
      </c>
      <c r="I90" s="31" t="s">
        <v>27</v>
      </c>
      <c r="J90" s="67">
        <f t="shared" si="18"/>
        <v>35.5</v>
      </c>
      <c r="K90" s="26">
        <f t="shared" ca="1" si="19"/>
        <v>0</v>
      </c>
      <c r="M90" s="26">
        <v>320</v>
      </c>
    </row>
    <row r="91" spans="1:13" x14ac:dyDescent="0.3">
      <c r="A91" s="26">
        <v>26117</v>
      </c>
      <c r="B91" s="29">
        <v>45.75</v>
      </c>
      <c r="C91" s="29">
        <v>46.25</v>
      </c>
      <c r="E91" s="26">
        <v>1006882694219</v>
      </c>
      <c r="F91" s="30">
        <v>37222.484884259262</v>
      </c>
      <c r="H91" s="34" t="s">
        <v>12</v>
      </c>
      <c r="I91" s="31" t="s">
        <v>28</v>
      </c>
      <c r="J91" s="67">
        <f t="shared" si="18"/>
        <v>46</v>
      </c>
      <c r="K91" s="26">
        <f t="shared" ca="1" si="19"/>
        <v>1</v>
      </c>
      <c r="M91" s="26">
        <v>704</v>
      </c>
    </row>
    <row r="92" spans="1:13" x14ac:dyDescent="0.3">
      <c r="A92" s="26">
        <v>48508</v>
      </c>
      <c r="B92" s="29">
        <v>25.1</v>
      </c>
      <c r="C92" s="29">
        <v>25.4</v>
      </c>
      <c r="E92" s="26">
        <v>1006886467334</v>
      </c>
      <c r="F92" s="30">
        <v>37222.52857638889</v>
      </c>
      <c r="H92" s="34" t="s">
        <v>12</v>
      </c>
      <c r="I92" s="31" t="s">
        <v>30</v>
      </c>
      <c r="J92" s="67">
        <f t="shared" si="18"/>
        <v>25.25</v>
      </c>
      <c r="K92" s="26">
        <f t="shared" ca="1" si="19"/>
        <v>0</v>
      </c>
      <c r="M92" s="26">
        <v>320</v>
      </c>
    </row>
    <row r="93" spans="1:13" x14ac:dyDescent="0.3">
      <c r="A93" s="26">
        <v>48510</v>
      </c>
      <c r="B93" s="29">
        <v>25.45</v>
      </c>
      <c r="C93" s="29">
        <v>25.75</v>
      </c>
      <c r="E93" s="26">
        <v>1006882687216</v>
      </c>
      <c r="F93" s="30">
        <v>37222.484849537039</v>
      </c>
      <c r="G93" s="35">
        <f>SUMPRODUCT(M87:M93*J87:J93)/SUM(M87:M93)</f>
        <v>29.965882352941172</v>
      </c>
      <c r="H93" s="34" t="s">
        <v>12</v>
      </c>
      <c r="I93" s="31" t="s">
        <v>29</v>
      </c>
      <c r="J93" s="67">
        <f t="shared" si="18"/>
        <v>25.6</v>
      </c>
      <c r="K93" s="26">
        <f t="shared" ca="1" si="19"/>
        <v>1</v>
      </c>
      <c r="M93" s="26">
        <v>1024</v>
      </c>
    </row>
    <row r="94" spans="1:13" x14ac:dyDescent="0.3">
      <c r="H94" s="34"/>
    </row>
    <row r="95" spans="1:13" x14ac:dyDescent="0.3">
      <c r="A95" s="26">
        <v>33289</v>
      </c>
      <c r="B95" s="29">
        <v>27.65</v>
      </c>
      <c r="C95" s="29">
        <v>28.15</v>
      </c>
      <c r="E95" s="26">
        <v>1006884953712</v>
      </c>
      <c r="F95" s="30">
        <v>37222.511041666665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27.9</v>
      </c>
      <c r="K95" s="26">
        <f t="shared" ref="K95:K100" ca="1" si="21">IF(ABS($L$1-F95)&lt;$N$1,0,1)</f>
        <v>0</v>
      </c>
      <c r="M95" s="26">
        <v>672</v>
      </c>
    </row>
    <row r="96" spans="1:13" x14ac:dyDescent="0.3">
      <c r="A96" s="26">
        <v>55262</v>
      </c>
      <c r="B96" s="29">
        <v>26.6</v>
      </c>
      <c r="C96" s="29">
        <v>27.4</v>
      </c>
      <c r="E96" s="26">
        <v>1006882685676</v>
      </c>
      <c r="F96" s="30">
        <v>37222.484803240739</v>
      </c>
      <c r="H96" s="34" t="s">
        <v>12</v>
      </c>
      <c r="I96" s="31" t="s">
        <v>25</v>
      </c>
      <c r="J96" s="67">
        <f t="shared" si="20"/>
        <v>27</v>
      </c>
      <c r="K96" s="26">
        <f t="shared" ca="1" si="21"/>
        <v>1</v>
      </c>
      <c r="M96" s="26">
        <v>688</v>
      </c>
    </row>
    <row r="97" spans="1:13" x14ac:dyDescent="0.3">
      <c r="A97" s="26">
        <v>55264</v>
      </c>
      <c r="B97" s="29">
        <v>28</v>
      </c>
      <c r="C97" s="29">
        <v>28.4</v>
      </c>
      <c r="E97" s="26">
        <v>1006882686236</v>
      </c>
      <c r="F97" s="30">
        <v>37222.484814814816</v>
      </c>
      <c r="H97" s="34" t="s">
        <v>12</v>
      </c>
      <c r="I97" s="31" t="s">
        <v>26</v>
      </c>
      <c r="J97" s="67">
        <f t="shared" si="20"/>
        <v>28.2</v>
      </c>
      <c r="K97" s="26">
        <f t="shared" ca="1" si="21"/>
        <v>1</v>
      </c>
      <c r="M97" s="26">
        <v>336</v>
      </c>
    </row>
    <row r="98" spans="1:13" x14ac:dyDescent="0.3">
      <c r="A98" s="26">
        <v>26118</v>
      </c>
      <c r="B98" s="29">
        <v>35.35</v>
      </c>
      <c r="C98" s="29">
        <v>35.950000000000003</v>
      </c>
      <c r="E98" s="26">
        <v>1006886062866</v>
      </c>
      <c r="F98" s="30">
        <v>37222.523877314816</v>
      </c>
      <c r="H98" s="34" t="s">
        <v>12</v>
      </c>
      <c r="I98" s="31" t="s">
        <v>27</v>
      </c>
      <c r="J98" s="67">
        <f t="shared" si="20"/>
        <v>35.650000000000006</v>
      </c>
      <c r="K98" s="26">
        <f t="shared" ca="1" si="21"/>
        <v>0</v>
      </c>
      <c r="M98" s="26">
        <v>336</v>
      </c>
    </row>
    <row r="99" spans="1:13" x14ac:dyDescent="0.3">
      <c r="A99" s="26">
        <v>26119</v>
      </c>
      <c r="B99" s="29">
        <v>45</v>
      </c>
      <c r="C99" s="29">
        <v>45.5</v>
      </c>
      <c r="E99" s="26">
        <v>1006882694787</v>
      </c>
      <c r="F99" s="30">
        <v>37222.484895833331</v>
      </c>
      <c r="H99" s="34" t="s">
        <v>12</v>
      </c>
      <c r="I99" s="31" t="s">
        <v>28</v>
      </c>
      <c r="J99" s="67">
        <f t="shared" si="20"/>
        <v>45.25</v>
      </c>
      <c r="K99" s="26">
        <f t="shared" ca="1" si="21"/>
        <v>1</v>
      </c>
      <c r="M99" s="26">
        <v>688</v>
      </c>
    </row>
    <row r="100" spans="1:13" x14ac:dyDescent="0.3">
      <c r="A100" s="26">
        <v>55270</v>
      </c>
      <c r="B100" s="29">
        <v>26.5</v>
      </c>
      <c r="C100" s="29">
        <v>27</v>
      </c>
      <c r="E100" s="26">
        <v>1006886467429</v>
      </c>
      <c r="F100" s="30">
        <v>37222.52857638889</v>
      </c>
      <c r="H100" s="34" t="s">
        <v>12</v>
      </c>
      <c r="I100" s="31" t="s">
        <v>30</v>
      </c>
      <c r="J100" s="67">
        <f t="shared" si="20"/>
        <v>26.75</v>
      </c>
      <c r="K100" s="26">
        <f t="shared" ca="1" si="21"/>
        <v>0</v>
      </c>
      <c r="M100" s="26">
        <v>336</v>
      </c>
    </row>
    <row r="101" spans="1:13" x14ac:dyDescent="0.3">
      <c r="A101" s="26">
        <v>55272</v>
      </c>
      <c r="B101" s="29">
        <v>26.95</v>
      </c>
      <c r="C101" s="29">
        <v>27.45</v>
      </c>
      <c r="E101" s="26">
        <v>1006882687324</v>
      </c>
      <c r="F101" s="30">
        <v>37222.484849537039</v>
      </c>
      <c r="G101" s="35">
        <f>SUMPRODUCT(M95:M101*J95:J101)/SUM(M95:M101)</f>
        <v>31.066470588235294</v>
      </c>
      <c r="H101" s="34" t="s">
        <v>12</v>
      </c>
      <c r="I101" s="31" t="s">
        <v>29</v>
      </c>
      <c r="J101" s="67">
        <f t="shared" si="20"/>
        <v>27.2</v>
      </c>
      <c r="K101" s="26">
        <f ca="1">IF(ABS($L$1-F101)&lt;$N$1,0,1)</f>
        <v>1</v>
      </c>
      <c r="M101" s="26">
        <v>1024</v>
      </c>
    </row>
    <row r="102" spans="1:13" x14ac:dyDescent="0.3">
      <c r="A102" s="26">
        <v>61949</v>
      </c>
      <c r="B102" s="29">
        <v>21.5</v>
      </c>
      <c r="C102" s="29">
        <v>22</v>
      </c>
      <c r="E102" s="26">
        <v>1006875551986</v>
      </c>
      <c r="F102" s="30">
        <v>37222.402222222219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3">
      <c r="A103" s="26">
        <v>33279</v>
      </c>
      <c r="B103" s="29">
        <v>23.85</v>
      </c>
      <c r="C103" s="29">
        <v>24.25</v>
      </c>
      <c r="E103" s="26">
        <v>1006884953682</v>
      </c>
      <c r="F103" s="30">
        <v>37222.511041666665</v>
      </c>
      <c r="G103" s="26" t="s">
        <v>31</v>
      </c>
      <c r="H103" s="34" t="s">
        <v>13</v>
      </c>
      <c r="I103" s="31" t="s">
        <v>24</v>
      </c>
      <c r="J103" s="67">
        <f t="shared" si="20"/>
        <v>24.05</v>
      </c>
      <c r="K103" s="26">
        <f ca="1">IF(ABS($L$1-F103)&lt;$N$1,0,1)</f>
        <v>0</v>
      </c>
      <c r="M103" s="26">
        <v>672</v>
      </c>
    </row>
    <row r="104" spans="1:13" x14ac:dyDescent="0.3">
      <c r="A104" s="26">
        <v>53061</v>
      </c>
      <c r="B104" s="29">
        <v>-1.9</v>
      </c>
      <c r="C104" s="29">
        <v>-1.4</v>
      </c>
      <c r="E104" s="26">
        <v>1006872071824</v>
      </c>
      <c r="F104" s="30">
        <v>37222.361956018518</v>
      </c>
      <c r="G104" s="35"/>
      <c r="H104" s="34" t="s">
        <v>13</v>
      </c>
      <c r="I104" s="31" t="s">
        <v>25</v>
      </c>
      <c r="J104" s="67">
        <f t="shared" ref="J104:J109" si="22">IF(B104&lt;&gt;0,AVERAGE(B104:C104)+J88,"")</f>
        <v>23.450000000000003</v>
      </c>
      <c r="K104" s="26">
        <f t="shared" ref="K104:K109" ca="1" si="23">IF(ABS($L$1-F104)&lt;$N$1,0,1)</f>
        <v>1</v>
      </c>
      <c r="M104" s="26">
        <v>688</v>
      </c>
    </row>
    <row r="105" spans="1:13" x14ac:dyDescent="0.3">
      <c r="A105" s="26">
        <v>53063</v>
      </c>
      <c r="B105" s="29">
        <v>-1.95</v>
      </c>
      <c r="C105" s="29">
        <v>-1.45</v>
      </c>
      <c r="E105" s="26">
        <v>1006872072226</v>
      </c>
      <c r="F105" s="30">
        <v>37222.361956018518</v>
      </c>
      <c r="G105" s="35"/>
      <c r="H105" s="34" t="s">
        <v>13</v>
      </c>
      <c r="I105" s="31" t="s">
        <v>26</v>
      </c>
      <c r="J105" s="67">
        <f t="shared" si="22"/>
        <v>24.95</v>
      </c>
      <c r="K105" s="26">
        <f t="shared" ca="1" si="23"/>
        <v>1</v>
      </c>
      <c r="M105" s="26">
        <v>352</v>
      </c>
    </row>
    <row r="106" spans="1:13" x14ac:dyDescent="0.3">
      <c r="A106" s="26">
        <v>53065</v>
      </c>
      <c r="B106" s="29">
        <v>-2.75</v>
      </c>
      <c r="C106" s="29">
        <v>-2.25</v>
      </c>
      <c r="E106" s="26">
        <v>1006872072633</v>
      </c>
      <c r="F106" s="30">
        <v>37222.361967592595</v>
      </c>
      <c r="G106" s="35"/>
      <c r="H106" s="34" t="s">
        <v>13</v>
      </c>
      <c r="I106" s="31" t="s">
        <v>27</v>
      </c>
      <c r="J106" s="67">
        <f t="shared" si="22"/>
        <v>33</v>
      </c>
      <c r="K106" s="26">
        <f t="shared" ca="1" si="23"/>
        <v>1</v>
      </c>
      <c r="M106" s="26">
        <v>320</v>
      </c>
    </row>
    <row r="107" spans="1:13" x14ac:dyDescent="0.3">
      <c r="A107" s="26">
        <v>53067</v>
      </c>
      <c r="B107" s="29">
        <v>-2.75</v>
      </c>
      <c r="C107" s="29">
        <v>-2.25</v>
      </c>
      <c r="E107" s="26">
        <v>1006872073028</v>
      </c>
      <c r="F107" s="30">
        <v>37222.361967592595</v>
      </c>
      <c r="G107" s="35"/>
      <c r="H107" s="34" t="s">
        <v>13</v>
      </c>
      <c r="I107" s="31" t="s">
        <v>28</v>
      </c>
      <c r="J107" s="67">
        <f t="shared" si="22"/>
        <v>43.5</v>
      </c>
      <c r="K107" s="26">
        <f t="shared" ca="1" si="23"/>
        <v>1</v>
      </c>
      <c r="M107" s="26">
        <v>704</v>
      </c>
    </row>
    <row r="108" spans="1:13" x14ac:dyDescent="0.3">
      <c r="A108" s="26">
        <v>53069</v>
      </c>
      <c r="B108" s="29">
        <v>-2.25</v>
      </c>
      <c r="C108" s="29">
        <v>-1.95</v>
      </c>
      <c r="E108" s="26">
        <v>1006872073431</v>
      </c>
      <c r="F108" s="30">
        <v>37222.361979166664</v>
      </c>
      <c r="G108" s="35"/>
      <c r="H108" s="34" t="s">
        <v>13</v>
      </c>
      <c r="I108" s="31" t="s">
        <v>30</v>
      </c>
      <c r="J108" s="67">
        <f t="shared" si="22"/>
        <v>23.15</v>
      </c>
      <c r="K108" s="26">
        <f t="shared" ca="1" si="23"/>
        <v>1</v>
      </c>
      <c r="M108" s="26">
        <v>320</v>
      </c>
    </row>
    <row r="109" spans="1:13" x14ac:dyDescent="0.3">
      <c r="A109" s="26">
        <v>53071</v>
      </c>
      <c r="B109" s="29">
        <v>-2.2999999999999998</v>
      </c>
      <c r="C109" s="29">
        <v>-2</v>
      </c>
      <c r="E109" s="26">
        <v>1006872073851</v>
      </c>
      <c r="F109" s="30">
        <v>37222.361979166664</v>
      </c>
      <c r="G109" s="35">
        <f>SUMPRODUCT(M103:M109*J103:J109)/SUM(M103:M109)</f>
        <v>27.863333333333337</v>
      </c>
      <c r="H109" s="34" t="s">
        <v>13</v>
      </c>
      <c r="I109" s="31" t="s">
        <v>29</v>
      </c>
      <c r="J109" s="67">
        <f t="shared" si="22"/>
        <v>23.450000000000003</v>
      </c>
      <c r="K109" s="26">
        <f t="shared" ca="1" si="23"/>
        <v>1</v>
      </c>
      <c r="M109" s="26">
        <v>1024</v>
      </c>
    </row>
    <row r="110" spans="1:13" x14ac:dyDescent="0.3">
      <c r="B110" s="29"/>
      <c r="C110" s="29"/>
      <c r="F110" s="30"/>
      <c r="G110" s="35"/>
      <c r="H110" s="34"/>
    </row>
    <row r="111" spans="1:13" x14ac:dyDescent="0.3">
      <c r="A111" s="26">
        <v>55324</v>
      </c>
      <c r="B111" s="29">
        <v>-1.9</v>
      </c>
      <c r="C111" s="29">
        <v>-1.4</v>
      </c>
      <c r="E111" s="26">
        <v>1006872074265</v>
      </c>
      <c r="F111" s="30">
        <v>37222.361990740741</v>
      </c>
      <c r="G111" s="33" t="s">
        <v>42</v>
      </c>
      <c r="H111" s="34" t="s">
        <v>13</v>
      </c>
      <c r="I111" s="31" t="s">
        <v>24</v>
      </c>
      <c r="J111" s="67">
        <f t="shared" ref="J111:J117" si="24">IF(B111&lt;&gt;0,AVERAGE(B111:C111)+J95,"")</f>
        <v>26.25</v>
      </c>
      <c r="K111" s="26">
        <f t="shared" ref="K111:K116" ca="1" si="25">IF(ABS($L$1-F111)&lt;$N$1,0,1)</f>
        <v>1</v>
      </c>
      <c r="M111" s="26">
        <v>672</v>
      </c>
    </row>
    <row r="112" spans="1:13" x14ac:dyDescent="0.3">
      <c r="A112" s="26">
        <v>55326</v>
      </c>
      <c r="B112" s="29">
        <v>-1.9</v>
      </c>
      <c r="C112" s="29">
        <v>-1.4</v>
      </c>
      <c r="E112" s="26">
        <v>1006872075199</v>
      </c>
      <c r="F112" s="30">
        <v>37222.361990740741</v>
      </c>
      <c r="G112" s="35"/>
      <c r="H112" s="34" t="s">
        <v>13</v>
      </c>
      <c r="I112" s="31" t="s">
        <v>25</v>
      </c>
      <c r="J112" s="67">
        <f t="shared" si="24"/>
        <v>25.35</v>
      </c>
      <c r="K112" s="26">
        <f t="shared" ca="1" si="25"/>
        <v>1</v>
      </c>
      <c r="M112" s="26">
        <v>688</v>
      </c>
    </row>
    <row r="113" spans="1:13" x14ac:dyDescent="0.3">
      <c r="A113" s="26">
        <v>55328</v>
      </c>
      <c r="B113" s="29">
        <v>-1.85</v>
      </c>
      <c r="C113" s="29">
        <v>-1.35</v>
      </c>
      <c r="E113" s="26">
        <v>1006872075627</v>
      </c>
      <c r="F113" s="30">
        <v>37222.362002314818</v>
      </c>
      <c r="G113" s="35"/>
      <c r="H113" s="34" t="s">
        <v>13</v>
      </c>
      <c r="I113" s="31" t="s">
        <v>26</v>
      </c>
      <c r="J113" s="67">
        <f t="shared" si="24"/>
        <v>26.599999999999998</v>
      </c>
      <c r="K113" s="26">
        <f t="shared" ca="1" si="25"/>
        <v>1</v>
      </c>
      <c r="M113" s="26">
        <v>336</v>
      </c>
    </row>
    <row r="114" spans="1:13" x14ac:dyDescent="0.3">
      <c r="A114" s="26">
        <v>55330</v>
      </c>
      <c r="B114" s="29">
        <v>-2</v>
      </c>
      <c r="C114" s="29">
        <v>-1.5</v>
      </c>
      <c r="E114" s="26">
        <v>1006872076065</v>
      </c>
      <c r="F114" s="30">
        <v>37222.362002314818</v>
      </c>
      <c r="G114" s="35"/>
      <c r="H114" s="34" t="s">
        <v>13</v>
      </c>
      <c r="I114" s="31" t="s">
        <v>27</v>
      </c>
      <c r="J114" s="67">
        <f t="shared" si="24"/>
        <v>33.900000000000006</v>
      </c>
      <c r="K114" s="26">
        <f t="shared" ca="1" si="25"/>
        <v>1</v>
      </c>
      <c r="M114" s="26">
        <v>336</v>
      </c>
    </row>
    <row r="115" spans="1:13" x14ac:dyDescent="0.3">
      <c r="A115" s="26">
        <v>55334</v>
      </c>
      <c r="B115" s="29">
        <v>-2.4</v>
      </c>
      <c r="C115" s="29">
        <v>-1.9</v>
      </c>
      <c r="E115" s="26">
        <v>1006872076510</v>
      </c>
      <c r="F115" s="30">
        <v>37222.362013888887</v>
      </c>
      <c r="G115" s="35"/>
      <c r="H115" s="34" t="s">
        <v>13</v>
      </c>
      <c r="I115" s="31" t="s">
        <v>28</v>
      </c>
      <c r="J115" s="67">
        <f t="shared" si="24"/>
        <v>43.1</v>
      </c>
      <c r="K115" s="26">
        <f t="shared" ca="1" si="25"/>
        <v>1</v>
      </c>
      <c r="M115" s="26">
        <v>688</v>
      </c>
    </row>
    <row r="116" spans="1:13" x14ac:dyDescent="0.3">
      <c r="A116" s="26">
        <v>55338</v>
      </c>
      <c r="B116" s="29">
        <v>-1.6</v>
      </c>
      <c r="C116" s="29">
        <v>-1.1000000000000001</v>
      </c>
      <c r="E116" s="26">
        <v>1006872076980</v>
      </c>
      <c r="F116" s="30">
        <v>37222.362013888887</v>
      </c>
      <c r="G116" s="35"/>
      <c r="H116" s="34" t="s">
        <v>13</v>
      </c>
      <c r="I116" s="31" t="s">
        <v>30</v>
      </c>
      <c r="J116" s="67">
        <f t="shared" si="24"/>
        <v>25.4</v>
      </c>
      <c r="K116" s="26">
        <f t="shared" ca="1" si="25"/>
        <v>1</v>
      </c>
      <c r="M116" s="26">
        <v>336</v>
      </c>
    </row>
    <row r="117" spans="1:13" x14ac:dyDescent="0.3">
      <c r="A117" s="26">
        <v>55340</v>
      </c>
      <c r="B117" s="29">
        <v>-1.6</v>
      </c>
      <c r="C117" s="29">
        <v>-1.1000000000000001</v>
      </c>
      <c r="E117" s="26">
        <v>1006872077405</v>
      </c>
      <c r="F117" s="30">
        <v>37222.362025462964</v>
      </c>
      <c r="G117" s="35">
        <f>SUMPRODUCT(M111:M117*J111:J117)/SUM(M111:M117)</f>
        <v>29.428039215686272</v>
      </c>
      <c r="H117" s="34" t="s">
        <v>13</v>
      </c>
      <c r="I117" s="31" t="s">
        <v>29</v>
      </c>
      <c r="J117" s="67">
        <f t="shared" si="24"/>
        <v>25.849999999999998</v>
      </c>
      <c r="K117" s="26">
        <f ca="1">IF(ABS($L$1-F117)&lt;$N$1,0,1)</f>
        <v>1</v>
      </c>
      <c r="M117" s="26">
        <v>1024</v>
      </c>
    </row>
    <row r="118" spans="1:13" x14ac:dyDescent="0.3">
      <c r="A118" s="26">
        <v>36494</v>
      </c>
      <c r="B118" s="29">
        <v>21.8</v>
      </c>
      <c r="C118" s="29">
        <v>22.2</v>
      </c>
      <c r="E118" s="26">
        <v>1006886426443</v>
      </c>
      <c r="F118" s="30">
        <v>37222.528090277781</v>
      </c>
      <c r="G118" s="35"/>
      <c r="H118" s="34" t="s">
        <v>14</v>
      </c>
      <c r="I118" s="55" t="s">
        <v>35</v>
      </c>
      <c r="J118" s="67">
        <f>IF(B118&gt;0,AVERAGE(B118:C118),"")</f>
        <v>22</v>
      </c>
      <c r="K118" s="26">
        <f ca="1">IF(ABS($L$1-F118)&lt;$N$1,0,1)</f>
        <v>0</v>
      </c>
    </row>
    <row r="119" spans="1:13" x14ac:dyDescent="0.3">
      <c r="A119" s="26">
        <v>33314</v>
      </c>
      <c r="B119" s="29">
        <v>25.4</v>
      </c>
      <c r="C119" s="29">
        <v>26</v>
      </c>
      <c r="E119" s="26">
        <v>1006884953724</v>
      </c>
      <c r="F119" s="30">
        <v>37222.511053240742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25.7</v>
      </c>
      <c r="K119" s="26">
        <f ca="1">IF(ABS($L$1-F119)&lt;$N$1,0,1)</f>
        <v>0</v>
      </c>
      <c r="M119" s="26">
        <v>672</v>
      </c>
    </row>
    <row r="120" spans="1:13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x14ac:dyDescent="0.3">
      <c r="B126" s="29"/>
      <c r="C126" s="29"/>
      <c r="F126" s="30"/>
      <c r="G126" s="35"/>
      <c r="H126" s="34"/>
    </row>
    <row r="127" spans="1:13" x14ac:dyDescent="0.3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3.8" thickBot="1" x14ac:dyDescent="0.35">
      <c r="B134" s="29"/>
      <c r="C134" s="29"/>
      <c r="F134" s="30"/>
      <c r="G134" s="35"/>
      <c r="H134" s="34"/>
      <c r="J134" s="67"/>
    </row>
    <row r="135" spans="1:13" x14ac:dyDescent="0.3">
      <c r="A135" s="26">
        <v>56327</v>
      </c>
      <c r="B135" s="29">
        <v>22.2</v>
      </c>
      <c r="C135" s="29">
        <v>22.7</v>
      </c>
      <c r="E135" s="26">
        <v>1006886395216</v>
      </c>
      <c r="F135" s="30">
        <v>37222.527719907404</v>
      </c>
      <c r="H135" s="32" t="s">
        <v>17</v>
      </c>
      <c r="I135" s="65" t="s">
        <v>35</v>
      </c>
      <c r="J135" s="67">
        <f t="shared" ref="J135:J142" si="30">IF(B135&gt;0,AVERAGE(B135:C135),"")</f>
        <v>22.45</v>
      </c>
      <c r="K135" s="26">
        <f ca="1">IF(ABS($L$1-F135)&lt;$N$1,0,1)</f>
        <v>0</v>
      </c>
    </row>
    <row r="136" spans="1:13" x14ac:dyDescent="0.3">
      <c r="A136" s="26">
        <v>56337</v>
      </c>
      <c r="B136" s="29">
        <v>24.45</v>
      </c>
      <c r="C136" s="29">
        <v>24.85</v>
      </c>
      <c r="E136" s="26">
        <v>1006886395656</v>
      </c>
      <c r="F136" s="30">
        <v>37222.527731481481</v>
      </c>
      <c r="G136" s="33" t="s">
        <v>31</v>
      </c>
      <c r="H136" s="34" t="s">
        <v>17</v>
      </c>
      <c r="I136" s="31" t="s">
        <v>24</v>
      </c>
      <c r="J136" s="67">
        <f t="shared" si="30"/>
        <v>24.65</v>
      </c>
      <c r="K136" s="26">
        <f ca="1">IF(ABS($L$1-F136)&lt;$N$1,0,1)</f>
        <v>0</v>
      </c>
      <c r="M136" s="26">
        <v>672</v>
      </c>
    </row>
    <row r="137" spans="1:13" x14ac:dyDescent="0.3">
      <c r="A137" s="26">
        <v>56345</v>
      </c>
      <c r="B137" s="29">
        <v>24.05</v>
      </c>
      <c r="C137" s="29">
        <v>24.55</v>
      </c>
      <c r="E137" s="26">
        <v>1006886396474</v>
      </c>
      <c r="F137" s="30">
        <v>37222.527743055558</v>
      </c>
      <c r="H137" s="34" t="s">
        <v>17</v>
      </c>
      <c r="I137" s="31" t="s">
        <v>25</v>
      </c>
      <c r="J137" s="67">
        <f t="shared" si="30"/>
        <v>24.3</v>
      </c>
      <c r="K137" s="26">
        <f t="shared" ref="K137:K142" ca="1" si="31">IF(ABS($L$1-F137)&lt;$N$1,0,1)</f>
        <v>0</v>
      </c>
      <c r="M137" s="26">
        <v>688</v>
      </c>
    </row>
    <row r="138" spans="1:13" x14ac:dyDescent="0.3">
      <c r="A138" s="26">
        <v>56347</v>
      </c>
      <c r="B138" s="29">
        <v>26.3</v>
      </c>
      <c r="C138" s="29">
        <v>26.8</v>
      </c>
      <c r="E138" s="26">
        <v>1006886396872</v>
      </c>
      <c r="F138" s="30">
        <v>37222.527743055558</v>
      </c>
      <c r="H138" s="34" t="s">
        <v>17</v>
      </c>
      <c r="I138" s="31" t="s">
        <v>26</v>
      </c>
      <c r="J138" s="67">
        <f t="shared" si="30"/>
        <v>26.55</v>
      </c>
      <c r="K138" s="26">
        <f t="shared" ca="1" si="31"/>
        <v>0</v>
      </c>
      <c r="M138" s="26">
        <v>352</v>
      </c>
    </row>
    <row r="139" spans="1:13" x14ac:dyDescent="0.3">
      <c r="A139" s="26">
        <v>56343</v>
      </c>
      <c r="B139" s="29">
        <v>30</v>
      </c>
      <c r="C139" s="29">
        <v>30.5</v>
      </c>
      <c r="E139" s="26">
        <v>1006886397236</v>
      </c>
      <c r="F139" s="30">
        <v>37222.527743055558</v>
      </c>
      <c r="H139" s="34" t="s">
        <v>17</v>
      </c>
      <c r="I139" s="31" t="s">
        <v>27</v>
      </c>
      <c r="J139" s="67">
        <f t="shared" si="30"/>
        <v>30.25</v>
      </c>
      <c r="K139" s="26">
        <f t="shared" ca="1" si="31"/>
        <v>0</v>
      </c>
      <c r="M139" s="26">
        <v>320</v>
      </c>
    </row>
    <row r="140" spans="1:13" x14ac:dyDescent="0.3">
      <c r="A140" s="26">
        <v>56339</v>
      </c>
      <c r="B140" s="29">
        <v>37.9</v>
      </c>
      <c r="C140" s="29">
        <v>38.4</v>
      </c>
      <c r="E140" s="26">
        <v>1006886397662</v>
      </c>
      <c r="F140" s="30">
        <v>37222.527754629627</v>
      </c>
      <c r="H140" s="34" t="s">
        <v>17</v>
      </c>
      <c r="I140" s="31" t="s">
        <v>28</v>
      </c>
      <c r="J140" s="67">
        <f t="shared" si="30"/>
        <v>38.15</v>
      </c>
      <c r="K140" s="26">
        <f t="shared" ca="1" si="31"/>
        <v>0</v>
      </c>
      <c r="M140" s="26">
        <v>704</v>
      </c>
    </row>
    <row r="141" spans="1:13" x14ac:dyDescent="0.3">
      <c r="A141" s="26">
        <v>56355</v>
      </c>
      <c r="B141" s="29">
        <v>26.95</v>
      </c>
      <c r="C141" s="29">
        <v>27.45</v>
      </c>
      <c r="E141" s="26">
        <v>1006886398012</v>
      </c>
      <c r="F141" s="30">
        <v>37222.527754629627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0</v>
      </c>
      <c r="M141" s="26">
        <v>320</v>
      </c>
    </row>
    <row r="142" spans="1:13" x14ac:dyDescent="0.3">
      <c r="A142" s="26">
        <v>56353</v>
      </c>
      <c r="B142" s="29">
        <v>26.65</v>
      </c>
      <c r="C142" s="29">
        <v>27.15</v>
      </c>
      <c r="E142" s="26">
        <v>1006886398382</v>
      </c>
      <c r="F142" s="30">
        <v>37222.527766203704</v>
      </c>
      <c r="G142" s="35">
        <f>SUMPRODUCT(M136:M142*J136:J142)/SUM(M136:M142)</f>
        <v>28.288235294117648</v>
      </c>
      <c r="H142" s="34" t="s">
        <v>17</v>
      </c>
      <c r="I142" s="31" t="s">
        <v>29</v>
      </c>
      <c r="J142" s="67">
        <f t="shared" si="30"/>
        <v>26.9</v>
      </c>
      <c r="K142" s="26">
        <f t="shared" ca="1" si="31"/>
        <v>0</v>
      </c>
      <c r="M142" s="26">
        <v>1024</v>
      </c>
    </row>
    <row r="143" spans="1:13" x14ac:dyDescent="0.3">
      <c r="H143" s="34"/>
    </row>
    <row r="144" spans="1:13" x14ac:dyDescent="0.3">
      <c r="A144" s="26">
        <v>62221</v>
      </c>
      <c r="B144" s="29">
        <v>28.3</v>
      </c>
      <c r="C144" s="29">
        <v>28.8</v>
      </c>
      <c r="E144" s="26">
        <v>1006886398740</v>
      </c>
      <c r="F144" s="30">
        <v>37222.527777777781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28.55</v>
      </c>
      <c r="K144" s="26">
        <f t="shared" ref="K144:K149" ca="1" si="32">IF(ABS($L$1-F144)&lt;$N$1,0,1)</f>
        <v>0</v>
      </c>
      <c r="M144" s="26">
        <v>672</v>
      </c>
    </row>
    <row r="145" spans="1:13" x14ac:dyDescent="0.3">
      <c r="A145" s="26">
        <v>62223</v>
      </c>
      <c r="B145" s="29">
        <v>26.5</v>
      </c>
      <c r="C145" s="29">
        <v>27</v>
      </c>
      <c r="E145" s="26">
        <v>1006886399490</v>
      </c>
      <c r="F145" s="30">
        <v>37222.527777777781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0</v>
      </c>
      <c r="M145" s="26">
        <v>688</v>
      </c>
    </row>
    <row r="146" spans="1:13" x14ac:dyDescent="0.3">
      <c r="A146" s="26">
        <v>62225</v>
      </c>
      <c r="B146" s="29">
        <v>29.15</v>
      </c>
      <c r="C146" s="29">
        <v>29.65</v>
      </c>
      <c r="E146" s="26">
        <v>1006886399863</v>
      </c>
      <c r="F146" s="30">
        <v>37222.527789351851</v>
      </c>
      <c r="H146" s="34" t="s">
        <v>17</v>
      </c>
      <c r="I146" s="31" t="s">
        <v>26</v>
      </c>
      <c r="J146" s="67">
        <f t="shared" si="33"/>
        <v>29.4</v>
      </c>
      <c r="K146" s="26">
        <f t="shared" ca="1" si="32"/>
        <v>0</v>
      </c>
      <c r="M146" s="26">
        <v>336</v>
      </c>
    </row>
    <row r="147" spans="1:13" x14ac:dyDescent="0.3">
      <c r="A147" s="26">
        <v>62227</v>
      </c>
      <c r="B147" s="29">
        <v>32.700000000000003</v>
      </c>
      <c r="C147" s="29">
        <v>33.200000000000003</v>
      </c>
      <c r="E147" s="26">
        <v>1006886400215</v>
      </c>
      <c r="F147" s="30">
        <v>37222.527789351851</v>
      </c>
      <c r="H147" s="34" t="s">
        <v>17</v>
      </c>
      <c r="I147" s="31" t="s">
        <v>27</v>
      </c>
      <c r="J147" s="67">
        <f t="shared" si="33"/>
        <v>32.950000000000003</v>
      </c>
      <c r="K147" s="26">
        <f t="shared" ca="1" si="32"/>
        <v>0</v>
      </c>
      <c r="M147" s="26">
        <v>336</v>
      </c>
    </row>
    <row r="148" spans="1:13" x14ac:dyDescent="0.3">
      <c r="A148" s="26">
        <v>56341</v>
      </c>
      <c r="B148" s="29">
        <v>41.25</v>
      </c>
      <c r="C148" s="29">
        <v>41.75</v>
      </c>
      <c r="E148" s="26">
        <v>1006886400565</v>
      </c>
      <c r="F148" s="30">
        <v>37222.527789351851</v>
      </c>
      <c r="H148" s="34" t="s">
        <v>17</v>
      </c>
      <c r="I148" s="31" t="s">
        <v>28</v>
      </c>
      <c r="J148" s="67">
        <f t="shared" si="33"/>
        <v>41.5</v>
      </c>
      <c r="K148" s="26">
        <f t="shared" ca="1" si="32"/>
        <v>0</v>
      </c>
      <c r="M148" s="26">
        <v>688</v>
      </c>
    </row>
    <row r="149" spans="1:13" x14ac:dyDescent="0.3">
      <c r="A149" s="26">
        <v>62229</v>
      </c>
      <c r="B149" s="29">
        <v>29.9</v>
      </c>
      <c r="C149" s="29">
        <v>30.4</v>
      </c>
      <c r="E149" s="26">
        <v>1006886400968</v>
      </c>
      <c r="F149" s="30">
        <v>37222.527800925927</v>
      </c>
      <c r="H149" s="34" t="s">
        <v>17</v>
      </c>
      <c r="I149" s="31" t="s">
        <v>30</v>
      </c>
      <c r="J149" s="67">
        <f t="shared" si="33"/>
        <v>30.15</v>
      </c>
      <c r="K149" s="26">
        <f t="shared" ca="1" si="32"/>
        <v>0</v>
      </c>
      <c r="M149" s="26">
        <v>336</v>
      </c>
    </row>
    <row r="150" spans="1:13" x14ac:dyDescent="0.3">
      <c r="A150" s="26">
        <v>62231</v>
      </c>
      <c r="B150" s="29">
        <v>28.2</v>
      </c>
      <c r="C150" s="29">
        <v>28.7</v>
      </c>
      <c r="E150" s="26">
        <v>1006886401378</v>
      </c>
      <c r="F150" s="30">
        <v>37222.527800925927</v>
      </c>
      <c r="G150" s="35">
        <f>SUMPRODUCT(M144:M150*J144:J150)/SUM(M144:M150)</f>
        <v>30.969215686274513</v>
      </c>
      <c r="H150" s="34" t="s">
        <v>17</v>
      </c>
      <c r="I150" s="31" t="s">
        <v>29</v>
      </c>
      <c r="J150" s="67">
        <f t="shared" si="33"/>
        <v>28.45</v>
      </c>
      <c r="K150" s="26">
        <f ca="1">IF(ABS($L$1-F150)&lt;$N$1,0,1)</f>
        <v>0</v>
      </c>
      <c r="M150" s="26">
        <v>1024</v>
      </c>
    </row>
    <row r="151" spans="1:13" x14ac:dyDescent="0.3">
      <c r="H151" s="34"/>
    </row>
    <row r="152" spans="1:13" x14ac:dyDescent="0.3">
      <c r="A152" s="26">
        <v>58992</v>
      </c>
      <c r="B152" s="26">
        <v>30.9</v>
      </c>
      <c r="C152" s="26">
        <v>31.9</v>
      </c>
      <c r="E152" s="26">
        <v>1006886401782</v>
      </c>
      <c r="F152" s="30">
        <v>37222.527812499997</v>
      </c>
      <c r="G152" s="33" t="s">
        <v>43</v>
      </c>
      <c r="H152" s="34" t="s">
        <v>17</v>
      </c>
      <c r="J152" s="67">
        <f>IF(B152&gt;0,AVERAGE(B152:C152),"")</f>
        <v>31.4</v>
      </c>
      <c r="K152" s="26">
        <f ca="1">IF(ABS($L$1-F152)&lt;$N$1,0,1)</f>
        <v>0</v>
      </c>
    </row>
    <row r="153" spans="1:13" ht="13.8" thickBot="1" x14ac:dyDescent="0.35">
      <c r="A153" s="26">
        <v>58994</v>
      </c>
      <c r="B153" s="26">
        <v>31.65</v>
      </c>
      <c r="C153" s="26">
        <v>32.65</v>
      </c>
      <c r="E153" s="26">
        <v>1006886402164</v>
      </c>
      <c r="F153" s="30">
        <v>37222.527812499997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0</v>
      </c>
    </row>
    <row r="154" spans="1:13" x14ac:dyDescent="0.3">
      <c r="A154" s="26">
        <v>56802</v>
      </c>
      <c r="B154" s="29">
        <v>23.5</v>
      </c>
      <c r="C154" s="29">
        <v>24</v>
      </c>
      <c r="E154" s="26">
        <v>1006874344941</v>
      </c>
      <c r="F154" s="30">
        <v>37222.388252314813</v>
      </c>
      <c r="H154" s="32" t="s">
        <v>15</v>
      </c>
      <c r="I154" s="65" t="s">
        <v>35</v>
      </c>
      <c r="J154" s="67">
        <f>IF(B154&gt;0,AVERAGE(B154:C154),"")</f>
        <v>23.75</v>
      </c>
      <c r="K154" s="26">
        <f ca="1">IF(ABS($L$1-F154)&lt;$N$1,0,1)</f>
        <v>1</v>
      </c>
    </row>
    <row r="155" spans="1:13" x14ac:dyDescent="0.3">
      <c r="B155" s="29"/>
      <c r="C155" s="29"/>
      <c r="F155" s="30"/>
      <c r="H155" s="34"/>
      <c r="J155" s="67"/>
    </row>
    <row r="156" spans="1:13" x14ac:dyDescent="0.3">
      <c r="A156" s="26">
        <v>51062</v>
      </c>
      <c r="B156" s="29">
        <v>27.7</v>
      </c>
      <c r="C156" s="29">
        <v>28</v>
      </c>
      <c r="E156" s="26">
        <v>1006885982591</v>
      </c>
      <c r="F156" s="30">
        <v>37222.522951388892</v>
      </c>
      <c r="G156" s="33" t="s">
        <v>31</v>
      </c>
      <c r="H156" s="34" t="s">
        <v>15</v>
      </c>
      <c r="I156" s="31" t="s">
        <v>24</v>
      </c>
      <c r="J156" s="67">
        <f>IF(B156&gt;0,AVERAGE(B156:C156),"")</f>
        <v>27.85</v>
      </c>
      <c r="K156" s="26">
        <f ca="1">IF(ABS($L$1-F156)&lt;$N$1,0,1)</f>
        <v>0</v>
      </c>
      <c r="L156" s="26">
        <f t="shared" ref="L156:L162" ca="1" si="34">IF(ABS($L$1-F156)&lt;$O$1,0,1)</f>
        <v>0</v>
      </c>
      <c r="M156" s="26">
        <v>672</v>
      </c>
    </row>
    <row r="157" spans="1:13" x14ac:dyDescent="0.3">
      <c r="A157" s="26">
        <v>51068</v>
      </c>
      <c r="B157" s="29">
        <v>25.8</v>
      </c>
      <c r="C157" s="29">
        <v>26.1</v>
      </c>
      <c r="E157" s="26">
        <v>1006885982993</v>
      </c>
      <c r="F157" s="30">
        <v>37222.522962962961</v>
      </c>
      <c r="H157" s="34" t="s">
        <v>15</v>
      </c>
      <c r="I157" s="31" t="s">
        <v>25</v>
      </c>
      <c r="J157" s="67">
        <f t="shared" ref="J157:J162" si="35">IF(B157&gt;0,AVERAGE(B157:C157),"")</f>
        <v>25.950000000000003</v>
      </c>
      <c r="K157" s="26">
        <f t="shared" ref="K157:K162" ca="1" si="36">IF(ABS($L$1-F157)&lt;$N$1,0,1)</f>
        <v>0</v>
      </c>
      <c r="L157" s="26">
        <f t="shared" ca="1" si="34"/>
        <v>0</v>
      </c>
      <c r="M157" s="26">
        <v>688</v>
      </c>
    </row>
    <row r="158" spans="1:13" x14ac:dyDescent="0.3">
      <c r="A158" s="26">
        <v>51074</v>
      </c>
      <c r="B158" s="29">
        <v>27.9</v>
      </c>
      <c r="C158" s="29">
        <v>28.2</v>
      </c>
      <c r="E158" s="26">
        <v>1006885983467</v>
      </c>
      <c r="F158" s="30">
        <v>37222.522962962961</v>
      </c>
      <c r="H158" s="34" t="s">
        <v>15</v>
      </c>
      <c r="I158" s="31" t="s">
        <v>26</v>
      </c>
      <c r="J158" s="67">
        <f t="shared" si="35"/>
        <v>28.049999999999997</v>
      </c>
      <c r="K158" s="26">
        <f t="shared" ca="1" si="36"/>
        <v>0</v>
      </c>
      <c r="L158" s="26">
        <f t="shared" ca="1" si="34"/>
        <v>0</v>
      </c>
      <c r="M158" s="26">
        <v>352</v>
      </c>
    </row>
    <row r="159" spans="1:13" x14ac:dyDescent="0.3">
      <c r="A159" s="26">
        <v>51078</v>
      </c>
      <c r="B159" s="29">
        <v>36.85</v>
      </c>
      <c r="C159" s="29">
        <v>37.15</v>
      </c>
      <c r="E159" s="26">
        <v>1006885983965</v>
      </c>
      <c r="F159" s="30">
        <v>37222.522974537038</v>
      </c>
      <c r="H159" s="34" t="s">
        <v>15</v>
      </c>
      <c r="I159" s="31" t="s">
        <v>27</v>
      </c>
      <c r="J159" s="67">
        <f t="shared" si="35"/>
        <v>37</v>
      </c>
      <c r="K159" s="26">
        <f t="shared" ca="1" si="36"/>
        <v>0</v>
      </c>
      <c r="L159" s="26">
        <f t="shared" ca="1" si="34"/>
        <v>0</v>
      </c>
      <c r="M159" s="26">
        <v>320</v>
      </c>
    </row>
    <row r="160" spans="1:13" x14ac:dyDescent="0.3">
      <c r="A160" s="26">
        <v>51084</v>
      </c>
      <c r="B160" s="29">
        <v>49.05</v>
      </c>
      <c r="C160" s="29">
        <v>49.55</v>
      </c>
      <c r="E160" s="26">
        <v>1006885984364</v>
      </c>
      <c r="F160" s="30">
        <v>37222.522974537038</v>
      </c>
      <c r="H160" s="34" t="s">
        <v>15</v>
      </c>
      <c r="I160" s="31" t="s">
        <v>28</v>
      </c>
      <c r="J160" s="67">
        <f t="shared" si="35"/>
        <v>49.3</v>
      </c>
      <c r="K160" s="26">
        <f t="shared" ca="1" si="36"/>
        <v>0</v>
      </c>
      <c r="L160" s="26">
        <f t="shared" ca="1" si="34"/>
        <v>0</v>
      </c>
      <c r="M160" s="26">
        <v>704</v>
      </c>
    </row>
    <row r="161" spans="1:13" x14ac:dyDescent="0.3">
      <c r="A161" s="26">
        <v>51100</v>
      </c>
      <c r="B161" s="29">
        <v>26.45</v>
      </c>
      <c r="C161" s="29">
        <v>26.75</v>
      </c>
      <c r="E161" s="26">
        <v>1006885984759</v>
      </c>
      <c r="F161" s="30">
        <v>37222.522974537038</v>
      </c>
      <c r="H161" s="34" t="s">
        <v>15</v>
      </c>
      <c r="I161" s="31" t="s">
        <v>30</v>
      </c>
      <c r="J161" s="67">
        <f t="shared" si="35"/>
        <v>26.6</v>
      </c>
      <c r="K161" s="26">
        <f t="shared" ca="1" si="36"/>
        <v>0</v>
      </c>
      <c r="L161" s="26">
        <f t="shared" ca="1" si="34"/>
        <v>0</v>
      </c>
      <c r="M161" s="26">
        <v>320</v>
      </c>
    </row>
    <row r="162" spans="1:13" x14ac:dyDescent="0.3">
      <c r="A162" s="26">
        <v>51102</v>
      </c>
      <c r="B162" s="29">
        <v>26.95</v>
      </c>
      <c r="C162" s="29">
        <v>27.25</v>
      </c>
      <c r="E162" s="26">
        <v>1006885985213</v>
      </c>
      <c r="F162" s="30">
        <v>37222.522986111115</v>
      </c>
      <c r="G162" s="35">
        <f>SUMPRODUCT(M156:M162*J156:J162)/SUM(M156:M162)</f>
        <v>31.679411764705883</v>
      </c>
      <c r="H162" s="34" t="s">
        <v>15</v>
      </c>
      <c r="I162" s="31" t="s">
        <v>29</v>
      </c>
      <c r="J162" s="67">
        <f t="shared" si="35"/>
        <v>27.1</v>
      </c>
      <c r="K162" s="26">
        <f t="shared" ca="1" si="36"/>
        <v>0</v>
      </c>
      <c r="L162" s="26">
        <f t="shared" ca="1" si="34"/>
        <v>0</v>
      </c>
      <c r="M162" s="26">
        <v>1024</v>
      </c>
    </row>
    <row r="163" spans="1:13" x14ac:dyDescent="0.3">
      <c r="B163" s="29"/>
      <c r="C163" s="29"/>
      <c r="H163" s="34"/>
      <c r="J163" s="67"/>
    </row>
    <row r="164" spans="1:13" x14ac:dyDescent="0.3">
      <c r="A164" s="26">
        <v>51112</v>
      </c>
      <c r="B164" s="29">
        <v>28.9</v>
      </c>
      <c r="C164" s="29">
        <v>29.4</v>
      </c>
      <c r="E164" s="26">
        <v>1006885985645</v>
      </c>
      <c r="F164" s="30">
        <v>37222.522986111115</v>
      </c>
      <c r="G164" s="33" t="s">
        <v>32</v>
      </c>
      <c r="H164" s="34" t="s">
        <v>15</v>
      </c>
      <c r="I164" s="31" t="s">
        <v>24</v>
      </c>
      <c r="J164" s="67">
        <f t="shared" ref="J164:J170" si="37">IF(B164&gt;0,AVERAGE(B164:C164),"")</f>
        <v>29.15</v>
      </c>
      <c r="K164" s="26">
        <f t="shared" ref="K164:K170" ca="1" si="38">IF(ABS($L$1-F164)&lt;$N$1,0,1)</f>
        <v>0</v>
      </c>
      <c r="L164" s="26">
        <f t="shared" ref="L164:L170" ca="1" si="39">IF(ABS($L$1-F164)&lt;$O$1,0,1)</f>
        <v>0</v>
      </c>
      <c r="M164" s="26">
        <v>672</v>
      </c>
    </row>
    <row r="165" spans="1:13" x14ac:dyDescent="0.3">
      <c r="A165" s="26">
        <v>51114</v>
      </c>
      <c r="B165" s="29">
        <v>26.75</v>
      </c>
      <c r="C165" s="29">
        <v>27.25</v>
      </c>
      <c r="E165" s="26">
        <v>1006885986094</v>
      </c>
      <c r="F165" s="30">
        <v>37222.522986111115</v>
      </c>
      <c r="H165" s="34" t="s">
        <v>15</v>
      </c>
      <c r="I165" s="31" t="s">
        <v>25</v>
      </c>
      <c r="J165" s="67">
        <f t="shared" si="37"/>
        <v>27</v>
      </c>
      <c r="K165" s="26">
        <f t="shared" ca="1" si="38"/>
        <v>0</v>
      </c>
      <c r="L165" s="26">
        <f t="shared" ca="1" si="39"/>
        <v>0</v>
      </c>
      <c r="M165" s="26">
        <v>688</v>
      </c>
    </row>
    <row r="166" spans="1:13" x14ac:dyDescent="0.3">
      <c r="A166" s="26">
        <v>51116</v>
      </c>
      <c r="B166" s="29">
        <v>29.45</v>
      </c>
      <c r="C166" s="29">
        <v>29.95</v>
      </c>
      <c r="E166" s="26">
        <v>1006885986596</v>
      </c>
      <c r="F166" s="30">
        <v>37222.522997685184</v>
      </c>
      <c r="H166" s="34" t="s">
        <v>15</v>
      </c>
      <c r="I166" s="31" t="s">
        <v>26</v>
      </c>
      <c r="J166" s="67">
        <f t="shared" si="37"/>
        <v>29.7</v>
      </c>
      <c r="K166" s="26">
        <f t="shared" ca="1" si="38"/>
        <v>0</v>
      </c>
      <c r="L166" s="26">
        <f t="shared" ca="1" si="39"/>
        <v>0</v>
      </c>
      <c r="M166" s="26">
        <v>336</v>
      </c>
    </row>
    <row r="167" spans="1:13" x14ac:dyDescent="0.3">
      <c r="A167" s="26">
        <v>51118</v>
      </c>
      <c r="B167" s="29">
        <v>36.85</v>
      </c>
      <c r="C167" s="29">
        <v>37.35</v>
      </c>
      <c r="E167" s="26">
        <v>1006885987046</v>
      </c>
      <c r="F167" s="30">
        <v>37222.522997685184</v>
      </c>
      <c r="H167" s="34" t="s">
        <v>15</v>
      </c>
      <c r="I167" s="31" t="s">
        <v>27</v>
      </c>
      <c r="J167" s="67">
        <f t="shared" si="37"/>
        <v>37.1</v>
      </c>
      <c r="K167" s="26">
        <f t="shared" ca="1" si="38"/>
        <v>0</v>
      </c>
      <c r="L167" s="26">
        <f t="shared" ca="1" si="39"/>
        <v>0</v>
      </c>
      <c r="M167" s="26">
        <v>336</v>
      </c>
    </row>
    <row r="168" spans="1:13" x14ac:dyDescent="0.3">
      <c r="A168" s="26">
        <v>51122</v>
      </c>
      <c r="B168" s="29">
        <v>45.9</v>
      </c>
      <c r="C168" s="29">
        <v>46.4</v>
      </c>
      <c r="E168" s="26">
        <v>1006885987496</v>
      </c>
      <c r="F168" s="30">
        <v>37222.523009259261</v>
      </c>
      <c r="H168" s="34" t="s">
        <v>15</v>
      </c>
      <c r="I168" s="31" t="s">
        <v>28</v>
      </c>
      <c r="J168" s="67">
        <f t="shared" si="37"/>
        <v>46.15</v>
      </c>
      <c r="K168" s="26">
        <f t="shared" ca="1" si="38"/>
        <v>0</v>
      </c>
      <c r="L168" s="26">
        <f t="shared" ca="1" si="39"/>
        <v>0</v>
      </c>
      <c r="M168" s="26">
        <v>688</v>
      </c>
    </row>
    <row r="169" spans="1:13" x14ac:dyDescent="0.3">
      <c r="A169" s="26">
        <v>51126</v>
      </c>
      <c r="B169" s="29">
        <v>27.1</v>
      </c>
      <c r="C169" s="29">
        <v>27.6</v>
      </c>
      <c r="E169" s="26">
        <v>1006885987947</v>
      </c>
      <c r="F169" s="30">
        <v>37222.523009259261</v>
      </c>
      <c r="H169" s="34" t="s">
        <v>15</v>
      </c>
      <c r="I169" s="31" t="s">
        <v>30</v>
      </c>
      <c r="J169" s="67">
        <f t="shared" si="37"/>
        <v>27.35</v>
      </c>
      <c r="K169" s="26">
        <f t="shared" ca="1" si="38"/>
        <v>0</v>
      </c>
      <c r="L169" s="26">
        <f t="shared" ca="1" si="39"/>
        <v>0</v>
      </c>
      <c r="M169" s="26">
        <v>336</v>
      </c>
    </row>
    <row r="170" spans="1:13" x14ac:dyDescent="0.3">
      <c r="A170" s="26">
        <v>51128</v>
      </c>
      <c r="B170" s="29">
        <v>27.9</v>
      </c>
      <c r="C170" s="29">
        <v>28.4</v>
      </c>
      <c r="E170" s="26">
        <v>1006885988369</v>
      </c>
      <c r="F170" s="30">
        <v>37222.523009259261</v>
      </c>
      <c r="G170" s="35">
        <f>SUMPRODUCT(M164:M170*J164:J170)/SUM(M164:M170)</f>
        <v>31.954901960784312</v>
      </c>
      <c r="H170" s="34" t="s">
        <v>15</v>
      </c>
      <c r="I170" s="31" t="s">
        <v>29</v>
      </c>
      <c r="J170" s="67">
        <f t="shared" si="37"/>
        <v>28.15</v>
      </c>
      <c r="K170" s="26">
        <f t="shared" ca="1" si="38"/>
        <v>0</v>
      </c>
      <c r="L170" s="26">
        <f t="shared" ca="1" si="39"/>
        <v>0</v>
      </c>
      <c r="M170" s="26">
        <v>1024</v>
      </c>
    </row>
    <row r="171" spans="1:13" x14ac:dyDescent="0.3">
      <c r="B171" s="29"/>
      <c r="C171" s="29"/>
      <c r="H171" s="34"/>
      <c r="J171" s="67"/>
    </row>
    <row r="172" spans="1:13" x14ac:dyDescent="0.3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3.8" thickBot="1" x14ac:dyDescent="0.35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3">
      <c r="A174" s="26">
        <v>40515</v>
      </c>
      <c r="B174" s="29">
        <v>26.7</v>
      </c>
      <c r="C174" s="29">
        <v>27.1</v>
      </c>
      <c r="E174" s="26">
        <v>1006886382959</v>
      </c>
      <c r="F174" s="30">
        <v>37222.527581018519</v>
      </c>
      <c r="H174" s="39" t="s">
        <v>68</v>
      </c>
      <c r="I174" s="31" t="s">
        <v>35</v>
      </c>
      <c r="J174" s="67">
        <f>IF(B174&gt;0,AVERAGE(B174:C174),"")</f>
        <v>26.9</v>
      </c>
      <c r="K174" s="26">
        <f ca="1">IF(ABS($L$1-F174)&lt;$N$1,0,1)</f>
        <v>0</v>
      </c>
    </row>
    <row r="175" spans="1:13" x14ac:dyDescent="0.3">
      <c r="A175" s="26">
        <v>30188</v>
      </c>
      <c r="B175" s="29">
        <v>32.25</v>
      </c>
      <c r="C175" s="29">
        <v>32.75</v>
      </c>
      <c r="E175" s="26">
        <v>1006886219519</v>
      </c>
      <c r="F175" s="30">
        <v>37222.525682870371</v>
      </c>
      <c r="G175" s="33" t="s">
        <v>31</v>
      </c>
      <c r="H175" s="39" t="s">
        <v>68</v>
      </c>
      <c r="I175" s="31" t="s">
        <v>69</v>
      </c>
      <c r="J175" s="67">
        <f t="shared" ref="J175:J216" si="40">IF(B175&gt;0,AVERAGE(B175:C175),"")</f>
        <v>32.5</v>
      </c>
      <c r="K175" s="26">
        <f t="shared" ref="K175:K216" ca="1" si="41">IF(ABS($L$1-F175)&lt;$N$1,0,1)</f>
        <v>0</v>
      </c>
      <c r="M175" s="26">
        <v>672</v>
      </c>
    </row>
    <row r="176" spans="1:13" x14ac:dyDescent="0.3">
      <c r="A176" s="26">
        <v>30190</v>
      </c>
      <c r="B176" s="29">
        <v>30.1</v>
      </c>
      <c r="C176" s="29">
        <v>30.7</v>
      </c>
      <c r="E176" s="26">
        <v>1006878358856</v>
      </c>
      <c r="F176" s="30">
        <v>37222.434710648151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3">
      <c r="A177" s="26">
        <v>30192</v>
      </c>
      <c r="B177" s="29">
        <v>31</v>
      </c>
      <c r="C177" s="29">
        <v>31.5</v>
      </c>
      <c r="E177" s="26">
        <v>1006882504940</v>
      </c>
      <c r="F177" s="30">
        <v>37222.48269675926</v>
      </c>
      <c r="H177" s="39" t="s">
        <v>68</v>
      </c>
      <c r="I177" s="40" t="s">
        <v>80</v>
      </c>
      <c r="J177" s="67">
        <f t="shared" si="40"/>
        <v>31.25</v>
      </c>
      <c r="K177" s="26">
        <f t="shared" ca="1" si="41"/>
        <v>1</v>
      </c>
      <c r="M177" s="26">
        <v>352</v>
      </c>
    </row>
    <row r="178" spans="1:13" x14ac:dyDescent="0.3">
      <c r="A178" s="26">
        <v>30193</v>
      </c>
      <c r="B178" s="29">
        <v>41</v>
      </c>
      <c r="C178" s="29">
        <v>41.3</v>
      </c>
      <c r="E178" s="26">
        <v>1006882506135</v>
      </c>
      <c r="F178" s="30">
        <v>37222.482708333337</v>
      </c>
      <c r="H178" s="39" t="s">
        <v>68</v>
      </c>
      <c r="I178" s="40" t="s">
        <v>81</v>
      </c>
      <c r="J178" s="67">
        <f t="shared" si="40"/>
        <v>41.15</v>
      </c>
      <c r="K178" s="26">
        <f t="shared" ca="1" si="41"/>
        <v>1</v>
      </c>
      <c r="M178" s="26">
        <v>320</v>
      </c>
    </row>
    <row r="179" spans="1:13" x14ac:dyDescent="0.3">
      <c r="A179" s="26">
        <v>30194</v>
      </c>
      <c r="B179" s="29">
        <v>53.1</v>
      </c>
      <c r="C179" s="29">
        <v>53.5</v>
      </c>
      <c r="E179" s="26">
        <v>1006880369960</v>
      </c>
      <c r="F179" s="30">
        <v>37222.457986111112</v>
      </c>
      <c r="H179" s="39" t="s">
        <v>68</v>
      </c>
      <c r="I179" s="31" t="s">
        <v>71</v>
      </c>
      <c r="J179" s="67">
        <f t="shared" si="40"/>
        <v>53.3</v>
      </c>
      <c r="K179" s="26">
        <f t="shared" ca="1" si="41"/>
        <v>1</v>
      </c>
      <c r="M179" s="26">
        <v>704</v>
      </c>
    </row>
    <row r="180" spans="1:13" x14ac:dyDescent="0.3">
      <c r="A180" s="26">
        <v>30195</v>
      </c>
      <c r="B180" s="29">
        <v>30.15</v>
      </c>
      <c r="C180" s="29">
        <v>30.75</v>
      </c>
      <c r="E180" s="26">
        <v>1006873373208</v>
      </c>
      <c r="F180" s="30">
        <v>37222.377025462964</v>
      </c>
      <c r="H180" s="39" t="s">
        <v>68</v>
      </c>
      <c r="I180" s="40" t="s">
        <v>75</v>
      </c>
      <c r="J180" s="67">
        <f t="shared" si="40"/>
        <v>30.45</v>
      </c>
      <c r="K180" s="26">
        <f t="shared" ca="1" si="41"/>
        <v>1</v>
      </c>
      <c r="M180" s="26">
        <v>320</v>
      </c>
    </row>
    <row r="181" spans="1:13" x14ac:dyDescent="0.3">
      <c r="A181" s="26">
        <v>30196</v>
      </c>
      <c r="B181" s="29">
        <v>30.1</v>
      </c>
      <c r="C181" s="29">
        <v>30.7</v>
      </c>
      <c r="E181" s="26">
        <v>1006873371447</v>
      </c>
      <c r="F181" s="30">
        <v>37222.377013888887</v>
      </c>
      <c r="G181" s="35">
        <f>SUMPRODUCT(M175:M181*J175:J181)/SUM(M175:M181)</f>
        <v>35.617647058823529</v>
      </c>
      <c r="H181" s="39" t="s">
        <v>68</v>
      </c>
      <c r="I181" s="31" t="s">
        <v>48</v>
      </c>
      <c r="J181" s="67">
        <f t="shared" si="40"/>
        <v>30.4</v>
      </c>
      <c r="K181" s="26">
        <f t="shared" ca="1" si="41"/>
        <v>1</v>
      </c>
      <c r="M181" s="26">
        <v>1024</v>
      </c>
    </row>
    <row r="182" spans="1:13" x14ac:dyDescent="0.3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3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3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3">
      <c r="A185" s="26">
        <v>63602</v>
      </c>
      <c r="B185" s="29">
        <v>32</v>
      </c>
      <c r="C185" s="29">
        <v>33</v>
      </c>
      <c r="E185" s="26">
        <v>1006873384343</v>
      </c>
      <c r="F185" s="30">
        <v>37222.377129629633</v>
      </c>
      <c r="H185" s="39" t="s">
        <v>68</v>
      </c>
      <c r="I185" s="40" t="s">
        <v>82</v>
      </c>
      <c r="J185" s="67">
        <f t="shared" si="40"/>
        <v>32.5</v>
      </c>
      <c r="K185" s="26">
        <f t="shared" ca="1" si="41"/>
        <v>1</v>
      </c>
      <c r="M185" s="26">
        <v>336</v>
      </c>
    </row>
    <row r="186" spans="1:13" x14ac:dyDescent="0.3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3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3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3.8" thickBot="1" x14ac:dyDescent="0.35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3">
      <c r="A191" s="26">
        <v>40517</v>
      </c>
      <c r="B191" s="29">
        <v>34.1</v>
      </c>
      <c r="C191" s="29">
        <v>34.6</v>
      </c>
      <c r="E191" s="26">
        <v>1006873469579</v>
      </c>
      <c r="F191" s="30">
        <v>37222.378113425926</v>
      </c>
      <c r="H191" s="41" t="s">
        <v>79</v>
      </c>
      <c r="I191" s="31" t="s">
        <v>35</v>
      </c>
      <c r="J191" s="67">
        <f t="shared" si="40"/>
        <v>34.35</v>
      </c>
      <c r="K191" s="26">
        <f t="shared" ca="1" si="41"/>
        <v>1</v>
      </c>
    </row>
    <row r="192" spans="1:13" x14ac:dyDescent="0.3">
      <c r="A192" s="26">
        <v>32219</v>
      </c>
      <c r="B192" s="29">
        <v>40.6</v>
      </c>
      <c r="C192" s="29">
        <v>41</v>
      </c>
      <c r="E192" s="26">
        <v>1006885587935</v>
      </c>
      <c r="F192" s="30">
        <v>37222.518379629626</v>
      </c>
      <c r="G192" s="33" t="s">
        <v>31</v>
      </c>
      <c r="H192" s="39" t="s">
        <v>79</v>
      </c>
      <c r="I192" s="31" t="s">
        <v>69</v>
      </c>
      <c r="J192" s="67">
        <f t="shared" si="40"/>
        <v>40.799999999999997</v>
      </c>
      <c r="K192" s="26">
        <f t="shared" ca="1" si="41"/>
        <v>0</v>
      </c>
      <c r="M192" s="26">
        <v>672</v>
      </c>
    </row>
    <row r="193" spans="1:13" x14ac:dyDescent="0.3">
      <c r="A193" s="26">
        <v>32221</v>
      </c>
      <c r="B193" s="29">
        <v>37.5</v>
      </c>
      <c r="C193" s="29">
        <v>38.1</v>
      </c>
      <c r="E193" s="26">
        <v>1006873349827</v>
      </c>
      <c r="F193" s="30">
        <v>37222.376782407409</v>
      </c>
      <c r="H193" s="39" t="s">
        <v>79</v>
      </c>
      <c r="I193" s="31" t="s">
        <v>70</v>
      </c>
      <c r="J193" s="67">
        <f t="shared" si="40"/>
        <v>37.799999999999997</v>
      </c>
      <c r="K193" s="26">
        <f t="shared" ca="1" si="41"/>
        <v>1</v>
      </c>
      <c r="M193" s="26">
        <v>688</v>
      </c>
    </row>
    <row r="194" spans="1:13" x14ac:dyDescent="0.3">
      <c r="A194" s="26">
        <v>32222</v>
      </c>
      <c r="B194" s="29">
        <v>38.85</v>
      </c>
      <c r="C194" s="29">
        <v>39.65</v>
      </c>
      <c r="E194" s="26">
        <v>1006875356565</v>
      </c>
      <c r="F194" s="30">
        <v>37222.399965277778</v>
      </c>
      <c r="H194" s="39" t="s">
        <v>79</v>
      </c>
      <c r="I194" s="40" t="s">
        <v>80</v>
      </c>
      <c r="J194" s="67">
        <f t="shared" si="40"/>
        <v>39.25</v>
      </c>
      <c r="K194" s="26">
        <f t="shared" ca="1" si="41"/>
        <v>1</v>
      </c>
      <c r="M194" s="26">
        <v>352</v>
      </c>
    </row>
    <row r="195" spans="1:13" x14ac:dyDescent="0.3">
      <c r="A195" s="26">
        <v>32223</v>
      </c>
      <c r="B195" s="29">
        <v>49.75</v>
      </c>
      <c r="C195" s="29">
        <v>50.75</v>
      </c>
      <c r="E195" s="26">
        <v>1006875349444</v>
      </c>
      <c r="F195" s="30">
        <v>37222.399872685186</v>
      </c>
      <c r="H195" s="39" t="s">
        <v>79</v>
      </c>
      <c r="I195" s="40" t="s">
        <v>81</v>
      </c>
      <c r="J195" s="67">
        <f t="shared" si="40"/>
        <v>50.25</v>
      </c>
      <c r="K195" s="26">
        <f t="shared" ca="1" si="41"/>
        <v>1</v>
      </c>
      <c r="M195" s="26">
        <v>320</v>
      </c>
    </row>
    <row r="196" spans="1:13" x14ac:dyDescent="0.3">
      <c r="A196" s="26">
        <v>32224</v>
      </c>
      <c r="B196" s="29">
        <v>69.5</v>
      </c>
      <c r="C196" s="29">
        <v>70.5</v>
      </c>
      <c r="E196" s="26">
        <v>1006882804466</v>
      </c>
      <c r="F196" s="30">
        <v>37222.486168981479</v>
      </c>
      <c r="H196" s="39" t="s">
        <v>79</v>
      </c>
      <c r="I196" s="31" t="s">
        <v>71</v>
      </c>
      <c r="J196" s="67">
        <f t="shared" si="40"/>
        <v>70</v>
      </c>
      <c r="K196" s="26">
        <f t="shared" ca="1" si="41"/>
        <v>1</v>
      </c>
      <c r="M196" s="26">
        <v>704</v>
      </c>
    </row>
    <row r="197" spans="1:13" x14ac:dyDescent="0.3">
      <c r="A197" s="26">
        <v>32225</v>
      </c>
      <c r="B197" s="29">
        <v>37.799999999999997</v>
      </c>
      <c r="C197" s="29">
        <v>38.4</v>
      </c>
      <c r="E197" s="26">
        <v>1006875359232</v>
      </c>
      <c r="F197" s="30">
        <v>37222.399988425925</v>
      </c>
      <c r="H197" s="39" t="s">
        <v>79</v>
      </c>
      <c r="I197" s="40" t="s">
        <v>75</v>
      </c>
      <c r="J197" s="67">
        <f t="shared" si="40"/>
        <v>38.099999999999994</v>
      </c>
      <c r="K197" s="26">
        <f t="shared" ca="1" si="41"/>
        <v>1</v>
      </c>
      <c r="M197" s="26">
        <v>320</v>
      </c>
    </row>
    <row r="198" spans="1:13" x14ac:dyDescent="0.3">
      <c r="A198" s="26">
        <v>32226</v>
      </c>
      <c r="B198" s="29">
        <v>37.799999999999997</v>
      </c>
      <c r="C198" s="29">
        <v>38.4</v>
      </c>
      <c r="E198" s="26">
        <v>1006875360791</v>
      </c>
      <c r="F198" s="30">
        <v>37222.400000000001</v>
      </c>
      <c r="G198" s="35">
        <f>SUMPRODUCT(M192:M198*J192:J198)/SUM(M192:M198)</f>
        <v>45.050588235294114</v>
      </c>
      <c r="H198" s="39" t="s">
        <v>79</v>
      </c>
      <c r="I198" s="31" t="s">
        <v>48</v>
      </c>
      <c r="J198" s="67">
        <f t="shared" si="40"/>
        <v>38.099999999999994</v>
      </c>
      <c r="K198" s="26">
        <f t="shared" ca="1" si="41"/>
        <v>1</v>
      </c>
      <c r="M198" s="26">
        <v>1024</v>
      </c>
    </row>
    <row r="199" spans="1:13" x14ac:dyDescent="0.3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3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3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3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3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3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3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3.8" thickBot="1" x14ac:dyDescent="0.35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3">
      <c r="A208" s="26">
        <v>40519</v>
      </c>
      <c r="B208" s="29">
        <v>36.799999999999997</v>
      </c>
      <c r="C208" s="29">
        <v>37.6</v>
      </c>
      <c r="E208" s="26">
        <v>1006878429181</v>
      </c>
      <c r="F208" s="30">
        <v>37222.435520833336</v>
      </c>
      <c r="H208" s="41" t="s">
        <v>84</v>
      </c>
      <c r="I208" s="31" t="s">
        <v>35</v>
      </c>
      <c r="J208" s="67">
        <f t="shared" si="40"/>
        <v>37.200000000000003</v>
      </c>
      <c r="K208" s="26">
        <f t="shared" ca="1" si="41"/>
        <v>1</v>
      </c>
    </row>
    <row r="209" spans="1:14" x14ac:dyDescent="0.3">
      <c r="A209" s="26">
        <v>32249</v>
      </c>
      <c r="B209" s="29">
        <v>46</v>
      </c>
      <c r="C209" s="29">
        <v>46.5</v>
      </c>
      <c r="E209" s="26">
        <v>1006885353108</v>
      </c>
      <c r="F209" s="30">
        <v>37222.515659722223</v>
      </c>
      <c r="G209" s="33" t="s">
        <v>31</v>
      </c>
      <c r="H209" s="39" t="s">
        <v>84</v>
      </c>
      <c r="I209" s="31" t="s">
        <v>69</v>
      </c>
      <c r="J209" s="67">
        <f t="shared" si="40"/>
        <v>46.25</v>
      </c>
      <c r="K209" s="26">
        <f t="shared" ca="1" si="41"/>
        <v>0</v>
      </c>
      <c r="M209" s="26">
        <v>672</v>
      </c>
    </row>
    <row r="210" spans="1:14" x14ac:dyDescent="0.3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3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3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3">
      <c r="A213" s="26">
        <v>32254</v>
      </c>
      <c r="B213" s="29">
        <v>76.5</v>
      </c>
      <c r="C213" s="29">
        <v>78.5</v>
      </c>
      <c r="E213" s="26">
        <v>1006873359812</v>
      </c>
      <c r="F213" s="30">
        <v>37222.376886574071</v>
      </c>
      <c r="H213" s="39" t="s">
        <v>84</v>
      </c>
      <c r="I213" s="31" t="s">
        <v>71</v>
      </c>
      <c r="J213" s="67">
        <f t="shared" si="40"/>
        <v>77.5</v>
      </c>
      <c r="K213" s="26">
        <f t="shared" ca="1" si="41"/>
        <v>1</v>
      </c>
      <c r="M213" s="26">
        <v>704</v>
      </c>
    </row>
    <row r="214" spans="1:14" x14ac:dyDescent="0.3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3.8" thickBot="1" x14ac:dyDescent="0.35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3.8" thickBot="1" x14ac:dyDescent="0.35">
      <c r="B217" s="29"/>
      <c r="C217" s="29"/>
    </row>
    <row r="218" spans="1:14" x14ac:dyDescent="0.3">
      <c r="A218" s="43">
        <v>58074</v>
      </c>
      <c r="B218" s="44">
        <v>2.54</v>
      </c>
      <c r="C218" s="44">
        <v>2.5499999999999998</v>
      </c>
      <c r="D218" s="45"/>
      <c r="E218" s="45">
        <v>1006886452514</v>
      </c>
      <c r="F218" s="46">
        <v>37222.528391203705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2.5449999999999999</v>
      </c>
      <c r="K218" s="69">
        <f t="shared" ref="K218:K223" ca="1" si="43">IF(ABS($L$1-F218)&lt;$N$1,0,1)</f>
        <v>0</v>
      </c>
      <c r="L218" s="49"/>
      <c r="M218" s="68"/>
      <c r="N218" s="50"/>
    </row>
    <row r="219" spans="1:14" x14ac:dyDescent="0.3">
      <c r="A219" s="3">
        <v>58076</v>
      </c>
      <c r="B219" s="49">
        <v>2.88</v>
      </c>
      <c r="C219" s="49">
        <v>2.89</v>
      </c>
      <c r="D219" s="50"/>
      <c r="E219" s="50">
        <v>1006886422455</v>
      </c>
      <c r="F219" s="51">
        <v>37222.528043981481</v>
      </c>
      <c r="G219" s="50"/>
      <c r="H219" s="34" t="s">
        <v>55</v>
      </c>
      <c r="I219" s="52" t="s">
        <v>56</v>
      </c>
      <c r="J219" s="53">
        <f t="shared" si="42"/>
        <v>2.8849999999999998</v>
      </c>
      <c r="K219" s="70">
        <f t="shared" ca="1" si="43"/>
        <v>0</v>
      </c>
      <c r="L219" s="49"/>
      <c r="M219" s="68"/>
      <c r="N219" s="50"/>
    </row>
    <row r="220" spans="1:14" x14ac:dyDescent="0.3">
      <c r="A220" s="3">
        <v>58078</v>
      </c>
      <c r="B220" s="49">
        <v>2.9350000000000001</v>
      </c>
      <c r="C220" s="49">
        <v>2.9474999999999998</v>
      </c>
      <c r="D220" s="50"/>
      <c r="E220" s="50">
        <v>1006886422819</v>
      </c>
      <c r="F220" s="51">
        <v>37222.528055555558</v>
      </c>
      <c r="G220" s="50"/>
      <c r="H220" s="34" t="s">
        <v>55</v>
      </c>
      <c r="I220" s="54" t="s">
        <v>57</v>
      </c>
      <c r="J220" s="53">
        <f t="shared" si="42"/>
        <v>2.9412500000000001</v>
      </c>
      <c r="K220" s="70">
        <f t="shared" ca="1" si="43"/>
        <v>0</v>
      </c>
      <c r="L220" s="49"/>
      <c r="M220" s="68"/>
      <c r="N220" s="50"/>
    </row>
    <row r="221" spans="1:14" x14ac:dyDescent="0.3">
      <c r="A221" s="3">
        <v>54674</v>
      </c>
      <c r="B221" s="49">
        <v>2.93</v>
      </c>
      <c r="C221" s="49">
        <v>2.95</v>
      </c>
      <c r="D221" s="50"/>
      <c r="E221" s="50">
        <v>1006886459486</v>
      </c>
      <c r="F221" s="51">
        <v>37222.528483796297</v>
      </c>
      <c r="G221" s="50"/>
      <c r="H221" s="34" t="s">
        <v>55</v>
      </c>
      <c r="I221" s="55" t="s">
        <v>58</v>
      </c>
      <c r="J221" s="53">
        <f t="shared" si="42"/>
        <v>2.9400000000000004</v>
      </c>
      <c r="K221" s="70">
        <f t="shared" ca="1" si="43"/>
        <v>0</v>
      </c>
      <c r="L221" s="49"/>
      <c r="M221" s="68"/>
      <c r="N221" s="50"/>
    </row>
    <row r="222" spans="1:14" x14ac:dyDescent="0.3">
      <c r="A222" s="3">
        <v>48724</v>
      </c>
      <c r="B222" s="49">
        <v>2.98</v>
      </c>
      <c r="C222" s="49">
        <v>3</v>
      </c>
      <c r="D222" s="50"/>
      <c r="E222" s="50">
        <v>1006886458936</v>
      </c>
      <c r="F222" s="51">
        <v>37222.52847222222</v>
      </c>
      <c r="G222" s="50"/>
      <c r="H222" s="34" t="s">
        <v>55</v>
      </c>
      <c r="I222" s="55" t="s">
        <v>59</v>
      </c>
      <c r="J222" s="53">
        <f t="shared" si="42"/>
        <v>2.99</v>
      </c>
      <c r="K222" s="70">
        <f t="shared" ca="1" si="43"/>
        <v>0</v>
      </c>
      <c r="L222" s="49"/>
      <c r="M222" s="68"/>
      <c r="N222" s="50"/>
    </row>
    <row r="223" spans="1:14" ht="13.8" thickBot="1" x14ac:dyDescent="0.35">
      <c r="A223" s="56">
        <v>51173</v>
      </c>
      <c r="B223" s="57">
        <v>3.3050000000000002</v>
      </c>
      <c r="C223" s="57">
        <v>3.33</v>
      </c>
      <c r="D223" s="58"/>
      <c r="E223" s="58">
        <v>1006886459399</v>
      </c>
      <c r="F223" s="59">
        <v>37222.528483796297</v>
      </c>
      <c r="G223" s="58"/>
      <c r="H223" s="38" t="s">
        <v>55</v>
      </c>
      <c r="I223" s="60" t="s">
        <v>60</v>
      </c>
      <c r="J223" s="61">
        <f t="shared" si="42"/>
        <v>3.3174999999999999</v>
      </c>
      <c r="K223" s="71">
        <f t="shared" ca="1" si="43"/>
        <v>0</v>
      </c>
      <c r="L223" s="49"/>
      <c r="M223" s="68"/>
      <c r="N223" s="50"/>
    </row>
    <row r="224" spans="1:14" x14ac:dyDescent="0.3">
      <c r="B224" s="29"/>
      <c r="C224" s="29"/>
      <c r="L224" s="50"/>
      <c r="M224" s="50"/>
      <c r="N224" s="50"/>
    </row>
    <row r="225" spans="2:3" x14ac:dyDescent="0.3">
      <c r="B225" s="29"/>
      <c r="C225" s="29"/>
    </row>
    <row r="226" spans="2:3" x14ac:dyDescent="0.3">
      <c r="B226" s="29"/>
      <c r="C226" s="29"/>
    </row>
    <row r="227" spans="2:3" x14ac:dyDescent="0.3">
      <c r="B227" s="29"/>
      <c r="C227" s="29"/>
    </row>
    <row r="228" spans="2:3" x14ac:dyDescent="0.3">
      <c r="B228" s="29"/>
      <c r="C228" s="29"/>
    </row>
    <row r="229" spans="2:3" x14ac:dyDescent="0.3">
      <c r="B229" s="29"/>
      <c r="C229" s="29"/>
    </row>
    <row r="230" spans="2:3" x14ac:dyDescent="0.3">
      <c r="B230" s="29"/>
      <c r="C230" s="29"/>
    </row>
    <row r="231" spans="2:3" x14ac:dyDescent="0.3">
      <c r="B231" s="29"/>
      <c r="C231" s="29"/>
    </row>
    <row r="232" spans="2:3" x14ac:dyDescent="0.3">
      <c r="B232" s="29"/>
      <c r="C232" s="29"/>
    </row>
    <row r="233" spans="2:3" x14ac:dyDescent="0.3">
      <c r="B233" s="29"/>
      <c r="C233" s="29"/>
    </row>
    <row r="234" spans="2:3" x14ac:dyDescent="0.3">
      <c r="B234" s="29"/>
      <c r="C234" s="29"/>
    </row>
    <row r="235" spans="2:3" x14ac:dyDescent="0.3">
      <c r="B235" s="29"/>
      <c r="C235" s="29"/>
    </row>
    <row r="236" spans="2:3" x14ac:dyDescent="0.3">
      <c r="B236" s="29"/>
      <c r="C236" s="29"/>
    </row>
    <row r="237" spans="2:3" x14ac:dyDescent="0.3">
      <c r="B237" s="29"/>
      <c r="C237" s="29"/>
    </row>
    <row r="238" spans="2:3" x14ac:dyDescent="0.3">
      <c r="B238" s="29"/>
      <c r="C238" s="29"/>
    </row>
    <row r="239" spans="2:3" x14ac:dyDescent="0.3">
      <c r="B239" s="29"/>
      <c r="C239" s="29"/>
    </row>
    <row r="240" spans="2:3" x14ac:dyDescent="0.3">
      <c r="B240" s="29"/>
      <c r="C240" s="29"/>
    </row>
    <row r="241" spans="2:3" x14ac:dyDescent="0.3">
      <c r="B241" s="29"/>
      <c r="C241" s="29"/>
    </row>
    <row r="242" spans="2:3" x14ac:dyDescent="0.3">
      <c r="B242" s="29"/>
      <c r="C242" s="29"/>
    </row>
    <row r="243" spans="2:3" x14ac:dyDescent="0.3">
      <c r="B243" s="29"/>
      <c r="C243" s="29"/>
    </row>
    <row r="244" spans="2:3" x14ac:dyDescent="0.3">
      <c r="B244" s="29"/>
      <c r="C244" s="29"/>
    </row>
    <row r="245" spans="2:3" x14ac:dyDescent="0.3">
      <c r="B245" s="29"/>
      <c r="C245" s="29"/>
    </row>
    <row r="246" spans="2:3" x14ac:dyDescent="0.3">
      <c r="B246" s="29"/>
      <c r="C246" s="29"/>
    </row>
    <row r="247" spans="2:3" x14ac:dyDescent="0.3">
      <c r="B247" s="29"/>
      <c r="C247" s="29"/>
    </row>
    <row r="248" spans="2:3" x14ac:dyDescent="0.3">
      <c r="B248" s="29"/>
      <c r="C248" s="29"/>
    </row>
    <row r="249" spans="2:3" x14ac:dyDescent="0.3">
      <c r="B249" s="29"/>
      <c r="C249" s="29"/>
    </row>
    <row r="250" spans="2:3" x14ac:dyDescent="0.3">
      <c r="B250" s="29"/>
      <c r="C250" s="29"/>
    </row>
    <row r="251" spans="2:3" x14ac:dyDescent="0.3">
      <c r="B251" s="29"/>
      <c r="C251" s="29"/>
    </row>
    <row r="252" spans="2:3" x14ac:dyDescent="0.3">
      <c r="B252" s="29"/>
      <c r="C252" s="29"/>
    </row>
    <row r="253" spans="2:3" x14ac:dyDescent="0.3">
      <c r="B253" s="29"/>
      <c r="C253" s="29"/>
    </row>
    <row r="254" spans="2:3" x14ac:dyDescent="0.3">
      <c r="B254" s="29"/>
      <c r="C254" s="29"/>
    </row>
    <row r="255" spans="2:3" x14ac:dyDescent="0.3">
      <c r="B255" s="29"/>
      <c r="C255" s="29"/>
    </row>
    <row r="256" spans="2:3" x14ac:dyDescent="0.3">
      <c r="B256" s="29"/>
      <c r="C256" s="29"/>
    </row>
    <row r="257" spans="2:3" x14ac:dyDescent="0.3">
      <c r="B257" s="29"/>
      <c r="C257" s="29"/>
    </row>
    <row r="258" spans="2:3" x14ac:dyDescent="0.3">
      <c r="B258" s="29"/>
      <c r="C258" s="29"/>
    </row>
    <row r="259" spans="2:3" x14ac:dyDescent="0.3">
      <c r="B259" s="29"/>
      <c r="C259" s="29"/>
    </row>
    <row r="260" spans="2:3" x14ac:dyDescent="0.3">
      <c r="B260" s="29"/>
      <c r="C260" s="29"/>
    </row>
    <row r="261" spans="2:3" x14ac:dyDescent="0.3">
      <c r="B261" s="29"/>
      <c r="C261" s="29"/>
    </row>
    <row r="262" spans="2:3" x14ac:dyDescent="0.3">
      <c r="B262" s="29"/>
      <c r="C262" s="29"/>
    </row>
    <row r="263" spans="2:3" x14ac:dyDescent="0.3">
      <c r="B263" s="29"/>
      <c r="C263" s="29"/>
    </row>
    <row r="264" spans="2:3" x14ac:dyDescent="0.3">
      <c r="B264" s="29"/>
      <c r="C264" s="29"/>
    </row>
    <row r="265" spans="2:3" x14ac:dyDescent="0.3">
      <c r="B265" s="29"/>
      <c r="C265" s="29"/>
    </row>
    <row r="266" spans="2:3" x14ac:dyDescent="0.3">
      <c r="B266" s="29"/>
      <c r="C266" s="29"/>
    </row>
    <row r="267" spans="2:3" x14ac:dyDescent="0.3">
      <c r="B267" s="29"/>
      <c r="C267" s="29"/>
    </row>
    <row r="268" spans="2:3" x14ac:dyDescent="0.3">
      <c r="B268" s="29"/>
      <c r="C268" s="29"/>
    </row>
    <row r="269" spans="2:3" x14ac:dyDescent="0.3">
      <c r="B269" s="29"/>
      <c r="C269" s="29"/>
    </row>
    <row r="270" spans="2:3" x14ac:dyDescent="0.3">
      <c r="B270" s="29"/>
      <c r="C270" s="29"/>
    </row>
    <row r="271" spans="2:3" x14ac:dyDescent="0.3">
      <c r="B271" s="29"/>
      <c r="C271" s="29"/>
    </row>
    <row r="272" spans="2:3" x14ac:dyDescent="0.3">
      <c r="B272" s="29"/>
      <c r="C272" s="29"/>
    </row>
    <row r="273" spans="2:3" x14ac:dyDescent="0.3">
      <c r="B273" s="29"/>
      <c r="C273" s="29"/>
    </row>
    <row r="274" spans="2:3" x14ac:dyDescent="0.3">
      <c r="B274" s="29"/>
      <c r="C274" s="29"/>
    </row>
    <row r="275" spans="2:3" x14ac:dyDescent="0.3">
      <c r="B275" s="29"/>
      <c r="C275" s="29"/>
    </row>
    <row r="276" spans="2:3" x14ac:dyDescent="0.3">
      <c r="B276" s="29"/>
      <c r="C276" s="29"/>
    </row>
    <row r="277" spans="2:3" x14ac:dyDescent="0.3">
      <c r="B277" s="29"/>
      <c r="C277" s="29"/>
    </row>
    <row r="278" spans="2:3" x14ac:dyDescent="0.3">
      <c r="B278" s="29"/>
      <c r="C278" s="29"/>
    </row>
    <row r="279" spans="2:3" x14ac:dyDescent="0.3">
      <c r="B279" s="29"/>
      <c r="C279" s="29"/>
    </row>
    <row r="280" spans="2:3" x14ac:dyDescent="0.3">
      <c r="B280" s="29"/>
      <c r="C280" s="29"/>
    </row>
    <row r="281" spans="2:3" x14ac:dyDescent="0.3">
      <c r="B281" s="29"/>
      <c r="C281" s="29"/>
    </row>
    <row r="282" spans="2:3" x14ac:dyDescent="0.3">
      <c r="B282" s="29"/>
      <c r="C282" s="29"/>
    </row>
    <row r="283" spans="2:3" x14ac:dyDescent="0.3">
      <c r="B283" s="29"/>
      <c r="C283" s="29"/>
    </row>
    <row r="284" spans="2:3" x14ac:dyDescent="0.3">
      <c r="B284" s="29"/>
      <c r="C284" s="29"/>
    </row>
    <row r="285" spans="2:3" x14ac:dyDescent="0.3">
      <c r="B285" s="29"/>
      <c r="C285" s="29"/>
    </row>
    <row r="286" spans="2:3" x14ac:dyDescent="0.3">
      <c r="B286" s="29"/>
      <c r="C286" s="29"/>
    </row>
    <row r="287" spans="2:3" x14ac:dyDescent="0.3">
      <c r="B287" s="29"/>
      <c r="C287" s="29"/>
    </row>
    <row r="288" spans="2:3" x14ac:dyDescent="0.3">
      <c r="B288" s="29"/>
      <c r="C288" s="29"/>
    </row>
    <row r="289" spans="2:3" x14ac:dyDescent="0.3">
      <c r="B289" s="29"/>
      <c r="C289" s="29"/>
    </row>
    <row r="290" spans="2:3" x14ac:dyDescent="0.3">
      <c r="B290" s="29"/>
      <c r="C290" s="29"/>
    </row>
    <row r="291" spans="2:3" x14ac:dyDescent="0.3">
      <c r="B291" s="29"/>
      <c r="C291" s="29"/>
    </row>
    <row r="292" spans="2:3" x14ac:dyDescent="0.3">
      <c r="B292" s="29"/>
      <c r="C292" s="29"/>
    </row>
    <row r="293" spans="2:3" x14ac:dyDescent="0.3">
      <c r="B293" s="29"/>
      <c r="C293" s="29"/>
    </row>
    <row r="294" spans="2:3" x14ac:dyDescent="0.3">
      <c r="B294" s="29"/>
      <c r="C294" s="29"/>
    </row>
    <row r="295" spans="2:3" x14ac:dyDescent="0.3">
      <c r="B295" s="29"/>
      <c r="C295" s="29"/>
    </row>
    <row r="296" spans="2:3" x14ac:dyDescent="0.3">
      <c r="B296" s="29"/>
      <c r="C296" s="29"/>
    </row>
    <row r="297" spans="2:3" x14ac:dyDescent="0.3">
      <c r="B297" s="29"/>
      <c r="C297" s="29"/>
    </row>
    <row r="298" spans="2:3" x14ac:dyDescent="0.3">
      <c r="B298" s="29"/>
      <c r="C298" s="29"/>
    </row>
    <row r="299" spans="2:3" x14ac:dyDescent="0.3">
      <c r="B299" s="29"/>
      <c r="C299" s="29"/>
    </row>
    <row r="300" spans="2:3" x14ac:dyDescent="0.3">
      <c r="B300" s="29"/>
      <c r="C300" s="29"/>
    </row>
    <row r="301" spans="2:3" x14ac:dyDescent="0.3">
      <c r="B301" s="29"/>
      <c r="C301" s="29"/>
    </row>
    <row r="302" spans="2:3" x14ac:dyDescent="0.3">
      <c r="B302" s="29"/>
      <c r="C302" s="29"/>
    </row>
    <row r="303" spans="2:3" x14ac:dyDescent="0.3">
      <c r="B303" s="29"/>
      <c r="C303" s="29"/>
    </row>
    <row r="304" spans="2:3" x14ac:dyDescent="0.3">
      <c r="B304" s="29"/>
      <c r="C304" s="29"/>
    </row>
    <row r="305" spans="2:3" x14ac:dyDescent="0.3">
      <c r="B305" s="29"/>
      <c r="C305" s="29"/>
    </row>
    <row r="306" spans="2:3" x14ac:dyDescent="0.3">
      <c r="B306" s="29"/>
      <c r="C306" s="29"/>
    </row>
    <row r="307" spans="2:3" x14ac:dyDescent="0.3">
      <c r="B307" s="29"/>
      <c r="C307" s="29"/>
    </row>
    <row r="308" spans="2:3" x14ac:dyDescent="0.3">
      <c r="B308" s="29"/>
      <c r="C308" s="29"/>
    </row>
    <row r="309" spans="2:3" x14ac:dyDescent="0.3">
      <c r="B309" s="29"/>
      <c r="C309" s="29"/>
    </row>
    <row r="310" spans="2:3" x14ac:dyDescent="0.3">
      <c r="B310" s="29"/>
      <c r="C310" s="29"/>
    </row>
    <row r="311" spans="2:3" x14ac:dyDescent="0.3">
      <c r="B311" s="29"/>
      <c r="C311" s="29"/>
    </row>
    <row r="312" spans="2:3" x14ac:dyDescent="0.3">
      <c r="B312" s="29"/>
      <c r="C312" s="29"/>
    </row>
    <row r="313" spans="2:3" x14ac:dyDescent="0.3">
      <c r="B313" s="29"/>
      <c r="C313" s="29"/>
    </row>
    <row r="314" spans="2:3" x14ac:dyDescent="0.3">
      <c r="B314" s="29"/>
      <c r="C314" s="29"/>
    </row>
    <row r="315" spans="2:3" x14ac:dyDescent="0.3">
      <c r="B315" s="29"/>
      <c r="C315" s="29"/>
    </row>
    <row r="316" spans="2:3" x14ac:dyDescent="0.3">
      <c r="B316" s="29"/>
      <c r="C316" s="29"/>
    </row>
    <row r="317" spans="2:3" x14ac:dyDescent="0.3">
      <c r="B317" s="29"/>
      <c r="C317" s="29"/>
    </row>
    <row r="318" spans="2:3" x14ac:dyDescent="0.3">
      <c r="B318" s="29"/>
      <c r="C318" s="29"/>
    </row>
    <row r="319" spans="2:3" x14ac:dyDescent="0.3">
      <c r="B319" s="29"/>
      <c r="C319" s="29"/>
    </row>
    <row r="320" spans="2:3" x14ac:dyDescent="0.3">
      <c r="B320" s="29"/>
      <c r="C320" s="29"/>
    </row>
    <row r="321" spans="2:3" x14ac:dyDescent="0.3">
      <c r="B321" s="29"/>
      <c r="C321" s="29"/>
    </row>
    <row r="322" spans="2:3" x14ac:dyDescent="0.3">
      <c r="B322" s="29"/>
      <c r="C322" s="29"/>
    </row>
    <row r="323" spans="2:3" x14ac:dyDescent="0.3">
      <c r="B323" s="29"/>
      <c r="C323" s="29"/>
    </row>
    <row r="324" spans="2:3" x14ac:dyDescent="0.3">
      <c r="B324" s="29"/>
      <c r="C324" s="29"/>
    </row>
    <row r="325" spans="2:3" x14ac:dyDescent="0.3">
      <c r="B325" s="29"/>
      <c r="C325" s="29"/>
    </row>
    <row r="326" spans="2:3" x14ac:dyDescent="0.3">
      <c r="B326" s="29"/>
      <c r="C326" s="29"/>
    </row>
    <row r="327" spans="2:3" x14ac:dyDescent="0.3">
      <c r="B327" s="29"/>
      <c r="C327" s="29"/>
    </row>
    <row r="328" spans="2:3" x14ac:dyDescent="0.3">
      <c r="B328" s="29"/>
      <c r="C328" s="29"/>
    </row>
    <row r="329" spans="2:3" x14ac:dyDescent="0.3">
      <c r="B329" s="29"/>
      <c r="C329" s="29"/>
    </row>
    <row r="330" spans="2:3" x14ac:dyDescent="0.3">
      <c r="B330" s="29"/>
      <c r="C330" s="29"/>
    </row>
    <row r="331" spans="2:3" x14ac:dyDescent="0.3">
      <c r="B331" s="29"/>
      <c r="C331" s="29"/>
    </row>
    <row r="332" spans="2:3" x14ac:dyDescent="0.3">
      <c r="B332" s="29"/>
      <c r="C332" s="29"/>
    </row>
    <row r="333" spans="2:3" x14ac:dyDescent="0.3">
      <c r="B333" s="29"/>
      <c r="C333" s="29"/>
    </row>
    <row r="334" spans="2:3" x14ac:dyDescent="0.3">
      <c r="B334" s="29"/>
      <c r="C334" s="29"/>
    </row>
    <row r="335" spans="2:3" x14ac:dyDescent="0.3">
      <c r="B335" s="29"/>
      <c r="C335" s="29"/>
    </row>
    <row r="336" spans="2:3" x14ac:dyDescent="0.3">
      <c r="B336" s="29"/>
      <c r="C336" s="29"/>
    </row>
    <row r="337" spans="2:3" x14ac:dyDescent="0.3">
      <c r="B337" s="29"/>
      <c r="C337" s="29"/>
    </row>
    <row r="338" spans="2:3" x14ac:dyDescent="0.3">
      <c r="B338" s="29"/>
      <c r="C338" s="29"/>
    </row>
    <row r="339" spans="2:3" x14ac:dyDescent="0.3">
      <c r="B339" s="29"/>
      <c r="C339" s="29"/>
    </row>
    <row r="340" spans="2:3" x14ac:dyDescent="0.3">
      <c r="B340" s="29"/>
      <c r="C340" s="29"/>
    </row>
    <row r="341" spans="2:3" x14ac:dyDescent="0.3">
      <c r="B341" s="29"/>
      <c r="C341" s="29"/>
    </row>
    <row r="342" spans="2:3" x14ac:dyDescent="0.3">
      <c r="B342" s="29"/>
      <c r="C342" s="29"/>
    </row>
    <row r="343" spans="2:3" x14ac:dyDescent="0.3">
      <c r="B343" s="29"/>
      <c r="C343" s="29"/>
    </row>
    <row r="344" spans="2:3" x14ac:dyDescent="0.3">
      <c r="B344" s="29"/>
      <c r="C344" s="29"/>
    </row>
    <row r="345" spans="2:3" x14ac:dyDescent="0.3">
      <c r="B345" s="29"/>
      <c r="C345" s="29"/>
    </row>
    <row r="346" spans="2:3" x14ac:dyDescent="0.3">
      <c r="B346" s="29"/>
      <c r="C346" s="29"/>
    </row>
    <row r="347" spans="2:3" x14ac:dyDescent="0.3">
      <c r="B347" s="29"/>
      <c r="C347" s="29"/>
    </row>
    <row r="348" spans="2:3" x14ac:dyDescent="0.3">
      <c r="B348" s="29"/>
      <c r="C348" s="29"/>
    </row>
    <row r="349" spans="2:3" x14ac:dyDescent="0.3">
      <c r="B349" s="29"/>
      <c r="C349" s="29"/>
    </row>
    <row r="350" spans="2:3" x14ac:dyDescent="0.3">
      <c r="B350" s="29"/>
      <c r="C350" s="29"/>
    </row>
    <row r="351" spans="2:3" x14ac:dyDescent="0.3">
      <c r="B351" s="29"/>
      <c r="C351" s="29"/>
    </row>
    <row r="352" spans="2:3" x14ac:dyDescent="0.3">
      <c r="B352" s="29"/>
      <c r="C352" s="29"/>
    </row>
    <row r="353" spans="2:3" x14ac:dyDescent="0.3">
      <c r="B353" s="29"/>
      <c r="C353" s="29"/>
    </row>
    <row r="354" spans="2:3" x14ac:dyDescent="0.3">
      <c r="B354" s="29"/>
      <c r="C354" s="29"/>
    </row>
    <row r="355" spans="2:3" x14ac:dyDescent="0.3">
      <c r="B355" s="29"/>
      <c r="C355" s="29"/>
    </row>
    <row r="356" spans="2:3" x14ac:dyDescent="0.3">
      <c r="B356" s="29"/>
      <c r="C356" s="29"/>
    </row>
    <row r="357" spans="2:3" x14ac:dyDescent="0.3">
      <c r="B357" s="29"/>
      <c r="C357" s="29"/>
    </row>
    <row r="358" spans="2:3" x14ac:dyDescent="0.3">
      <c r="B358" s="29"/>
      <c r="C358" s="29"/>
    </row>
    <row r="359" spans="2:3" x14ac:dyDescent="0.3">
      <c r="B359" s="29"/>
      <c r="C359" s="29"/>
    </row>
    <row r="360" spans="2:3" x14ac:dyDescent="0.3">
      <c r="B360" s="29"/>
      <c r="C360" s="29"/>
    </row>
    <row r="361" spans="2:3" x14ac:dyDescent="0.3">
      <c r="B361" s="29"/>
      <c r="C361" s="29"/>
    </row>
    <row r="362" spans="2:3" x14ac:dyDescent="0.3">
      <c r="B362" s="29"/>
      <c r="C362" s="29"/>
    </row>
    <row r="363" spans="2:3" x14ac:dyDescent="0.3">
      <c r="B363" s="29"/>
      <c r="C363" s="29"/>
    </row>
    <row r="364" spans="2:3" x14ac:dyDescent="0.3">
      <c r="B364" s="29"/>
      <c r="C364" s="29"/>
    </row>
    <row r="365" spans="2:3" x14ac:dyDescent="0.3">
      <c r="B365" s="29"/>
      <c r="C365" s="29"/>
    </row>
    <row r="366" spans="2:3" x14ac:dyDescent="0.3">
      <c r="B366" s="29"/>
      <c r="C366" s="29"/>
    </row>
    <row r="367" spans="2:3" x14ac:dyDescent="0.3">
      <c r="B367" s="29"/>
      <c r="C367" s="29"/>
    </row>
    <row r="368" spans="2:3" x14ac:dyDescent="0.3">
      <c r="B368" s="29"/>
      <c r="C368" s="29"/>
    </row>
    <row r="369" spans="2:3" x14ac:dyDescent="0.3">
      <c r="B369" s="29"/>
      <c r="C369" s="29"/>
    </row>
    <row r="370" spans="2:3" x14ac:dyDescent="0.3">
      <c r="B370" s="29"/>
      <c r="C370" s="29"/>
    </row>
    <row r="371" spans="2:3" x14ac:dyDescent="0.3">
      <c r="B371" s="29"/>
      <c r="C371" s="29"/>
    </row>
    <row r="372" spans="2:3" x14ac:dyDescent="0.3">
      <c r="B372" s="29"/>
      <c r="C372" s="29"/>
    </row>
    <row r="373" spans="2:3" x14ac:dyDescent="0.3">
      <c r="B373" s="29"/>
      <c r="C373" s="29"/>
    </row>
    <row r="374" spans="2:3" x14ac:dyDescent="0.3">
      <c r="B374" s="29"/>
      <c r="C374" s="29"/>
    </row>
    <row r="375" spans="2:3" x14ac:dyDescent="0.3">
      <c r="B375" s="29"/>
      <c r="C375" s="29"/>
    </row>
    <row r="376" spans="2:3" x14ac:dyDescent="0.3">
      <c r="B376" s="29"/>
      <c r="C376" s="29"/>
    </row>
    <row r="377" spans="2:3" x14ac:dyDescent="0.3">
      <c r="B377" s="29"/>
      <c r="C377" s="29"/>
    </row>
    <row r="378" spans="2:3" x14ac:dyDescent="0.3">
      <c r="B378" s="29"/>
      <c r="C378" s="29"/>
    </row>
    <row r="379" spans="2:3" x14ac:dyDescent="0.3">
      <c r="B379" s="29"/>
      <c r="C379" s="29"/>
    </row>
    <row r="380" spans="2:3" x14ac:dyDescent="0.3">
      <c r="B380" s="29"/>
      <c r="C380" s="29"/>
    </row>
    <row r="381" spans="2:3" x14ac:dyDescent="0.3">
      <c r="B381" s="29"/>
      <c r="C381" s="29"/>
    </row>
    <row r="382" spans="2:3" x14ac:dyDescent="0.3">
      <c r="B382" s="29"/>
      <c r="C382" s="29"/>
    </row>
    <row r="383" spans="2:3" x14ac:dyDescent="0.3">
      <c r="B383" s="29"/>
      <c r="C383" s="29"/>
    </row>
    <row r="384" spans="2:3" x14ac:dyDescent="0.3">
      <c r="B384" s="29"/>
      <c r="C384" s="29"/>
    </row>
    <row r="385" spans="2:3" x14ac:dyDescent="0.3">
      <c r="B385" s="29"/>
      <c r="C385" s="29"/>
    </row>
    <row r="386" spans="2:3" x14ac:dyDescent="0.3">
      <c r="B386" s="29"/>
      <c r="C386" s="29"/>
    </row>
    <row r="387" spans="2:3" x14ac:dyDescent="0.3">
      <c r="B387" s="29"/>
      <c r="C387" s="29"/>
    </row>
    <row r="388" spans="2:3" x14ac:dyDescent="0.3">
      <c r="B388" s="29"/>
      <c r="C388" s="29"/>
    </row>
    <row r="389" spans="2:3" x14ac:dyDescent="0.3">
      <c r="B389" s="29"/>
      <c r="C389" s="29"/>
    </row>
    <row r="390" spans="2:3" x14ac:dyDescent="0.3">
      <c r="B390" s="29"/>
      <c r="C390" s="29"/>
    </row>
    <row r="391" spans="2:3" x14ac:dyDescent="0.3">
      <c r="B391" s="29"/>
      <c r="C391" s="29"/>
    </row>
    <row r="392" spans="2:3" x14ac:dyDescent="0.3">
      <c r="B392" s="29"/>
      <c r="C392" s="29"/>
    </row>
    <row r="393" spans="2:3" x14ac:dyDescent="0.3">
      <c r="B393" s="29"/>
      <c r="C393" s="29"/>
    </row>
    <row r="394" spans="2:3" x14ac:dyDescent="0.3">
      <c r="B394" s="29"/>
      <c r="C394" s="29"/>
    </row>
    <row r="395" spans="2:3" x14ac:dyDescent="0.3">
      <c r="B395" s="29"/>
      <c r="C395" s="29"/>
    </row>
    <row r="396" spans="2:3" x14ac:dyDescent="0.3">
      <c r="B396" s="29"/>
      <c r="C396" s="29"/>
    </row>
    <row r="397" spans="2:3" x14ac:dyDescent="0.3">
      <c r="B397" s="29"/>
      <c r="C397" s="29"/>
    </row>
    <row r="398" spans="2:3" x14ac:dyDescent="0.3">
      <c r="B398" s="29"/>
      <c r="C398" s="29"/>
    </row>
    <row r="399" spans="2:3" x14ac:dyDescent="0.3">
      <c r="B399" s="29"/>
      <c r="C399" s="29"/>
    </row>
    <row r="400" spans="2:3" x14ac:dyDescent="0.3">
      <c r="B400" s="29"/>
      <c r="C400" s="29"/>
    </row>
    <row r="401" spans="2:3" x14ac:dyDescent="0.3">
      <c r="B401" s="29"/>
      <c r="C401" s="29"/>
    </row>
    <row r="402" spans="2:3" x14ac:dyDescent="0.3">
      <c r="B402" s="29"/>
      <c r="C402" s="29"/>
    </row>
    <row r="403" spans="2:3" x14ac:dyDescent="0.3">
      <c r="B403" s="29"/>
      <c r="C403" s="29"/>
    </row>
    <row r="404" spans="2:3" x14ac:dyDescent="0.3">
      <c r="B404" s="29"/>
      <c r="C404" s="29"/>
    </row>
    <row r="405" spans="2:3" x14ac:dyDescent="0.3">
      <c r="B405" s="29"/>
      <c r="C405" s="29"/>
    </row>
    <row r="406" spans="2:3" x14ac:dyDescent="0.3">
      <c r="B406" s="29"/>
      <c r="C406" s="29"/>
    </row>
    <row r="407" spans="2:3" x14ac:dyDescent="0.3">
      <c r="B407" s="29"/>
      <c r="C407" s="29"/>
    </row>
    <row r="408" spans="2:3" x14ac:dyDescent="0.3">
      <c r="B408" s="29"/>
      <c r="C408" s="29"/>
    </row>
    <row r="409" spans="2:3" x14ac:dyDescent="0.3">
      <c r="B409" s="29"/>
      <c r="C409" s="29"/>
    </row>
    <row r="410" spans="2:3" x14ac:dyDescent="0.3">
      <c r="B410" s="29"/>
      <c r="C410" s="29"/>
    </row>
    <row r="411" spans="2:3" x14ac:dyDescent="0.3">
      <c r="B411" s="29"/>
      <c r="C411" s="29"/>
    </row>
    <row r="412" spans="2:3" x14ac:dyDescent="0.3">
      <c r="B412" s="29"/>
      <c r="C412" s="29"/>
    </row>
    <row r="413" spans="2:3" x14ac:dyDescent="0.3">
      <c r="B413" s="29"/>
      <c r="C413" s="29"/>
    </row>
    <row r="414" spans="2:3" x14ac:dyDescent="0.3">
      <c r="B414" s="29"/>
      <c r="C414" s="29"/>
    </row>
    <row r="415" spans="2:3" x14ac:dyDescent="0.3">
      <c r="B415" s="29"/>
      <c r="C415" s="29"/>
    </row>
    <row r="416" spans="2:3" x14ac:dyDescent="0.3">
      <c r="B416" s="29"/>
      <c r="C416" s="29"/>
    </row>
    <row r="417" spans="2:3" x14ac:dyDescent="0.3">
      <c r="B417" s="29"/>
      <c r="C417" s="29"/>
    </row>
    <row r="418" spans="2:3" x14ac:dyDescent="0.3">
      <c r="B418" s="29"/>
      <c r="C418" s="29"/>
    </row>
    <row r="419" spans="2:3" x14ac:dyDescent="0.3">
      <c r="B419" s="29"/>
      <c r="C419" s="29"/>
    </row>
    <row r="420" spans="2:3" x14ac:dyDescent="0.3">
      <c r="B420" s="29"/>
      <c r="C420" s="29"/>
    </row>
    <row r="421" spans="2:3" x14ac:dyDescent="0.3">
      <c r="B421" s="29"/>
      <c r="C421" s="29"/>
    </row>
    <row r="422" spans="2:3" x14ac:dyDescent="0.3">
      <c r="B422" s="29"/>
      <c r="C422" s="29"/>
    </row>
    <row r="423" spans="2:3" x14ac:dyDescent="0.3">
      <c r="B423" s="29"/>
      <c r="C423" s="29"/>
    </row>
    <row r="424" spans="2:3" x14ac:dyDescent="0.3">
      <c r="B424" s="29"/>
      <c r="C424" s="29"/>
    </row>
    <row r="425" spans="2:3" x14ac:dyDescent="0.3">
      <c r="B425" s="29"/>
      <c r="C425" s="29"/>
    </row>
    <row r="426" spans="2:3" x14ac:dyDescent="0.3">
      <c r="B426" s="29"/>
      <c r="C426" s="29"/>
    </row>
    <row r="427" spans="2:3" x14ac:dyDescent="0.3">
      <c r="B427" s="29"/>
      <c r="C427" s="29"/>
    </row>
    <row r="428" spans="2:3" x14ac:dyDescent="0.3">
      <c r="B428" s="29"/>
      <c r="C428" s="29"/>
    </row>
    <row r="429" spans="2:3" x14ac:dyDescent="0.3">
      <c r="B429" s="29"/>
      <c r="C429" s="29"/>
    </row>
    <row r="430" spans="2:3" x14ac:dyDescent="0.3">
      <c r="B430" s="29"/>
      <c r="C430" s="29"/>
    </row>
    <row r="431" spans="2:3" x14ac:dyDescent="0.3">
      <c r="B431" s="29"/>
      <c r="C431" s="29"/>
    </row>
    <row r="432" spans="2:3" x14ac:dyDescent="0.3">
      <c r="B432" s="29"/>
      <c r="C432" s="29"/>
    </row>
    <row r="433" spans="2:3" x14ac:dyDescent="0.3">
      <c r="B433" s="29"/>
      <c r="C433" s="29"/>
    </row>
    <row r="434" spans="2:3" x14ac:dyDescent="0.3">
      <c r="B434" s="29"/>
      <c r="C434" s="29"/>
    </row>
    <row r="435" spans="2:3" x14ac:dyDescent="0.3">
      <c r="B435" s="29"/>
      <c r="C435" s="29"/>
    </row>
    <row r="436" spans="2:3" x14ac:dyDescent="0.3">
      <c r="B436" s="29"/>
      <c r="C436" s="29"/>
    </row>
    <row r="437" spans="2:3" x14ac:dyDescent="0.3">
      <c r="B437" s="29"/>
      <c r="C437" s="29"/>
    </row>
    <row r="438" spans="2:3" x14ac:dyDescent="0.3">
      <c r="B438" s="29"/>
      <c r="C438" s="29"/>
    </row>
    <row r="439" spans="2:3" x14ac:dyDescent="0.3">
      <c r="B439" s="29"/>
      <c r="C439" s="29"/>
    </row>
    <row r="440" spans="2:3" x14ac:dyDescent="0.3">
      <c r="B440" s="29"/>
      <c r="C440" s="29"/>
    </row>
    <row r="441" spans="2:3" x14ac:dyDescent="0.3">
      <c r="B441" s="29"/>
      <c r="C441" s="29"/>
    </row>
    <row r="442" spans="2:3" x14ac:dyDescent="0.3">
      <c r="B442" s="29"/>
      <c r="C442" s="29"/>
    </row>
    <row r="443" spans="2:3" x14ac:dyDescent="0.3">
      <c r="B443" s="29"/>
      <c r="C443" s="29"/>
    </row>
    <row r="444" spans="2:3" x14ac:dyDescent="0.3">
      <c r="B444" s="29"/>
      <c r="C444" s="29"/>
    </row>
    <row r="445" spans="2:3" x14ac:dyDescent="0.3">
      <c r="B445" s="29"/>
      <c r="C445" s="29"/>
    </row>
    <row r="446" spans="2:3" x14ac:dyDescent="0.3">
      <c r="B446" s="29"/>
      <c r="C446" s="29"/>
    </row>
    <row r="447" spans="2:3" x14ac:dyDescent="0.3">
      <c r="B447" s="29"/>
      <c r="C447" s="29"/>
    </row>
    <row r="448" spans="2:3" x14ac:dyDescent="0.3">
      <c r="B448" s="29"/>
      <c r="C448" s="29"/>
    </row>
    <row r="449" spans="2:3" x14ac:dyDescent="0.3">
      <c r="B449" s="29"/>
      <c r="C449" s="29"/>
    </row>
    <row r="450" spans="2:3" x14ac:dyDescent="0.3">
      <c r="B450" s="29"/>
      <c r="C450" s="29"/>
    </row>
    <row r="451" spans="2:3" x14ac:dyDescent="0.3">
      <c r="B451" s="29"/>
      <c r="C451" s="29"/>
    </row>
    <row r="452" spans="2:3" x14ac:dyDescent="0.3">
      <c r="B452" s="29"/>
      <c r="C452" s="29"/>
    </row>
    <row r="453" spans="2:3" x14ac:dyDescent="0.3">
      <c r="B453" s="29"/>
      <c r="C453" s="29"/>
    </row>
    <row r="454" spans="2:3" x14ac:dyDescent="0.3">
      <c r="B454" s="29"/>
      <c r="C454" s="29"/>
    </row>
    <row r="455" spans="2:3" x14ac:dyDescent="0.3">
      <c r="B455" s="29"/>
      <c r="C455" s="29"/>
    </row>
    <row r="456" spans="2:3" x14ac:dyDescent="0.3">
      <c r="B456" s="29"/>
      <c r="C456" s="29"/>
    </row>
    <row r="457" spans="2:3" x14ac:dyDescent="0.3">
      <c r="B457" s="29"/>
      <c r="C457" s="29"/>
    </row>
    <row r="458" spans="2:3" x14ac:dyDescent="0.3">
      <c r="B458" s="29"/>
      <c r="C458" s="29"/>
    </row>
    <row r="459" spans="2:3" x14ac:dyDescent="0.3">
      <c r="B459" s="29"/>
      <c r="C459" s="29"/>
    </row>
    <row r="460" spans="2:3" x14ac:dyDescent="0.3">
      <c r="B460" s="29"/>
      <c r="C460" s="29"/>
    </row>
    <row r="461" spans="2:3" x14ac:dyDescent="0.3">
      <c r="B461" s="29"/>
      <c r="C461" s="29"/>
    </row>
    <row r="462" spans="2:3" x14ac:dyDescent="0.3">
      <c r="B462" s="29"/>
      <c r="C462" s="29"/>
    </row>
    <row r="463" spans="2:3" x14ac:dyDescent="0.3">
      <c r="B463" s="29"/>
      <c r="C463" s="29"/>
    </row>
    <row r="464" spans="2:3" x14ac:dyDescent="0.3">
      <c r="B464" s="29"/>
      <c r="C464" s="29"/>
    </row>
    <row r="465" spans="2:3" x14ac:dyDescent="0.3">
      <c r="B465" s="29"/>
      <c r="C465" s="29"/>
    </row>
    <row r="466" spans="2:3" x14ac:dyDescent="0.3">
      <c r="B466" s="29"/>
      <c r="C466" s="29"/>
    </row>
    <row r="467" spans="2:3" x14ac:dyDescent="0.3">
      <c r="B467" s="29"/>
      <c r="C467" s="29"/>
    </row>
    <row r="468" spans="2:3" x14ac:dyDescent="0.3">
      <c r="B468" s="29"/>
      <c r="C468" s="29"/>
    </row>
    <row r="469" spans="2:3" x14ac:dyDescent="0.3">
      <c r="B469" s="29"/>
      <c r="C469" s="29"/>
    </row>
    <row r="470" spans="2:3" x14ac:dyDescent="0.3">
      <c r="B470" s="29"/>
      <c r="C470" s="29"/>
    </row>
    <row r="471" spans="2:3" x14ac:dyDescent="0.3">
      <c r="B471" s="29"/>
      <c r="C471" s="29"/>
    </row>
    <row r="472" spans="2:3" x14ac:dyDescent="0.3">
      <c r="B472" s="29"/>
      <c r="C472" s="29"/>
    </row>
    <row r="473" spans="2:3" x14ac:dyDescent="0.3">
      <c r="B473" s="29"/>
      <c r="C473" s="29"/>
    </row>
    <row r="474" spans="2:3" x14ac:dyDescent="0.3">
      <c r="B474" s="29"/>
      <c r="C474" s="29"/>
    </row>
    <row r="475" spans="2:3" x14ac:dyDescent="0.3">
      <c r="B475" s="29"/>
      <c r="C475" s="29"/>
    </row>
    <row r="476" spans="2:3" x14ac:dyDescent="0.3">
      <c r="B476" s="29"/>
      <c r="C476" s="29"/>
    </row>
    <row r="477" spans="2:3" x14ac:dyDescent="0.3">
      <c r="B477" s="29"/>
      <c r="C477" s="29"/>
    </row>
    <row r="478" spans="2:3" x14ac:dyDescent="0.3">
      <c r="B478" s="29"/>
      <c r="C478" s="29"/>
    </row>
    <row r="479" spans="2:3" x14ac:dyDescent="0.3">
      <c r="B479" s="29"/>
      <c r="C479" s="29"/>
    </row>
    <row r="480" spans="2:3" x14ac:dyDescent="0.3">
      <c r="B480" s="29"/>
      <c r="C480" s="29"/>
    </row>
    <row r="481" spans="2:3" x14ac:dyDescent="0.3">
      <c r="B481" s="29"/>
      <c r="C481" s="29"/>
    </row>
    <row r="482" spans="2:3" x14ac:dyDescent="0.3">
      <c r="B482" s="29"/>
      <c r="C482" s="29"/>
    </row>
    <row r="483" spans="2:3" x14ac:dyDescent="0.3">
      <c r="B483" s="29"/>
      <c r="C483" s="29"/>
    </row>
    <row r="484" spans="2:3" x14ac:dyDescent="0.3">
      <c r="B484" s="29"/>
      <c r="C484" s="29"/>
    </row>
    <row r="485" spans="2:3" x14ac:dyDescent="0.3">
      <c r="B485" s="29"/>
      <c r="C485" s="29"/>
    </row>
    <row r="486" spans="2:3" x14ac:dyDescent="0.3">
      <c r="B486" s="29"/>
      <c r="C486" s="29"/>
    </row>
    <row r="487" spans="2:3" x14ac:dyDescent="0.3">
      <c r="B487" s="29"/>
      <c r="C487" s="29"/>
    </row>
    <row r="488" spans="2:3" x14ac:dyDescent="0.3">
      <c r="B488" s="29"/>
      <c r="C488" s="29"/>
    </row>
    <row r="489" spans="2:3" x14ac:dyDescent="0.3">
      <c r="B489" s="29"/>
      <c r="C489" s="29"/>
    </row>
    <row r="490" spans="2:3" x14ac:dyDescent="0.3">
      <c r="B490" s="29"/>
      <c r="C490" s="29"/>
    </row>
    <row r="491" spans="2:3" x14ac:dyDescent="0.3">
      <c r="B491" s="29"/>
      <c r="C491" s="29"/>
    </row>
    <row r="492" spans="2:3" x14ac:dyDescent="0.3">
      <c r="B492" s="29"/>
      <c r="C492" s="29"/>
    </row>
    <row r="493" spans="2:3" x14ac:dyDescent="0.3">
      <c r="B493" s="29"/>
      <c r="C493" s="29"/>
    </row>
    <row r="494" spans="2:3" x14ac:dyDescent="0.3">
      <c r="B494" s="29"/>
      <c r="C494" s="29"/>
    </row>
    <row r="495" spans="2:3" x14ac:dyDescent="0.3">
      <c r="B495" s="29"/>
      <c r="C495" s="29"/>
    </row>
    <row r="496" spans="2:3" x14ac:dyDescent="0.3">
      <c r="B496" s="29"/>
      <c r="C496" s="29"/>
    </row>
    <row r="497" spans="2:3" x14ac:dyDescent="0.3">
      <c r="B497" s="29"/>
      <c r="C497" s="29"/>
    </row>
    <row r="498" spans="2:3" x14ac:dyDescent="0.3">
      <c r="B498" s="29"/>
      <c r="C498" s="29"/>
    </row>
    <row r="499" spans="2:3" x14ac:dyDescent="0.3">
      <c r="B499" s="29"/>
      <c r="C499" s="29"/>
    </row>
    <row r="500" spans="2:3" x14ac:dyDescent="0.3">
      <c r="B500" s="29"/>
      <c r="C500" s="29"/>
    </row>
    <row r="501" spans="2:3" x14ac:dyDescent="0.3">
      <c r="B501" s="29"/>
      <c r="C501" s="29"/>
    </row>
    <row r="502" spans="2:3" x14ac:dyDescent="0.3">
      <c r="B502" s="29"/>
      <c r="C502" s="29"/>
    </row>
    <row r="503" spans="2:3" x14ac:dyDescent="0.3">
      <c r="B503" s="29"/>
      <c r="C503" s="29"/>
    </row>
    <row r="504" spans="2:3" x14ac:dyDescent="0.3">
      <c r="B504" s="29"/>
      <c r="C504" s="29"/>
    </row>
    <row r="505" spans="2:3" x14ac:dyDescent="0.3">
      <c r="B505" s="29"/>
      <c r="C505" s="29"/>
    </row>
    <row r="506" spans="2:3" x14ac:dyDescent="0.3">
      <c r="B506" s="29"/>
      <c r="C506" s="29"/>
    </row>
    <row r="507" spans="2:3" x14ac:dyDescent="0.3">
      <c r="B507" s="29"/>
      <c r="C507" s="29"/>
    </row>
    <row r="508" spans="2:3" x14ac:dyDescent="0.3">
      <c r="B508" s="29"/>
      <c r="C508" s="29"/>
    </row>
    <row r="509" spans="2:3" x14ac:dyDescent="0.3">
      <c r="B509" s="29"/>
      <c r="C509" s="29"/>
    </row>
    <row r="510" spans="2:3" x14ac:dyDescent="0.3">
      <c r="B510" s="29"/>
      <c r="C510" s="29"/>
    </row>
    <row r="511" spans="2:3" x14ac:dyDescent="0.3">
      <c r="B511" s="29"/>
      <c r="C511" s="29"/>
    </row>
    <row r="512" spans="2:3" x14ac:dyDescent="0.3">
      <c r="B512" s="29"/>
      <c r="C512" s="29"/>
    </row>
    <row r="513" spans="2:3" x14ac:dyDescent="0.3">
      <c r="B513" s="29"/>
      <c r="C513" s="29"/>
    </row>
    <row r="514" spans="2:3" x14ac:dyDescent="0.3">
      <c r="B514" s="29"/>
      <c r="C514" s="29"/>
    </row>
    <row r="515" spans="2:3" x14ac:dyDescent="0.3">
      <c r="B515" s="29"/>
      <c r="C515" s="29"/>
    </row>
    <row r="516" spans="2:3" x14ac:dyDescent="0.3">
      <c r="B516" s="29"/>
      <c r="C516" s="29"/>
    </row>
    <row r="517" spans="2:3" x14ac:dyDescent="0.3">
      <c r="B517" s="29"/>
      <c r="C517" s="29"/>
    </row>
    <row r="518" spans="2:3" x14ac:dyDescent="0.3">
      <c r="B518" s="29"/>
      <c r="C518" s="29"/>
    </row>
    <row r="519" spans="2:3" x14ac:dyDescent="0.3">
      <c r="B519" s="29"/>
      <c r="C519" s="29"/>
    </row>
    <row r="520" spans="2:3" x14ac:dyDescent="0.3">
      <c r="B520" s="29"/>
      <c r="C520" s="29"/>
    </row>
    <row r="521" spans="2:3" x14ac:dyDescent="0.3">
      <c r="B521" s="29"/>
      <c r="C521" s="29"/>
    </row>
    <row r="522" spans="2:3" x14ac:dyDescent="0.3">
      <c r="B522" s="29"/>
      <c r="C522" s="29"/>
    </row>
    <row r="523" spans="2:3" x14ac:dyDescent="0.3">
      <c r="B523" s="29"/>
      <c r="C523" s="29"/>
    </row>
    <row r="524" spans="2:3" x14ac:dyDescent="0.3">
      <c r="B524" s="29"/>
      <c r="C524" s="29"/>
    </row>
    <row r="525" spans="2:3" x14ac:dyDescent="0.3">
      <c r="B525" s="29"/>
      <c r="C525" s="29"/>
    </row>
    <row r="526" spans="2:3" x14ac:dyDescent="0.3">
      <c r="B526" s="29"/>
      <c r="C526" s="29"/>
    </row>
    <row r="527" spans="2:3" x14ac:dyDescent="0.3">
      <c r="B527" s="29"/>
      <c r="C527" s="29"/>
    </row>
    <row r="528" spans="2:3" x14ac:dyDescent="0.3">
      <c r="B528" s="29"/>
      <c r="C528" s="29"/>
    </row>
    <row r="529" spans="2:3" x14ac:dyDescent="0.3">
      <c r="B529" s="29"/>
      <c r="C529" s="29"/>
    </row>
    <row r="530" spans="2:3" x14ac:dyDescent="0.3">
      <c r="B530" s="29"/>
      <c r="C530" s="29"/>
    </row>
    <row r="531" spans="2:3" x14ac:dyDescent="0.3">
      <c r="B531" s="29"/>
      <c r="C531" s="29"/>
    </row>
    <row r="532" spans="2:3" x14ac:dyDescent="0.3">
      <c r="B532" s="29"/>
      <c r="C532" s="29"/>
    </row>
    <row r="533" spans="2:3" x14ac:dyDescent="0.3">
      <c r="B533" s="29"/>
      <c r="C533" s="29"/>
    </row>
    <row r="534" spans="2:3" x14ac:dyDescent="0.3">
      <c r="B534" s="29"/>
      <c r="C534" s="29"/>
    </row>
    <row r="535" spans="2:3" x14ac:dyDescent="0.3">
      <c r="B535" s="29"/>
      <c r="C535" s="29"/>
    </row>
    <row r="536" spans="2:3" x14ac:dyDescent="0.3">
      <c r="B536" s="29"/>
      <c r="C536" s="29"/>
    </row>
    <row r="537" spans="2:3" x14ac:dyDescent="0.3">
      <c r="B537" s="29"/>
      <c r="C537" s="29"/>
    </row>
    <row r="538" spans="2:3" x14ac:dyDescent="0.3">
      <c r="B538" s="29"/>
      <c r="C538" s="29"/>
    </row>
    <row r="539" spans="2:3" x14ac:dyDescent="0.3">
      <c r="B539" s="29"/>
      <c r="C539" s="29"/>
    </row>
    <row r="540" spans="2:3" x14ac:dyDescent="0.3">
      <c r="B540" s="29"/>
      <c r="C540" s="29"/>
    </row>
    <row r="541" spans="2:3" x14ac:dyDescent="0.3">
      <c r="B541" s="29"/>
      <c r="C541" s="29"/>
    </row>
    <row r="542" spans="2:3" x14ac:dyDescent="0.3">
      <c r="B542" s="29"/>
      <c r="C542" s="29"/>
    </row>
    <row r="543" spans="2:3" x14ac:dyDescent="0.3">
      <c r="B543" s="29"/>
      <c r="C543" s="29"/>
    </row>
    <row r="544" spans="2:3" x14ac:dyDescent="0.3">
      <c r="B544" s="29"/>
      <c r="C544" s="29"/>
    </row>
    <row r="545" spans="2:3" x14ac:dyDescent="0.3">
      <c r="B545" s="29"/>
      <c r="C545" s="29"/>
    </row>
    <row r="546" spans="2:3" x14ac:dyDescent="0.3">
      <c r="B546" s="29"/>
      <c r="C546" s="29"/>
    </row>
    <row r="547" spans="2:3" x14ac:dyDescent="0.3">
      <c r="B547" s="29"/>
      <c r="C547" s="29"/>
    </row>
    <row r="548" spans="2:3" x14ac:dyDescent="0.3">
      <c r="B548" s="29"/>
      <c r="C548" s="29"/>
    </row>
    <row r="549" spans="2:3" x14ac:dyDescent="0.3">
      <c r="B549" s="29"/>
      <c r="C549" s="29"/>
    </row>
    <row r="550" spans="2:3" x14ac:dyDescent="0.3">
      <c r="B550" s="29"/>
      <c r="C550" s="29"/>
    </row>
    <row r="551" spans="2:3" x14ac:dyDescent="0.3">
      <c r="B551" s="29"/>
      <c r="C551" s="29"/>
    </row>
    <row r="552" spans="2:3" x14ac:dyDescent="0.3">
      <c r="B552" s="29"/>
      <c r="C552" s="29"/>
    </row>
    <row r="553" spans="2:3" x14ac:dyDescent="0.3">
      <c r="B553" s="29"/>
      <c r="C553" s="29"/>
    </row>
    <row r="554" spans="2:3" x14ac:dyDescent="0.3">
      <c r="B554" s="29"/>
      <c r="C554" s="29"/>
    </row>
    <row r="555" spans="2:3" x14ac:dyDescent="0.3">
      <c r="B555" s="29"/>
      <c r="C555" s="29"/>
    </row>
    <row r="556" spans="2:3" x14ac:dyDescent="0.3">
      <c r="B556" s="29"/>
      <c r="C556" s="29"/>
    </row>
    <row r="557" spans="2:3" x14ac:dyDescent="0.3">
      <c r="B557" s="29"/>
      <c r="C557" s="29"/>
    </row>
    <row r="558" spans="2:3" x14ac:dyDescent="0.3">
      <c r="B558" s="29"/>
      <c r="C558" s="29"/>
    </row>
    <row r="559" spans="2:3" x14ac:dyDescent="0.3">
      <c r="B559" s="29"/>
      <c r="C559" s="29"/>
    </row>
    <row r="560" spans="2:3" x14ac:dyDescent="0.3">
      <c r="B560" s="29"/>
      <c r="C560" s="29"/>
    </row>
    <row r="561" spans="2:3" x14ac:dyDescent="0.3">
      <c r="B561" s="29"/>
      <c r="C561" s="29"/>
    </row>
    <row r="562" spans="2:3" x14ac:dyDescent="0.3">
      <c r="B562" s="29"/>
      <c r="C562" s="29"/>
    </row>
    <row r="563" spans="2:3" x14ac:dyDescent="0.3">
      <c r="B563" s="29"/>
      <c r="C563" s="29"/>
    </row>
    <row r="564" spans="2:3" x14ac:dyDescent="0.3">
      <c r="B564" s="29"/>
      <c r="C564" s="29"/>
    </row>
    <row r="565" spans="2:3" x14ac:dyDescent="0.3">
      <c r="B565" s="29"/>
      <c r="C565" s="29"/>
    </row>
    <row r="566" spans="2:3" x14ac:dyDescent="0.3">
      <c r="B566" s="29"/>
      <c r="C566" s="29"/>
    </row>
    <row r="567" spans="2:3" x14ac:dyDescent="0.3">
      <c r="B567" s="29"/>
      <c r="C567" s="29"/>
    </row>
    <row r="568" spans="2:3" x14ac:dyDescent="0.3">
      <c r="B568" s="29"/>
      <c r="C568" s="29"/>
    </row>
    <row r="569" spans="2:3" x14ac:dyDescent="0.3">
      <c r="B569" s="29"/>
      <c r="C569" s="29"/>
    </row>
    <row r="570" spans="2:3" x14ac:dyDescent="0.3">
      <c r="B570" s="29"/>
      <c r="C570" s="29"/>
    </row>
    <row r="571" spans="2:3" x14ac:dyDescent="0.3">
      <c r="B571" s="29"/>
      <c r="C571" s="29"/>
    </row>
    <row r="572" spans="2:3" x14ac:dyDescent="0.3">
      <c r="B572" s="29"/>
      <c r="C572" s="29"/>
    </row>
    <row r="573" spans="2:3" x14ac:dyDescent="0.3">
      <c r="B573" s="29"/>
      <c r="C573" s="29"/>
    </row>
    <row r="574" spans="2:3" x14ac:dyDescent="0.3">
      <c r="B574" s="29"/>
      <c r="C574" s="29"/>
    </row>
    <row r="575" spans="2:3" x14ac:dyDescent="0.3">
      <c r="B575" s="29"/>
      <c r="C575" s="29"/>
    </row>
    <row r="576" spans="2:3" x14ac:dyDescent="0.3">
      <c r="B576" s="29"/>
      <c r="C576" s="29"/>
    </row>
    <row r="577" spans="2:3" x14ac:dyDescent="0.3">
      <c r="B577" s="29"/>
      <c r="C577" s="29"/>
    </row>
    <row r="578" spans="2:3" x14ac:dyDescent="0.3">
      <c r="B578" s="29"/>
      <c r="C578" s="29"/>
    </row>
    <row r="579" spans="2:3" x14ac:dyDescent="0.3">
      <c r="B579" s="29"/>
      <c r="C579" s="29"/>
    </row>
    <row r="580" spans="2:3" x14ac:dyDescent="0.3">
      <c r="B580" s="29"/>
      <c r="C580" s="29"/>
    </row>
    <row r="581" spans="2:3" x14ac:dyDescent="0.3">
      <c r="B581" s="29"/>
      <c r="C581" s="29"/>
    </row>
    <row r="582" spans="2:3" x14ac:dyDescent="0.3">
      <c r="B582" s="29"/>
      <c r="C582" s="29"/>
    </row>
    <row r="583" spans="2:3" x14ac:dyDescent="0.3">
      <c r="B583" s="29"/>
      <c r="C583" s="29"/>
    </row>
    <row r="584" spans="2:3" x14ac:dyDescent="0.3">
      <c r="B584" s="29"/>
      <c r="C584" s="29"/>
    </row>
    <row r="585" spans="2:3" x14ac:dyDescent="0.3">
      <c r="B585" s="29"/>
      <c r="C585" s="29"/>
    </row>
    <row r="586" spans="2:3" x14ac:dyDescent="0.3">
      <c r="B586" s="29"/>
      <c r="C586" s="29"/>
    </row>
    <row r="587" spans="2:3" x14ac:dyDescent="0.3">
      <c r="B587" s="29"/>
      <c r="C587" s="29"/>
    </row>
    <row r="588" spans="2:3" x14ac:dyDescent="0.3">
      <c r="B588" s="29"/>
      <c r="C588" s="29"/>
    </row>
    <row r="589" spans="2:3" x14ac:dyDescent="0.3">
      <c r="B589" s="29"/>
      <c r="C589" s="29"/>
    </row>
    <row r="590" spans="2:3" x14ac:dyDescent="0.3">
      <c r="B590" s="29"/>
      <c r="C590" s="29"/>
    </row>
    <row r="591" spans="2:3" x14ac:dyDescent="0.3">
      <c r="B591" s="29"/>
      <c r="C591" s="29"/>
    </row>
    <row r="592" spans="2:3" x14ac:dyDescent="0.3">
      <c r="B592" s="29"/>
      <c r="C592" s="29"/>
    </row>
    <row r="593" spans="2:3" x14ac:dyDescent="0.3">
      <c r="B593" s="29"/>
      <c r="C593" s="29"/>
    </row>
    <row r="594" spans="2:3" x14ac:dyDescent="0.3">
      <c r="B594" s="29"/>
      <c r="C594" s="29"/>
    </row>
    <row r="595" spans="2:3" x14ac:dyDescent="0.3">
      <c r="B595" s="29"/>
      <c r="C595" s="29"/>
    </row>
    <row r="596" spans="2:3" x14ac:dyDescent="0.3">
      <c r="B596" s="29"/>
      <c r="C596" s="29"/>
    </row>
    <row r="597" spans="2:3" x14ac:dyDescent="0.3">
      <c r="B597" s="29"/>
      <c r="C597" s="29"/>
    </row>
    <row r="598" spans="2:3" x14ac:dyDescent="0.3">
      <c r="B598" s="29"/>
      <c r="C598" s="29"/>
    </row>
    <row r="599" spans="2:3" x14ac:dyDescent="0.3">
      <c r="B599" s="29"/>
      <c r="C599" s="29"/>
    </row>
    <row r="600" spans="2:3" x14ac:dyDescent="0.3">
      <c r="B600" s="29"/>
      <c r="C600" s="29"/>
    </row>
    <row r="601" spans="2:3" x14ac:dyDescent="0.3">
      <c r="B601" s="29"/>
      <c r="C601" s="29"/>
    </row>
    <row r="602" spans="2:3" x14ac:dyDescent="0.3">
      <c r="B602" s="29"/>
      <c r="C602" s="29"/>
    </row>
    <row r="603" spans="2:3" x14ac:dyDescent="0.3">
      <c r="B603" s="29"/>
      <c r="C603" s="29"/>
    </row>
    <row r="604" spans="2:3" x14ac:dyDescent="0.3">
      <c r="B604" s="29"/>
      <c r="C604" s="29"/>
    </row>
    <row r="605" spans="2:3" x14ac:dyDescent="0.3">
      <c r="B605" s="29"/>
      <c r="C605" s="29"/>
    </row>
    <row r="606" spans="2:3" x14ac:dyDescent="0.3">
      <c r="B606" s="29"/>
      <c r="C606" s="29"/>
    </row>
    <row r="607" spans="2:3" x14ac:dyDescent="0.3">
      <c r="B607" s="29"/>
      <c r="C607" s="29"/>
    </row>
    <row r="608" spans="2:3" x14ac:dyDescent="0.3">
      <c r="B608" s="29"/>
      <c r="C608" s="29"/>
    </row>
    <row r="609" spans="2:3" x14ac:dyDescent="0.3">
      <c r="B609" s="29"/>
      <c r="C609" s="29"/>
    </row>
    <row r="610" spans="2:3" x14ac:dyDescent="0.3">
      <c r="B610" s="29"/>
      <c r="C610" s="29"/>
    </row>
    <row r="611" spans="2:3" x14ac:dyDescent="0.3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3.2" x14ac:dyDescent="0.25"/>
  <cols>
    <col min="1" max="1" width="15.33203125" customWidth="1"/>
    <col min="2" max="2" width="13.5546875" customWidth="1"/>
    <col min="3" max="3" width="20.44140625" customWidth="1"/>
    <col min="4" max="4" width="19.88671875" customWidth="1"/>
    <col min="5" max="5" width="9" customWidth="1"/>
    <col min="7" max="7" width="13.44140625" customWidth="1"/>
    <col min="11" max="11" width="13.109375" customWidth="1"/>
    <col min="12" max="12" width="23.88671875" customWidth="1"/>
    <col min="13" max="13" width="11" customWidth="1"/>
  </cols>
  <sheetData>
    <row r="1" spans="1:12" x14ac:dyDescent="0.25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5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5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5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5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5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5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5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5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5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5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5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5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5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5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5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5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5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5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5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5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5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5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5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5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5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5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5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5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5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5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5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5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5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5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5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5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5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5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5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5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5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5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5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5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5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5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5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5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5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5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5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5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5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5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5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5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5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5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5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5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5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5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5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5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5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5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5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5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5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5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5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5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5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5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5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5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5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5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5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5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5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5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5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5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5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5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5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5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5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5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5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5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5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5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5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5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5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5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5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5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5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5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5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5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5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5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5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5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5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5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5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5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5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5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5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5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5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5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5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5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5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5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5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5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5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5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5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5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5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5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5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5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5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5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5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5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5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5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5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5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5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5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5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5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5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5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5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5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5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5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5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5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5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5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5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5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5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5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5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5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5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5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5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5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5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5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5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5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5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5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5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5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5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5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5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5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5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5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5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5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5">
      <c r="B182" s="2"/>
      <c r="C182" s="2"/>
      <c r="D182" s="2"/>
      <c r="G182" s="1"/>
    </row>
    <row r="183" spans="1:7" x14ac:dyDescent="0.25">
      <c r="B183" s="2"/>
      <c r="C183" s="2"/>
      <c r="D183" s="2"/>
      <c r="G183" s="1"/>
    </row>
    <row r="184" spans="1:7" x14ac:dyDescent="0.25">
      <c r="B184" s="2"/>
      <c r="C184" s="2"/>
      <c r="D184" s="2"/>
      <c r="G184" s="1"/>
    </row>
    <row r="185" spans="1:7" x14ac:dyDescent="0.25">
      <c r="B185" s="2"/>
      <c r="C185" s="2"/>
      <c r="D185" s="2"/>
      <c r="G185" s="1"/>
    </row>
    <row r="186" spans="1:7" x14ac:dyDescent="0.25">
      <c r="B186" s="2"/>
      <c r="C186" s="2"/>
      <c r="D186" s="2"/>
      <c r="G186" s="1"/>
    </row>
    <row r="187" spans="1:7" x14ac:dyDescent="0.25">
      <c r="B187" s="2"/>
      <c r="C187" s="2"/>
      <c r="D187" s="2"/>
      <c r="G187" s="1"/>
    </row>
    <row r="188" spans="1:7" x14ac:dyDescent="0.25">
      <c r="B188" s="2"/>
      <c r="C188" s="2"/>
      <c r="D188" s="2"/>
      <c r="G188" s="1"/>
    </row>
    <row r="189" spans="1:7" x14ac:dyDescent="0.25">
      <c r="B189" s="2"/>
      <c r="C189" s="2"/>
      <c r="D189" s="2"/>
      <c r="G189" s="1"/>
    </row>
    <row r="190" spans="1:7" x14ac:dyDescent="0.25">
      <c r="B190" s="2"/>
      <c r="C190" s="2"/>
      <c r="D190" s="2"/>
      <c r="G190" s="1"/>
    </row>
    <row r="191" spans="1:7" x14ac:dyDescent="0.25">
      <c r="B191" s="2"/>
      <c r="C191" s="2"/>
      <c r="D191" s="2"/>
      <c r="G191" s="1"/>
    </row>
    <row r="192" spans="1:7" x14ac:dyDescent="0.25">
      <c r="B192" s="2"/>
      <c r="C192" s="2"/>
      <c r="D192" s="2"/>
      <c r="G192" s="1"/>
    </row>
    <row r="193" spans="2:7" x14ac:dyDescent="0.25">
      <c r="B193" s="2"/>
      <c r="C193" s="2"/>
      <c r="D193" s="2"/>
      <c r="G193" s="1"/>
    </row>
    <row r="194" spans="2:7" x14ac:dyDescent="0.25">
      <c r="B194" s="2"/>
      <c r="C194" s="2"/>
      <c r="D194" s="2"/>
      <c r="G194" s="1"/>
    </row>
    <row r="195" spans="2:7" x14ac:dyDescent="0.25">
      <c r="B195" s="2"/>
      <c r="C195" s="2"/>
      <c r="D195" s="2"/>
      <c r="G195" s="1"/>
    </row>
    <row r="196" spans="2:7" x14ac:dyDescent="0.25">
      <c r="B196" s="2"/>
      <c r="C196" s="2"/>
      <c r="D196" s="2"/>
      <c r="G196" s="1"/>
    </row>
    <row r="197" spans="2:7" x14ac:dyDescent="0.25">
      <c r="B197" s="2"/>
      <c r="C197" s="2"/>
      <c r="D197" s="2"/>
      <c r="G197" s="1"/>
    </row>
    <row r="198" spans="2:7" x14ac:dyDescent="0.25">
      <c r="B198" s="2"/>
      <c r="C198" s="2"/>
      <c r="D198" s="2"/>
      <c r="G198" s="1"/>
    </row>
    <row r="199" spans="2:7" x14ac:dyDescent="0.25">
      <c r="B199" s="2"/>
      <c r="C199" s="2"/>
      <c r="D199" s="2"/>
      <c r="G199" s="1"/>
    </row>
    <row r="200" spans="2:7" x14ac:dyDescent="0.25">
      <c r="B200" s="2"/>
      <c r="C200" s="2"/>
      <c r="D200" s="2"/>
      <c r="G200" s="1"/>
    </row>
    <row r="201" spans="2:7" x14ac:dyDescent="0.25">
      <c r="B201" s="2"/>
      <c r="C201" s="2"/>
      <c r="D201" s="2"/>
      <c r="G201" s="1"/>
    </row>
    <row r="202" spans="2:7" x14ac:dyDescent="0.25">
      <c r="B202" s="2"/>
      <c r="C202" s="2"/>
      <c r="D202" s="2"/>
      <c r="G202" s="1"/>
    </row>
    <row r="203" spans="2:7" x14ac:dyDescent="0.25">
      <c r="B203" s="2"/>
      <c r="C203" s="2"/>
      <c r="D203" s="2"/>
      <c r="G203" s="1"/>
    </row>
    <row r="204" spans="2:7" x14ac:dyDescent="0.25">
      <c r="B204" s="2"/>
      <c r="C204" s="2"/>
      <c r="D204" s="2"/>
      <c r="G204" s="1"/>
    </row>
    <row r="205" spans="2:7" x14ac:dyDescent="0.25">
      <c r="B205" s="2"/>
      <c r="C205" s="2"/>
      <c r="D205" s="2"/>
      <c r="G205" s="1"/>
    </row>
    <row r="206" spans="2:7" x14ac:dyDescent="0.25">
      <c r="B206" s="2"/>
      <c r="C206" s="2"/>
      <c r="D206" s="2"/>
      <c r="G206" s="1"/>
    </row>
    <row r="207" spans="2:7" x14ac:dyDescent="0.25">
      <c r="B207" s="2"/>
      <c r="C207" s="2"/>
      <c r="D207" s="2"/>
      <c r="G207" s="1"/>
    </row>
    <row r="208" spans="2:7" x14ac:dyDescent="0.25">
      <c r="B208" s="2"/>
      <c r="C208" s="2"/>
      <c r="D208" s="2"/>
      <c r="G208" s="1"/>
    </row>
    <row r="209" spans="2:7" x14ac:dyDescent="0.25">
      <c r="B209" s="2"/>
      <c r="C209" s="2"/>
      <c r="D209" s="2"/>
      <c r="G209" s="1"/>
    </row>
    <row r="210" spans="2:7" x14ac:dyDescent="0.25">
      <c r="B210" s="2"/>
      <c r="C210" s="2"/>
      <c r="D210" s="2"/>
      <c r="G210" s="1"/>
    </row>
    <row r="211" spans="2:7" x14ac:dyDescent="0.25">
      <c r="B211" s="2"/>
      <c r="C211" s="2"/>
      <c r="D211" s="2"/>
      <c r="G211" s="1"/>
    </row>
    <row r="212" spans="2:7" x14ac:dyDescent="0.25">
      <c r="B212" s="2"/>
      <c r="C212" s="2"/>
      <c r="D212" s="2"/>
      <c r="G212" s="1"/>
    </row>
    <row r="213" spans="2:7" x14ac:dyDescent="0.25">
      <c r="B213" s="2"/>
      <c r="C213" s="2"/>
      <c r="D213" s="2"/>
      <c r="G213" s="1"/>
    </row>
    <row r="214" spans="2:7" x14ac:dyDescent="0.25">
      <c r="B214" s="2"/>
      <c r="C214" s="2"/>
      <c r="D214" s="2"/>
      <c r="G214" s="1"/>
    </row>
    <row r="215" spans="2:7" x14ac:dyDescent="0.25">
      <c r="B215" s="2"/>
      <c r="C215" s="2"/>
      <c r="D215" s="2"/>
      <c r="G215" s="1"/>
    </row>
    <row r="216" spans="2:7" x14ac:dyDescent="0.25">
      <c r="B216" s="2"/>
      <c r="C216" s="2"/>
      <c r="D216" s="2"/>
      <c r="G216" s="1"/>
    </row>
    <row r="217" spans="2:7" x14ac:dyDescent="0.25">
      <c r="B217" s="2"/>
      <c r="C217" s="2"/>
      <c r="D217" s="2"/>
      <c r="G217" s="1"/>
    </row>
    <row r="218" spans="2:7" x14ac:dyDescent="0.25">
      <c r="B218" s="2"/>
      <c r="C218" s="2"/>
      <c r="D218" s="2"/>
      <c r="G218" s="1"/>
    </row>
    <row r="219" spans="2:7" x14ac:dyDescent="0.25">
      <c r="B219" s="2"/>
      <c r="C219" s="2"/>
      <c r="D219" s="2"/>
      <c r="G219" s="1"/>
    </row>
    <row r="220" spans="2:7" x14ac:dyDescent="0.25">
      <c r="B220" s="2"/>
      <c r="C220" s="2"/>
      <c r="D220" s="2"/>
      <c r="G220" s="1"/>
    </row>
    <row r="221" spans="2:7" x14ac:dyDescent="0.25">
      <c r="B221" s="2"/>
      <c r="C221" s="2"/>
      <c r="D221" s="2"/>
      <c r="G221" s="1"/>
    </row>
    <row r="222" spans="2:7" x14ac:dyDescent="0.25">
      <c r="B222" s="2"/>
      <c r="C222" s="2"/>
      <c r="D222" s="2"/>
      <c r="G222" s="1"/>
    </row>
    <row r="223" spans="2:7" x14ac:dyDescent="0.25">
      <c r="B223" s="2"/>
      <c r="C223" s="2"/>
      <c r="D223" s="2"/>
      <c r="G223" s="1"/>
    </row>
    <row r="224" spans="2:7" x14ac:dyDescent="0.25">
      <c r="B224" s="2"/>
      <c r="C224" s="2"/>
      <c r="D224" s="2"/>
      <c r="G224" s="1"/>
    </row>
    <row r="225" spans="2:7" x14ac:dyDescent="0.25">
      <c r="B225" s="2"/>
      <c r="C225" s="2"/>
      <c r="D225" s="2"/>
      <c r="G225" s="1"/>
    </row>
    <row r="226" spans="2:7" x14ac:dyDescent="0.25">
      <c r="B226" s="2"/>
      <c r="C226" s="2"/>
      <c r="D226" s="2"/>
      <c r="G226" s="1"/>
    </row>
    <row r="227" spans="2:7" x14ac:dyDescent="0.25">
      <c r="B227" s="2"/>
      <c r="C227" s="2"/>
      <c r="D227" s="2"/>
      <c r="G227" s="1"/>
    </row>
    <row r="228" spans="2:7" x14ac:dyDescent="0.25">
      <c r="B228" s="2"/>
      <c r="C228" s="2"/>
      <c r="D228" s="2"/>
      <c r="G228" s="1"/>
    </row>
    <row r="229" spans="2:7" x14ac:dyDescent="0.25">
      <c r="B229" s="2"/>
      <c r="C229" s="2"/>
      <c r="D229" s="2"/>
      <c r="G229" s="1"/>
    </row>
    <row r="230" spans="2:7" x14ac:dyDescent="0.25">
      <c r="B230" s="2"/>
      <c r="C230" s="2"/>
      <c r="D230" s="2"/>
      <c r="G230" s="1"/>
    </row>
    <row r="231" spans="2:7" x14ac:dyDescent="0.25">
      <c r="B231" s="2"/>
      <c r="C231" s="2"/>
      <c r="D231" s="2"/>
      <c r="G231" s="1"/>
    </row>
    <row r="232" spans="2:7" x14ac:dyDescent="0.25">
      <c r="B232" s="2"/>
      <c r="C232" s="2"/>
      <c r="D232" s="2"/>
      <c r="G232" s="1"/>
    </row>
    <row r="233" spans="2:7" x14ac:dyDescent="0.25">
      <c r="B233" s="2"/>
      <c r="C233" s="2"/>
      <c r="D233" s="2"/>
      <c r="G233" s="1"/>
    </row>
    <row r="234" spans="2:7" x14ac:dyDescent="0.25">
      <c r="B234" s="2"/>
      <c r="C234" s="2"/>
      <c r="D234" s="2"/>
      <c r="G234" s="1"/>
    </row>
    <row r="235" spans="2:7" x14ac:dyDescent="0.25">
      <c r="B235" s="2"/>
      <c r="C235" s="2"/>
      <c r="D235" s="2"/>
      <c r="G235" s="1"/>
    </row>
    <row r="236" spans="2:7" x14ac:dyDescent="0.25">
      <c r="B236" s="2"/>
      <c r="C236" s="2"/>
      <c r="D236" s="2"/>
      <c r="G236" s="1"/>
    </row>
    <row r="237" spans="2:7" x14ac:dyDescent="0.25">
      <c r="B237" s="2"/>
      <c r="C237" s="2"/>
      <c r="D237" s="2"/>
      <c r="G237" s="1"/>
    </row>
    <row r="238" spans="2:7" x14ac:dyDescent="0.25">
      <c r="B238" s="2"/>
      <c r="C238" s="2"/>
      <c r="D238" s="2"/>
      <c r="G238" s="1"/>
    </row>
    <row r="239" spans="2:7" x14ac:dyDescent="0.25">
      <c r="B239" s="2"/>
      <c r="C239" s="2"/>
      <c r="D239" s="2"/>
      <c r="G239" s="1"/>
    </row>
    <row r="240" spans="2:7" x14ac:dyDescent="0.25">
      <c r="B240" s="2"/>
      <c r="C240" s="2"/>
      <c r="D240" s="2"/>
      <c r="G240" s="1"/>
    </row>
    <row r="241" spans="2:7" x14ac:dyDescent="0.25">
      <c r="B241" s="2"/>
      <c r="C241" s="2"/>
      <c r="D241" s="2"/>
      <c r="G241" s="1"/>
    </row>
    <row r="242" spans="2:7" x14ac:dyDescent="0.25">
      <c r="B242" s="2"/>
      <c r="C242" s="2"/>
      <c r="D242" s="2"/>
      <c r="G242" s="1"/>
    </row>
    <row r="243" spans="2:7" x14ac:dyDescent="0.25">
      <c r="B243" s="2"/>
      <c r="C243" s="2"/>
      <c r="D243" s="2"/>
      <c r="G243" s="1"/>
    </row>
    <row r="244" spans="2:7" x14ac:dyDescent="0.25">
      <c r="B244" s="2"/>
      <c r="C244" s="2"/>
      <c r="D244" s="2"/>
      <c r="G244" s="1"/>
    </row>
    <row r="245" spans="2:7" x14ac:dyDescent="0.25">
      <c r="B245" s="2"/>
      <c r="C245" s="2"/>
      <c r="D245" s="2"/>
      <c r="G245" s="1"/>
    </row>
    <row r="246" spans="2:7" x14ac:dyDescent="0.25">
      <c r="B246" s="2"/>
      <c r="C246" s="2"/>
      <c r="D246" s="2"/>
      <c r="G246" s="1"/>
    </row>
    <row r="247" spans="2:7" x14ac:dyDescent="0.25">
      <c r="B247" s="2"/>
      <c r="C247" s="2"/>
      <c r="D247" s="2"/>
      <c r="G247" s="1"/>
    </row>
    <row r="248" spans="2:7" x14ac:dyDescent="0.25">
      <c r="B248" s="2"/>
      <c r="C248" s="2"/>
      <c r="D248" s="2"/>
      <c r="G248" s="1"/>
    </row>
    <row r="249" spans="2:7" x14ac:dyDescent="0.25">
      <c r="B249" s="2"/>
      <c r="C249" s="2"/>
      <c r="D249" s="2"/>
      <c r="G249" s="1"/>
    </row>
    <row r="250" spans="2:7" x14ac:dyDescent="0.25">
      <c r="B250" s="2"/>
      <c r="C250" s="2"/>
      <c r="D250" s="2"/>
      <c r="G250" s="1"/>
    </row>
    <row r="251" spans="2:7" x14ac:dyDescent="0.25">
      <c r="B251" s="2"/>
      <c r="C251" s="2"/>
      <c r="D251" s="2"/>
      <c r="G251" s="1"/>
    </row>
    <row r="252" spans="2:7" x14ac:dyDescent="0.25">
      <c r="B252" s="2"/>
      <c r="C252" s="2"/>
      <c r="D252" s="2"/>
      <c r="G252" s="1"/>
    </row>
    <row r="253" spans="2:7" x14ac:dyDescent="0.25">
      <c r="B253" s="2"/>
      <c r="C253" s="2"/>
      <c r="D253" s="2"/>
      <c r="G253" s="1"/>
    </row>
    <row r="254" spans="2:7" x14ac:dyDescent="0.25">
      <c r="B254" s="2"/>
      <c r="C254" s="2"/>
      <c r="D254" s="2"/>
      <c r="G254" s="1"/>
    </row>
    <row r="255" spans="2:7" x14ac:dyDescent="0.25">
      <c r="B255" s="2"/>
      <c r="C255" s="2"/>
      <c r="D255" s="2"/>
      <c r="G255" s="1"/>
    </row>
    <row r="256" spans="2:7" x14ac:dyDescent="0.25">
      <c r="B256" s="2"/>
      <c r="C256" s="2"/>
      <c r="D256" s="2"/>
      <c r="G256" s="1"/>
    </row>
    <row r="257" spans="2:7" x14ac:dyDescent="0.25">
      <c r="B257" s="2"/>
      <c r="C257" s="2"/>
      <c r="D257" s="2"/>
      <c r="G257" s="1"/>
    </row>
    <row r="258" spans="2:7" x14ac:dyDescent="0.25">
      <c r="B258" s="2"/>
      <c r="C258" s="2"/>
      <c r="D258" s="2"/>
      <c r="G258" s="1"/>
    </row>
    <row r="259" spans="2:7" x14ac:dyDescent="0.25">
      <c r="B259" s="2"/>
      <c r="C259" s="2"/>
      <c r="D259" s="2"/>
      <c r="G259" s="1"/>
    </row>
    <row r="260" spans="2:7" x14ac:dyDescent="0.25">
      <c r="B260" s="2"/>
      <c r="C260" s="2"/>
      <c r="D260" s="2"/>
      <c r="G260" s="1"/>
    </row>
    <row r="261" spans="2:7" x14ac:dyDescent="0.25">
      <c r="B261" s="2"/>
      <c r="C261" s="2"/>
      <c r="D261" s="2"/>
      <c r="G261" s="1"/>
    </row>
    <row r="262" spans="2:7" x14ac:dyDescent="0.25">
      <c r="B262" s="2"/>
      <c r="C262" s="2"/>
      <c r="D262" s="2"/>
      <c r="G262" s="1"/>
    </row>
    <row r="263" spans="2:7" x14ac:dyDescent="0.25">
      <c r="B263" s="2"/>
      <c r="C263" s="2"/>
      <c r="D263" s="2"/>
      <c r="G263" s="1"/>
    </row>
    <row r="264" spans="2:7" x14ac:dyDescent="0.25">
      <c r="B264" s="2"/>
      <c r="C264" s="2"/>
      <c r="D264" s="2"/>
      <c r="G264" s="1"/>
    </row>
    <row r="265" spans="2:7" x14ac:dyDescent="0.25">
      <c r="B265" s="2"/>
      <c r="C265" s="2"/>
      <c r="D265" s="2"/>
      <c r="G265" s="1"/>
    </row>
    <row r="266" spans="2:7" x14ac:dyDescent="0.25">
      <c r="B266" s="2"/>
      <c r="C266" s="2"/>
      <c r="D266" s="2"/>
      <c r="G266" s="1"/>
    </row>
    <row r="267" spans="2:7" x14ac:dyDescent="0.25">
      <c r="B267" s="2"/>
      <c r="C267" s="2"/>
      <c r="D267" s="2"/>
      <c r="G267" s="1"/>
    </row>
    <row r="268" spans="2:7" x14ac:dyDescent="0.25">
      <c r="B268" s="2"/>
      <c r="C268" s="2"/>
      <c r="D268" s="2"/>
      <c r="G268" s="1"/>
    </row>
    <row r="269" spans="2:7" x14ac:dyDescent="0.25">
      <c r="B269" s="2"/>
      <c r="C269" s="2"/>
      <c r="D269" s="2"/>
      <c r="G269" s="1"/>
    </row>
    <row r="270" spans="2:7" x14ac:dyDescent="0.25">
      <c r="B270" s="2"/>
      <c r="C270" s="2"/>
      <c r="D270" s="2"/>
      <c r="G270" s="1"/>
    </row>
    <row r="271" spans="2:7" x14ac:dyDescent="0.25">
      <c r="B271" s="2"/>
      <c r="C271" s="2"/>
      <c r="D271" s="2"/>
      <c r="G271" s="1"/>
    </row>
    <row r="272" spans="2:7" x14ac:dyDescent="0.25">
      <c r="B272" s="2"/>
      <c r="C272" s="2"/>
      <c r="D272" s="2"/>
      <c r="G272" s="1"/>
    </row>
    <row r="273" spans="2:7" x14ac:dyDescent="0.25">
      <c r="B273" s="2"/>
      <c r="C273" s="2"/>
      <c r="D273" s="2"/>
      <c r="G273" s="1"/>
    </row>
    <row r="274" spans="2:7" x14ac:dyDescent="0.25">
      <c r="B274" s="2"/>
      <c r="C274" s="2"/>
      <c r="D274" s="2"/>
      <c r="G274" s="1"/>
    </row>
    <row r="275" spans="2:7" x14ac:dyDescent="0.25">
      <c r="B275" s="2"/>
      <c r="C275" s="2"/>
      <c r="D275" s="2"/>
      <c r="G275" s="1"/>
    </row>
    <row r="276" spans="2:7" x14ac:dyDescent="0.25">
      <c r="B276" s="2"/>
      <c r="C276" s="2"/>
      <c r="D276" s="2"/>
      <c r="G276" s="1"/>
    </row>
    <row r="277" spans="2:7" x14ac:dyDescent="0.25">
      <c r="B277" s="2"/>
      <c r="C277" s="2"/>
      <c r="D277" s="2"/>
      <c r="G277" s="1"/>
    </row>
    <row r="278" spans="2:7" x14ac:dyDescent="0.25">
      <c r="B278" s="2"/>
      <c r="C278" s="2"/>
      <c r="D278" s="2"/>
      <c r="G278" s="1"/>
    </row>
    <row r="279" spans="2:7" x14ac:dyDescent="0.25">
      <c r="B279" s="2"/>
      <c r="C279" s="2"/>
      <c r="D279" s="2"/>
      <c r="G279" s="1"/>
    </row>
    <row r="280" spans="2:7" x14ac:dyDescent="0.25">
      <c r="B280" s="2"/>
      <c r="C280" s="2"/>
      <c r="D280" s="2"/>
      <c r="G280" s="1"/>
    </row>
    <row r="281" spans="2:7" x14ac:dyDescent="0.25">
      <c r="B281" s="2"/>
      <c r="C281" s="2"/>
      <c r="D281" s="2"/>
      <c r="G281" s="1"/>
    </row>
    <row r="282" spans="2:7" x14ac:dyDescent="0.25">
      <c r="B282" s="2"/>
      <c r="C282" s="2"/>
      <c r="D282" s="2"/>
      <c r="G282" s="1"/>
    </row>
    <row r="283" spans="2:7" x14ac:dyDescent="0.25">
      <c r="B283" s="2"/>
      <c r="C283" s="2"/>
      <c r="D283" s="2"/>
      <c r="G283" s="1"/>
    </row>
    <row r="284" spans="2:7" x14ac:dyDescent="0.25">
      <c r="B284" s="2"/>
      <c r="C284" s="2"/>
      <c r="D284" s="2"/>
      <c r="G284" s="1"/>
    </row>
    <row r="285" spans="2:7" x14ac:dyDescent="0.25">
      <c r="B285" s="2"/>
      <c r="C285" s="2"/>
      <c r="D285" s="2"/>
      <c r="G285" s="1"/>
    </row>
    <row r="286" spans="2:7" x14ac:dyDescent="0.25">
      <c r="B286" s="2"/>
      <c r="C286" s="2"/>
      <c r="D286" s="2"/>
      <c r="G286" s="1"/>
    </row>
    <row r="287" spans="2:7" x14ac:dyDescent="0.25">
      <c r="B287" s="2"/>
      <c r="C287" s="2"/>
      <c r="D287" s="2"/>
      <c r="G287" s="1"/>
    </row>
    <row r="288" spans="2:7" x14ac:dyDescent="0.25">
      <c r="B288" s="2"/>
      <c r="C288" s="2"/>
      <c r="D288" s="2"/>
      <c r="G288" s="1"/>
    </row>
    <row r="289" spans="2:7" x14ac:dyDescent="0.25">
      <c r="B289" s="2"/>
      <c r="C289" s="2"/>
      <c r="D289" s="2"/>
      <c r="G289" s="1"/>
    </row>
    <row r="290" spans="2:7" x14ac:dyDescent="0.25">
      <c r="B290" s="2"/>
      <c r="C290" s="2"/>
      <c r="D290" s="2"/>
      <c r="G290" s="1"/>
    </row>
    <row r="291" spans="2:7" x14ac:dyDescent="0.25">
      <c r="B291" s="2"/>
      <c r="C291" s="2"/>
      <c r="D291" s="2"/>
      <c r="G291" s="1"/>
    </row>
    <row r="292" spans="2:7" x14ac:dyDescent="0.25">
      <c r="B292" s="2"/>
      <c r="C292" s="2"/>
      <c r="D292" s="2"/>
      <c r="G292" s="1"/>
    </row>
    <row r="293" spans="2:7" x14ac:dyDescent="0.25">
      <c r="B293" s="2"/>
      <c r="C293" s="2"/>
      <c r="D293" s="2"/>
      <c r="G293" s="1"/>
    </row>
    <row r="294" spans="2:7" x14ac:dyDescent="0.25">
      <c r="B294" s="2"/>
      <c r="C294" s="2"/>
      <c r="D294" s="2"/>
      <c r="G294" s="1"/>
    </row>
    <row r="295" spans="2:7" x14ac:dyDescent="0.25">
      <c r="B295" s="2"/>
      <c r="C295" s="2"/>
      <c r="D295" s="2"/>
      <c r="G295" s="1"/>
    </row>
    <row r="296" spans="2:7" x14ac:dyDescent="0.25">
      <c r="B296" s="2"/>
      <c r="C296" s="2"/>
      <c r="D296" s="2"/>
      <c r="G296" s="1"/>
    </row>
    <row r="297" spans="2:7" x14ac:dyDescent="0.25">
      <c r="B297" s="2"/>
      <c r="C297" s="2"/>
      <c r="D297" s="2"/>
      <c r="G297" s="1"/>
    </row>
    <row r="298" spans="2:7" x14ac:dyDescent="0.25">
      <c r="B298" s="2"/>
      <c r="C298" s="2"/>
      <c r="D298" s="2"/>
      <c r="G298" s="1"/>
    </row>
    <row r="299" spans="2:7" x14ac:dyDescent="0.25">
      <c r="B299" s="2"/>
      <c r="C299" s="2"/>
      <c r="D299" s="2"/>
      <c r="G299" s="1"/>
    </row>
    <row r="300" spans="2:7" x14ac:dyDescent="0.25">
      <c r="B300" s="2"/>
      <c r="C300" s="2"/>
      <c r="D300" s="2"/>
      <c r="G300" s="1"/>
    </row>
    <row r="301" spans="2:7" x14ac:dyDescent="0.25">
      <c r="B301" s="2"/>
      <c r="C301" s="2"/>
      <c r="D301" s="2"/>
      <c r="G301" s="1"/>
    </row>
    <row r="302" spans="2:7" x14ac:dyDescent="0.25">
      <c r="B302" s="2"/>
      <c r="C302" s="2"/>
      <c r="D302" s="2"/>
      <c r="G302" s="1"/>
    </row>
    <row r="303" spans="2:7" x14ac:dyDescent="0.25">
      <c r="B303" s="2"/>
      <c r="C303" s="2"/>
      <c r="D303" s="2"/>
      <c r="G303" s="1"/>
    </row>
    <row r="304" spans="2:7" x14ac:dyDescent="0.25">
      <c r="B304" s="2"/>
      <c r="C304" s="2"/>
      <c r="D304" s="2"/>
      <c r="G304" s="1"/>
    </row>
    <row r="305" spans="2:7" x14ac:dyDescent="0.25">
      <c r="B305" s="2"/>
      <c r="C305" s="2"/>
      <c r="D305" s="2"/>
      <c r="G305" s="1"/>
    </row>
    <row r="306" spans="2:7" x14ac:dyDescent="0.25">
      <c r="B306" s="2"/>
      <c r="C306" s="2"/>
      <c r="D306" s="2"/>
      <c r="G306" s="1"/>
    </row>
    <row r="307" spans="2:7" x14ac:dyDescent="0.25">
      <c r="B307" s="2"/>
      <c r="C307" s="2"/>
      <c r="D307" s="2"/>
      <c r="G307" s="1"/>
    </row>
    <row r="308" spans="2:7" x14ac:dyDescent="0.25">
      <c r="B308" s="2"/>
      <c r="C308" s="2"/>
      <c r="D308" s="2"/>
      <c r="G308" s="1"/>
    </row>
    <row r="309" spans="2:7" x14ac:dyDescent="0.25">
      <c r="B309" s="2"/>
      <c r="C309" s="2"/>
      <c r="D309" s="2"/>
      <c r="G309" s="1"/>
    </row>
    <row r="310" spans="2:7" x14ac:dyDescent="0.25">
      <c r="B310" s="2"/>
      <c r="C310" s="2"/>
      <c r="D310" s="2"/>
      <c r="G310" s="1"/>
    </row>
    <row r="311" spans="2:7" x14ac:dyDescent="0.25">
      <c r="B311" s="2"/>
      <c r="C311" s="2"/>
      <c r="D311" s="2"/>
      <c r="G311" s="1"/>
    </row>
    <row r="312" spans="2:7" x14ac:dyDescent="0.25">
      <c r="B312" s="2"/>
      <c r="C312" s="2"/>
      <c r="D312" s="2"/>
      <c r="G312" s="1"/>
    </row>
    <row r="313" spans="2:7" x14ac:dyDescent="0.25">
      <c r="B313" s="2"/>
      <c r="C313" s="2"/>
      <c r="D313" s="2"/>
      <c r="G313" s="1"/>
    </row>
    <row r="314" spans="2:7" x14ac:dyDescent="0.25">
      <c r="B314" s="2"/>
      <c r="C314" s="2"/>
      <c r="D314" s="2"/>
      <c r="G314" s="1"/>
    </row>
    <row r="315" spans="2:7" x14ac:dyDescent="0.25">
      <c r="B315" s="2"/>
      <c r="C315" s="2"/>
      <c r="D315" s="2"/>
      <c r="G315" s="1"/>
    </row>
    <row r="316" spans="2:7" x14ac:dyDescent="0.25">
      <c r="B316" s="2"/>
      <c r="C316" s="2"/>
      <c r="D316" s="2"/>
      <c r="G316" s="1"/>
    </row>
    <row r="317" spans="2:7" x14ac:dyDescent="0.25">
      <c r="B317" s="2"/>
      <c r="C317" s="2"/>
      <c r="D317" s="2"/>
      <c r="G317" s="1"/>
    </row>
    <row r="318" spans="2:7" x14ac:dyDescent="0.25">
      <c r="B318" s="2"/>
      <c r="C318" s="2"/>
      <c r="D318" s="2"/>
      <c r="G318" s="1"/>
    </row>
    <row r="319" spans="2:7" x14ac:dyDescent="0.25">
      <c r="B319" s="2"/>
      <c r="C319" s="2"/>
      <c r="D319" s="2"/>
      <c r="G319" s="1"/>
    </row>
    <row r="320" spans="2:7" x14ac:dyDescent="0.25">
      <c r="B320" s="2"/>
      <c r="C320" s="2"/>
      <c r="D320" s="2"/>
      <c r="G320" s="1"/>
    </row>
    <row r="321" spans="2:7" x14ac:dyDescent="0.25">
      <c r="B321" s="2"/>
      <c r="C321" s="2"/>
      <c r="D321" s="2"/>
      <c r="G321" s="1"/>
    </row>
    <row r="322" spans="2:7" x14ac:dyDescent="0.25">
      <c r="B322" s="2"/>
      <c r="C322" s="2"/>
      <c r="D322" s="2"/>
      <c r="G322" s="1"/>
    </row>
    <row r="323" spans="2:7" x14ac:dyDescent="0.25">
      <c r="B323" s="2"/>
      <c r="C323" s="2"/>
      <c r="D323" s="2"/>
      <c r="G323" s="1"/>
    </row>
    <row r="324" spans="2:7" x14ac:dyDescent="0.25">
      <c r="B324" s="2"/>
      <c r="C324" s="2"/>
      <c r="D324" s="2"/>
      <c r="G324" s="1"/>
    </row>
    <row r="325" spans="2:7" x14ac:dyDescent="0.25">
      <c r="B325" s="2"/>
      <c r="C325" s="2"/>
      <c r="D325" s="2"/>
      <c r="G325" s="1"/>
    </row>
    <row r="326" spans="2:7" x14ac:dyDescent="0.25">
      <c r="B326" s="2"/>
      <c r="C326" s="2"/>
      <c r="D326" s="2"/>
      <c r="G326" s="1"/>
    </row>
    <row r="327" spans="2:7" x14ac:dyDescent="0.25">
      <c r="B327" s="2"/>
      <c r="C327" s="2"/>
      <c r="D327" s="2"/>
      <c r="G327" s="1"/>
    </row>
    <row r="328" spans="2:7" x14ac:dyDescent="0.25">
      <c r="B328" s="2"/>
      <c r="C328" s="2"/>
      <c r="D328" s="2"/>
      <c r="G328" s="1"/>
    </row>
    <row r="329" spans="2:7" x14ac:dyDescent="0.25">
      <c r="B329" s="2"/>
      <c r="C329" s="2"/>
      <c r="D329" s="2"/>
      <c r="G329" s="1"/>
    </row>
    <row r="330" spans="2:7" x14ac:dyDescent="0.25">
      <c r="B330" s="2"/>
      <c r="C330" s="2"/>
      <c r="D330" s="2"/>
      <c r="G330" s="1"/>
    </row>
    <row r="331" spans="2:7" x14ac:dyDescent="0.25">
      <c r="B331" s="2"/>
      <c r="C331" s="2"/>
      <c r="D331" s="2"/>
      <c r="G331" s="1"/>
    </row>
    <row r="332" spans="2:7" x14ac:dyDescent="0.25">
      <c r="B332" s="2"/>
      <c r="C332" s="2"/>
      <c r="D332" s="2"/>
      <c r="G332" s="1"/>
    </row>
    <row r="333" spans="2:7" x14ac:dyDescent="0.25">
      <c r="B333" s="2"/>
      <c r="C333" s="2"/>
      <c r="D333" s="2"/>
      <c r="G333" s="1"/>
    </row>
    <row r="334" spans="2:7" x14ac:dyDescent="0.25">
      <c r="B334" s="2"/>
      <c r="C334" s="2"/>
      <c r="D334" s="2"/>
      <c r="G334" s="1"/>
    </row>
    <row r="335" spans="2:7" x14ac:dyDescent="0.25">
      <c r="B335" s="2"/>
      <c r="C335" s="2"/>
      <c r="D335" s="2"/>
      <c r="G335" s="1"/>
    </row>
    <row r="336" spans="2:7" x14ac:dyDescent="0.25">
      <c r="B336" s="2"/>
      <c r="C336" s="2"/>
      <c r="D336" s="2"/>
      <c r="G336" s="1"/>
    </row>
    <row r="337" spans="2:7" x14ac:dyDescent="0.25">
      <c r="B337" s="2"/>
      <c r="C337" s="2"/>
      <c r="D337" s="2"/>
      <c r="G337" s="1"/>
    </row>
    <row r="338" spans="2:7" x14ac:dyDescent="0.25">
      <c r="B338" s="2"/>
      <c r="C338" s="2"/>
      <c r="D338" s="2"/>
      <c r="G338" s="1"/>
    </row>
    <row r="339" spans="2:7" x14ac:dyDescent="0.25">
      <c r="B339" s="2"/>
      <c r="C339" s="2"/>
      <c r="D339" s="2"/>
      <c r="G339" s="1"/>
    </row>
    <row r="340" spans="2:7" x14ac:dyDescent="0.25">
      <c r="B340" s="2"/>
      <c r="C340" s="2"/>
      <c r="D340" s="2"/>
      <c r="G340" s="1"/>
    </row>
    <row r="341" spans="2:7" x14ac:dyDescent="0.25">
      <c r="B341" s="2"/>
      <c r="C341" s="2"/>
      <c r="D341" s="2"/>
      <c r="G341" s="1"/>
    </row>
    <row r="342" spans="2:7" x14ac:dyDescent="0.25">
      <c r="B342" s="2"/>
      <c r="C342" s="2"/>
      <c r="D342" s="2"/>
      <c r="G342" s="1"/>
    </row>
    <row r="343" spans="2:7" x14ac:dyDescent="0.25">
      <c r="B343" s="2"/>
      <c r="C343" s="2"/>
      <c r="D343" s="2"/>
      <c r="G343" s="1"/>
    </row>
    <row r="344" spans="2:7" x14ac:dyDescent="0.25">
      <c r="B344" s="2"/>
      <c r="C344" s="2"/>
      <c r="D344" s="2"/>
      <c r="G344" s="1"/>
    </row>
    <row r="345" spans="2:7" x14ac:dyDescent="0.25">
      <c r="B345" s="2"/>
      <c r="C345" s="2"/>
      <c r="D345" s="2"/>
      <c r="G345" s="1"/>
    </row>
    <row r="346" spans="2:7" x14ac:dyDescent="0.25">
      <c r="B346" s="2"/>
      <c r="C346" s="2"/>
      <c r="D346" s="2"/>
      <c r="G346" s="1"/>
    </row>
    <row r="347" spans="2:7" x14ac:dyDescent="0.25">
      <c r="B347" s="2"/>
      <c r="C347" s="2"/>
      <c r="D347" s="2"/>
      <c r="G347" s="1"/>
    </row>
    <row r="348" spans="2:7" x14ac:dyDescent="0.25">
      <c r="B348" s="2"/>
      <c r="C348" s="2"/>
      <c r="D348" s="2"/>
      <c r="G348" s="1"/>
    </row>
    <row r="349" spans="2:7" x14ac:dyDescent="0.25">
      <c r="B349" s="2"/>
      <c r="C349" s="2"/>
      <c r="D349" s="2"/>
      <c r="G349" s="1"/>
    </row>
    <row r="350" spans="2:7" x14ac:dyDescent="0.25">
      <c r="B350" s="2"/>
      <c r="C350" s="2"/>
      <c r="D350" s="2"/>
      <c r="G350" s="1"/>
    </row>
    <row r="351" spans="2:7" x14ac:dyDescent="0.25">
      <c r="B351" s="2"/>
      <c r="C351" s="2"/>
      <c r="D351" s="2"/>
      <c r="G351" s="1"/>
    </row>
    <row r="352" spans="2:7" x14ac:dyDescent="0.25">
      <c r="B352" s="2"/>
      <c r="C352" s="2"/>
      <c r="D352" s="2"/>
      <c r="G352" s="1"/>
    </row>
    <row r="353" spans="2:7" x14ac:dyDescent="0.25">
      <c r="B353" s="2"/>
      <c r="C353" s="2"/>
      <c r="D353" s="2"/>
      <c r="G353" s="1"/>
    </row>
    <row r="354" spans="2:7" x14ac:dyDescent="0.25">
      <c r="B354" s="2"/>
      <c r="C354" s="2"/>
      <c r="D354" s="2"/>
      <c r="G354" s="1"/>
    </row>
    <row r="355" spans="2:7" x14ac:dyDescent="0.25">
      <c r="B355" s="2"/>
      <c r="C355" s="2"/>
      <c r="D355" s="2"/>
      <c r="G355" s="1"/>
    </row>
    <row r="356" spans="2:7" x14ac:dyDescent="0.25">
      <c r="B356" s="2"/>
      <c r="C356" s="2"/>
      <c r="D356" s="2"/>
      <c r="G356" s="1"/>
    </row>
    <row r="357" spans="2:7" x14ac:dyDescent="0.25">
      <c r="B357" s="2"/>
      <c r="C357" s="2"/>
      <c r="D357" s="2"/>
      <c r="G357" s="1"/>
    </row>
    <row r="358" spans="2:7" x14ac:dyDescent="0.25">
      <c r="B358" s="2"/>
      <c r="C358" s="2"/>
      <c r="D358" s="2"/>
      <c r="G358" s="1"/>
    </row>
    <row r="359" spans="2:7" x14ac:dyDescent="0.25">
      <c r="B359" s="2"/>
      <c r="C359" s="2"/>
      <c r="D359" s="2"/>
      <c r="G359" s="1"/>
    </row>
    <row r="360" spans="2:7" x14ac:dyDescent="0.25">
      <c r="B360" s="2"/>
      <c r="C360" s="2"/>
      <c r="D360" s="2"/>
      <c r="G360" s="1"/>
    </row>
    <row r="361" spans="2:7" x14ac:dyDescent="0.25">
      <c r="B361" s="2"/>
      <c r="C361" s="2"/>
      <c r="D361" s="2"/>
      <c r="G361" s="1"/>
    </row>
    <row r="362" spans="2:7" x14ac:dyDescent="0.25">
      <c r="B362" s="2"/>
      <c r="C362" s="2"/>
      <c r="D362" s="2"/>
      <c r="G362" s="1"/>
    </row>
    <row r="363" spans="2:7" x14ac:dyDescent="0.25">
      <c r="B363" s="2"/>
      <c r="C363" s="2"/>
      <c r="D363" s="2"/>
      <c r="G363" s="1"/>
    </row>
    <row r="364" spans="2:7" x14ac:dyDescent="0.25">
      <c r="B364" s="2"/>
      <c r="C364" s="2"/>
      <c r="D364" s="2"/>
      <c r="G364" s="1"/>
    </row>
    <row r="365" spans="2:7" x14ac:dyDescent="0.25">
      <c r="B365" s="2"/>
      <c r="C365" s="2"/>
      <c r="D365" s="2"/>
      <c r="G365" s="1"/>
    </row>
    <row r="366" spans="2:7" x14ac:dyDescent="0.25">
      <c r="B366" s="2"/>
      <c r="C366" s="2"/>
      <c r="D366" s="2"/>
      <c r="G366" s="1"/>
    </row>
    <row r="367" spans="2:7" x14ac:dyDescent="0.25">
      <c r="B367" s="2"/>
      <c r="C367" s="2"/>
      <c r="D367" s="2"/>
      <c r="G367" s="1"/>
    </row>
    <row r="368" spans="2:7" x14ac:dyDescent="0.25">
      <c r="B368" s="2"/>
      <c r="C368" s="2"/>
      <c r="D368" s="2"/>
      <c r="G368" s="1"/>
    </row>
    <row r="369" spans="2:7" x14ac:dyDescent="0.25">
      <c r="B369" s="2"/>
      <c r="C369" s="2"/>
      <c r="D369" s="2"/>
      <c r="G369" s="1"/>
    </row>
    <row r="370" spans="2:7" x14ac:dyDescent="0.25">
      <c r="B370" s="2"/>
      <c r="C370" s="2"/>
      <c r="D370" s="2"/>
      <c r="G370" s="1"/>
    </row>
    <row r="371" spans="2:7" x14ac:dyDescent="0.25">
      <c r="B371" s="2"/>
      <c r="C371" s="2"/>
      <c r="D371" s="2"/>
      <c r="G371" s="1"/>
    </row>
    <row r="372" spans="2:7" x14ac:dyDescent="0.25">
      <c r="B372" s="2"/>
      <c r="C372" s="2"/>
      <c r="D372" s="2"/>
      <c r="G372" s="1"/>
    </row>
    <row r="373" spans="2:7" x14ac:dyDescent="0.25">
      <c r="B373" s="2"/>
      <c r="C373" s="2"/>
      <c r="D373" s="2"/>
      <c r="G373" s="1"/>
    </row>
    <row r="374" spans="2:7" x14ac:dyDescent="0.25">
      <c r="B374" s="2"/>
      <c r="C374" s="2"/>
      <c r="D374" s="2"/>
      <c r="G374" s="1"/>
    </row>
    <row r="375" spans="2:7" x14ac:dyDescent="0.25">
      <c r="B375" s="2"/>
      <c r="C375" s="2"/>
      <c r="D375" s="2"/>
      <c r="G375" s="1"/>
    </row>
    <row r="376" spans="2:7" x14ac:dyDescent="0.25">
      <c r="B376" s="2"/>
      <c r="C376" s="2"/>
      <c r="D376" s="2"/>
      <c r="G376" s="1"/>
    </row>
    <row r="377" spans="2:7" x14ac:dyDescent="0.25">
      <c r="B377" s="2"/>
      <c r="C377" s="2"/>
      <c r="D377" s="2"/>
      <c r="G377" s="1"/>
    </row>
    <row r="378" spans="2:7" x14ac:dyDescent="0.25">
      <c r="B378" s="2"/>
      <c r="C378" s="2"/>
      <c r="D378" s="2"/>
      <c r="G378" s="1"/>
    </row>
    <row r="379" spans="2:7" x14ac:dyDescent="0.25">
      <c r="B379" s="2"/>
      <c r="C379" s="2"/>
      <c r="D379" s="2"/>
      <c r="G379" s="1"/>
    </row>
    <row r="380" spans="2:7" x14ac:dyDescent="0.25">
      <c r="B380" s="2"/>
      <c r="C380" s="2"/>
      <c r="D380" s="2"/>
      <c r="G380" s="1"/>
    </row>
    <row r="381" spans="2:7" x14ac:dyDescent="0.25">
      <c r="B381" s="2"/>
      <c r="C381" s="2"/>
      <c r="D381" s="2"/>
      <c r="G381" s="1"/>
    </row>
    <row r="382" spans="2:7" x14ac:dyDescent="0.25">
      <c r="B382" s="2"/>
      <c r="C382" s="2"/>
      <c r="D382" s="2"/>
      <c r="G382" s="1"/>
    </row>
    <row r="383" spans="2:7" x14ac:dyDescent="0.25">
      <c r="B383" s="2"/>
      <c r="C383" s="2"/>
      <c r="D383" s="2"/>
      <c r="G383" s="1"/>
    </row>
    <row r="384" spans="2:7" x14ac:dyDescent="0.25">
      <c r="B384" s="2"/>
      <c r="C384" s="2"/>
      <c r="D384" s="2"/>
      <c r="G384" s="1"/>
    </row>
    <row r="385" spans="2:7" x14ac:dyDescent="0.25">
      <c r="B385" s="2"/>
      <c r="C385" s="2"/>
      <c r="D385" s="2"/>
      <c r="G385" s="1"/>
    </row>
    <row r="386" spans="2:7" x14ac:dyDescent="0.25">
      <c r="B386" s="2"/>
      <c r="C386" s="2"/>
      <c r="D386" s="2"/>
      <c r="G386" s="1"/>
    </row>
    <row r="387" spans="2:7" x14ac:dyDescent="0.25">
      <c r="B387" s="2"/>
      <c r="C387" s="2"/>
      <c r="D387" s="2"/>
      <c r="G387" s="1"/>
    </row>
    <row r="388" spans="2:7" x14ac:dyDescent="0.25">
      <c r="B388" s="2"/>
      <c r="C388" s="2"/>
      <c r="D388" s="2"/>
      <c r="G388" s="1"/>
    </row>
    <row r="389" spans="2:7" x14ac:dyDescent="0.25">
      <c r="B389" s="2"/>
      <c r="C389" s="2"/>
      <c r="D389" s="2"/>
      <c r="G389" s="1"/>
    </row>
    <row r="390" spans="2:7" x14ac:dyDescent="0.25">
      <c r="B390" s="2"/>
      <c r="C390" s="2"/>
      <c r="D390" s="2"/>
      <c r="G390" s="1"/>
    </row>
    <row r="391" spans="2:7" x14ac:dyDescent="0.25">
      <c r="B391" s="2"/>
      <c r="C391" s="2"/>
      <c r="D391" s="2"/>
      <c r="G391" s="1"/>
    </row>
    <row r="392" spans="2:7" x14ac:dyDescent="0.25">
      <c r="B392" s="2"/>
      <c r="C392" s="2"/>
      <c r="D392" s="2"/>
      <c r="G392" s="1"/>
    </row>
    <row r="393" spans="2:7" x14ac:dyDescent="0.25">
      <c r="B393" s="2"/>
      <c r="C393" s="2"/>
      <c r="D393" s="2"/>
      <c r="G393" s="1"/>
    </row>
    <row r="394" spans="2:7" x14ac:dyDescent="0.25">
      <c r="B394" s="2"/>
      <c r="C394" s="2"/>
      <c r="D394" s="2"/>
      <c r="G394" s="1"/>
    </row>
    <row r="395" spans="2:7" x14ac:dyDescent="0.25">
      <c r="B395" s="2"/>
      <c r="C395" s="2"/>
      <c r="D395" s="2"/>
      <c r="G395" s="1"/>
    </row>
    <row r="396" spans="2:7" x14ac:dyDescent="0.25">
      <c r="B396" s="2"/>
      <c r="C396" s="2"/>
      <c r="D396" s="2"/>
      <c r="G396" s="1"/>
    </row>
    <row r="397" spans="2:7" x14ac:dyDescent="0.25">
      <c r="B397" s="2"/>
      <c r="C397" s="2"/>
      <c r="D397" s="2"/>
      <c r="G397" s="1"/>
    </row>
    <row r="398" spans="2:7" x14ac:dyDescent="0.25">
      <c r="B398" s="2"/>
      <c r="C398" s="2"/>
      <c r="D398" s="2"/>
      <c r="G398" s="1"/>
    </row>
    <row r="399" spans="2:7" x14ac:dyDescent="0.25">
      <c r="B399" s="2"/>
      <c r="C399" s="2"/>
      <c r="D399" s="2"/>
      <c r="G399" s="1"/>
    </row>
    <row r="400" spans="2:7" x14ac:dyDescent="0.25">
      <c r="B400" s="2"/>
      <c r="C400" s="2"/>
      <c r="D400" s="2"/>
      <c r="G400" s="1"/>
    </row>
    <row r="401" spans="2:7" x14ac:dyDescent="0.25">
      <c r="B401" s="2"/>
      <c r="C401" s="2"/>
      <c r="D401" s="2"/>
      <c r="G401" s="1"/>
    </row>
    <row r="402" spans="2:7" x14ac:dyDescent="0.25">
      <c r="B402" s="2"/>
      <c r="C402" s="2"/>
      <c r="D402" s="2"/>
      <c r="G402" s="1"/>
    </row>
    <row r="403" spans="2:7" x14ac:dyDescent="0.25">
      <c r="B403" s="2"/>
      <c r="C403" s="2"/>
      <c r="D403" s="2"/>
      <c r="G403" s="1"/>
    </row>
    <row r="404" spans="2:7" x14ac:dyDescent="0.25">
      <c r="B404" s="2"/>
      <c r="C404" s="2"/>
      <c r="D404" s="2"/>
      <c r="G404" s="1"/>
    </row>
    <row r="405" spans="2:7" x14ac:dyDescent="0.25">
      <c r="B405" s="2"/>
      <c r="C405" s="2"/>
      <c r="D405" s="2"/>
      <c r="G405" s="1"/>
    </row>
    <row r="406" spans="2:7" x14ac:dyDescent="0.25">
      <c r="B406" s="2"/>
      <c r="C406" s="2"/>
      <c r="D406" s="2"/>
      <c r="G406" s="1"/>
    </row>
    <row r="407" spans="2:7" x14ac:dyDescent="0.25">
      <c r="B407" s="2"/>
      <c r="C407" s="2"/>
      <c r="D407" s="2"/>
      <c r="G407" s="1"/>
    </row>
    <row r="408" spans="2:7" x14ac:dyDescent="0.25">
      <c r="B408" s="2"/>
      <c r="C408" s="2"/>
      <c r="D408" s="2"/>
      <c r="G408" s="1"/>
    </row>
    <row r="409" spans="2:7" x14ac:dyDescent="0.25">
      <c r="B409" s="2"/>
      <c r="C409" s="2"/>
      <c r="D409" s="2"/>
      <c r="G409" s="1"/>
    </row>
    <row r="410" spans="2:7" x14ac:dyDescent="0.25">
      <c r="B410" s="2"/>
      <c r="C410" s="2"/>
      <c r="D410" s="2"/>
      <c r="G410" s="1"/>
    </row>
    <row r="411" spans="2:7" x14ac:dyDescent="0.25">
      <c r="B411" s="2"/>
      <c r="C411" s="2"/>
      <c r="D411" s="2"/>
      <c r="G411" s="1"/>
    </row>
    <row r="412" spans="2:7" x14ac:dyDescent="0.25">
      <c r="B412" s="2"/>
      <c r="C412" s="2"/>
      <c r="D412" s="2"/>
      <c r="G412" s="1"/>
    </row>
    <row r="413" spans="2:7" x14ac:dyDescent="0.25">
      <c r="B413" s="2"/>
      <c r="C413" s="2"/>
      <c r="D413" s="2"/>
      <c r="G413" s="1"/>
    </row>
    <row r="414" spans="2:7" x14ac:dyDescent="0.25">
      <c r="B414" s="2"/>
      <c r="C414" s="2"/>
      <c r="D414" s="2"/>
      <c r="G414" s="1"/>
    </row>
    <row r="415" spans="2:7" x14ac:dyDescent="0.25">
      <c r="B415" s="2"/>
      <c r="C415" s="2"/>
      <c r="D415" s="2"/>
      <c r="G415" s="1"/>
    </row>
    <row r="416" spans="2:7" x14ac:dyDescent="0.25">
      <c r="B416" s="2"/>
      <c r="C416" s="2"/>
      <c r="D416" s="2"/>
      <c r="G416" s="1"/>
    </row>
    <row r="417" spans="2:7" x14ac:dyDescent="0.25">
      <c r="B417" s="2"/>
      <c r="C417" s="2"/>
      <c r="D417" s="2"/>
      <c r="G417" s="1"/>
    </row>
    <row r="418" spans="2:7" x14ac:dyDescent="0.25">
      <c r="B418" s="2"/>
      <c r="C418" s="2"/>
      <c r="D418" s="2"/>
      <c r="G418" s="1"/>
    </row>
    <row r="419" spans="2:7" x14ac:dyDescent="0.25">
      <c r="B419" s="2"/>
      <c r="C419" s="2"/>
      <c r="D419" s="2"/>
      <c r="G419" s="1"/>
    </row>
    <row r="420" spans="2:7" x14ac:dyDescent="0.25">
      <c r="B420" s="2"/>
      <c r="C420" s="2"/>
      <c r="D420" s="2"/>
      <c r="G420" s="1"/>
    </row>
    <row r="421" spans="2:7" x14ac:dyDescent="0.25">
      <c r="B421" s="2"/>
      <c r="C421" s="2"/>
      <c r="D421" s="2"/>
      <c r="G421" s="1"/>
    </row>
    <row r="422" spans="2:7" x14ac:dyDescent="0.25">
      <c r="B422" s="2"/>
      <c r="C422" s="2"/>
      <c r="D422" s="2"/>
      <c r="G422" s="1"/>
    </row>
    <row r="423" spans="2:7" x14ac:dyDescent="0.25">
      <c r="B423" s="2"/>
      <c r="C423" s="2"/>
      <c r="D423" s="2"/>
      <c r="G423" s="1"/>
    </row>
    <row r="424" spans="2:7" x14ac:dyDescent="0.25">
      <c r="B424" s="2"/>
      <c r="C424" s="2"/>
      <c r="D424" s="2"/>
      <c r="G424" s="1"/>
    </row>
    <row r="425" spans="2:7" x14ac:dyDescent="0.25">
      <c r="B425" s="2"/>
      <c r="C425" s="2"/>
      <c r="D425" s="2"/>
      <c r="G425" s="1"/>
    </row>
    <row r="426" spans="2:7" x14ac:dyDescent="0.25">
      <c r="B426" s="2"/>
      <c r="C426" s="2"/>
      <c r="D426" s="2"/>
      <c r="G426" s="1"/>
    </row>
    <row r="427" spans="2:7" x14ac:dyDescent="0.25">
      <c r="B427" s="2"/>
      <c r="C427" s="2"/>
      <c r="D427" s="2"/>
      <c r="G427" s="1"/>
    </row>
    <row r="428" spans="2:7" x14ac:dyDescent="0.25">
      <c r="B428" s="2"/>
      <c r="C428" s="2"/>
      <c r="D428" s="2"/>
      <c r="G428" s="1"/>
    </row>
    <row r="429" spans="2:7" x14ac:dyDescent="0.25">
      <c r="B429" s="2"/>
      <c r="C429" s="2"/>
      <c r="D429" s="2"/>
      <c r="G429" s="1"/>
    </row>
    <row r="430" spans="2:7" x14ac:dyDescent="0.25">
      <c r="B430" s="2"/>
      <c r="C430" s="2"/>
      <c r="D430" s="2"/>
      <c r="G430" s="1"/>
    </row>
    <row r="431" spans="2:7" x14ac:dyDescent="0.25">
      <c r="B431" s="2"/>
      <c r="C431" s="2"/>
      <c r="D431" s="2"/>
      <c r="G431" s="1"/>
    </row>
    <row r="432" spans="2:7" x14ac:dyDescent="0.25">
      <c r="B432" s="2"/>
      <c r="C432" s="2"/>
      <c r="D432" s="2"/>
      <c r="G432" s="1"/>
    </row>
    <row r="433" spans="2:7" x14ac:dyDescent="0.25">
      <c r="B433" s="2"/>
      <c r="C433" s="2"/>
      <c r="D433" s="2"/>
      <c r="G433" s="1"/>
    </row>
    <row r="434" spans="2:7" x14ac:dyDescent="0.25">
      <c r="B434" s="2"/>
      <c r="C434" s="2"/>
      <c r="D434" s="2"/>
      <c r="G434" s="1"/>
    </row>
    <row r="435" spans="2:7" x14ac:dyDescent="0.25">
      <c r="B435" s="2"/>
      <c r="C435" s="2"/>
      <c r="D435" s="2"/>
      <c r="G435" s="1"/>
    </row>
    <row r="436" spans="2:7" x14ac:dyDescent="0.25">
      <c r="B436" s="2"/>
      <c r="C436" s="2"/>
      <c r="D436" s="2"/>
      <c r="G436" s="1"/>
    </row>
    <row r="437" spans="2:7" x14ac:dyDescent="0.25">
      <c r="B437" s="2"/>
      <c r="C437" s="2"/>
      <c r="D437" s="2"/>
      <c r="G437" s="1"/>
    </row>
    <row r="438" spans="2:7" x14ac:dyDescent="0.25">
      <c r="B438" s="2"/>
      <c r="C438" s="2"/>
      <c r="D438" s="2"/>
      <c r="G438" s="1"/>
    </row>
    <row r="439" spans="2:7" x14ac:dyDescent="0.25">
      <c r="B439" s="2"/>
      <c r="C439" s="2"/>
      <c r="D439" s="2"/>
      <c r="G439" s="1"/>
    </row>
    <row r="440" spans="2:7" x14ac:dyDescent="0.25">
      <c r="B440" s="2"/>
      <c r="C440" s="2"/>
      <c r="D440" s="2"/>
      <c r="G440" s="1"/>
    </row>
    <row r="441" spans="2:7" x14ac:dyDescent="0.25">
      <c r="B441" s="2"/>
      <c r="C441" s="2"/>
      <c r="D441" s="2"/>
      <c r="G441" s="1"/>
    </row>
    <row r="442" spans="2:7" x14ac:dyDescent="0.25">
      <c r="B442" s="2"/>
      <c r="C442" s="2"/>
      <c r="D442" s="2"/>
      <c r="G442" s="1"/>
    </row>
    <row r="443" spans="2:7" x14ac:dyDescent="0.25">
      <c r="B443" s="2"/>
      <c r="C443" s="2"/>
      <c r="D443" s="2"/>
      <c r="G443" s="1"/>
    </row>
    <row r="444" spans="2:7" x14ac:dyDescent="0.25">
      <c r="B444" s="2"/>
      <c r="C444" s="2"/>
      <c r="D444" s="2"/>
      <c r="G444" s="1"/>
    </row>
    <row r="445" spans="2:7" x14ac:dyDescent="0.25">
      <c r="B445" s="2"/>
      <c r="C445" s="2"/>
      <c r="D445" s="2"/>
      <c r="G445" s="1"/>
    </row>
    <row r="446" spans="2:7" x14ac:dyDescent="0.25">
      <c r="B446" s="2"/>
      <c r="C446" s="2"/>
      <c r="D446" s="2"/>
      <c r="G446" s="1"/>
    </row>
    <row r="447" spans="2:7" x14ac:dyDescent="0.25">
      <c r="B447" s="2"/>
      <c r="C447" s="2"/>
      <c r="D447" s="2"/>
      <c r="G447" s="1"/>
    </row>
    <row r="448" spans="2:7" x14ac:dyDescent="0.25">
      <c r="B448" s="2"/>
      <c r="C448" s="2"/>
      <c r="D448" s="2"/>
      <c r="G448" s="1"/>
    </row>
    <row r="449" spans="2:7" x14ac:dyDescent="0.25">
      <c r="B449" s="2"/>
      <c r="C449" s="2"/>
      <c r="D449" s="2"/>
      <c r="G449" s="1"/>
    </row>
    <row r="450" spans="2:7" x14ac:dyDescent="0.25">
      <c r="B450" s="2"/>
      <c r="C450" s="2"/>
      <c r="D450" s="2"/>
      <c r="G450" s="1"/>
    </row>
    <row r="451" spans="2:7" x14ac:dyDescent="0.25">
      <c r="B451" s="2"/>
      <c r="C451" s="2"/>
      <c r="D451" s="2"/>
      <c r="G451" s="1"/>
    </row>
    <row r="452" spans="2:7" x14ac:dyDescent="0.25">
      <c r="B452" s="2"/>
      <c r="C452" s="2"/>
      <c r="D452" s="2"/>
      <c r="G452" s="1"/>
    </row>
    <row r="453" spans="2:7" x14ac:dyDescent="0.25">
      <c r="B453" s="2"/>
      <c r="C453" s="2"/>
      <c r="D453" s="2"/>
      <c r="G453" s="1"/>
    </row>
    <row r="454" spans="2:7" x14ac:dyDescent="0.25">
      <c r="B454" s="2"/>
      <c r="C454" s="2"/>
      <c r="D454" s="2"/>
      <c r="G454" s="1"/>
    </row>
    <row r="455" spans="2:7" x14ac:dyDescent="0.25">
      <c r="B455" s="2"/>
      <c r="C455" s="2"/>
      <c r="D455" s="2"/>
      <c r="G455" s="1"/>
    </row>
    <row r="456" spans="2:7" x14ac:dyDescent="0.25">
      <c r="B456" s="2"/>
      <c r="C456" s="2"/>
      <c r="D456" s="2"/>
      <c r="G456" s="1"/>
    </row>
    <row r="457" spans="2:7" x14ac:dyDescent="0.25">
      <c r="B457" s="2"/>
      <c r="C457" s="2"/>
      <c r="D457" s="2"/>
      <c r="G457" s="1"/>
    </row>
    <row r="458" spans="2:7" x14ac:dyDescent="0.25">
      <c r="B458" s="2"/>
      <c r="C458" s="2"/>
      <c r="D458" s="2"/>
      <c r="G458" s="1"/>
    </row>
    <row r="459" spans="2:7" x14ac:dyDescent="0.25">
      <c r="B459" s="2"/>
      <c r="C459" s="2"/>
      <c r="D459" s="2"/>
      <c r="G459" s="1"/>
    </row>
    <row r="460" spans="2:7" x14ac:dyDescent="0.25">
      <c r="B460" s="2"/>
      <c r="C460" s="2"/>
      <c r="D460" s="2"/>
      <c r="G460" s="1"/>
    </row>
    <row r="461" spans="2:7" x14ac:dyDescent="0.25">
      <c r="B461" s="2"/>
      <c r="C461" s="2"/>
      <c r="D461" s="2"/>
      <c r="G461" s="1"/>
    </row>
    <row r="462" spans="2:7" x14ac:dyDescent="0.25">
      <c r="B462" s="2"/>
      <c r="C462" s="2"/>
      <c r="D462" s="2"/>
      <c r="G462" s="1"/>
    </row>
    <row r="463" spans="2:7" x14ac:dyDescent="0.25">
      <c r="B463" s="2"/>
      <c r="C463" s="2"/>
      <c r="D463" s="2"/>
      <c r="G463" s="1"/>
    </row>
    <row r="464" spans="2:7" x14ac:dyDescent="0.25">
      <c r="B464" s="2"/>
      <c r="C464" s="2"/>
      <c r="D464" s="2"/>
      <c r="G464" s="1"/>
    </row>
    <row r="465" spans="2:7" x14ac:dyDescent="0.25">
      <c r="B465" s="2"/>
      <c r="C465" s="2"/>
      <c r="D465" s="2"/>
      <c r="G465" s="1"/>
    </row>
    <row r="466" spans="2:7" x14ac:dyDescent="0.25">
      <c r="B466" s="2"/>
      <c r="C466" s="2"/>
      <c r="D466" s="2"/>
      <c r="G466" s="1"/>
    </row>
    <row r="467" spans="2:7" x14ac:dyDescent="0.25">
      <c r="B467" s="2"/>
      <c r="C467" s="2"/>
      <c r="D467" s="2"/>
      <c r="G467" s="1"/>
    </row>
    <row r="468" spans="2:7" x14ac:dyDescent="0.25">
      <c r="B468" s="2"/>
      <c r="C468" s="2"/>
      <c r="D468" s="2"/>
      <c r="G468" s="1"/>
    </row>
    <row r="469" spans="2:7" x14ac:dyDescent="0.25">
      <c r="B469" s="2"/>
      <c r="C469" s="2"/>
      <c r="D469" s="2"/>
      <c r="G469" s="1"/>
    </row>
    <row r="470" spans="2:7" x14ac:dyDescent="0.25">
      <c r="B470" s="2"/>
      <c r="C470" s="2"/>
      <c r="D470" s="2"/>
      <c r="G470" s="1"/>
    </row>
    <row r="471" spans="2:7" x14ac:dyDescent="0.25">
      <c r="B471" s="2"/>
      <c r="C471" s="2"/>
      <c r="D471" s="2"/>
      <c r="G471" s="1"/>
    </row>
    <row r="472" spans="2:7" x14ac:dyDescent="0.25">
      <c r="B472" s="2"/>
      <c r="C472" s="2"/>
      <c r="D472" s="2"/>
      <c r="G472" s="1"/>
    </row>
    <row r="473" spans="2:7" x14ac:dyDescent="0.25">
      <c r="B473" s="2"/>
      <c r="C473" s="2"/>
      <c r="D473" s="2"/>
      <c r="G473" s="1"/>
    </row>
    <row r="474" spans="2:7" x14ac:dyDescent="0.25">
      <c r="B474" s="2"/>
      <c r="C474" s="2"/>
      <c r="D474" s="2"/>
      <c r="G474" s="1"/>
    </row>
    <row r="475" spans="2:7" x14ac:dyDescent="0.25">
      <c r="B475" s="2"/>
      <c r="C475" s="2"/>
      <c r="D475" s="2"/>
      <c r="G475" s="1"/>
    </row>
    <row r="476" spans="2:7" x14ac:dyDescent="0.25">
      <c r="B476" s="2"/>
      <c r="C476" s="2"/>
      <c r="D476" s="2"/>
      <c r="G476" s="1"/>
    </row>
    <row r="477" spans="2:7" x14ac:dyDescent="0.25">
      <c r="B477" s="2"/>
      <c r="C477" s="2"/>
      <c r="D477" s="2"/>
      <c r="G477" s="1"/>
    </row>
    <row r="478" spans="2:7" x14ac:dyDescent="0.25">
      <c r="B478" s="2"/>
      <c r="C478" s="2"/>
      <c r="D478" s="2"/>
      <c r="G478" s="1"/>
    </row>
    <row r="479" spans="2:7" x14ac:dyDescent="0.25">
      <c r="B479" s="2"/>
      <c r="C479" s="2"/>
      <c r="D479" s="2"/>
      <c r="G479" s="1"/>
    </row>
    <row r="480" spans="2:7" x14ac:dyDescent="0.25">
      <c r="B480" s="2"/>
      <c r="C480" s="2"/>
      <c r="D480" s="2"/>
      <c r="G480" s="1"/>
    </row>
    <row r="481" spans="2:7" x14ac:dyDescent="0.25">
      <c r="B481" s="2"/>
      <c r="C481" s="2"/>
      <c r="D481" s="2"/>
      <c r="G481" s="1"/>
    </row>
    <row r="482" spans="2:7" x14ac:dyDescent="0.25">
      <c r="B482" s="2"/>
      <c r="C482" s="2"/>
      <c r="D482" s="2"/>
      <c r="G482" s="1"/>
    </row>
    <row r="483" spans="2:7" x14ac:dyDescent="0.25">
      <c r="B483" s="2"/>
      <c r="C483" s="2"/>
      <c r="D483" s="2"/>
      <c r="G483" s="1"/>
    </row>
    <row r="484" spans="2:7" x14ac:dyDescent="0.25">
      <c r="B484" s="2"/>
      <c r="C484" s="2"/>
      <c r="D484" s="2"/>
      <c r="G484" s="1"/>
    </row>
    <row r="485" spans="2:7" x14ac:dyDescent="0.25">
      <c r="B485" s="2"/>
      <c r="C485" s="2"/>
      <c r="D485" s="2"/>
      <c r="G485" s="1"/>
    </row>
    <row r="486" spans="2:7" x14ac:dyDescent="0.25">
      <c r="B486" s="2"/>
      <c r="C486" s="2"/>
      <c r="D486" s="2"/>
      <c r="G486" s="1"/>
    </row>
    <row r="487" spans="2:7" x14ac:dyDescent="0.25">
      <c r="B487" s="2"/>
      <c r="C487" s="2"/>
      <c r="D487" s="2"/>
      <c r="G487" s="1"/>
    </row>
    <row r="488" spans="2:7" x14ac:dyDescent="0.25">
      <c r="B488" s="2"/>
      <c r="C488" s="2"/>
      <c r="D488" s="2"/>
      <c r="G488" s="1"/>
    </row>
    <row r="489" spans="2:7" x14ac:dyDescent="0.25">
      <c r="B489" s="2"/>
      <c r="C489" s="2"/>
      <c r="D489" s="2"/>
      <c r="G489" s="1"/>
    </row>
    <row r="490" spans="2:7" x14ac:dyDescent="0.25">
      <c r="B490" s="2"/>
      <c r="C490" s="2"/>
      <c r="D490" s="2"/>
      <c r="G490" s="1"/>
    </row>
    <row r="491" spans="2:7" x14ac:dyDescent="0.25">
      <c r="B491" s="2"/>
      <c r="C491" s="2"/>
      <c r="D491" s="2"/>
      <c r="G491" s="1"/>
    </row>
    <row r="492" spans="2:7" x14ac:dyDescent="0.25">
      <c r="B492" s="2"/>
      <c r="C492" s="2"/>
      <c r="D492" s="2"/>
      <c r="G492" s="1"/>
    </row>
    <row r="493" spans="2:7" x14ac:dyDescent="0.25">
      <c r="B493" s="2"/>
      <c r="C493" s="2"/>
      <c r="D493" s="2"/>
      <c r="G493" s="1"/>
    </row>
    <row r="494" spans="2:7" x14ac:dyDescent="0.25">
      <c r="B494" s="2"/>
      <c r="C494" s="2"/>
      <c r="D494" s="2"/>
      <c r="G494" s="1"/>
    </row>
    <row r="495" spans="2:7" x14ac:dyDescent="0.25">
      <c r="B495" s="2"/>
      <c r="C495" s="2"/>
      <c r="D495" s="2"/>
      <c r="G495" s="1"/>
    </row>
    <row r="496" spans="2:7" x14ac:dyDescent="0.25">
      <c r="B496" s="2"/>
      <c r="C496" s="2"/>
      <c r="D496" s="2"/>
      <c r="G496" s="1"/>
    </row>
    <row r="497" spans="2:7" x14ac:dyDescent="0.25">
      <c r="B497" s="2"/>
      <c r="C497" s="2"/>
      <c r="D497" s="2"/>
      <c r="G497" s="1"/>
    </row>
    <row r="498" spans="2:7" x14ac:dyDescent="0.25">
      <c r="B498" s="2"/>
      <c r="C498" s="2"/>
      <c r="D498" s="2"/>
      <c r="G498" s="1"/>
    </row>
    <row r="499" spans="2:7" x14ac:dyDescent="0.25">
      <c r="B499" s="2"/>
      <c r="C499" s="2"/>
      <c r="D499" s="2"/>
      <c r="G499" s="1"/>
    </row>
    <row r="500" spans="2:7" x14ac:dyDescent="0.25">
      <c r="B500" s="2"/>
      <c r="C500" s="2"/>
      <c r="D500" s="2"/>
      <c r="G500" s="1"/>
    </row>
    <row r="501" spans="2:7" x14ac:dyDescent="0.25">
      <c r="B501" s="2"/>
      <c r="C501" s="2"/>
      <c r="D501" s="2"/>
      <c r="G501" s="1"/>
    </row>
    <row r="502" spans="2:7" x14ac:dyDescent="0.25">
      <c r="B502" s="2"/>
      <c r="C502" s="2"/>
      <c r="D502" s="2"/>
      <c r="G502" s="1"/>
    </row>
    <row r="503" spans="2:7" x14ac:dyDescent="0.25">
      <c r="B503" s="2"/>
      <c r="C503" s="2"/>
      <c r="D503" s="2"/>
      <c r="G503" s="1"/>
    </row>
    <row r="504" spans="2:7" x14ac:dyDescent="0.25">
      <c r="B504" s="2"/>
      <c r="C504" s="2"/>
      <c r="D504" s="2"/>
      <c r="G504" s="1"/>
    </row>
    <row r="505" spans="2:7" x14ac:dyDescent="0.25">
      <c r="B505" s="2"/>
      <c r="C505" s="2"/>
      <c r="D505" s="2"/>
      <c r="G505" s="1"/>
    </row>
    <row r="506" spans="2:7" x14ac:dyDescent="0.25">
      <c r="B506" s="2"/>
      <c r="C506" s="2"/>
      <c r="D506" s="2"/>
      <c r="G506" s="1"/>
    </row>
    <row r="507" spans="2:7" x14ac:dyDescent="0.25">
      <c r="B507" s="2"/>
      <c r="C507" s="2"/>
      <c r="D507" s="2"/>
      <c r="G507" s="1"/>
    </row>
    <row r="508" spans="2:7" x14ac:dyDescent="0.25">
      <c r="B508" s="2"/>
      <c r="C508" s="2"/>
      <c r="D508" s="2"/>
      <c r="G508" s="1"/>
    </row>
    <row r="509" spans="2:7" x14ac:dyDescent="0.25">
      <c r="B509" s="2"/>
      <c r="C509" s="2"/>
      <c r="D509" s="2"/>
      <c r="G509" s="1"/>
    </row>
    <row r="510" spans="2:7" x14ac:dyDescent="0.25">
      <c r="B510" s="2"/>
      <c r="C510" s="2"/>
      <c r="D510" s="2"/>
      <c r="G510" s="1"/>
    </row>
    <row r="511" spans="2:7" x14ac:dyDescent="0.25">
      <c r="B511" s="2"/>
      <c r="C511" s="2"/>
      <c r="D511" s="2"/>
      <c r="G511" s="1"/>
    </row>
    <row r="512" spans="2:7" x14ac:dyDescent="0.25">
      <c r="B512" s="2"/>
      <c r="C512" s="2"/>
      <c r="D512" s="2"/>
      <c r="G512" s="1"/>
    </row>
    <row r="513" spans="2:7" x14ac:dyDescent="0.25">
      <c r="B513" s="2"/>
      <c r="C513" s="2"/>
      <c r="D513" s="2"/>
      <c r="G513" s="1"/>
    </row>
    <row r="514" spans="2:7" x14ac:dyDescent="0.25">
      <c r="B514" s="2"/>
      <c r="C514" s="2"/>
      <c r="D514" s="2"/>
      <c r="G514" s="1"/>
    </row>
    <row r="515" spans="2:7" x14ac:dyDescent="0.25">
      <c r="B515" s="2"/>
      <c r="C515" s="2"/>
      <c r="D515" s="2"/>
      <c r="G515" s="1"/>
    </row>
    <row r="516" spans="2:7" x14ac:dyDescent="0.25">
      <c r="B516" s="2"/>
      <c r="C516" s="2"/>
      <c r="D516" s="2"/>
      <c r="G516" s="1"/>
    </row>
    <row r="517" spans="2:7" x14ac:dyDescent="0.25">
      <c r="B517" s="2"/>
      <c r="C517" s="2"/>
      <c r="D517" s="2"/>
      <c r="G517" s="1"/>
    </row>
    <row r="518" spans="2:7" x14ac:dyDescent="0.25">
      <c r="B518" s="2"/>
      <c r="C518" s="2"/>
      <c r="D518" s="2"/>
      <c r="G518" s="1"/>
    </row>
    <row r="519" spans="2:7" x14ac:dyDescent="0.25">
      <c r="B519" s="2"/>
      <c r="C519" s="2"/>
      <c r="D519" s="2"/>
      <c r="G519" s="1"/>
    </row>
    <row r="520" spans="2:7" x14ac:dyDescent="0.25">
      <c r="B520" s="2"/>
      <c r="C520" s="2"/>
      <c r="D520" s="2"/>
      <c r="G520" s="1"/>
    </row>
    <row r="521" spans="2:7" x14ac:dyDescent="0.25">
      <c r="B521" s="2"/>
      <c r="C521" s="2"/>
      <c r="D521" s="2"/>
      <c r="G521" s="1"/>
    </row>
    <row r="522" spans="2:7" x14ac:dyDescent="0.25">
      <c r="B522" s="2"/>
      <c r="C522" s="2"/>
      <c r="D522" s="2"/>
      <c r="G522" s="1"/>
    </row>
    <row r="523" spans="2:7" x14ac:dyDescent="0.25">
      <c r="B523" s="2"/>
      <c r="C523" s="2"/>
      <c r="D523" s="2"/>
      <c r="G523" s="1"/>
    </row>
    <row r="524" spans="2:7" x14ac:dyDescent="0.25">
      <c r="B524" s="2"/>
      <c r="C524" s="2"/>
      <c r="D524" s="2"/>
      <c r="G524" s="1"/>
    </row>
    <row r="525" spans="2:7" x14ac:dyDescent="0.25">
      <c r="B525" s="2"/>
      <c r="C525" s="2"/>
      <c r="D525" s="2"/>
      <c r="G525" s="1"/>
    </row>
    <row r="526" spans="2:7" x14ac:dyDescent="0.25">
      <c r="B526" s="2"/>
      <c r="C526" s="2"/>
      <c r="D526" s="2"/>
      <c r="G526" s="1"/>
    </row>
    <row r="527" spans="2:7" x14ac:dyDescent="0.25">
      <c r="B527" s="2"/>
      <c r="C527" s="2"/>
      <c r="D527" s="2"/>
      <c r="G527" s="1"/>
    </row>
    <row r="528" spans="2:7" x14ac:dyDescent="0.25">
      <c r="B528" s="2"/>
      <c r="C528" s="2"/>
      <c r="D528" s="2"/>
      <c r="G528" s="1"/>
    </row>
    <row r="529" spans="2:7" x14ac:dyDescent="0.25">
      <c r="B529" s="2"/>
      <c r="C529" s="2"/>
      <c r="D529" s="2"/>
      <c r="G529" s="1"/>
    </row>
    <row r="530" spans="2:7" x14ac:dyDescent="0.25">
      <c r="B530" s="2"/>
      <c r="C530" s="2"/>
      <c r="D530" s="2"/>
      <c r="G530" s="1"/>
    </row>
    <row r="531" spans="2:7" x14ac:dyDescent="0.25">
      <c r="B531" s="2"/>
      <c r="C531" s="2"/>
      <c r="D531" s="2"/>
      <c r="G531" s="1"/>
    </row>
    <row r="532" spans="2:7" x14ac:dyDescent="0.25">
      <c r="B532" s="2"/>
      <c r="C532" s="2"/>
      <c r="D532" s="2"/>
      <c r="G532" s="1"/>
    </row>
    <row r="533" spans="2:7" x14ac:dyDescent="0.25">
      <c r="B533" s="2"/>
      <c r="C533" s="2"/>
      <c r="D533" s="2"/>
      <c r="G533" s="1"/>
    </row>
    <row r="534" spans="2:7" x14ac:dyDescent="0.25">
      <c r="B534" s="2"/>
      <c r="C534" s="2"/>
      <c r="D534" s="2"/>
      <c r="G534" s="1"/>
    </row>
    <row r="535" spans="2:7" x14ac:dyDescent="0.25">
      <c r="B535" s="2"/>
      <c r="C535" s="2"/>
      <c r="D535" s="2"/>
      <c r="G535" s="1"/>
    </row>
    <row r="536" spans="2:7" x14ac:dyDescent="0.25">
      <c r="B536" s="2"/>
      <c r="C536" s="2"/>
      <c r="D536" s="2"/>
      <c r="G536" s="1"/>
    </row>
    <row r="537" spans="2:7" x14ac:dyDescent="0.25">
      <c r="B537" s="2"/>
      <c r="C537" s="2"/>
      <c r="D537" s="2"/>
      <c r="G537" s="1"/>
    </row>
    <row r="538" spans="2:7" x14ac:dyDescent="0.25">
      <c r="B538" s="2"/>
      <c r="C538" s="2"/>
      <c r="D538" s="2"/>
      <c r="G538" s="1"/>
    </row>
    <row r="539" spans="2:7" x14ac:dyDescent="0.25">
      <c r="B539" s="2"/>
      <c r="C539" s="2"/>
      <c r="D539" s="2"/>
      <c r="G539" s="1"/>
    </row>
    <row r="540" spans="2:7" x14ac:dyDescent="0.25">
      <c r="B540" s="2"/>
      <c r="C540" s="2"/>
      <c r="D540" s="2"/>
      <c r="G540" s="1"/>
    </row>
    <row r="541" spans="2:7" x14ac:dyDescent="0.25">
      <c r="B541" s="2"/>
      <c r="C541" s="2"/>
      <c r="D541" s="2"/>
      <c r="G541" s="1"/>
    </row>
    <row r="542" spans="2:7" x14ac:dyDescent="0.25">
      <c r="B542" s="2"/>
      <c r="C542" s="2"/>
      <c r="D542" s="2"/>
      <c r="G542" s="1"/>
    </row>
    <row r="543" spans="2:7" x14ac:dyDescent="0.25">
      <c r="B543" s="2"/>
      <c r="C543" s="2"/>
      <c r="D543" s="2"/>
      <c r="G543" s="1"/>
    </row>
    <row r="544" spans="2:7" x14ac:dyDescent="0.25">
      <c r="B544" s="2"/>
      <c r="C544" s="2"/>
      <c r="D544" s="2"/>
      <c r="G544" s="1"/>
    </row>
    <row r="545" spans="2:7" x14ac:dyDescent="0.25">
      <c r="B545" s="2"/>
      <c r="C545" s="2"/>
      <c r="D545" s="2"/>
      <c r="G545" s="1"/>
    </row>
    <row r="546" spans="2:7" x14ac:dyDescent="0.25">
      <c r="B546" s="2"/>
      <c r="C546" s="2"/>
      <c r="D546" s="2"/>
      <c r="G546" s="1"/>
    </row>
    <row r="547" spans="2:7" x14ac:dyDescent="0.25">
      <c r="B547" s="2"/>
      <c r="C547" s="2"/>
      <c r="D547" s="2"/>
      <c r="G547" s="1"/>
    </row>
    <row r="548" spans="2:7" x14ac:dyDescent="0.25">
      <c r="B548" s="2"/>
      <c r="C548" s="2"/>
      <c r="D548" s="2"/>
      <c r="G548" s="1"/>
    </row>
    <row r="549" spans="2:7" x14ac:dyDescent="0.25">
      <c r="B549" s="2"/>
      <c r="C549" s="2"/>
      <c r="D549" s="2"/>
      <c r="G549" s="1"/>
    </row>
    <row r="550" spans="2:7" x14ac:dyDescent="0.25">
      <c r="B550" s="2"/>
      <c r="C550" s="2"/>
      <c r="D550" s="2"/>
      <c r="G550" s="1"/>
    </row>
    <row r="551" spans="2:7" x14ac:dyDescent="0.25">
      <c r="B551" s="2"/>
      <c r="C551" s="2"/>
      <c r="D551" s="2"/>
      <c r="G551" s="1"/>
    </row>
    <row r="552" spans="2:7" x14ac:dyDescent="0.25">
      <c r="B552" s="2"/>
      <c r="C552" s="2"/>
      <c r="D552" s="2"/>
      <c r="G552" s="1"/>
    </row>
    <row r="553" spans="2:7" x14ac:dyDescent="0.25">
      <c r="B553" s="2"/>
      <c r="C553" s="2"/>
      <c r="D553" s="2"/>
      <c r="G553" s="1"/>
    </row>
    <row r="554" spans="2:7" x14ac:dyDescent="0.25">
      <c r="B554" s="2"/>
      <c r="C554" s="2"/>
      <c r="D554" s="2"/>
      <c r="G554" s="1"/>
    </row>
    <row r="555" spans="2:7" x14ac:dyDescent="0.25">
      <c r="B555" s="2"/>
      <c r="C555" s="2"/>
      <c r="D555" s="2"/>
      <c r="G555" s="1"/>
    </row>
    <row r="556" spans="2:7" x14ac:dyDescent="0.25">
      <c r="B556" s="2"/>
      <c r="C556" s="2"/>
      <c r="D556" s="2"/>
      <c r="G556" s="1"/>
    </row>
    <row r="557" spans="2:7" x14ac:dyDescent="0.25">
      <c r="B557" s="2"/>
      <c r="C557" s="2"/>
      <c r="D557" s="2"/>
      <c r="G557" s="1"/>
    </row>
    <row r="558" spans="2:7" x14ac:dyDescent="0.25">
      <c r="B558" s="2"/>
      <c r="C558" s="2"/>
      <c r="D558" s="2"/>
      <c r="G558" s="1"/>
    </row>
    <row r="559" spans="2:7" x14ac:dyDescent="0.25">
      <c r="B559" s="2"/>
      <c r="C559" s="2"/>
      <c r="D559" s="2"/>
      <c r="G559" s="1"/>
    </row>
    <row r="560" spans="2:7" x14ac:dyDescent="0.25">
      <c r="B560" s="2"/>
      <c r="C560" s="2"/>
      <c r="D560" s="2"/>
      <c r="G560" s="1"/>
    </row>
    <row r="561" spans="2:7" x14ac:dyDescent="0.25">
      <c r="B561" s="2"/>
      <c r="C561" s="2"/>
      <c r="D561" s="2"/>
      <c r="G561" s="1"/>
    </row>
    <row r="562" spans="2:7" x14ac:dyDescent="0.25">
      <c r="B562" s="2"/>
      <c r="C562" s="2"/>
      <c r="D562" s="2"/>
      <c r="G562" s="1"/>
    </row>
    <row r="563" spans="2:7" x14ac:dyDescent="0.25">
      <c r="B563" s="2"/>
      <c r="C563" s="2"/>
      <c r="D563" s="2"/>
      <c r="G563" s="1"/>
    </row>
    <row r="564" spans="2:7" x14ac:dyDescent="0.25">
      <c r="B564" s="2"/>
      <c r="C564" s="2"/>
      <c r="D564" s="2"/>
      <c r="G564" s="1"/>
    </row>
    <row r="565" spans="2:7" x14ac:dyDescent="0.25">
      <c r="B565" s="2"/>
      <c r="C565" s="2"/>
      <c r="D565" s="2"/>
      <c r="G565" s="1"/>
    </row>
    <row r="566" spans="2:7" x14ac:dyDescent="0.25">
      <c r="B566" s="2"/>
      <c r="C566" s="2"/>
      <c r="D566" s="2"/>
      <c r="G566" s="1"/>
    </row>
    <row r="567" spans="2:7" x14ac:dyDescent="0.25">
      <c r="B567" s="2"/>
      <c r="C567" s="2"/>
      <c r="D567" s="2"/>
      <c r="G567" s="1"/>
    </row>
    <row r="568" spans="2:7" x14ac:dyDescent="0.25">
      <c r="B568" s="2"/>
      <c r="C568" s="2"/>
      <c r="D568" s="2"/>
      <c r="G568" s="1"/>
    </row>
    <row r="569" spans="2:7" x14ac:dyDescent="0.25">
      <c r="B569" s="2"/>
      <c r="C569" s="2"/>
      <c r="D569" s="2"/>
      <c r="G569" s="1"/>
    </row>
    <row r="570" spans="2:7" x14ac:dyDescent="0.25">
      <c r="B570" s="2"/>
      <c r="C570" s="2"/>
      <c r="D570" s="2"/>
      <c r="G570" s="1"/>
    </row>
    <row r="571" spans="2:7" x14ac:dyDescent="0.25">
      <c r="B571" s="2"/>
      <c r="C571" s="2"/>
      <c r="D571" s="2"/>
      <c r="G571" s="1"/>
    </row>
    <row r="572" spans="2:7" x14ac:dyDescent="0.25">
      <c r="B572" s="2"/>
      <c r="C572" s="2"/>
      <c r="D572" s="2"/>
      <c r="G572" s="1"/>
    </row>
    <row r="573" spans="2:7" x14ac:dyDescent="0.25">
      <c r="B573" s="2"/>
      <c r="C573" s="2"/>
      <c r="D573" s="2"/>
      <c r="G573" s="1"/>
    </row>
    <row r="574" spans="2:7" x14ac:dyDescent="0.25">
      <c r="B574" s="2"/>
      <c r="C574" s="2"/>
      <c r="D574" s="2"/>
      <c r="G574" s="1"/>
    </row>
    <row r="575" spans="2:7" x14ac:dyDescent="0.25">
      <c r="B575" s="2"/>
      <c r="C575" s="2"/>
      <c r="D575" s="2"/>
      <c r="G575" s="1"/>
    </row>
    <row r="576" spans="2:7" x14ac:dyDescent="0.25">
      <c r="B576" s="2"/>
      <c r="C576" s="2"/>
      <c r="D576" s="2"/>
      <c r="G576" s="1"/>
    </row>
    <row r="577" spans="2:7" x14ac:dyDescent="0.25">
      <c r="B577" s="2"/>
      <c r="C577" s="2"/>
      <c r="D577" s="2"/>
      <c r="G577" s="1"/>
    </row>
    <row r="578" spans="2:7" x14ac:dyDescent="0.25">
      <c r="B578" s="2"/>
      <c r="C578" s="2"/>
      <c r="D578" s="2"/>
      <c r="G578" s="1"/>
    </row>
    <row r="579" spans="2:7" x14ac:dyDescent="0.25">
      <c r="B579" s="2"/>
      <c r="C579" s="2"/>
      <c r="D579" s="2"/>
      <c r="G579" s="1"/>
    </row>
    <row r="580" spans="2:7" x14ac:dyDescent="0.25">
      <c r="B580" s="2"/>
      <c r="C580" s="2"/>
      <c r="D580" s="2"/>
      <c r="G580" s="1"/>
    </row>
    <row r="581" spans="2:7" x14ac:dyDescent="0.25">
      <c r="B581" s="2"/>
      <c r="C581" s="2"/>
      <c r="D581" s="2"/>
      <c r="G581" s="1"/>
    </row>
    <row r="582" spans="2:7" x14ac:dyDescent="0.25">
      <c r="B582" s="2"/>
      <c r="C582" s="2"/>
      <c r="D582" s="2"/>
      <c r="G582" s="1"/>
    </row>
    <row r="583" spans="2:7" x14ac:dyDescent="0.25">
      <c r="B583" s="2"/>
      <c r="C583" s="2"/>
      <c r="D583" s="2"/>
      <c r="G583" s="1"/>
    </row>
    <row r="584" spans="2:7" x14ac:dyDescent="0.25">
      <c r="B584" s="2"/>
      <c r="C584" s="2"/>
      <c r="D584" s="2"/>
      <c r="G584" s="1"/>
    </row>
    <row r="585" spans="2:7" x14ac:dyDescent="0.25">
      <c r="B585" s="2"/>
      <c r="C585" s="2"/>
      <c r="D585" s="2"/>
      <c r="G585" s="1"/>
    </row>
    <row r="586" spans="2:7" x14ac:dyDescent="0.25">
      <c r="B586" s="2"/>
      <c r="C586" s="2"/>
      <c r="D586" s="2"/>
      <c r="G586" s="1"/>
    </row>
    <row r="587" spans="2:7" x14ac:dyDescent="0.25">
      <c r="B587" s="2"/>
      <c r="C587" s="2"/>
      <c r="D587" s="2"/>
      <c r="G587" s="1"/>
    </row>
    <row r="588" spans="2:7" x14ac:dyDescent="0.25">
      <c r="B588" s="2"/>
      <c r="C588" s="2"/>
      <c r="D588" s="2"/>
      <c r="G588" s="1"/>
    </row>
    <row r="589" spans="2:7" x14ac:dyDescent="0.25">
      <c r="B589" s="2"/>
      <c r="C589" s="2"/>
      <c r="D589" s="2"/>
      <c r="G589" s="1"/>
    </row>
    <row r="590" spans="2:7" x14ac:dyDescent="0.25">
      <c r="B590" s="2"/>
      <c r="C590" s="2"/>
      <c r="D590" s="2"/>
      <c r="G590" s="1"/>
    </row>
    <row r="591" spans="2:7" x14ac:dyDescent="0.25">
      <c r="B591" s="2"/>
      <c r="C591" s="2"/>
      <c r="D591" s="2"/>
      <c r="G591" s="1"/>
    </row>
    <row r="592" spans="2:7" x14ac:dyDescent="0.25">
      <c r="B592" s="2"/>
      <c r="C592" s="2"/>
      <c r="D592" s="2"/>
      <c r="G592" s="1"/>
    </row>
    <row r="593" spans="2:7" x14ac:dyDescent="0.25">
      <c r="B593" s="2"/>
      <c r="C593" s="2"/>
      <c r="D593" s="2"/>
      <c r="G593" s="1"/>
    </row>
    <row r="594" spans="2:7" x14ac:dyDescent="0.25">
      <c r="B594" s="2"/>
      <c r="C594" s="2"/>
      <c r="D594" s="2"/>
      <c r="G594" s="1"/>
    </row>
    <row r="595" spans="2:7" x14ac:dyDescent="0.25">
      <c r="B595" s="2"/>
      <c r="C595" s="2"/>
      <c r="D595" s="2"/>
      <c r="G595" s="1"/>
    </row>
    <row r="596" spans="2:7" x14ac:dyDescent="0.25">
      <c r="B596" s="2"/>
      <c r="C596" s="2"/>
      <c r="D596" s="2"/>
      <c r="G596" s="1"/>
    </row>
    <row r="597" spans="2:7" x14ac:dyDescent="0.25">
      <c r="B597" s="2"/>
      <c r="C597" s="2"/>
      <c r="D597" s="2"/>
      <c r="G597" s="1"/>
    </row>
    <row r="598" spans="2:7" x14ac:dyDescent="0.25">
      <c r="B598" s="2"/>
      <c r="C598" s="2"/>
      <c r="D598" s="2"/>
      <c r="G598" s="1"/>
    </row>
    <row r="599" spans="2:7" x14ac:dyDescent="0.25">
      <c r="B599" s="2"/>
      <c r="C599" s="2"/>
      <c r="D599" s="2"/>
      <c r="G599" s="1"/>
    </row>
    <row r="600" spans="2:7" x14ac:dyDescent="0.25">
      <c r="B600" s="2"/>
      <c r="C600" s="2"/>
      <c r="D600" s="2"/>
      <c r="G600" s="1"/>
    </row>
    <row r="601" spans="2:7" x14ac:dyDescent="0.25">
      <c r="B601" s="2"/>
      <c r="C601" s="2"/>
      <c r="D601" s="2"/>
      <c r="G601" s="1"/>
    </row>
    <row r="602" spans="2:7" x14ac:dyDescent="0.25">
      <c r="B602" s="2"/>
      <c r="C602" s="2"/>
      <c r="D602" s="2"/>
      <c r="G602" s="1"/>
    </row>
    <row r="603" spans="2:7" x14ac:dyDescent="0.25">
      <c r="B603" s="2"/>
      <c r="C603" s="2"/>
      <c r="D603" s="2"/>
      <c r="G603" s="1"/>
    </row>
    <row r="604" spans="2:7" x14ac:dyDescent="0.25">
      <c r="B604" s="2"/>
      <c r="C604" s="2"/>
      <c r="D604" s="2"/>
      <c r="G604" s="1"/>
    </row>
    <row r="605" spans="2:7" x14ac:dyDescent="0.25">
      <c r="B605" s="2"/>
      <c r="C605" s="2"/>
      <c r="D605" s="2"/>
      <c r="G605" s="1"/>
    </row>
    <row r="606" spans="2:7" x14ac:dyDescent="0.25">
      <c r="B606" s="2"/>
      <c r="C606" s="2"/>
      <c r="D606" s="2"/>
      <c r="G606" s="1"/>
    </row>
    <row r="607" spans="2:7" x14ac:dyDescent="0.25">
      <c r="B607" s="2"/>
      <c r="C607" s="2"/>
      <c r="D607" s="2"/>
      <c r="G607" s="1"/>
    </row>
    <row r="608" spans="2:7" x14ac:dyDescent="0.25">
      <c r="B608" s="2"/>
      <c r="C608" s="2"/>
      <c r="D608" s="2"/>
      <c r="G608" s="1"/>
    </row>
    <row r="609" spans="2:7" x14ac:dyDescent="0.25">
      <c r="B609" s="2"/>
      <c r="C609" s="2"/>
      <c r="D609" s="2"/>
      <c r="G609" s="1"/>
    </row>
    <row r="610" spans="2:7" x14ac:dyDescent="0.25">
      <c r="B610" s="2"/>
      <c r="C610" s="2"/>
      <c r="D610" s="2"/>
      <c r="G610" s="1"/>
    </row>
    <row r="611" spans="2:7" x14ac:dyDescent="0.25">
      <c r="B611" s="2"/>
      <c r="C611" s="2"/>
      <c r="D611" s="2"/>
      <c r="G611" s="1"/>
    </row>
    <row r="612" spans="2:7" x14ac:dyDescent="0.25">
      <c r="B612" s="2"/>
      <c r="C612" s="2"/>
      <c r="D612" s="2"/>
      <c r="G612" s="1"/>
    </row>
    <row r="613" spans="2:7" x14ac:dyDescent="0.25">
      <c r="B613" s="2"/>
      <c r="C613" s="2"/>
      <c r="D613" s="2"/>
      <c r="G613" s="1"/>
    </row>
    <row r="614" spans="2:7" x14ac:dyDescent="0.25">
      <c r="B614" s="2"/>
      <c r="C614" s="2"/>
      <c r="D614" s="2"/>
      <c r="G614" s="1"/>
    </row>
    <row r="615" spans="2:7" x14ac:dyDescent="0.25">
      <c r="B615" s="2"/>
      <c r="C615" s="2"/>
      <c r="D615" s="2"/>
      <c r="G615" s="1"/>
    </row>
    <row r="616" spans="2:7" x14ac:dyDescent="0.25">
      <c r="B616" s="2"/>
      <c r="C616" s="2"/>
      <c r="D616" s="2"/>
      <c r="G616" s="1"/>
    </row>
    <row r="617" spans="2:7" x14ac:dyDescent="0.25">
      <c r="B617" s="2"/>
      <c r="C617" s="2"/>
      <c r="D617" s="2"/>
      <c r="G617" s="1"/>
    </row>
    <row r="618" spans="2:7" x14ac:dyDescent="0.25">
      <c r="B618" s="2"/>
      <c r="C618" s="2"/>
      <c r="D618" s="2"/>
      <c r="G618" s="1"/>
    </row>
    <row r="619" spans="2:7" x14ac:dyDescent="0.25">
      <c r="B619" s="2"/>
      <c r="C619" s="2"/>
      <c r="D619" s="2"/>
      <c r="G619" s="1"/>
    </row>
    <row r="620" spans="2:7" x14ac:dyDescent="0.25">
      <c r="B620" s="2"/>
      <c r="C620" s="2"/>
      <c r="D620" s="2"/>
      <c r="G620" s="1"/>
    </row>
    <row r="621" spans="2:7" x14ac:dyDescent="0.25">
      <c r="B621" s="2"/>
      <c r="C621" s="2"/>
      <c r="D621" s="2"/>
      <c r="G621" s="1"/>
    </row>
    <row r="622" spans="2:7" x14ac:dyDescent="0.25">
      <c r="B622" s="2"/>
      <c r="C622" s="2"/>
      <c r="D622" s="2"/>
      <c r="G622" s="1"/>
    </row>
    <row r="623" spans="2:7" x14ac:dyDescent="0.25">
      <c r="B623" s="2"/>
      <c r="C623" s="2"/>
      <c r="D623" s="2"/>
      <c r="G623" s="1"/>
    </row>
    <row r="624" spans="2:7" x14ac:dyDescent="0.25">
      <c r="B624" s="2"/>
      <c r="C624" s="2"/>
      <c r="D624" s="2"/>
      <c r="G624" s="1"/>
    </row>
    <row r="625" spans="2:7" x14ac:dyDescent="0.25">
      <c r="B625" s="2"/>
      <c r="C625" s="2"/>
      <c r="D625" s="2"/>
      <c r="G625" s="1"/>
    </row>
    <row r="626" spans="2:7" x14ac:dyDescent="0.25">
      <c r="B626" s="2"/>
      <c r="C626" s="2"/>
      <c r="D626" s="2"/>
      <c r="G626" s="1"/>
    </row>
    <row r="627" spans="2:7" x14ac:dyDescent="0.25">
      <c r="B627" s="2"/>
      <c r="C627" s="2"/>
      <c r="D627" s="2"/>
      <c r="G627" s="1"/>
    </row>
    <row r="628" spans="2:7" x14ac:dyDescent="0.25">
      <c r="B628" s="2"/>
      <c r="C628" s="2"/>
      <c r="D628" s="2"/>
      <c r="G628" s="1"/>
    </row>
    <row r="629" spans="2:7" x14ac:dyDescent="0.25">
      <c r="B629" s="2"/>
      <c r="C629" s="2"/>
      <c r="D629" s="2"/>
      <c r="G629" s="1"/>
    </row>
    <row r="630" spans="2:7" x14ac:dyDescent="0.25">
      <c r="B630" s="2"/>
      <c r="C630" s="2"/>
      <c r="D630" s="2"/>
      <c r="G630" s="1"/>
    </row>
    <row r="631" spans="2:7" x14ac:dyDescent="0.25">
      <c r="B631" s="2"/>
      <c r="C631" s="2"/>
      <c r="D631" s="2"/>
      <c r="G631" s="1"/>
    </row>
    <row r="632" spans="2:7" x14ac:dyDescent="0.25">
      <c r="B632" s="2"/>
      <c r="C632" s="2"/>
      <c r="D632" s="2"/>
      <c r="G632" s="1"/>
    </row>
    <row r="633" spans="2:7" x14ac:dyDescent="0.25">
      <c r="B633" s="2"/>
      <c r="C633" s="2"/>
      <c r="D633" s="2"/>
      <c r="G633" s="1"/>
    </row>
    <row r="634" spans="2:7" x14ac:dyDescent="0.25">
      <c r="B634" s="2"/>
      <c r="C634" s="2"/>
      <c r="D634" s="2"/>
      <c r="G634" s="1"/>
    </row>
    <row r="635" spans="2:7" x14ac:dyDescent="0.25">
      <c r="B635" s="2"/>
      <c r="C635" s="2"/>
      <c r="D635" s="2"/>
      <c r="G635" s="1"/>
    </row>
    <row r="636" spans="2:7" x14ac:dyDescent="0.25">
      <c r="B636" s="2"/>
      <c r="C636" s="2"/>
      <c r="D636" s="2"/>
      <c r="G636" s="1"/>
    </row>
    <row r="637" spans="2:7" x14ac:dyDescent="0.25">
      <c r="B637" s="2"/>
      <c r="C637" s="2"/>
      <c r="D637" s="2"/>
      <c r="G637" s="1"/>
    </row>
    <row r="638" spans="2:7" x14ac:dyDescent="0.25">
      <c r="B638" s="2"/>
      <c r="C638" s="2"/>
      <c r="D638" s="2"/>
      <c r="G638" s="1"/>
    </row>
    <row r="639" spans="2:7" x14ac:dyDescent="0.25">
      <c r="B639" s="2"/>
      <c r="C639" s="2"/>
      <c r="D639" s="2"/>
      <c r="G639" s="1"/>
    </row>
    <row r="640" spans="2:7" x14ac:dyDescent="0.25">
      <c r="B640" s="2"/>
      <c r="C640" s="2"/>
      <c r="D640" s="2"/>
      <c r="G640" s="1"/>
    </row>
    <row r="641" spans="2:7" x14ac:dyDescent="0.25">
      <c r="B641" s="2"/>
      <c r="C641" s="2"/>
      <c r="D641" s="2"/>
      <c r="G641" s="1"/>
    </row>
    <row r="642" spans="2:7" x14ac:dyDescent="0.25">
      <c r="B642" s="2"/>
      <c r="C642" s="2"/>
      <c r="D642" s="2"/>
      <c r="G642" s="1"/>
    </row>
    <row r="643" spans="2:7" x14ac:dyDescent="0.25">
      <c r="B643" s="2"/>
      <c r="C643" s="2"/>
      <c r="D643" s="2"/>
      <c r="G643" s="1"/>
    </row>
    <row r="644" spans="2:7" x14ac:dyDescent="0.25">
      <c r="B644" s="2"/>
      <c r="C644" s="2"/>
      <c r="D644" s="2"/>
      <c r="G644" s="1"/>
    </row>
    <row r="645" spans="2:7" x14ac:dyDescent="0.25">
      <c r="B645" s="2"/>
      <c r="C645" s="2"/>
      <c r="D645" s="2"/>
      <c r="G645" s="1"/>
    </row>
    <row r="646" spans="2:7" x14ac:dyDescent="0.25">
      <c r="B646" s="2"/>
      <c r="C646" s="2"/>
      <c r="D646" s="2"/>
      <c r="G646" s="1"/>
    </row>
    <row r="647" spans="2:7" x14ac:dyDescent="0.25">
      <c r="B647" s="2"/>
      <c r="C647" s="2"/>
      <c r="D647" s="2"/>
      <c r="G647" s="1"/>
    </row>
    <row r="648" spans="2:7" x14ac:dyDescent="0.25">
      <c r="B648" s="2"/>
      <c r="C648" s="2"/>
      <c r="D648" s="2"/>
      <c r="G648" s="1"/>
    </row>
    <row r="649" spans="2:7" x14ac:dyDescent="0.25">
      <c r="B649" s="2"/>
      <c r="C649" s="2"/>
      <c r="D649" s="2"/>
      <c r="G649" s="1"/>
    </row>
    <row r="650" spans="2:7" x14ac:dyDescent="0.25">
      <c r="B650" s="2"/>
      <c r="C650" s="2"/>
      <c r="D650" s="2"/>
      <c r="G650" s="1"/>
    </row>
    <row r="651" spans="2:7" x14ac:dyDescent="0.25">
      <c r="B651" s="2"/>
      <c r="C651" s="2"/>
      <c r="D651" s="2"/>
      <c r="G651" s="1"/>
    </row>
    <row r="652" spans="2:7" x14ac:dyDescent="0.25">
      <c r="B652" s="2"/>
      <c r="C652" s="2"/>
      <c r="D652" s="2"/>
      <c r="G652" s="1"/>
    </row>
    <row r="653" spans="2:7" x14ac:dyDescent="0.25">
      <c r="B653" s="2"/>
      <c r="C653" s="2"/>
      <c r="D653" s="2"/>
      <c r="G653" s="1"/>
    </row>
    <row r="654" spans="2:7" x14ac:dyDescent="0.25">
      <c r="B654" s="2"/>
      <c r="C654" s="2"/>
      <c r="D654" s="2"/>
      <c r="G654" s="1"/>
    </row>
    <row r="655" spans="2:7" x14ac:dyDescent="0.25">
      <c r="B655" s="2"/>
      <c r="C655" s="2"/>
      <c r="D655" s="2"/>
      <c r="G655" s="1"/>
    </row>
    <row r="656" spans="2:7" x14ac:dyDescent="0.25">
      <c r="B656" s="2"/>
      <c r="C656" s="2"/>
      <c r="D656" s="2"/>
      <c r="G656" s="1"/>
    </row>
    <row r="657" spans="2:7" x14ac:dyDescent="0.25">
      <c r="B657" s="2"/>
      <c r="C657" s="2"/>
      <c r="D657" s="2"/>
      <c r="G657" s="1"/>
    </row>
    <row r="658" spans="2:7" x14ac:dyDescent="0.25">
      <c r="B658" s="2"/>
      <c r="C658" s="2"/>
      <c r="D658" s="2"/>
      <c r="G658" s="1"/>
    </row>
    <row r="659" spans="2:7" x14ac:dyDescent="0.25">
      <c r="B659" s="2"/>
      <c r="C659" s="2"/>
      <c r="D659" s="2"/>
      <c r="G659" s="1"/>
    </row>
    <row r="660" spans="2:7" x14ac:dyDescent="0.25">
      <c r="B660" s="2"/>
      <c r="C660" s="2"/>
      <c r="D660" s="2"/>
      <c r="G660" s="1"/>
    </row>
    <row r="661" spans="2:7" x14ac:dyDescent="0.25">
      <c r="B661" s="2"/>
      <c r="C661" s="2"/>
      <c r="D661" s="2"/>
      <c r="G661" s="1"/>
    </row>
    <row r="662" spans="2:7" x14ac:dyDescent="0.25">
      <c r="B662" s="2"/>
      <c r="C662" s="2"/>
      <c r="D662" s="2"/>
      <c r="G662" s="1"/>
    </row>
    <row r="663" spans="2:7" x14ac:dyDescent="0.25">
      <c r="B663" s="2"/>
      <c r="C663" s="2"/>
      <c r="D663" s="2"/>
      <c r="G663" s="1"/>
    </row>
    <row r="664" spans="2:7" x14ac:dyDescent="0.25">
      <c r="B664" s="2"/>
      <c r="C664" s="2"/>
      <c r="D664" s="2"/>
      <c r="G664" s="1"/>
    </row>
    <row r="665" spans="2:7" x14ac:dyDescent="0.25">
      <c r="B665" s="2"/>
      <c r="C665" s="2"/>
      <c r="D665" s="2"/>
      <c r="G665" s="1"/>
    </row>
    <row r="666" spans="2:7" x14ac:dyDescent="0.25">
      <c r="B666" s="2"/>
      <c r="C666" s="2"/>
      <c r="D666" s="2"/>
      <c r="G666" s="1"/>
    </row>
    <row r="667" spans="2:7" x14ac:dyDescent="0.25">
      <c r="B667" s="2"/>
      <c r="C667" s="2"/>
      <c r="D667" s="2"/>
      <c r="G667" s="1"/>
    </row>
    <row r="668" spans="2:7" x14ac:dyDescent="0.25">
      <c r="B668" s="2"/>
      <c r="C668" s="2"/>
      <c r="D668" s="2"/>
      <c r="G668" s="1"/>
    </row>
    <row r="669" spans="2:7" x14ac:dyDescent="0.25">
      <c r="B669" s="2"/>
      <c r="C669" s="2"/>
      <c r="D669" s="2"/>
      <c r="G669" s="1"/>
    </row>
    <row r="670" spans="2:7" x14ac:dyDescent="0.25">
      <c r="B670" s="2"/>
      <c r="C670" s="2"/>
      <c r="D670" s="2"/>
      <c r="G670" s="1"/>
    </row>
    <row r="671" spans="2:7" x14ac:dyDescent="0.25">
      <c r="B671" s="2"/>
      <c r="C671" s="2"/>
      <c r="D671" s="2"/>
      <c r="G671" s="1"/>
    </row>
    <row r="672" spans="2:7" x14ac:dyDescent="0.25">
      <c r="B672" s="2"/>
      <c r="C672" s="2"/>
      <c r="D672" s="2"/>
      <c r="G672" s="1"/>
    </row>
    <row r="673" spans="2:7" x14ac:dyDescent="0.25">
      <c r="B673" s="2"/>
      <c r="C673" s="2"/>
      <c r="D673" s="2"/>
      <c r="G673" s="1"/>
    </row>
    <row r="674" spans="2:7" x14ac:dyDescent="0.25">
      <c r="B674" s="2"/>
      <c r="C674" s="2"/>
      <c r="D674" s="2"/>
      <c r="G674" s="1"/>
    </row>
    <row r="675" spans="2:7" x14ac:dyDescent="0.25">
      <c r="B675" s="2"/>
      <c r="C675" s="2"/>
      <c r="D675" s="2"/>
      <c r="G675" s="1"/>
    </row>
    <row r="676" spans="2:7" x14ac:dyDescent="0.25">
      <c r="B676" s="2"/>
      <c r="C676" s="2"/>
      <c r="D676" s="2"/>
      <c r="G676" s="1"/>
    </row>
    <row r="677" spans="2:7" x14ac:dyDescent="0.25">
      <c r="B677" s="2"/>
      <c r="C677" s="2"/>
      <c r="D677" s="2"/>
      <c r="G677" s="1"/>
    </row>
    <row r="678" spans="2:7" x14ac:dyDescent="0.25">
      <c r="B678" s="2"/>
      <c r="C678" s="2"/>
      <c r="D678" s="2"/>
      <c r="G678" s="1"/>
    </row>
    <row r="679" spans="2:7" x14ac:dyDescent="0.25">
      <c r="B679" s="2"/>
      <c r="C679" s="2"/>
      <c r="D679" s="2"/>
      <c r="G679" s="1"/>
    </row>
    <row r="680" spans="2:7" x14ac:dyDescent="0.25">
      <c r="B680" s="2"/>
      <c r="C680" s="2"/>
      <c r="D680" s="2"/>
      <c r="G680" s="1"/>
    </row>
    <row r="681" spans="2:7" x14ac:dyDescent="0.25">
      <c r="B681" s="2"/>
      <c r="C681" s="2"/>
      <c r="D681" s="2"/>
      <c r="G681" s="1"/>
    </row>
    <row r="682" spans="2:7" x14ac:dyDescent="0.25">
      <c r="B682" s="2"/>
      <c r="C682" s="2"/>
      <c r="D682" s="2"/>
      <c r="G682" s="1"/>
    </row>
    <row r="683" spans="2:7" x14ac:dyDescent="0.25">
      <c r="B683" s="2"/>
      <c r="C683" s="2"/>
      <c r="D683" s="2"/>
      <c r="G683" s="1"/>
    </row>
    <row r="684" spans="2:7" x14ac:dyDescent="0.25">
      <c r="B684" s="2"/>
      <c r="C684" s="2"/>
      <c r="D684" s="2"/>
      <c r="G684" s="1"/>
    </row>
    <row r="685" spans="2:7" x14ac:dyDescent="0.25">
      <c r="B685" s="2"/>
      <c r="C685" s="2"/>
      <c r="D685" s="2"/>
      <c r="G685" s="1"/>
    </row>
    <row r="686" spans="2:7" x14ac:dyDescent="0.25">
      <c r="B686" s="2"/>
      <c r="C686" s="2"/>
      <c r="D686" s="2"/>
      <c r="G686" s="1"/>
    </row>
    <row r="687" spans="2:7" x14ac:dyDescent="0.25">
      <c r="B687" s="2"/>
      <c r="C687" s="2"/>
      <c r="D687" s="2"/>
      <c r="G687" s="1"/>
    </row>
    <row r="688" spans="2:7" x14ac:dyDescent="0.25">
      <c r="B688" s="2"/>
      <c r="C688" s="2"/>
      <c r="D688" s="2"/>
      <c r="G688" s="1"/>
    </row>
    <row r="689" spans="2:7" x14ac:dyDescent="0.25">
      <c r="B689" s="2"/>
      <c r="C689" s="2"/>
      <c r="D689" s="2"/>
      <c r="G689" s="1"/>
    </row>
    <row r="690" spans="2:7" x14ac:dyDescent="0.25">
      <c r="B690" s="2"/>
      <c r="C690" s="2"/>
      <c r="D690" s="2"/>
      <c r="G690" s="1"/>
    </row>
    <row r="691" spans="2:7" x14ac:dyDescent="0.25">
      <c r="B691" s="2"/>
      <c r="C691" s="2"/>
      <c r="D691" s="2"/>
      <c r="G691" s="1"/>
    </row>
    <row r="692" spans="2:7" x14ac:dyDescent="0.25">
      <c r="B692" s="2"/>
      <c r="C692" s="2"/>
      <c r="D692" s="2"/>
      <c r="G692" s="1"/>
    </row>
    <row r="693" spans="2:7" x14ac:dyDescent="0.25">
      <c r="B693" s="2"/>
      <c r="C693" s="2"/>
      <c r="D693" s="2"/>
      <c r="G693" s="1"/>
    </row>
    <row r="694" spans="2:7" x14ac:dyDescent="0.25">
      <c r="B694" s="2"/>
      <c r="C694" s="2"/>
      <c r="D694" s="2"/>
      <c r="G694" s="1"/>
    </row>
    <row r="695" spans="2:7" x14ac:dyDescent="0.25">
      <c r="B695" s="2"/>
      <c r="C695" s="2"/>
      <c r="D695" s="2"/>
      <c r="G695" s="1"/>
    </row>
    <row r="696" spans="2:7" x14ac:dyDescent="0.25">
      <c r="B696" s="2"/>
      <c r="C696" s="2"/>
      <c r="D696" s="2"/>
      <c r="G696" s="1"/>
    </row>
    <row r="697" spans="2:7" x14ac:dyDescent="0.25">
      <c r="B697" s="2"/>
      <c r="C697" s="2"/>
      <c r="D697" s="2"/>
      <c r="G697" s="1"/>
    </row>
    <row r="698" spans="2:7" x14ac:dyDescent="0.25">
      <c r="B698" s="2"/>
      <c r="C698" s="2"/>
      <c r="D698" s="2"/>
      <c r="G698" s="1"/>
    </row>
    <row r="699" spans="2:7" x14ac:dyDescent="0.25">
      <c r="B699" s="2"/>
      <c r="C699" s="2"/>
      <c r="D699" s="2"/>
      <c r="G699" s="1"/>
    </row>
    <row r="700" spans="2:7" x14ac:dyDescent="0.25">
      <c r="B700" s="2"/>
      <c r="C700" s="2"/>
      <c r="D700" s="2"/>
      <c r="G700" s="1"/>
    </row>
    <row r="701" spans="2:7" x14ac:dyDescent="0.25">
      <c r="B701" s="2"/>
      <c r="C701" s="2"/>
      <c r="D701" s="2"/>
      <c r="G701" s="1"/>
    </row>
    <row r="702" spans="2:7" x14ac:dyDescent="0.25">
      <c r="B702" s="2"/>
      <c r="C702" s="2"/>
      <c r="D702" s="2"/>
      <c r="G702" s="1"/>
    </row>
    <row r="703" spans="2:7" x14ac:dyDescent="0.25">
      <c r="B703" s="2"/>
      <c r="C703" s="2"/>
      <c r="D703" s="2"/>
      <c r="G703" s="1"/>
    </row>
    <row r="704" spans="2:7" x14ac:dyDescent="0.25">
      <c r="B704" s="2"/>
      <c r="C704" s="2"/>
      <c r="D704" s="2"/>
      <c r="G704" s="1"/>
    </row>
    <row r="705" spans="2:7" x14ac:dyDescent="0.25">
      <c r="B705" s="2"/>
      <c r="C705" s="2"/>
      <c r="D705" s="2"/>
      <c r="G705" s="1"/>
    </row>
    <row r="706" spans="2:7" x14ac:dyDescent="0.25">
      <c r="B706" s="2"/>
      <c r="C706" s="2"/>
      <c r="D706" s="2"/>
      <c r="G706" s="1"/>
    </row>
    <row r="707" spans="2:7" x14ac:dyDescent="0.25">
      <c r="B707" s="2"/>
      <c r="C707" s="2"/>
      <c r="D707" s="2"/>
      <c r="G707" s="1"/>
    </row>
    <row r="708" spans="2:7" x14ac:dyDescent="0.25">
      <c r="B708" s="2"/>
      <c r="C708" s="2"/>
      <c r="D708" s="2"/>
      <c r="G708" s="1"/>
    </row>
    <row r="709" spans="2:7" x14ac:dyDescent="0.25">
      <c r="B709" s="2"/>
      <c r="C709" s="2"/>
      <c r="D709" s="2"/>
      <c r="G709" s="1"/>
    </row>
    <row r="710" spans="2:7" x14ac:dyDescent="0.25">
      <c r="B710" s="2"/>
      <c r="C710" s="2"/>
      <c r="D710" s="2"/>
      <c r="G710" s="1"/>
    </row>
    <row r="711" spans="2:7" x14ac:dyDescent="0.25">
      <c r="B711" s="2"/>
      <c r="C711" s="2"/>
      <c r="D711" s="2"/>
      <c r="G711" s="1"/>
    </row>
    <row r="712" spans="2:7" x14ac:dyDescent="0.25">
      <c r="B712" s="2"/>
      <c r="C712" s="2"/>
      <c r="D712" s="2"/>
      <c r="G712" s="1"/>
    </row>
    <row r="713" spans="2:7" x14ac:dyDescent="0.25">
      <c r="B713" s="2"/>
      <c r="C713" s="2"/>
      <c r="D713" s="2"/>
      <c r="G713" s="1"/>
    </row>
    <row r="714" spans="2:7" x14ac:dyDescent="0.25">
      <c r="B714" s="2"/>
      <c r="C714" s="2"/>
      <c r="D714" s="2"/>
      <c r="G714" s="1"/>
    </row>
    <row r="715" spans="2:7" x14ac:dyDescent="0.25">
      <c r="B715" s="2"/>
      <c r="C715" s="2"/>
      <c r="D715" s="2"/>
      <c r="G715" s="1"/>
    </row>
    <row r="716" spans="2:7" x14ac:dyDescent="0.25">
      <c r="B716" s="2"/>
      <c r="C716" s="2"/>
      <c r="D716" s="2"/>
      <c r="G716" s="1"/>
    </row>
    <row r="717" spans="2:7" x14ac:dyDescent="0.25">
      <c r="B717" s="2"/>
      <c r="C717" s="2"/>
      <c r="D717" s="2"/>
      <c r="G717" s="1"/>
    </row>
    <row r="718" spans="2:7" x14ac:dyDescent="0.25">
      <c r="B718" s="2"/>
      <c r="C718" s="2"/>
      <c r="D718" s="2"/>
      <c r="G718" s="1"/>
    </row>
    <row r="719" spans="2:7" x14ac:dyDescent="0.25">
      <c r="B719" s="2"/>
      <c r="C719" s="2"/>
      <c r="D719" s="2"/>
      <c r="G719" s="1"/>
    </row>
    <row r="720" spans="2:7" x14ac:dyDescent="0.25">
      <c r="B720" s="2"/>
      <c r="C720" s="2"/>
      <c r="D720" s="2"/>
      <c r="G720" s="1"/>
    </row>
    <row r="721" spans="2:7" x14ac:dyDescent="0.25">
      <c r="B721" s="2"/>
      <c r="C721" s="2"/>
      <c r="D721" s="2"/>
      <c r="G721" s="1"/>
    </row>
    <row r="722" spans="2:7" x14ac:dyDescent="0.25">
      <c r="B722" s="2"/>
      <c r="C722" s="2"/>
      <c r="D722" s="2"/>
      <c r="G722" s="1"/>
    </row>
    <row r="723" spans="2:7" x14ac:dyDescent="0.25">
      <c r="B723" s="2"/>
      <c r="C723" s="2"/>
      <c r="D723" s="2"/>
      <c r="G723" s="1"/>
    </row>
    <row r="724" spans="2:7" x14ac:dyDescent="0.25">
      <c r="B724" s="2"/>
      <c r="C724" s="2"/>
      <c r="D724" s="2"/>
      <c r="G724" s="1"/>
    </row>
    <row r="725" spans="2:7" x14ac:dyDescent="0.25">
      <c r="B725" s="2"/>
      <c r="C725" s="2"/>
      <c r="D725" s="2"/>
      <c r="G725" s="1"/>
    </row>
    <row r="726" spans="2:7" x14ac:dyDescent="0.25">
      <c r="B726" s="2"/>
      <c r="C726" s="2"/>
      <c r="D726" s="2"/>
      <c r="G726" s="1"/>
    </row>
    <row r="727" spans="2:7" x14ac:dyDescent="0.25">
      <c r="B727" s="2"/>
      <c r="C727" s="2"/>
      <c r="D727" s="2"/>
      <c r="G727" s="1"/>
    </row>
    <row r="728" spans="2:7" x14ac:dyDescent="0.25">
      <c r="B728" s="2"/>
      <c r="C728" s="2"/>
      <c r="D728" s="2"/>
      <c r="G728" s="1"/>
    </row>
    <row r="729" spans="2:7" x14ac:dyDescent="0.25">
      <c r="B729" s="2"/>
      <c r="C729" s="2"/>
      <c r="D729" s="2"/>
      <c r="G729" s="1"/>
    </row>
    <row r="730" spans="2:7" x14ac:dyDescent="0.25">
      <c r="B730" s="2"/>
      <c r="C730" s="2"/>
      <c r="D730" s="2"/>
      <c r="G730" s="1"/>
    </row>
    <row r="731" spans="2:7" x14ac:dyDescent="0.25">
      <c r="B731" s="2"/>
      <c r="C731" s="2"/>
      <c r="D731" s="2"/>
      <c r="G731" s="1"/>
    </row>
    <row r="732" spans="2:7" x14ac:dyDescent="0.25">
      <c r="B732" s="2"/>
      <c r="C732" s="2"/>
      <c r="D732" s="2"/>
      <c r="G732" s="1"/>
    </row>
    <row r="733" spans="2:7" x14ac:dyDescent="0.25">
      <c r="B733" s="2"/>
      <c r="C733" s="2"/>
      <c r="D733" s="2"/>
      <c r="G733" s="1"/>
    </row>
    <row r="734" spans="2:7" x14ac:dyDescent="0.25">
      <c r="B734" s="2"/>
      <c r="C734" s="2"/>
      <c r="D734" s="2"/>
      <c r="G734" s="1"/>
    </row>
    <row r="735" spans="2:7" x14ac:dyDescent="0.25">
      <c r="B735" s="2"/>
      <c r="C735" s="2"/>
      <c r="D735" s="2"/>
      <c r="G735" s="1"/>
    </row>
    <row r="736" spans="2:7" x14ac:dyDescent="0.25">
      <c r="B736" s="2"/>
      <c r="C736" s="2"/>
      <c r="D736" s="2"/>
      <c r="G736" s="1"/>
    </row>
    <row r="737" spans="2:7" x14ac:dyDescent="0.25">
      <c r="B737" s="2"/>
      <c r="C737" s="2"/>
      <c r="D737" s="2"/>
      <c r="G737" s="1"/>
    </row>
    <row r="738" spans="2:7" x14ac:dyDescent="0.25">
      <c r="B738" s="2"/>
      <c r="C738" s="2"/>
      <c r="D738" s="2"/>
      <c r="G738" s="1"/>
    </row>
    <row r="739" spans="2:7" x14ac:dyDescent="0.25">
      <c r="B739" s="2"/>
      <c r="C739" s="2"/>
      <c r="D739" s="2"/>
      <c r="G739" s="1"/>
    </row>
    <row r="740" spans="2:7" x14ac:dyDescent="0.25">
      <c r="B740" s="2"/>
      <c r="C740" s="2"/>
      <c r="D740" s="2"/>
      <c r="G740" s="1"/>
    </row>
    <row r="741" spans="2:7" x14ac:dyDescent="0.25">
      <c r="B741" s="2"/>
      <c r="C741" s="2"/>
      <c r="D741" s="2"/>
      <c r="G741" s="1"/>
    </row>
    <row r="742" spans="2:7" x14ac:dyDescent="0.25">
      <c r="B742" s="2"/>
      <c r="C742" s="2"/>
      <c r="D742" s="2"/>
      <c r="G742" s="1"/>
    </row>
    <row r="743" spans="2:7" x14ac:dyDescent="0.25">
      <c r="B743" s="2"/>
      <c r="C743" s="2"/>
      <c r="D743" s="2"/>
      <c r="G743" s="1"/>
    </row>
    <row r="744" spans="2:7" x14ac:dyDescent="0.25">
      <c r="B744" s="2"/>
      <c r="C744" s="2"/>
      <c r="D744" s="2"/>
      <c r="G744" s="1"/>
    </row>
    <row r="745" spans="2:7" x14ac:dyDescent="0.25">
      <c r="B745" s="2"/>
      <c r="C745" s="2"/>
      <c r="D745" s="2"/>
      <c r="G745" s="1"/>
    </row>
    <row r="746" spans="2:7" x14ac:dyDescent="0.25">
      <c r="B746" s="2"/>
      <c r="C746" s="2"/>
      <c r="D746" s="2"/>
      <c r="G746" s="1"/>
    </row>
    <row r="747" spans="2:7" x14ac:dyDescent="0.25">
      <c r="B747" s="2"/>
      <c r="C747" s="2"/>
      <c r="D747" s="2"/>
      <c r="G747" s="1"/>
    </row>
    <row r="748" spans="2:7" x14ac:dyDescent="0.25">
      <c r="B748" s="2"/>
      <c r="C748" s="2"/>
      <c r="D748" s="2"/>
      <c r="G748" s="1"/>
    </row>
    <row r="749" spans="2:7" x14ac:dyDescent="0.25">
      <c r="B749" s="2"/>
      <c r="C749" s="2"/>
      <c r="D749" s="2"/>
      <c r="G749" s="1"/>
    </row>
    <row r="750" spans="2:7" x14ac:dyDescent="0.25">
      <c r="B750" s="2"/>
      <c r="C750" s="2"/>
      <c r="D750" s="2"/>
      <c r="G750" s="1"/>
    </row>
    <row r="751" spans="2:7" x14ac:dyDescent="0.25">
      <c r="B751" s="2"/>
      <c r="C751" s="2"/>
      <c r="D751" s="2"/>
      <c r="G751" s="1"/>
    </row>
    <row r="752" spans="2:7" x14ac:dyDescent="0.25">
      <c r="B752" s="2"/>
      <c r="C752" s="2"/>
      <c r="D752" s="2"/>
      <c r="G752" s="1"/>
    </row>
    <row r="753" spans="2:7" x14ac:dyDescent="0.25">
      <c r="B753" s="2"/>
      <c r="C753" s="2"/>
      <c r="D753" s="2"/>
      <c r="G753" s="1"/>
    </row>
    <row r="754" spans="2:7" x14ac:dyDescent="0.25">
      <c r="B754" s="2"/>
      <c r="C754" s="2"/>
      <c r="D754" s="2"/>
      <c r="G754" s="1"/>
    </row>
    <row r="755" spans="2:7" x14ac:dyDescent="0.25">
      <c r="B755" s="2"/>
      <c r="C755" s="2"/>
      <c r="D755" s="2"/>
      <c r="G755" s="1"/>
    </row>
    <row r="756" spans="2:7" x14ac:dyDescent="0.25">
      <c r="B756" s="2"/>
      <c r="C756" s="2"/>
      <c r="D756" s="2"/>
      <c r="G756" s="1"/>
    </row>
    <row r="757" spans="2:7" x14ac:dyDescent="0.25">
      <c r="B757" s="2"/>
      <c r="C757" s="2"/>
      <c r="D757" s="2"/>
      <c r="G757" s="1"/>
    </row>
    <row r="758" spans="2:7" x14ac:dyDescent="0.25">
      <c r="B758" s="2"/>
      <c r="C758" s="2"/>
      <c r="D758" s="2"/>
      <c r="G758" s="1"/>
    </row>
    <row r="759" spans="2:7" x14ac:dyDescent="0.25">
      <c r="B759" s="2"/>
      <c r="C759" s="2"/>
      <c r="D759" s="2"/>
      <c r="G759" s="1"/>
    </row>
    <row r="760" spans="2:7" x14ac:dyDescent="0.25">
      <c r="B760" s="2"/>
      <c r="C760" s="2"/>
      <c r="D760" s="2"/>
      <c r="G760" s="1"/>
    </row>
    <row r="761" spans="2:7" x14ac:dyDescent="0.25">
      <c r="B761" s="2"/>
      <c r="C761" s="2"/>
      <c r="D761" s="2"/>
      <c r="G761" s="1"/>
    </row>
    <row r="762" spans="2:7" x14ac:dyDescent="0.25">
      <c r="B762" s="2"/>
      <c r="C762" s="2"/>
      <c r="D762" s="2"/>
      <c r="G762" s="1"/>
    </row>
    <row r="763" spans="2:7" x14ac:dyDescent="0.25">
      <c r="B763" s="2"/>
      <c r="C763" s="2"/>
      <c r="D763" s="2"/>
      <c r="G763" s="1"/>
    </row>
    <row r="764" spans="2:7" x14ac:dyDescent="0.25">
      <c r="B764" s="2"/>
      <c r="C764" s="2"/>
      <c r="D764" s="2"/>
      <c r="G764" s="1"/>
    </row>
    <row r="765" spans="2:7" x14ac:dyDescent="0.25">
      <c r="B765" s="2"/>
      <c r="C765" s="2"/>
      <c r="D765" s="2"/>
      <c r="G765" s="1"/>
    </row>
    <row r="766" spans="2:7" x14ac:dyDescent="0.25">
      <c r="B766" s="2"/>
      <c r="C766" s="2"/>
      <c r="D766" s="2"/>
      <c r="G766" s="1"/>
    </row>
    <row r="767" spans="2:7" x14ac:dyDescent="0.25">
      <c r="B767" s="2"/>
      <c r="C767" s="2"/>
      <c r="D767" s="2"/>
      <c r="G767" s="1"/>
    </row>
    <row r="768" spans="2:7" x14ac:dyDescent="0.25">
      <c r="B768" s="2"/>
      <c r="C768" s="2"/>
      <c r="D768" s="2"/>
      <c r="G768" s="1"/>
    </row>
    <row r="769" spans="2:7" x14ac:dyDescent="0.25">
      <c r="B769" s="2"/>
      <c r="C769" s="2"/>
      <c r="D769" s="2"/>
      <c r="G769" s="1"/>
    </row>
    <row r="770" spans="2:7" x14ac:dyDescent="0.25">
      <c r="B770" s="2"/>
      <c r="C770" s="2"/>
      <c r="D770" s="2"/>
      <c r="G770" s="1"/>
    </row>
    <row r="771" spans="2:7" x14ac:dyDescent="0.25">
      <c r="B771" s="2"/>
      <c r="C771" s="2"/>
      <c r="D771" s="2"/>
      <c r="G771" s="1"/>
    </row>
    <row r="772" spans="2:7" x14ac:dyDescent="0.25">
      <c r="B772" s="2"/>
      <c r="C772" s="2"/>
      <c r="D772" s="2"/>
      <c r="G772" s="1"/>
    </row>
    <row r="773" spans="2:7" x14ac:dyDescent="0.25">
      <c r="B773" s="2"/>
      <c r="C773" s="2"/>
      <c r="D773" s="2"/>
      <c r="G773" s="1"/>
    </row>
    <row r="774" spans="2:7" x14ac:dyDescent="0.25">
      <c r="B774" s="2"/>
      <c r="C774" s="2"/>
      <c r="D774" s="2"/>
      <c r="G774" s="1"/>
    </row>
    <row r="775" spans="2:7" x14ac:dyDescent="0.25">
      <c r="B775" s="2"/>
      <c r="C775" s="2"/>
      <c r="D775" s="2"/>
      <c r="G775" s="1"/>
    </row>
    <row r="776" spans="2:7" x14ac:dyDescent="0.25">
      <c r="B776" s="2"/>
      <c r="C776" s="2"/>
      <c r="D776" s="2"/>
      <c r="G776" s="1"/>
    </row>
    <row r="777" spans="2:7" x14ac:dyDescent="0.25">
      <c r="B777" s="2"/>
      <c r="C777" s="2"/>
      <c r="D777" s="2"/>
      <c r="G777" s="1"/>
    </row>
    <row r="778" spans="2:7" x14ac:dyDescent="0.25">
      <c r="B778" s="2"/>
      <c r="C778" s="2"/>
      <c r="D778" s="2"/>
      <c r="G778" s="1"/>
    </row>
    <row r="779" spans="2:7" x14ac:dyDescent="0.25">
      <c r="B779" s="2"/>
      <c r="C779" s="2"/>
      <c r="D779" s="2"/>
      <c r="G779" s="1"/>
    </row>
    <row r="780" spans="2:7" x14ac:dyDescent="0.25">
      <c r="B780" s="2"/>
      <c r="C780" s="2"/>
      <c r="D780" s="2"/>
      <c r="G780" s="1"/>
    </row>
    <row r="781" spans="2:7" x14ac:dyDescent="0.25">
      <c r="B781" s="2"/>
      <c r="C781" s="2"/>
      <c r="D781" s="2"/>
      <c r="G781" s="1"/>
    </row>
    <row r="782" spans="2:7" x14ac:dyDescent="0.25">
      <c r="B782" s="2"/>
      <c r="C782" s="2"/>
      <c r="D782" s="2"/>
      <c r="G782" s="1"/>
    </row>
    <row r="783" spans="2:7" x14ac:dyDescent="0.25">
      <c r="B783" s="2"/>
      <c r="C783" s="2"/>
      <c r="D783" s="2"/>
      <c r="G783" s="1"/>
    </row>
    <row r="784" spans="2:7" x14ac:dyDescent="0.25">
      <c r="B784" s="2"/>
      <c r="C784" s="2"/>
      <c r="D784" s="2"/>
      <c r="G784" s="1"/>
    </row>
    <row r="785" spans="2:7" x14ac:dyDescent="0.25">
      <c r="B785" s="2"/>
      <c r="C785" s="2"/>
      <c r="D785" s="2"/>
      <c r="G785" s="1"/>
    </row>
    <row r="786" spans="2:7" x14ac:dyDescent="0.25">
      <c r="B786" s="2"/>
      <c r="C786" s="2"/>
      <c r="D786" s="2"/>
      <c r="G786" s="1"/>
    </row>
    <row r="787" spans="2:7" x14ac:dyDescent="0.25">
      <c r="B787" s="2"/>
      <c r="C787" s="2"/>
      <c r="D787" s="2"/>
      <c r="G787" s="1"/>
    </row>
    <row r="788" spans="2:7" x14ac:dyDescent="0.25">
      <c r="B788" s="2"/>
      <c r="C788" s="2"/>
      <c r="D788" s="2"/>
      <c r="G788" s="1"/>
    </row>
    <row r="789" spans="2:7" x14ac:dyDescent="0.25">
      <c r="B789" s="2"/>
      <c r="C789" s="2"/>
      <c r="D789" s="2"/>
      <c r="G789" s="1"/>
    </row>
    <row r="790" spans="2:7" x14ac:dyDescent="0.25">
      <c r="B790" s="2"/>
      <c r="C790" s="2"/>
      <c r="D790" s="2"/>
      <c r="G790" s="1"/>
    </row>
    <row r="791" spans="2:7" x14ac:dyDescent="0.25">
      <c r="B791" s="2"/>
      <c r="C791" s="2"/>
      <c r="D791" s="2"/>
      <c r="G791" s="1"/>
    </row>
    <row r="792" spans="2:7" x14ac:dyDescent="0.25">
      <c r="B792" s="2"/>
      <c r="C792" s="2"/>
      <c r="D792" s="2"/>
      <c r="G792" s="1"/>
    </row>
    <row r="793" spans="2:7" x14ac:dyDescent="0.25">
      <c r="B793" s="2"/>
      <c r="C793" s="2"/>
      <c r="D793" s="2"/>
      <c r="G793" s="1"/>
    </row>
    <row r="794" spans="2:7" x14ac:dyDescent="0.25">
      <c r="B794" s="2"/>
      <c r="C794" s="2"/>
      <c r="D794" s="2"/>
      <c r="G794" s="1"/>
    </row>
    <row r="795" spans="2:7" x14ac:dyDescent="0.25">
      <c r="B795" s="2"/>
      <c r="C795" s="2"/>
      <c r="D795" s="2"/>
      <c r="G795" s="1"/>
    </row>
    <row r="796" spans="2:7" x14ac:dyDescent="0.25">
      <c r="B796" s="2"/>
      <c r="C796" s="2"/>
      <c r="D796" s="2"/>
      <c r="G796" s="1"/>
    </row>
    <row r="797" spans="2:7" x14ac:dyDescent="0.25">
      <c r="B797" s="2"/>
      <c r="C797" s="2"/>
      <c r="D797" s="2"/>
      <c r="G797" s="1"/>
    </row>
    <row r="798" spans="2:7" x14ac:dyDescent="0.25">
      <c r="B798" s="2"/>
      <c r="C798" s="2"/>
      <c r="D798" s="2"/>
      <c r="G798" s="1"/>
    </row>
    <row r="799" spans="2:7" x14ac:dyDescent="0.25">
      <c r="B799" s="2"/>
      <c r="C799" s="2"/>
      <c r="D799" s="2"/>
      <c r="G799" s="1"/>
    </row>
    <row r="800" spans="2:7" x14ac:dyDescent="0.25">
      <c r="B800" s="2"/>
      <c r="C800" s="2"/>
      <c r="D800" s="2"/>
      <c r="G800" s="1"/>
    </row>
    <row r="801" spans="2:7" x14ac:dyDescent="0.25">
      <c r="B801" s="2"/>
      <c r="C801" s="2"/>
      <c r="D801" s="2"/>
      <c r="G801" s="1"/>
    </row>
    <row r="802" spans="2:7" x14ac:dyDescent="0.25">
      <c r="B802" s="2"/>
      <c r="C802" s="2"/>
      <c r="D802" s="2"/>
      <c r="G802" s="1"/>
    </row>
    <row r="803" spans="2:7" x14ac:dyDescent="0.25">
      <c r="B803" s="2"/>
      <c r="C803" s="2"/>
      <c r="D803" s="2"/>
      <c r="G803" s="1"/>
    </row>
    <row r="804" spans="2:7" x14ac:dyDescent="0.25">
      <c r="B804" s="2"/>
      <c r="C804" s="2"/>
      <c r="D804" s="2"/>
      <c r="G804" s="1"/>
    </row>
    <row r="805" spans="2:7" x14ac:dyDescent="0.25">
      <c r="B805" s="2"/>
      <c r="C805" s="2"/>
      <c r="D805" s="2"/>
      <c r="G805" s="1"/>
    </row>
    <row r="806" spans="2:7" x14ac:dyDescent="0.25">
      <c r="B806" s="2"/>
      <c r="C806" s="2"/>
      <c r="D806" s="2"/>
      <c r="G806" s="1"/>
    </row>
    <row r="807" spans="2:7" x14ac:dyDescent="0.25">
      <c r="B807" s="2"/>
      <c r="C807" s="2"/>
      <c r="D807" s="2"/>
      <c r="G807" s="1"/>
    </row>
    <row r="808" spans="2:7" x14ac:dyDescent="0.25">
      <c r="B808" s="2"/>
      <c r="C808" s="2"/>
      <c r="D808" s="2"/>
      <c r="G808" s="1"/>
    </row>
    <row r="809" spans="2:7" x14ac:dyDescent="0.25">
      <c r="B809" s="2"/>
      <c r="C809" s="2"/>
      <c r="D809" s="2"/>
      <c r="G809" s="1"/>
    </row>
    <row r="810" spans="2:7" x14ac:dyDescent="0.25">
      <c r="B810" s="2"/>
      <c r="C810" s="2"/>
      <c r="D810" s="2"/>
      <c r="G810" s="1"/>
    </row>
    <row r="811" spans="2:7" x14ac:dyDescent="0.25">
      <c r="B811" s="2"/>
      <c r="C811" s="2"/>
      <c r="D811" s="2"/>
      <c r="G811" s="1"/>
    </row>
    <row r="812" spans="2:7" x14ac:dyDescent="0.25">
      <c r="B812" s="2"/>
      <c r="C812" s="2"/>
      <c r="D812" s="2"/>
      <c r="G812" s="1"/>
    </row>
    <row r="813" spans="2:7" x14ac:dyDescent="0.25">
      <c r="B813" s="2"/>
      <c r="C813" s="2"/>
      <c r="D813" s="2"/>
      <c r="G813" s="1"/>
    </row>
    <row r="814" spans="2:7" x14ac:dyDescent="0.25">
      <c r="B814" s="2"/>
      <c r="C814" s="2"/>
      <c r="D814" s="2"/>
      <c r="G814" s="1"/>
    </row>
    <row r="815" spans="2:7" x14ac:dyDescent="0.25">
      <c r="B815" s="2"/>
      <c r="C815" s="2"/>
      <c r="D815" s="2"/>
      <c r="G815" s="1"/>
    </row>
    <row r="816" spans="2:7" x14ac:dyDescent="0.25">
      <c r="B816" s="2"/>
      <c r="C816" s="2"/>
      <c r="D816" s="2"/>
      <c r="G816" s="1"/>
    </row>
    <row r="817" spans="2:7" x14ac:dyDescent="0.25">
      <c r="B817" s="2"/>
      <c r="C817" s="2"/>
      <c r="D817" s="2"/>
      <c r="G817" s="1"/>
    </row>
    <row r="818" spans="2:7" x14ac:dyDescent="0.25">
      <c r="B818" s="2"/>
      <c r="C818" s="2"/>
      <c r="D818" s="2"/>
      <c r="G818" s="1"/>
    </row>
    <row r="819" spans="2:7" x14ac:dyDescent="0.25">
      <c r="B819" s="2"/>
      <c r="C819" s="2"/>
      <c r="D819" s="2"/>
      <c r="G819" s="1"/>
    </row>
    <row r="820" spans="2:7" x14ac:dyDescent="0.25">
      <c r="B820" s="2"/>
      <c r="C820" s="2"/>
      <c r="D820" s="2"/>
      <c r="G820" s="1"/>
    </row>
    <row r="821" spans="2:7" x14ac:dyDescent="0.25">
      <c r="B821" s="2"/>
      <c r="C821" s="2"/>
      <c r="D821" s="2"/>
      <c r="G821" s="1"/>
    </row>
    <row r="822" spans="2:7" x14ac:dyDescent="0.25">
      <c r="B822" s="2"/>
      <c r="C822" s="2"/>
      <c r="D822" s="2"/>
      <c r="G822" s="1"/>
    </row>
    <row r="823" spans="2:7" x14ac:dyDescent="0.25">
      <c r="B823" s="2"/>
      <c r="C823" s="2"/>
      <c r="D823" s="2"/>
      <c r="G823" s="1"/>
    </row>
    <row r="824" spans="2:7" x14ac:dyDescent="0.25">
      <c r="B824" s="2"/>
      <c r="C824" s="2"/>
      <c r="D824" s="2"/>
      <c r="G824" s="1"/>
    </row>
    <row r="825" spans="2:7" x14ac:dyDescent="0.25">
      <c r="B825" s="2"/>
      <c r="C825" s="2"/>
      <c r="D825" s="2"/>
      <c r="G825" s="1"/>
    </row>
    <row r="826" spans="2:7" x14ac:dyDescent="0.25">
      <c r="B826" s="2"/>
      <c r="C826" s="2"/>
      <c r="D826" s="2"/>
      <c r="G826" s="1"/>
    </row>
    <row r="827" spans="2:7" x14ac:dyDescent="0.25">
      <c r="B827" s="2"/>
      <c r="C827" s="2"/>
      <c r="D827" s="2"/>
      <c r="G827" s="1"/>
    </row>
    <row r="828" spans="2:7" x14ac:dyDescent="0.25">
      <c r="B828" s="2"/>
      <c r="C828" s="2"/>
      <c r="D828" s="2"/>
      <c r="G828" s="1"/>
    </row>
    <row r="829" spans="2:7" x14ac:dyDescent="0.25">
      <c r="B829" s="2"/>
      <c r="C829" s="2"/>
      <c r="D829" s="2"/>
      <c r="G829" s="1"/>
    </row>
    <row r="830" spans="2:7" x14ac:dyDescent="0.25">
      <c r="B830" s="2"/>
      <c r="C830" s="2"/>
      <c r="D830" s="2"/>
      <c r="G830" s="1"/>
    </row>
    <row r="831" spans="2:7" x14ac:dyDescent="0.25">
      <c r="B831" s="2"/>
      <c r="C831" s="2"/>
      <c r="D831" s="2"/>
      <c r="G831" s="1"/>
    </row>
    <row r="832" spans="2:7" x14ac:dyDescent="0.25">
      <c r="B832" s="2"/>
      <c r="C832" s="2"/>
      <c r="D832" s="2"/>
      <c r="G832" s="1"/>
    </row>
    <row r="833" spans="2:7" x14ac:dyDescent="0.25">
      <c r="B833" s="2"/>
      <c r="C833" s="2"/>
      <c r="D833" s="2"/>
      <c r="G833" s="1"/>
    </row>
    <row r="834" spans="2:7" x14ac:dyDescent="0.25">
      <c r="B834" s="2"/>
      <c r="C834" s="2"/>
      <c r="D834" s="2"/>
      <c r="G834" s="1"/>
    </row>
    <row r="835" spans="2:7" x14ac:dyDescent="0.25">
      <c r="B835" s="2"/>
      <c r="C835" s="2"/>
      <c r="D835" s="2"/>
      <c r="G835" s="1"/>
    </row>
    <row r="836" spans="2:7" x14ac:dyDescent="0.25">
      <c r="B836" s="2"/>
      <c r="C836" s="2"/>
      <c r="D836" s="2"/>
      <c r="G836" s="1"/>
    </row>
    <row r="837" spans="2:7" x14ac:dyDescent="0.25">
      <c r="B837" s="2"/>
      <c r="C837" s="2"/>
      <c r="D837" s="2"/>
      <c r="G837" s="1"/>
    </row>
    <row r="838" spans="2:7" x14ac:dyDescent="0.25">
      <c r="B838" s="2"/>
      <c r="C838" s="2"/>
      <c r="D838" s="2"/>
      <c r="G838" s="1"/>
    </row>
    <row r="839" spans="2:7" x14ac:dyDescent="0.25">
      <c r="B839" s="2"/>
      <c r="C839" s="2"/>
      <c r="D839" s="2"/>
      <c r="G839" s="1"/>
    </row>
    <row r="840" spans="2:7" x14ac:dyDescent="0.25">
      <c r="B840" s="2"/>
      <c r="C840" s="2"/>
      <c r="D840" s="2"/>
      <c r="G840" s="1"/>
    </row>
    <row r="841" spans="2:7" x14ac:dyDescent="0.25">
      <c r="B841" s="2"/>
      <c r="C841" s="2"/>
      <c r="D841" s="2"/>
      <c r="G841" s="1"/>
    </row>
    <row r="842" spans="2:7" x14ac:dyDescent="0.25">
      <c r="B842" s="2"/>
      <c r="C842" s="2"/>
      <c r="D842" s="2"/>
      <c r="G842" s="1"/>
    </row>
    <row r="843" spans="2:7" x14ac:dyDescent="0.25">
      <c r="B843" s="2"/>
      <c r="C843" s="2"/>
      <c r="D843" s="2"/>
      <c r="G843" s="1"/>
    </row>
    <row r="844" spans="2:7" x14ac:dyDescent="0.25">
      <c r="B844" s="2"/>
      <c r="C844" s="2"/>
      <c r="D844" s="2"/>
      <c r="G844" s="1"/>
    </row>
    <row r="845" spans="2:7" x14ac:dyDescent="0.25">
      <c r="B845" s="2"/>
      <c r="C845" s="2"/>
      <c r="D845" s="2"/>
      <c r="G845" s="1"/>
    </row>
    <row r="846" spans="2:7" x14ac:dyDescent="0.25">
      <c r="B846" s="2"/>
      <c r="C846" s="2"/>
      <c r="D846" s="2"/>
      <c r="G846" s="1"/>
    </row>
    <row r="847" spans="2:7" x14ac:dyDescent="0.25">
      <c r="B847" s="2"/>
      <c r="C847" s="2"/>
      <c r="D847" s="2"/>
      <c r="G847" s="1"/>
    </row>
    <row r="848" spans="2:7" x14ac:dyDescent="0.25">
      <c r="B848" s="2"/>
      <c r="C848" s="2"/>
      <c r="D848" s="2"/>
      <c r="G848" s="1"/>
    </row>
    <row r="849" spans="2:7" x14ac:dyDescent="0.25">
      <c r="B849" s="2"/>
      <c r="C849" s="2"/>
      <c r="D849" s="2"/>
      <c r="G849" s="1"/>
    </row>
    <row r="850" spans="2:7" x14ac:dyDescent="0.25">
      <c r="B850" s="2"/>
      <c r="C850" s="2"/>
      <c r="D850" s="2"/>
      <c r="G850" s="1"/>
    </row>
    <row r="851" spans="2:7" x14ac:dyDescent="0.25">
      <c r="B851" s="2"/>
      <c r="C851" s="2"/>
      <c r="D851" s="2"/>
      <c r="G851" s="1"/>
    </row>
    <row r="852" spans="2:7" x14ac:dyDescent="0.25">
      <c r="B852" s="2"/>
      <c r="C852" s="2"/>
      <c r="D852" s="2"/>
      <c r="G852" s="1"/>
    </row>
    <row r="853" spans="2:7" x14ac:dyDescent="0.25">
      <c r="B853" s="2"/>
      <c r="C853" s="2"/>
      <c r="D853" s="2"/>
      <c r="G853" s="1"/>
    </row>
    <row r="854" spans="2:7" x14ac:dyDescent="0.25">
      <c r="B854" s="2"/>
      <c r="C854" s="2"/>
      <c r="D854" s="2"/>
      <c r="G854" s="1"/>
    </row>
    <row r="855" spans="2:7" x14ac:dyDescent="0.25">
      <c r="B855" s="2"/>
      <c r="C855" s="2"/>
      <c r="D855" s="2"/>
      <c r="G855" s="1"/>
    </row>
    <row r="856" spans="2:7" x14ac:dyDescent="0.25">
      <c r="B856" s="2"/>
      <c r="C856" s="2"/>
      <c r="D856" s="2"/>
      <c r="G856" s="1"/>
    </row>
    <row r="857" spans="2:7" x14ac:dyDescent="0.25">
      <c r="B857" s="2"/>
      <c r="C857" s="2"/>
      <c r="D857" s="2"/>
      <c r="G857" s="1"/>
    </row>
    <row r="858" spans="2:7" x14ac:dyDescent="0.25">
      <c r="B858" s="2"/>
      <c r="C858" s="2"/>
      <c r="D858" s="2"/>
      <c r="G858" s="1"/>
    </row>
    <row r="859" spans="2:7" x14ac:dyDescent="0.25">
      <c r="B859" s="2"/>
      <c r="C859" s="2"/>
      <c r="D859" s="2"/>
      <c r="G859" s="1"/>
    </row>
    <row r="860" spans="2:7" x14ac:dyDescent="0.25">
      <c r="B860" s="2"/>
      <c r="C860" s="2"/>
      <c r="D860" s="2"/>
      <c r="G860" s="1"/>
    </row>
    <row r="861" spans="2:7" x14ac:dyDescent="0.25">
      <c r="B861" s="2"/>
      <c r="C861" s="2"/>
      <c r="D861" s="2"/>
      <c r="G861" s="1"/>
    </row>
    <row r="862" spans="2:7" x14ac:dyDescent="0.25">
      <c r="B862" s="2"/>
      <c r="C862" s="2"/>
      <c r="D862" s="2"/>
      <c r="G862" s="1"/>
    </row>
    <row r="863" spans="2:7" x14ac:dyDescent="0.25">
      <c r="B863" s="2"/>
      <c r="C863" s="2"/>
      <c r="D863" s="2"/>
      <c r="G863" s="1"/>
    </row>
    <row r="864" spans="2:7" x14ac:dyDescent="0.25">
      <c r="B864" s="2"/>
      <c r="C864" s="2"/>
      <c r="D864" s="2"/>
      <c r="G864" s="1"/>
    </row>
    <row r="865" spans="2:7" x14ac:dyDescent="0.25">
      <c r="B865" s="2"/>
      <c r="C865" s="2"/>
      <c r="D865" s="2"/>
      <c r="G865" s="1"/>
    </row>
    <row r="866" spans="2:7" x14ac:dyDescent="0.25">
      <c r="B866" s="2"/>
      <c r="C866" s="2"/>
      <c r="D866" s="2"/>
      <c r="G866" s="1"/>
    </row>
    <row r="867" spans="2:7" x14ac:dyDescent="0.25">
      <c r="B867" s="2"/>
      <c r="C867" s="2"/>
      <c r="D867" s="2"/>
      <c r="G867" s="1"/>
    </row>
    <row r="868" spans="2:7" x14ac:dyDescent="0.25">
      <c r="B868" s="2"/>
      <c r="C868" s="2"/>
      <c r="D868" s="2"/>
      <c r="G868" s="1"/>
    </row>
    <row r="869" spans="2:7" x14ac:dyDescent="0.25">
      <c r="B869" s="2"/>
      <c r="C869" s="2"/>
      <c r="D869" s="2"/>
      <c r="G869" s="1"/>
    </row>
    <row r="870" spans="2:7" x14ac:dyDescent="0.25">
      <c r="B870" s="2"/>
      <c r="C870" s="2"/>
      <c r="D870" s="2"/>
      <c r="G870" s="1"/>
    </row>
    <row r="871" spans="2:7" x14ac:dyDescent="0.25">
      <c r="B871" s="2"/>
      <c r="C871" s="2"/>
      <c r="D871" s="2"/>
      <c r="G871" s="1"/>
    </row>
    <row r="872" spans="2:7" x14ac:dyDescent="0.25">
      <c r="B872" s="2"/>
      <c r="C872" s="2"/>
      <c r="D872" s="2"/>
      <c r="G872" s="1"/>
    </row>
    <row r="873" spans="2:7" x14ac:dyDescent="0.25">
      <c r="B873" s="2"/>
      <c r="C873" s="2"/>
      <c r="D873" s="2"/>
      <c r="G873" s="1"/>
    </row>
    <row r="874" spans="2:7" x14ac:dyDescent="0.25">
      <c r="B874" s="2"/>
      <c r="C874" s="2"/>
      <c r="D874" s="2"/>
      <c r="G874" s="1"/>
    </row>
    <row r="875" spans="2:7" x14ac:dyDescent="0.25">
      <c r="B875" s="2"/>
      <c r="C875" s="2"/>
      <c r="D875" s="2"/>
      <c r="G875" s="1"/>
    </row>
    <row r="876" spans="2:7" x14ac:dyDescent="0.25">
      <c r="B876" s="2"/>
      <c r="C876" s="2"/>
      <c r="D876" s="2"/>
      <c r="G876" s="1"/>
    </row>
    <row r="877" spans="2:7" x14ac:dyDescent="0.25">
      <c r="B877" s="2"/>
      <c r="C877" s="2"/>
      <c r="D877" s="2"/>
      <c r="G877" s="1"/>
    </row>
    <row r="878" spans="2:7" x14ac:dyDescent="0.25">
      <c r="B878" s="2"/>
      <c r="C878" s="2"/>
      <c r="D878" s="2"/>
      <c r="G878" s="1"/>
    </row>
    <row r="879" spans="2:7" x14ac:dyDescent="0.25">
      <c r="B879" s="2"/>
      <c r="C879" s="2"/>
      <c r="D879" s="2"/>
      <c r="G879" s="1"/>
    </row>
    <row r="880" spans="2:7" x14ac:dyDescent="0.25">
      <c r="B880" s="2"/>
      <c r="C880" s="2"/>
      <c r="D880" s="2"/>
      <c r="G880" s="1"/>
    </row>
    <row r="881" spans="2:7" x14ac:dyDescent="0.25">
      <c r="B881" s="2"/>
      <c r="C881" s="2"/>
      <c r="D881" s="2"/>
      <c r="G881" s="1"/>
    </row>
    <row r="882" spans="2:7" x14ac:dyDescent="0.25">
      <c r="B882" s="2"/>
      <c r="C882" s="2"/>
      <c r="D882" s="2"/>
      <c r="G882" s="1"/>
    </row>
    <row r="883" spans="2:7" x14ac:dyDescent="0.25">
      <c r="B883" s="2"/>
      <c r="C883" s="2"/>
      <c r="D883" s="2"/>
      <c r="G883" s="1"/>
    </row>
    <row r="884" spans="2:7" x14ac:dyDescent="0.25">
      <c r="B884" s="2"/>
      <c r="C884" s="2"/>
      <c r="D884" s="2"/>
      <c r="G884" s="1"/>
    </row>
    <row r="885" spans="2:7" x14ac:dyDescent="0.25">
      <c r="B885" s="2"/>
      <c r="C885" s="2"/>
      <c r="D885" s="2"/>
      <c r="G885" s="1"/>
    </row>
    <row r="886" spans="2:7" x14ac:dyDescent="0.25">
      <c r="B886" s="2"/>
      <c r="C886" s="2"/>
      <c r="D886" s="2"/>
      <c r="G886" s="1"/>
    </row>
    <row r="887" spans="2:7" x14ac:dyDescent="0.25">
      <c r="B887" s="2"/>
      <c r="C887" s="2"/>
      <c r="D887" s="2"/>
      <c r="G887" s="1"/>
    </row>
    <row r="888" spans="2:7" x14ac:dyDescent="0.25">
      <c r="B888" s="2"/>
      <c r="C888" s="2"/>
      <c r="D888" s="2"/>
      <c r="G888" s="1"/>
    </row>
    <row r="889" spans="2:7" x14ac:dyDescent="0.25">
      <c r="B889" s="2"/>
      <c r="C889" s="2"/>
      <c r="D889" s="2"/>
      <c r="G889" s="1"/>
    </row>
    <row r="890" spans="2:7" x14ac:dyDescent="0.25">
      <c r="B890" s="2"/>
      <c r="C890" s="2"/>
      <c r="D890" s="2"/>
      <c r="G890" s="1"/>
    </row>
    <row r="891" spans="2:7" x14ac:dyDescent="0.25">
      <c r="B891" s="2"/>
      <c r="C891" s="2"/>
      <c r="D891" s="2"/>
      <c r="G891" s="1"/>
    </row>
    <row r="892" spans="2:7" x14ac:dyDescent="0.25">
      <c r="B892" s="2"/>
      <c r="C892" s="2"/>
      <c r="D892" s="2"/>
      <c r="G892" s="1"/>
    </row>
    <row r="893" spans="2:7" x14ac:dyDescent="0.25">
      <c r="B893" s="2"/>
      <c r="C893" s="2"/>
      <c r="D893" s="2"/>
      <c r="G893" s="1"/>
    </row>
    <row r="894" spans="2:7" x14ac:dyDescent="0.25">
      <c r="B894" s="2"/>
      <c r="C894" s="2"/>
      <c r="D894" s="2"/>
      <c r="G894" s="1"/>
    </row>
    <row r="895" spans="2:7" x14ac:dyDescent="0.25">
      <c r="B895" s="2"/>
      <c r="C895" s="2"/>
      <c r="D895" s="2"/>
      <c r="G895" s="1"/>
    </row>
    <row r="896" spans="2:7" x14ac:dyDescent="0.25">
      <c r="B896" s="2"/>
      <c r="C896" s="2"/>
      <c r="D896" s="2"/>
      <c r="G896" s="1"/>
    </row>
    <row r="897" spans="2:7" x14ac:dyDescent="0.25">
      <c r="B897" s="2"/>
      <c r="C897" s="2"/>
      <c r="D897" s="2"/>
      <c r="G897" s="1"/>
    </row>
    <row r="898" spans="2:7" x14ac:dyDescent="0.25">
      <c r="B898" s="2"/>
      <c r="C898" s="2"/>
      <c r="D898" s="2"/>
      <c r="G898" s="1"/>
    </row>
    <row r="899" spans="2:7" x14ac:dyDescent="0.25">
      <c r="B899" s="2"/>
      <c r="C899" s="2"/>
      <c r="D899" s="2"/>
      <c r="G899" s="1"/>
    </row>
    <row r="900" spans="2:7" x14ac:dyDescent="0.25">
      <c r="B900" s="2"/>
      <c r="C900" s="2"/>
      <c r="D900" s="2"/>
      <c r="G900" s="1"/>
    </row>
    <row r="901" spans="2:7" x14ac:dyDescent="0.25">
      <c r="B901" s="2"/>
      <c r="C901" s="2"/>
      <c r="D901" s="2"/>
      <c r="G901" s="1"/>
    </row>
    <row r="902" spans="2:7" x14ac:dyDescent="0.25">
      <c r="B902" s="2"/>
      <c r="C902" s="2"/>
      <c r="D902" s="2"/>
      <c r="G902" s="1"/>
    </row>
    <row r="903" spans="2:7" x14ac:dyDescent="0.25">
      <c r="B903" s="2"/>
      <c r="C903" s="2"/>
      <c r="D903" s="2"/>
      <c r="G903" s="1"/>
    </row>
    <row r="904" spans="2:7" x14ac:dyDescent="0.25">
      <c r="B904" s="2"/>
      <c r="C904" s="2"/>
      <c r="D904" s="2"/>
      <c r="G904" s="1"/>
    </row>
    <row r="905" spans="2:7" x14ac:dyDescent="0.25">
      <c r="B905" s="2"/>
      <c r="C905" s="2"/>
      <c r="D905" s="2"/>
      <c r="G905" s="1"/>
    </row>
    <row r="906" spans="2:7" x14ac:dyDescent="0.25">
      <c r="B906" s="2"/>
      <c r="C906" s="2"/>
      <c r="D906" s="2"/>
      <c r="G906" s="1"/>
    </row>
    <row r="907" spans="2:7" x14ac:dyDescent="0.25">
      <c r="B907" s="2"/>
      <c r="C907" s="2"/>
      <c r="D907" s="2"/>
      <c r="G907" s="1"/>
    </row>
    <row r="908" spans="2:7" x14ac:dyDescent="0.25">
      <c r="B908" s="2"/>
      <c r="C908" s="2"/>
      <c r="D908" s="2"/>
      <c r="G908" s="1"/>
    </row>
    <row r="909" spans="2:7" x14ac:dyDescent="0.25">
      <c r="B909" s="2"/>
      <c r="C909" s="2"/>
      <c r="D909" s="2"/>
      <c r="G909" s="1"/>
    </row>
    <row r="910" spans="2:7" x14ac:dyDescent="0.25">
      <c r="B910" s="2"/>
      <c r="C910" s="2"/>
      <c r="D910" s="2"/>
      <c r="G910" s="1"/>
    </row>
    <row r="911" spans="2:7" x14ac:dyDescent="0.25">
      <c r="B911" s="2"/>
      <c r="C911" s="2"/>
      <c r="D911" s="2"/>
      <c r="G911" s="1"/>
    </row>
    <row r="912" spans="2:7" x14ac:dyDescent="0.25">
      <c r="B912" s="2"/>
      <c r="C912" s="2"/>
      <c r="D912" s="2"/>
      <c r="G912" s="1"/>
    </row>
    <row r="913" spans="2:7" x14ac:dyDescent="0.25">
      <c r="B913" s="2"/>
      <c r="C913" s="2"/>
      <c r="D913" s="2"/>
      <c r="G913" s="1"/>
    </row>
    <row r="914" spans="2:7" x14ac:dyDescent="0.25">
      <c r="B914" s="2"/>
      <c r="C914" s="2"/>
      <c r="D914" s="2"/>
      <c r="G914" s="1"/>
    </row>
    <row r="915" spans="2:7" x14ac:dyDescent="0.25">
      <c r="B915" s="2"/>
      <c r="C915" s="2"/>
      <c r="D915" s="2"/>
      <c r="G915" s="1"/>
    </row>
    <row r="916" spans="2:7" x14ac:dyDescent="0.25">
      <c r="B916" s="2"/>
      <c r="C916" s="2"/>
      <c r="D916" s="2"/>
      <c r="G916" s="1"/>
    </row>
    <row r="917" spans="2:7" x14ac:dyDescent="0.25">
      <c r="B917" s="2"/>
      <c r="C917" s="2"/>
      <c r="D917" s="2"/>
      <c r="G917" s="1"/>
    </row>
    <row r="918" spans="2:7" x14ac:dyDescent="0.25">
      <c r="B918" s="2"/>
      <c r="C918" s="2"/>
      <c r="D918" s="2"/>
      <c r="G918" s="1"/>
    </row>
    <row r="919" spans="2:7" x14ac:dyDescent="0.25">
      <c r="B919" s="2"/>
      <c r="C919" s="2"/>
      <c r="D919" s="2"/>
      <c r="G919" s="1"/>
    </row>
    <row r="920" spans="2:7" x14ac:dyDescent="0.25">
      <c r="B920" s="2"/>
      <c r="C920" s="2"/>
      <c r="D920" s="2"/>
      <c r="G920" s="1"/>
    </row>
    <row r="921" spans="2:7" x14ac:dyDescent="0.25">
      <c r="B921" s="2"/>
      <c r="C921" s="2"/>
      <c r="D921" s="2"/>
      <c r="G921" s="1"/>
    </row>
    <row r="922" spans="2:7" x14ac:dyDescent="0.25">
      <c r="B922" s="2"/>
      <c r="C922" s="2"/>
      <c r="D922" s="2"/>
      <c r="G922" s="1"/>
    </row>
    <row r="923" spans="2:7" x14ac:dyDescent="0.25">
      <c r="B923" s="2"/>
      <c r="C923" s="2"/>
      <c r="D923" s="2"/>
      <c r="G923" s="1"/>
    </row>
    <row r="924" spans="2:7" x14ac:dyDescent="0.25">
      <c r="B924" s="2"/>
      <c r="C924" s="2"/>
      <c r="D924" s="2"/>
      <c r="G924" s="1"/>
    </row>
    <row r="925" spans="2:7" x14ac:dyDescent="0.25">
      <c r="B925" s="2"/>
      <c r="C925" s="2"/>
      <c r="D925" s="2"/>
      <c r="G925" s="1"/>
    </row>
    <row r="926" spans="2:7" x14ac:dyDescent="0.25">
      <c r="B926" s="2"/>
      <c r="C926" s="2"/>
      <c r="D926" s="2"/>
      <c r="G926" s="1"/>
    </row>
    <row r="927" spans="2:7" x14ac:dyDescent="0.25">
      <c r="B927" s="2"/>
      <c r="C927" s="2"/>
      <c r="D927" s="2"/>
      <c r="G927" s="1"/>
    </row>
    <row r="928" spans="2:7" x14ac:dyDescent="0.25">
      <c r="B928" s="2"/>
      <c r="C928" s="2"/>
      <c r="D928" s="2"/>
      <c r="G928" s="1"/>
    </row>
    <row r="929" spans="2:7" x14ac:dyDescent="0.25">
      <c r="B929" s="2"/>
      <c r="C929" s="2"/>
      <c r="D929" s="2"/>
      <c r="G929" s="1"/>
    </row>
    <row r="930" spans="2:7" x14ac:dyDescent="0.25">
      <c r="B930" s="2"/>
      <c r="C930" s="2"/>
      <c r="D930" s="2"/>
      <c r="G930" s="1"/>
    </row>
    <row r="931" spans="2:7" x14ac:dyDescent="0.25">
      <c r="B931" s="2"/>
      <c r="C931" s="2"/>
      <c r="D931" s="2"/>
      <c r="G931" s="1"/>
    </row>
    <row r="932" spans="2:7" x14ac:dyDescent="0.25">
      <c r="B932" s="2"/>
      <c r="C932" s="2"/>
      <c r="D932" s="2"/>
      <c r="G932" s="1"/>
    </row>
    <row r="933" spans="2:7" x14ac:dyDescent="0.25">
      <c r="B933" s="2"/>
      <c r="C933" s="2"/>
      <c r="D933" s="2"/>
      <c r="G933" s="1"/>
    </row>
    <row r="934" spans="2:7" x14ac:dyDescent="0.25">
      <c r="B934" s="2"/>
      <c r="C934" s="2"/>
      <c r="D934" s="2"/>
      <c r="G934" s="1"/>
    </row>
    <row r="935" spans="2:7" x14ac:dyDescent="0.25">
      <c r="B935" s="2"/>
      <c r="C935" s="2"/>
      <c r="D935" s="2"/>
      <c r="G935" s="1"/>
    </row>
    <row r="936" spans="2:7" x14ac:dyDescent="0.25">
      <c r="B936" s="2"/>
      <c r="C936" s="2"/>
      <c r="D936" s="2"/>
      <c r="G936" s="1"/>
    </row>
    <row r="937" spans="2:7" x14ac:dyDescent="0.25">
      <c r="B937" s="2"/>
      <c r="C937" s="2"/>
      <c r="D937" s="2"/>
      <c r="G937" s="1"/>
    </row>
    <row r="938" spans="2:7" x14ac:dyDescent="0.25">
      <c r="B938" s="2"/>
      <c r="C938" s="2"/>
      <c r="D938" s="2"/>
      <c r="G938" s="1"/>
    </row>
    <row r="939" spans="2:7" x14ac:dyDescent="0.25">
      <c r="B939" s="2"/>
      <c r="C939" s="2"/>
      <c r="D939" s="2"/>
      <c r="G939" s="1"/>
    </row>
    <row r="940" spans="2:7" x14ac:dyDescent="0.25">
      <c r="B940" s="2"/>
      <c r="C940" s="2"/>
      <c r="D940" s="2"/>
      <c r="G940" s="1"/>
    </row>
    <row r="941" spans="2:7" x14ac:dyDescent="0.25">
      <c r="B941" s="2"/>
      <c r="C941" s="2"/>
      <c r="D941" s="2"/>
      <c r="G941" s="1"/>
    </row>
    <row r="942" spans="2:7" x14ac:dyDescent="0.25">
      <c r="B942" s="2"/>
      <c r="C942" s="2"/>
      <c r="D942" s="2"/>
      <c r="G942" s="1"/>
    </row>
    <row r="943" spans="2:7" x14ac:dyDescent="0.25">
      <c r="B943" s="2"/>
      <c r="C943" s="2"/>
      <c r="D943" s="2"/>
      <c r="G943" s="1"/>
    </row>
    <row r="944" spans="2:7" x14ac:dyDescent="0.25">
      <c r="B944" s="2"/>
      <c r="C944" s="2"/>
      <c r="D944" s="2"/>
      <c r="G944" s="1"/>
    </row>
    <row r="945" spans="2:7" x14ac:dyDescent="0.25">
      <c r="B945" s="2"/>
      <c r="C945" s="2"/>
      <c r="D945" s="2"/>
      <c r="G945" s="1"/>
    </row>
    <row r="946" spans="2:7" x14ac:dyDescent="0.25">
      <c r="B946" s="2"/>
      <c r="C946" s="2"/>
      <c r="D946" s="2"/>
      <c r="G946" s="1"/>
    </row>
    <row r="947" spans="2:7" x14ac:dyDescent="0.25">
      <c r="B947" s="2"/>
      <c r="C947" s="2"/>
      <c r="D947" s="2"/>
      <c r="G947" s="1"/>
    </row>
    <row r="948" spans="2:7" x14ac:dyDescent="0.25">
      <c r="B948" s="2"/>
      <c r="C948" s="2"/>
      <c r="D948" s="2"/>
      <c r="G948" s="1"/>
    </row>
    <row r="949" spans="2:7" x14ac:dyDescent="0.25">
      <c r="B949" s="2"/>
      <c r="C949" s="2"/>
      <c r="D949" s="2"/>
      <c r="G949" s="1"/>
    </row>
    <row r="950" spans="2:7" x14ac:dyDescent="0.25">
      <c r="B950" s="2"/>
      <c r="C950" s="2"/>
      <c r="D950" s="2"/>
      <c r="G950" s="1"/>
    </row>
    <row r="951" spans="2:7" x14ac:dyDescent="0.25">
      <c r="B951" s="2"/>
      <c r="C951" s="2"/>
      <c r="D951" s="2"/>
      <c r="G951" s="1"/>
    </row>
    <row r="952" spans="2:7" x14ac:dyDescent="0.25">
      <c r="B952" s="2"/>
      <c r="C952" s="2"/>
      <c r="D952" s="2"/>
      <c r="G952" s="1"/>
    </row>
    <row r="953" spans="2:7" x14ac:dyDescent="0.25">
      <c r="B953" s="2"/>
      <c r="C953" s="2"/>
      <c r="D953" s="2"/>
      <c r="G953" s="1"/>
    </row>
    <row r="954" spans="2:7" x14ac:dyDescent="0.25">
      <c r="B954" s="2"/>
      <c r="C954" s="2"/>
      <c r="D954" s="2"/>
      <c r="G954" s="1"/>
    </row>
    <row r="955" spans="2:7" x14ac:dyDescent="0.25">
      <c r="B955" s="2"/>
      <c r="C955" s="2"/>
      <c r="D955" s="2"/>
      <c r="G955" s="1"/>
    </row>
    <row r="956" spans="2:7" x14ac:dyDescent="0.25">
      <c r="B956" s="2"/>
      <c r="C956" s="2"/>
      <c r="D956" s="2"/>
      <c r="G956" s="1"/>
    </row>
    <row r="957" spans="2:7" x14ac:dyDescent="0.25">
      <c r="B957" s="2"/>
      <c r="C957" s="2"/>
      <c r="D957" s="2"/>
      <c r="G957" s="1"/>
    </row>
    <row r="958" spans="2:7" x14ac:dyDescent="0.25">
      <c r="B958" s="2"/>
      <c r="C958" s="2"/>
      <c r="D958" s="2"/>
      <c r="G958" s="1"/>
    </row>
    <row r="959" spans="2:7" x14ac:dyDescent="0.25">
      <c r="B959" s="2"/>
      <c r="C959" s="2"/>
      <c r="D959" s="2"/>
      <c r="G959" s="1"/>
    </row>
    <row r="960" spans="2:7" x14ac:dyDescent="0.25">
      <c r="B960" s="2"/>
      <c r="C960" s="2"/>
      <c r="D960" s="2"/>
      <c r="G960" s="1"/>
    </row>
    <row r="961" spans="2:7" x14ac:dyDescent="0.25">
      <c r="B961" s="2"/>
      <c r="C961" s="2"/>
      <c r="D961" s="2"/>
      <c r="G961" s="1"/>
    </row>
    <row r="962" spans="2:7" x14ac:dyDescent="0.25">
      <c r="B962" s="2"/>
      <c r="C962" s="2"/>
      <c r="D962" s="2"/>
      <c r="G962" s="1"/>
    </row>
    <row r="963" spans="2:7" x14ac:dyDescent="0.25">
      <c r="B963" s="2"/>
      <c r="C963" s="2"/>
      <c r="D963" s="2"/>
      <c r="G963" s="1"/>
    </row>
    <row r="964" spans="2:7" x14ac:dyDescent="0.25">
      <c r="B964" s="2"/>
      <c r="C964" s="2"/>
      <c r="D964" s="2"/>
      <c r="G964" s="1"/>
    </row>
    <row r="965" spans="2:7" x14ac:dyDescent="0.25">
      <c r="B965" s="2"/>
      <c r="C965" s="2"/>
      <c r="D965" s="2"/>
      <c r="G965" s="1"/>
    </row>
    <row r="966" spans="2:7" x14ac:dyDescent="0.25">
      <c r="B966" s="2"/>
      <c r="C966" s="2"/>
      <c r="D966" s="2"/>
      <c r="G966" s="1"/>
    </row>
    <row r="967" spans="2:7" x14ac:dyDescent="0.25">
      <c r="B967" s="2"/>
      <c r="C967" s="2"/>
      <c r="D967" s="2"/>
      <c r="G967" s="1"/>
    </row>
    <row r="968" spans="2:7" x14ac:dyDescent="0.25">
      <c r="B968" s="2"/>
      <c r="C968" s="2"/>
      <c r="D968" s="2"/>
      <c r="G968" s="1"/>
    </row>
    <row r="969" spans="2:7" x14ac:dyDescent="0.25">
      <c r="B969" s="2"/>
      <c r="C969" s="2"/>
      <c r="D969" s="2"/>
      <c r="G969" s="1"/>
    </row>
    <row r="970" spans="2:7" x14ac:dyDescent="0.25">
      <c r="B970" s="2"/>
      <c r="C970" s="2"/>
      <c r="D970" s="2"/>
      <c r="G970" s="1"/>
    </row>
    <row r="971" spans="2:7" x14ac:dyDescent="0.25">
      <c r="B971" s="2"/>
      <c r="C971" s="2"/>
      <c r="D971" s="2"/>
      <c r="G971" s="1"/>
    </row>
    <row r="972" spans="2:7" x14ac:dyDescent="0.25">
      <c r="B972" s="2"/>
      <c r="C972" s="2"/>
      <c r="D972" s="2"/>
      <c r="G972" s="1"/>
    </row>
    <row r="973" spans="2:7" x14ac:dyDescent="0.25">
      <c r="B973" s="2"/>
      <c r="C973" s="2"/>
      <c r="D973" s="2"/>
      <c r="G973" s="1"/>
    </row>
    <row r="974" spans="2:7" x14ac:dyDescent="0.25">
      <c r="B974" s="2"/>
      <c r="C974" s="2"/>
      <c r="D974" s="2"/>
      <c r="G974" s="1"/>
    </row>
    <row r="975" spans="2:7" x14ac:dyDescent="0.25">
      <c r="B975" s="2"/>
      <c r="C975" s="2"/>
      <c r="D975" s="2"/>
      <c r="G975" s="1"/>
    </row>
    <row r="976" spans="2:7" x14ac:dyDescent="0.25">
      <c r="B976" s="2"/>
      <c r="C976" s="2"/>
      <c r="D976" s="2"/>
      <c r="G976" s="1"/>
    </row>
    <row r="977" spans="2:7" x14ac:dyDescent="0.25">
      <c r="B977" s="2"/>
      <c r="C977" s="2"/>
      <c r="D977" s="2"/>
      <c r="G977" s="1"/>
    </row>
    <row r="978" spans="2:7" x14ac:dyDescent="0.25">
      <c r="B978" s="2"/>
      <c r="C978" s="2"/>
      <c r="D978" s="2"/>
      <c r="G978" s="1"/>
    </row>
    <row r="979" spans="2:7" x14ac:dyDescent="0.25">
      <c r="B979" s="2"/>
      <c r="C979" s="2"/>
      <c r="D979" s="2"/>
      <c r="G979" s="1"/>
    </row>
    <row r="980" spans="2:7" x14ac:dyDescent="0.25">
      <c r="B980" s="2"/>
      <c r="C980" s="2"/>
      <c r="D980" s="2"/>
      <c r="G980" s="1"/>
    </row>
    <row r="981" spans="2:7" x14ac:dyDescent="0.25">
      <c r="B981" s="2"/>
      <c r="C981" s="2"/>
      <c r="D981" s="2"/>
      <c r="G981" s="1"/>
    </row>
    <row r="982" spans="2:7" x14ac:dyDescent="0.25">
      <c r="B982" s="2"/>
      <c r="C982" s="2"/>
      <c r="D982" s="2"/>
      <c r="G982" s="1"/>
    </row>
    <row r="983" spans="2:7" x14ac:dyDescent="0.25">
      <c r="B983" s="2"/>
      <c r="C983" s="2"/>
      <c r="D983" s="2"/>
      <c r="G983" s="1"/>
    </row>
    <row r="984" spans="2:7" x14ac:dyDescent="0.25">
      <c r="B984" s="2"/>
      <c r="C984" s="2"/>
      <c r="D984" s="2"/>
      <c r="G984" s="1"/>
    </row>
    <row r="985" spans="2:7" x14ac:dyDescent="0.25">
      <c r="B985" s="2"/>
      <c r="C985" s="2"/>
      <c r="D985" s="2"/>
      <c r="G985" s="1"/>
    </row>
    <row r="986" spans="2:7" x14ac:dyDescent="0.25">
      <c r="B986" s="2"/>
      <c r="C986" s="2"/>
      <c r="D986" s="2"/>
      <c r="G986" s="1"/>
    </row>
    <row r="987" spans="2:7" x14ac:dyDescent="0.25">
      <c r="B987" s="2"/>
      <c r="C987" s="2"/>
      <c r="D987" s="2"/>
      <c r="G987" s="1"/>
    </row>
    <row r="988" spans="2:7" x14ac:dyDescent="0.25">
      <c r="B988" s="2"/>
      <c r="C988" s="2"/>
      <c r="D988" s="2"/>
      <c r="G988" s="1"/>
    </row>
    <row r="989" spans="2:7" x14ac:dyDescent="0.25">
      <c r="B989" s="2"/>
      <c r="C989" s="2"/>
      <c r="D989" s="2"/>
      <c r="G989" s="1"/>
    </row>
    <row r="990" spans="2:7" x14ac:dyDescent="0.25">
      <c r="B990" s="2"/>
      <c r="C990" s="2"/>
      <c r="D990" s="2"/>
      <c r="G990" s="1"/>
    </row>
    <row r="991" spans="2:7" x14ac:dyDescent="0.25">
      <c r="B991" s="2"/>
      <c r="C991" s="2"/>
      <c r="D991" s="2"/>
      <c r="G991" s="1"/>
    </row>
    <row r="992" spans="2:7" x14ac:dyDescent="0.25">
      <c r="B992" s="2"/>
      <c r="C992" s="2"/>
      <c r="D992" s="2"/>
      <c r="G992" s="1"/>
    </row>
    <row r="993" spans="2:7" x14ac:dyDescent="0.25">
      <c r="B993" s="2"/>
      <c r="C993" s="2"/>
      <c r="D993" s="2"/>
      <c r="G993" s="1"/>
    </row>
    <row r="994" spans="2:7" x14ac:dyDescent="0.25">
      <c r="B994" s="2"/>
      <c r="C994" s="2"/>
      <c r="D994" s="2"/>
      <c r="G994" s="1"/>
    </row>
    <row r="995" spans="2:7" x14ac:dyDescent="0.25">
      <c r="B995" s="2"/>
      <c r="C995" s="2"/>
      <c r="D995" s="2"/>
      <c r="G995" s="1"/>
    </row>
    <row r="996" spans="2:7" x14ac:dyDescent="0.25">
      <c r="B996" s="2"/>
      <c r="C996" s="2"/>
      <c r="D996" s="2"/>
      <c r="G996" s="1"/>
    </row>
    <row r="997" spans="2:7" x14ac:dyDescent="0.25">
      <c r="B997" s="2"/>
      <c r="C997" s="2"/>
      <c r="D997" s="2"/>
      <c r="G997" s="1"/>
    </row>
    <row r="998" spans="2:7" x14ac:dyDescent="0.25">
      <c r="B998" s="2"/>
      <c r="C998" s="2"/>
      <c r="D998" s="2"/>
      <c r="G998" s="1"/>
    </row>
    <row r="999" spans="2:7" x14ac:dyDescent="0.25">
      <c r="B999" s="2"/>
      <c r="C999" s="2"/>
      <c r="D999" s="2"/>
      <c r="G999" s="1"/>
    </row>
    <row r="1000" spans="2:7" x14ac:dyDescent="0.25">
      <c r="B1000" s="2"/>
      <c r="C1000" s="2"/>
      <c r="D1000" s="2"/>
      <c r="G1000" s="1"/>
    </row>
    <row r="1001" spans="2:7" x14ac:dyDescent="0.25">
      <c r="B1001" s="2"/>
      <c r="C1001" s="2"/>
      <c r="D1001" s="2"/>
      <c r="G1001" s="1"/>
    </row>
    <row r="1002" spans="2:7" x14ac:dyDescent="0.25">
      <c r="B1002" s="2"/>
      <c r="C1002" s="2"/>
      <c r="D1002" s="2"/>
      <c r="G1002" s="1"/>
    </row>
    <row r="1003" spans="2:7" x14ac:dyDescent="0.25">
      <c r="B1003" s="2"/>
      <c r="C1003" s="2"/>
      <c r="D1003" s="2"/>
      <c r="G1003" s="1"/>
    </row>
    <row r="1004" spans="2:7" x14ac:dyDescent="0.25">
      <c r="B1004" s="2"/>
      <c r="C1004" s="2"/>
      <c r="D1004" s="2"/>
      <c r="G1004" s="1"/>
    </row>
    <row r="1005" spans="2:7" x14ac:dyDescent="0.25">
      <c r="B1005" s="2"/>
      <c r="C1005" s="2"/>
      <c r="D1005" s="2"/>
      <c r="G1005" s="1"/>
    </row>
    <row r="1006" spans="2:7" x14ac:dyDescent="0.25">
      <c r="B1006" s="2"/>
      <c r="C1006" s="2"/>
      <c r="D1006" s="2"/>
      <c r="G1006" s="1"/>
    </row>
    <row r="1007" spans="2:7" x14ac:dyDescent="0.25">
      <c r="B1007" s="2"/>
      <c r="C1007" s="2"/>
      <c r="D1007" s="2"/>
      <c r="G1007" s="1"/>
    </row>
    <row r="1008" spans="2:7" x14ac:dyDescent="0.25">
      <c r="B1008" s="2"/>
      <c r="C1008" s="2"/>
      <c r="D1008" s="2"/>
      <c r="G1008" s="1"/>
    </row>
    <row r="1009" spans="2:7" x14ac:dyDescent="0.25">
      <c r="B1009" s="2"/>
      <c r="C1009" s="2"/>
      <c r="D1009" s="2"/>
      <c r="G1009" s="1"/>
    </row>
    <row r="1010" spans="2:7" x14ac:dyDescent="0.25">
      <c r="B1010" s="2"/>
      <c r="C1010" s="2"/>
      <c r="D1010" s="2"/>
      <c r="G1010" s="1"/>
    </row>
    <row r="1011" spans="2:7" x14ac:dyDescent="0.25">
      <c r="B1011" s="2"/>
      <c r="C1011" s="2"/>
      <c r="D1011" s="2"/>
      <c r="G1011" s="1"/>
    </row>
    <row r="1012" spans="2:7" x14ac:dyDescent="0.25">
      <c r="B1012" s="2"/>
      <c r="C1012" s="2"/>
      <c r="D1012" s="2"/>
      <c r="G1012" s="1"/>
    </row>
    <row r="1013" spans="2:7" x14ac:dyDescent="0.25">
      <c r="B1013" s="2"/>
      <c r="C1013" s="2"/>
      <c r="D1013" s="2"/>
      <c r="G1013" s="1"/>
    </row>
    <row r="1014" spans="2:7" x14ac:dyDescent="0.25">
      <c r="B1014" s="2"/>
      <c r="C1014" s="2"/>
      <c r="D1014" s="2"/>
      <c r="G1014" s="1"/>
    </row>
    <row r="1015" spans="2:7" x14ac:dyDescent="0.25">
      <c r="B1015" s="2"/>
      <c r="C1015" s="2"/>
      <c r="D1015" s="2"/>
      <c r="G1015" s="1"/>
    </row>
    <row r="1016" spans="2:7" x14ac:dyDescent="0.25">
      <c r="B1016" s="2"/>
      <c r="C1016" s="2"/>
      <c r="D1016" s="2"/>
      <c r="G1016" s="1"/>
    </row>
    <row r="1017" spans="2:7" x14ac:dyDescent="0.25">
      <c r="B1017" s="2"/>
      <c r="C1017" s="2"/>
      <c r="D1017" s="2"/>
      <c r="G1017" s="1"/>
    </row>
    <row r="1018" spans="2:7" x14ac:dyDescent="0.25">
      <c r="B1018" s="2"/>
      <c r="C1018" s="2"/>
      <c r="D1018" s="2"/>
      <c r="G1018" s="1"/>
    </row>
    <row r="1019" spans="2:7" x14ac:dyDescent="0.25">
      <c r="B1019" s="2"/>
      <c r="C1019" s="2"/>
      <c r="D1019" s="2"/>
      <c r="G1019" s="1"/>
    </row>
    <row r="1020" spans="2:7" x14ac:dyDescent="0.25">
      <c r="B1020" s="2"/>
      <c r="C1020" s="2"/>
      <c r="D1020" s="2"/>
      <c r="G1020" s="1"/>
    </row>
    <row r="1021" spans="2:7" x14ac:dyDescent="0.25">
      <c r="B1021" s="2"/>
      <c r="C1021" s="2"/>
      <c r="D1021" s="2"/>
      <c r="G1021" s="1"/>
    </row>
    <row r="1022" spans="2:7" x14ac:dyDescent="0.25">
      <c r="B1022" s="2"/>
      <c r="C1022" s="2"/>
      <c r="D1022" s="2"/>
      <c r="G1022" s="1"/>
    </row>
    <row r="1023" spans="2:7" x14ac:dyDescent="0.25">
      <c r="B1023" s="2"/>
      <c r="C1023" s="2"/>
      <c r="D1023" s="2"/>
      <c r="G1023" s="1"/>
    </row>
    <row r="1024" spans="2:7" x14ac:dyDescent="0.25">
      <c r="B1024" s="2"/>
      <c r="C1024" s="2"/>
      <c r="D1024" s="2"/>
      <c r="G1024" s="1"/>
    </row>
    <row r="1025" spans="2:7" x14ac:dyDescent="0.25">
      <c r="B1025" s="2"/>
      <c r="C1025" s="2"/>
      <c r="D1025" s="2"/>
      <c r="G1025" s="1"/>
    </row>
    <row r="1026" spans="2:7" x14ac:dyDescent="0.25">
      <c r="B1026" s="2"/>
      <c r="C1026" s="2"/>
      <c r="D1026" s="2"/>
      <c r="G1026" s="1"/>
    </row>
    <row r="1027" spans="2:7" x14ac:dyDescent="0.25">
      <c r="B1027" s="2"/>
      <c r="C1027" s="2"/>
      <c r="D1027" s="2"/>
      <c r="G1027" s="1"/>
    </row>
    <row r="1028" spans="2:7" x14ac:dyDescent="0.25">
      <c r="B1028" s="2"/>
      <c r="C1028" s="2"/>
      <c r="D1028" s="2"/>
      <c r="G1028" s="1"/>
    </row>
    <row r="1029" spans="2:7" x14ac:dyDescent="0.25">
      <c r="B1029" s="2"/>
      <c r="C1029" s="2"/>
      <c r="D1029" s="2"/>
      <c r="G1029" s="1"/>
    </row>
    <row r="1030" spans="2:7" x14ac:dyDescent="0.25">
      <c r="B1030" s="2"/>
      <c r="C1030" s="2"/>
      <c r="D1030" s="2"/>
      <c r="G1030" s="1"/>
    </row>
    <row r="1031" spans="2:7" x14ac:dyDescent="0.25">
      <c r="B1031" s="2"/>
      <c r="C1031" s="2"/>
      <c r="D1031" s="2"/>
      <c r="G1031" s="1"/>
    </row>
    <row r="1032" spans="2:7" x14ac:dyDescent="0.25">
      <c r="B1032" s="2"/>
      <c r="C1032" s="2"/>
      <c r="D1032" s="2"/>
      <c r="G1032" s="1"/>
    </row>
    <row r="1033" spans="2:7" x14ac:dyDescent="0.25">
      <c r="B1033" s="2"/>
      <c r="C1033" s="2"/>
      <c r="D1033" s="2"/>
      <c r="G1033" s="1"/>
    </row>
    <row r="1034" spans="2:7" x14ac:dyDescent="0.25">
      <c r="B1034" s="2"/>
      <c r="C1034" s="2"/>
      <c r="D1034" s="2"/>
      <c r="G1034" s="1"/>
    </row>
    <row r="1035" spans="2:7" x14ac:dyDescent="0.25">
      <c r="B1035" s="2"/>
      <c r="C1035" s="2"/>
      <c r="D1035" s="2"/>
      <c r="G1035" s="1"/>
    </row>
    <row r="1036" spans="2:7" x14ac:dyDescent="0.25">
      <c r="B1036" s="2"/>
      <c r="C1036" s="2"/>
      <c r="D1036" s="2"/>
      <c r="G1036" s="1"/>
    </row>
    <row r="1037" spans="2:7" x14ac:dyDescent="0.25">
      <c r="B1037" s="2"/>
      <c r="C1037" s="2"/>
      <c r="D1037" s="2"/>
      <c r="G1037" s="1"/>
    </row>
    <row r="1038" spans="2:7" x14ac:dyDescent="0.25">
      <c r="B1038" s="2"/>
      <c r="C1038" s="2"/>
      <c r="D1038" s="2"/>
      <c r="G1038" s="1"/>
    </row>
    <row r="1039" spans="2:7" x14ac:dyDescent="0.25">
      <c r="B1039" s="2"/>
      <c r="C1039" s="2"/>
      <c r="D1039" s="2"/>
      <c r="G1039" s="1"/>
    </row>
    <row r="1040" spans="2:7" x14ac:dyDescent="0.25">
      <c r="B1040" s="2"/>
      <c r="C1040" s="2"/>
      <c r="D1040" s="2"/>
      <c r="G1040" s="1"/>
    </row>
    <row r="1041" spans="2:7" x14ac:dyDescent="0.25">
      <c r="B1041" s="2"/>
      <c r="C1041" s="2"/>
      <c r="D1041" s="2"/>
      <c r="G1041" s="1"/>
    </row>
    <row r="1042" spans="2:7" x14ac:dyDescent="0.25">
      <c r="B1042" s="2"/>
      <c r="C1042" s="2"/>
      <c r="D1042" s="2"/>
      <c r="G1042" s="1"/>
    </row>
    <row r="1043" spans="2:7" x14ac:dyDescent="0.25">
      <c r="B1043" s="2"/>
      <c r="C1043" s="2"/>
      <c r="D1043" s="2"/>
      <c r="G1043" s="1"/>
    </row>
    <row r="1044" spans="2:7" x14ac:dyDescent="0.25">
      <c r="B1044" s="2"/>
      <c r="C1044" s="2"/>
      <c r="D1044" s="2"/>
      <c r="G1044" s="1"/>
    </row>
    <row r="1045" spans="2:7" x14ac:dyDescent="0.25">
      <c r="B1045" s="2"/>
      <c r="C1045" s="2"/>
      <c r="D1045" s="2"/>
      <c r="G1045" s="1"/>
    </row>
    <row r="1046" spans="2:7" x14ac:dyDescent="0.25">
      <c r="B1046" s="2"/>
      <c r="C1046" s="2"/>
      <c r="D1046" s="2"/>
      <c r="G1046" s="1"/>
    </row>
    <row r="1047" spans="2:7" x14ac:dyDescent="0.25">
      <c r="B1047" s="2"/>
      <c r="C1047" s="2"/>
      <c r="D1047" s="2"/>
      <c r="G1047" s="1"/>
    </row>
    <row r="1048" spans="2:7" x14ac:dyDescent="0.25">
      <c r="B1048" s="2"/>
      <c r="C1048" s="2"/>
      <c r="D1048" s="2"/>
      <c r="G1048" s="1"/>
    </row>
    <row r="1049" spans="2:7" x14ac:dyDescent="0.25">
      <c r="B1049" s="2"/>
      <c r="C1049" s="2"/>
      <c r="D1049" s="2"/>
      <c r="G1049" s="1"/>
    </row>
    <row r="1050" spans="2:7" x14ac:dyDescent="0.25">
      <c r="B1050" s="2"/>
      <c r="C1050" s="2"/>
      <c r="D1050" s="2"/>
      <c r="G1050" s="1"/>
    </row>
    <row r="1051" spans="2:7" x14ac:dyDescent="0.25">
      <c r="B1051" s="2"/>
      <c r="C1051" s="2"/>
      <c r="D1051" s="2"/>
      <c r="G1051" s="1"/>
    </row>
    <row r="1052" spans="2:7" x14ac:dyDescent="0.25">
      <c r="B1052" s="2"/>
      <c r="C1052" s="2"/>
      <c r="D1052" s="2"/>
      <c r="G1052" s="1"/>
    </row>
    <row r="1053" spans="2:7" x14ac:dyDescent="0.25">
      <c r="B1053" s="2"/>
      <c r="C1053" s="2"/>
      <c r="D1053" s="2"/>
      <c r="G1053" s="1"/>
    </row>
    <row r="1054" spans="2:7" x14ac:dyDescent="0.25">
      <c r="B1054" s="2"/>
      <c r="C1054" s="2"/>
      <c r="D1054" s="2"/>
      <c r="G1054" s="1"/>
    </row>
    <row r="1055" spans="2:7" x14ac:dyDescent="0.25">
      <c r="B1055" s="2"/>
      <c r="C1055" s="2"/>
      <c r="D1055" s="2"/>
      <c r="G1055" s="1"/>
    </row>
    <row r="1056" spans="2:7" x14ac:dyDescent="0.25">
      <c r="B1056" s="2"/>
      <c r="C1056" s="2"/>
      <c r="D1056" s="2"/>
      <c r="G1056" s="1"/>
    </row>
    <row r="1057" spans="2:7" x14ac:dyDescent="0.25">
      <c r="B1057" s="2"/>
      <c r="C1057" s="2"/>
      <c r="D1057" s="2"/>
      <c r="G1057" s="1"/>
    </row>
    <row r="1058" spans="2:7" x14ac:dyDescent="0.25">
      <c r="B1058" s="2"/>
      <c r="C1058" s="2"/>
      <c r="D1058" s="2"/>
      <c r="G1058" s="1"/>
    </row>
    <row r="1059" spans="2:7" x14ac:dyDescent="0.25">
      <c r="B1059" s="2"/>
      <c r="C1059" s="2"/>
      <c r="D1059" s="2"/>
      <c r="G1059" s="1"/>
    </row>
    <row r="1060" spans="2:7" x14ac:dyDescent="0.25">
      <c r="B1060" s="2"/>
      <c r="C1060" s="2"/>
      <c r="D1060" s="2"/>
      <c r="G1060" s="1"/>
    </row>
    <row r="1061" spans="2:7" x14ac:dyDescent="0.25">
      <c r="B1061" s="2"/>
      <c r="C1061" s="2"/>
      <c r="D1061" s="2"/>
      <c r="G1061" s="1"/>
    </row>
    <row r="1062" spans="2:7" x14ac:dyDescent="0.25">
      <c r="B1062" s="2"/>
      <c r="C1062" s="2"/>
      <c r="D1062" s="2"/>
      <c r="G1062" s="1"/>
    </row>
    <row r="1063" spans="2:7" x14ac:dyDescent="0.25">
      <c r="B1063" s="2"/>
      <c r="C1063" s="2"/>
      <c r="D1063" s="2"/>
      <c r="G1063" s="1"/>
    </row>
    <row r="1064" spans="2:7" x14ac:dyDescent="0.25">
      <c r="B1064" s="2"/>
      <c r="C1064" s="2"/>
      <c r="D1064" s="2"/>
      <c r="G1064" s="1"/>
    </row>
    <row r="1065" spans="2:7" x14ac:dyDescent="0.25">
      <c r="B1065" s="2"/>
      <c r="C1065" s="2"/>
      <c r="D1065" s="2"/>
      <c r="G1065" s="1"/>
    </row>
    <row r="1066" spans="2:7" x14ac:dyDescent="0.25">
      <c r="B1066" s="2"/>
      <c r="C1066" s="2"/>
      <c r="D1066" s="2"/>
      <c r="G1066" s="1"/>
    </row>
    <row r="1067" spans="2:7" x14ac:dyDescent="0.25">
      <c r="B1067" s="2"/>
      <c r="C1067" s="2"/>
      <c r="D1067" s="2"/>
      <c r="G1067" s="1"/>
    </row>
    <row r="1068" spans="2:7" x14ac:dyDescent="0.25">
      <c r="B1068" s="2"/>
      <c r="C1068" s="2"/>
      <c r="D1068" s="2"/>
      <c r="G1068" s="1"/>
    </row>
    <row r="1069" spans="2:7" x14ac:dyDescent="0.25">
      <c r="B1069" s="2"/>
      <c r="C1069" s="2"/>
      <c r="D1069" s="2"/>
      <c r="G1069" s="1"/>
    </row>
    <row r="1070" spans="2:7" x14ac:dyDescent="0.25">
      <c r="B1070" s="2"/>
      <c r="C1070" s="2"/>
      <c r="D1070" s="2"/>
      <c r="G1070" s="1"/>
    </row>
    <row r="1071" spans="2:7" x14ac:dyDescent="0.25">
      <c r="B1071" s="2"/>
      <c r="C1071" s="2"/>
      <c r="D1071" s="2"/>
      <c r="G1071" s="1"/>
    </row>
    <row r="1072" spans="2:7" x14ac:dyDescent="0.25">
      <c r="B1072" s="2"/>
      <c r="C1072" s="2"/>
      <c r="D1072" s="2"/>
      <c r="G1072" s="1"/>
    </row>
    <row r="1073" spans="2:7" x14ac:dyDescent="0.25">
      <c r="B1073" s="2"/>
      <c r="C1073" s="2"/>
      <c r="D1073" s="2"/>
      <c r="G1073" s="1"/>
    </row>
    <row r="1074" spans="2:7" x14ac:dyDescent="0.25">
      <c r="B1074" s="2"/>
      <c r="C1074" s="2"/>
      <c r="D1074" s="2"/>
      <c r="G1074" s="1"/>
    </row>
    <row r="1075" spans="2:7" x14ac:dyDescent="0.25">
      <c r="B1075" s="2"/>
      <c r="C1075" s="2"/>
      <c r="D1075" s="2"/>
      <c r="G1075" s="1"/>
    </row>
    <row r="1076" spans="2:7" x14ac:dyDescent="0.25">
      <c r="B1076" s="2"/>
      <c r="C1076" s="2"/>
      <c r="D1076" s="2"/>
      <c r="G1076" s="1"/>
    </row>
    <row r="1077" spans="2:7" x14ac:dyDescent="0.25">
      <c r="B1077" s="2"/>
      <c r="C1077" s="2"/>
      <c r="D1077" s="2"/>
      <c r="G1077" s="1"/>
    </row>
    <row r="1078" spans="2:7" x14ac:dyDescent="0.25">
      <c r="B1078" s="2"/>
      <c r="C1078" s="2"/>
      <c r="D1078" s="2"/>
      <c r="G1078" s="1"/>
    </row>
    <row r="1079" spans="2:7" x14ac:dyDescent="0.25">
      <c r="B1079" s="2"/>
      <c r="C1079" s="2"/>
      <c r="D1079" s="2"/>
      <c r="G1079" s="1"/>
    </row>
    <row r="1080" spans="2:7" x14ac:dyDescent="0.25">
      <c r="B1080" s="2"/>
      <c r="C1080" s="2"/>
      <c r="D1080" s="2"/>
      <c r="G1080" s="1"/>
    </row>
    <row r="1081" spans="2:7" x14ac:dyDescent="0.25">
      <c r="B1081" s="2"/>
      <c r="C1081" s="2"/>
      <c r="D1081" s="2"/>
      <c r="G1081" s="1"/>
    </row>
    <row r="1082" spans="2:7" x14ac:dyDescent="0.25">
      <c r="B1082" s="2"/>
      <c r="C1082" s="2"/>
      <c r="D1082" s="2"/>
      <c r="G1082" s="1"/>
    </row>
    <row r="1083" spans="2:7" x14ac:dyDescent="0.25">
      <c r="B1083" s="2"/>
      <c r="C1083" s="2"/>
      <c r="D1083" s="2"/>
      <c r="G1083" s="1"/>
    </row>
    <row r="1084" spans="2:7" x14ac:dyDescent="0.25">
      <c r="B1084" s="2"/>
      <c r="C1084" s="2"/>
      <c r="D1084" s="2"/>
      <c r="G1084" s="1"/>
    </row>
    <row r="1085" spans="2:7" x14ac:dyDescent="0.25">
      <c r="B1085" s="2"/>
      <c r="C1085" s="2"/>
      <c r="D1085" s="2"/>
      <c r="G1085" s="1"/>
    </row>
    <row r="1086" spans="2:7" x14ac:dyDescent="0.25">
      <c r="B1086" s="2"/>
      <c r="C1086" s="2"/>
      <c r="D1086" s="2"/>
      <c r="G1086" s="1"/>
    </row>
    <row r="1087" spans="2:7" x14ac:dyDescent="0.25">
      <c r="B1087" s="2"/>
      <c r="C1087" s="2"/>
      <c r="D1087" s="2"/>
      <c r="G1087" s="1"/>
    </row>
    <row r="1088" spans="2:7" x14ac:dyDescent="0.25">
      <c r="B1088" s="2"/>
      <c r="C1088" s="2"/>
      <c r="D1088" s="2"/>
      <c r="G1088" s="1"/>
    </row>
    <row r="1089" spans="2:7" x14ac:dyDescent="0.25">
      <c r="B1089" s="2"/>
      <c r="C1089" s="2"/>
      <c r="D1089" s="2"/>
      <c r="G1089" s="1"/>
    </row>
    <row r="1090" spans="2:7" x14ac:dyDescent="0.25">
      <c r="B1090" s="2"/>
      <c r="C1090" s="2"/>
      <c r="D1090" s="2"/>
      <c r="G1090" s="1"/>
    </row>
    <row r="1091" spans="2:7" x14ac:dyDescent="0.25">
      <c r="B1091" s="2"/>
      <c r="C1091" s="2"/>
      <c r="D1091" s="2"/>
      <c r="G1091" s="1"/>
    </row>
    <row r="1092" spans="2:7" x14ac:dyDescent="0.25">
      <c r="B1092" s="2"/>
      <c r="C1092" s="2"/>
      <c r="D1092" s="2"/>
      <c r="G1092" s="1"/>
    </row>
    <row r="1093" spans="2:7" x14ac:dyDescent="0.25">
      <c r="B1093" s="2"/>
      <c r="C1093" s="2"/>
      <c r="D1093" s="2"/>
      <c r="G1093" s="1"/>
    </row>
    <row r="1094" spans="2:7" x14ac:dyDescent="0.25">
      <c r="B1094" s="2"/>
      <c r="C1094" s="2"/>
      <c r="D1094" s="2"/>
      <c r="G1094" s="1"/>
    </row>
    <row r="1095" spans="2:7" x14ac:dyDescent="0.25">
      <c r="B1095" s="2"/>
      <c r="C1095" s="2"/>
      <c r="D1095" s="2"/>
      <c r="G1095" s="1"/>
    </row>
    <row r="1096" spans="2:7" x14ac:dyDescent="0.25">
      <c r="B1096" s="2"/>
      <c r="C1096" s="2"/>
      <c r="D1096" s="2"/>
      <c r="G1096" s="1"/>
    </row>
    <row r="1097" spans="2:7" x14ac:dyDescent="0.25">
      <c r="B1097" s="2"/>
      <c r="C1097" s="2"/>
      <c r="D1097" s="2"/>
      <c r="G1097" s="1"/>
    </row>
    <row r="1098" spans="2:7" x14ac:dyDescent="0.25">
      <c r="B1098" s="2"/>
      <c r="C1098" s="2"/>
      <c r="D1098" s="2"/>
      <c r="G1098" s="1"/>
    </row>
    <row r="1099" spans="2:7" x14ac:dyDescent="0.25">
      <c r="B1099" s="2"/>
      <c r="C1099" s="2"/>
      <c r="D1099" s="2"/>
      <c r="G1099" s="1"/>
    </row>
    <row r="1100" spans="2:7" x14ac:dyDescent="0.25">
      <c r="B1100" s="2"/>
      <c r="C1100" s="2"/>
      <c r="D1100" s="2"/>
      <c r="G1100" s="1"/>
    </row>
    <row r="1101" spans="2:7" x14ac:dyDescent="0.25">
      <c r="B1101" s="2"/>
      <c r="C1101" s="2"/>
      <c r="D1101" s="2"/>
      <c r="G1101" s="1"/>
    </row>
    <row r="1102" spans="2:7" x14ac:dyDescent="0.25">
      <c r="B1102" s="2"/>
      <c r="C1102" s="2"/>
      <c r="D1102" s="2"/>
      <c r="G1102" s="1"/>
    </row>
    <row r="1103" spans="2:7" x14ac:dyDescent="0.25">
      <c r="B1103" s="2"/>
      <c r="C1103" s="2"/>
      <c r="D1103" s="2"/>
      <c r="G1103" s="1"/>
    </row>
    <row r="1104" spans="2:7" x14ac:dyDescent="0.25">
      <c r="B1104" s="2"/>
      <c r="C1104" s="2"/>
      <c r="D1104" s="2"/>
      <c r="G1104" s="1"/>
    </row>
    <row r="1105" spans="2:7" x14ac:dyDescent="0.25">
      <c r="B1105" s="2"/>
      <c r="C1105" s="2"/>
      <c r="D1105" s="2"/>
      <c r="G1105" s="1"/>
    </row>
    <row r="1106" spans="2:7" x14ac:dyDescent="0.25">
      <c r="B1106" s="2"/>
      <c r="C1106" s="2"/>
      <c r="D1106" s="2"/>
      <c r="G1106" s="1"/>
    </row>
    <row r="1107" spans="2:7" x14ac:dyDescent="0.25">
      <c r="B1107" s="2"/>
      <c r="C1107" s="2"/>
      <c r="D1107" s="2"/>
      <c r="G1107" s="1"/>
    </row>
    <row r="1108" spans="2:7" x14ac:dyDescent="0.25">
      <c r="B1108" s="2"/>
      <c r="C1108" s="2"/>
      <c r="D1108" s="2"/>
      <c r="G1108" s="1"/>
    </row>
    <row r="1109" spans="2:7" x14ac:dyDescent="0.25">
      <c r="B1109" s="2"/>
      <c r="C1109" s="2"/>
      <c r="D1109" s="2"/>
      <c r="G1109" s="1"/>
    </row>
    <row r="1110" spans="2:7" x14ac:dyDescent="0.25">
      <c r="B1110" s="2"/>
      <c r="C1110" s="2"/>
      <c r="D1110" s="2"/>
      <c r="G1110" s="1"/>
    </row>
    <row r="1111" spans="2:7" x14ac:dyDescent="0.25">
      <c r="B1111" s="2"/>
      <c r="C1111" s="2"/>
      <c r="D1111" s="2"/>
      <c r="G1111" s="1"/>
    </row>
    <row r="1112" spans="2:7" x14ac:dyDescent="0.25">
      <c r="B1112" s="2"/>
      <c r="C1112" s="2"/>
      <c r="D1112" s="2"/>
      <c r="G1112" s="1"/>
    </row>
    <row r="1113" spans="2:7" x14ac:dyDescent="0.25">
      <c r="B1113" s="2"/>
      <c r="C1113" s="2"/>
      <c r="D1113" s="2"/>
      <c r="G1113" s="1"/>
    </row>
    <row r="1114" spans="2:7" x14ac:dyDescent="0.25">
      <c r="B1114" s="2"/>
      <c r="C1114" s="2"/>
      <c r="D1114" s="2"/>
      <c r="G1114" s="1"/>
    </row>
    <row r="1115" spans="2:7" x14ac:dyDescent="0.25">
      <c r="B1115" s="2"/>
      <c r="C1115" s="2"/>
      <c r="D1115" s="2"/>
      <c r="G1115" s="1"/>
    </row>
    <row r="1116" spans="2:7" x14ac:dyDescent="0.25">
      <c r="B1116" s="2"/>
      <c r="C1116" s="2"/>
      <c r="D1116" s="2"/>
      <c r="G1116" s="1"/>
    </row>
    <row r="1117" spans="2:7" x14ac:dyDescent="0.25">
      <c r="B1117" s="2"/>
      <c r="C1117" s="2"/>
      <c r="D1117" s="2"/>
      <c r="G1117" s="1"/>
    </row>
    <row r="1118" spans="2:7" x14ac:dyDescent="0.25">
      <c r="B1118" s="2"/>
      <c r="C1118" s="2"/>
      <c r="D1118" s="2"/>
      <c r="G1118" s="1"/>
    </row>
    <row r="1119" spans="2:7" x14ac:dyDescent="0.25">
      <c r="B1119" s="2"/>
      <c r="C1119" s="2"/>
      <c r="D1119" s="2"/>
      <c r="G1119" s="1"/>
    </row>
    <row r="1120" spans="2:7" x14ac:dyDescent="0.25">
      <c r="B1120" s="2"/>
      <c r="C1120" s="2"/>
      <c r="D1120" s="2"/>
      <c r="G1120" s="1"/>
    </row>
    <row r="1121" spans="2:7" x14ac:dyDescent="0.25">
      <c r="B1121" s="2"/>
      <c r="C1121" s="2"/>
      <c r="D1121" s="2"/>
      <c r="G1121" s="1"/>
    </row>
    <row r="1122" spans="2:7" x14ac:dyDescent="0.25">
      <c r="B1122" s="2"/>
      <c r="C1122" s="2"/>
      <c r="D1122" s="2"/>
      <c r="G1122" s="1"/>
    </row>
    <row r="1123" spans="2:7" x14ac:dyDescent="0.25">
      <c r="B1123" s="2"/>
      <c r="C1123" s="2"/>
      <c r="D1123" s="2"/>
      <c r="G1123" s="1"/>
    </row>
    <row r="1124" spans="2:7" x14ac:dyDescent="0.25">
      <c r="B1124" s="2"/>
      <c r="C1124" s="2"/>
      <c r="D1124" s="2"/>
      <c r="G1124" s="1"/>
    </row>
    <row r="1125" spans="2:7" x14ac:dyDescent="0.25">
      <c r="B1125" s="2"/>
      <c r="C1125" s="2"/>
      <c r="D1125" s="2"/>
      <c r="G1125" s="1"/>
    </row>
    <row r="1126" spans="2:7" x14ac:dyDescent="0.25">
      <c r="B1126" s="2"/>
      <c r="C1126" s="2"/>
      <c r="D1126" s="2"/>
      <c r="G1126" s="1"/>
    </row>
    <row r="1127" spans="2:7" x14ac:dyDescent="0.25">
      <c r="B1127" s="2"/>
      <c r="C1127" s="2"/>
      <c r="D1127" s="2"/>
      <c r="G1127" s="1"/>
    </row>
    <row r="1128" spans="2:7" x14ac:dyDescent="0.25">
      <c r="B1128" s="2"/>
      <c r="C1128" s="2"/>
      <c r="D1128" s="2"/>
      <c r="G1128" s="1"/>
    </row>
    <row r="1129" spans="2:7" x14ac:dyDescent="0.25">
      <c r="B1129" s="2"/>
      <c r="C1129" s="2"/>
      <c r="D1129" s="2"/>
      <c r="G1129" s="1"/>
    </row>
    <row r="1130" spans="2:7" x14ac:dyDescent="0.25">
      <c r="B1130" s="2"/>
      <c r="C1130" s="2"/>
      <c r="D1130" s="2"/>
      <c r="G1130" s="1"/>
    </row>
    <row r="1131" spans="2:7" x14ac:dyDescent="0.25">
      <c r="B1131" s="2"/>
      <c r="C1131" s="2"/>
      <c r="D1131" s="2"/>
      <c r="G1131" s="1"/>
    </row>
    <row r="1132" spans="2:7" x14ac:dyDescent="0.25">
      <c r="B1132" s="2"/>
      <c r="C1132" s="2"/>
      <c r="D1132" s="2"/>
      <c r="G1132" s="1"/>
    </row>
    <row r="1133" spans="2:7" x14ac:dyDescent="0.25">
      <c r="B1133" s="2"/>
      <c r="C1133" s="2"/>
      <c r="D1133" s="2"/>
      <c r="G1133" s="1"/>
    </row>
    <row r="1134" spans="2:7" x14ac:dyDescent="0.25">
      <c r="B1134" s="2"/>
      <c r="C1134" s="2"/>
      <c r="D1134" s="2"/>
      <c r="G1134" s="1"/>
    </row>
    <row r="1135" spans="2:7" x14ac:dyDescent="0.25">
      <c r="B1135" s="2"/>
      <c r="C1135" s="2"/>
      <c r="D1135" s="2"/>
      <c r="G1135" s="1"/>
    </row>
    <row r="1136" spans="2:7" x14ac:dyDescent="0.25">
      <c r="B1136" s="2"/>
      <c r="C1136" s="2"/>
      <c r="D1136" s="2"/>
      <c r="G1136" s="1"/>
    </row>
    <row r="1137" spans="2:7" x14ac:dyDescent="0.25">
      <c r="B1137" s="2"/>
      <c r="C1137" s="2"/>
      <c r="D1137" s="2"/>
      <c r="G1137" s="1"/>
    </row>
    <row r="1138" spans="2:7" x14ac:dyDescent="0.25">
      <c r="B1138" s="2"/>
      <c r="C1138" s="2"/>
      <c r="D1138" s="2"/>
      <c r="G1138" s="1"/>
    </row>
    <row r="1139" spans="2:7" x14ac:dyDescent="0.25">
      <c r="B1139" s="2"/>
      <c r="C1139" s="2"/>
      <c r="D1139" s="2"/>
      <c r="G1139" s="1"/>
    </row>
    <row r="1140" spans="2:7" x14ac:dyDescent="0.25">
      <c r="B1140" s="2"/>
      <c r="C1140" s="2"/>
      <c r="D1140" s="2"/>
      <c r="G1140" s="1"/>
    </row>
    <row r="1141" spans="2:7" x14ac:dyDescent="0.25">
      <c r="B1141" s="2"/>
      <c r="C1141" s="2"/>
      <c r="D1141" s="2"/>
      <c r="G1141" s="1"/>
    </row>
    <row r="1142" spans="2:7" x14ac:dyDescent="0.25">
      <c r="B1142" s="2"/>
      <c r="C1142" s="2"/>
      <c r="D1142" s="2"/>
      <c r="G1142" s="1"/>
    </row>
    <row r="1143" spans="2:7" x14ac:dyDescent="0.25">
      <c r="B1143" s="2"/>
      <c r="C1143" s="2"/>
      <c r="D1143" s="2"/>
      <c r="G1143" s="1"/>
    </row>
    <row r="1144" spans="2:7" x14ac:dyDescent="0.25">
      <c r="B1144" s="2"/>
      <c r="C1144" s="2"/>
      <c r="D1144" s="2"/>
      <c r="G1144" s="1"/>
    </row>
    <row r="1145" spans="2:7" x14ac:dyDescent="0.25">
      <c r="B1145" s="2"/>
      <c r="C1145" s="2"/>
      <c r="D1145" s="2"/>
      <c r="G1145" s="1"/>
    </row>
    <row r="1146" spans="2:7" x14ac:dyDescent="0.25">
      <c r="B1146" s="2"/>
      <c r="C1146" s="2"/>
      <c r="D1146" s="2"/>
      <c r="G1146" s="1"/>
    </row>
    <row r="1147" spans="2:7" x14ac:dyDescent="0.25">
      <c r="B1147" s="2"/>
      <c r="C1147" s="2"/>
      <c r="D1147" s="2"/>
      <c r="G1147" s="1"/>
    </row>
    <row r="1148" spans="2:7" x14ac:dyDescent="0.25">
      <c r="B1148" s="2"/>
      <c r="C1148" s="2"/>
      <c r="D1148" s="2"/>
      <c r="G1148" s="1"/>
    </row>
    <row r="1149" spans="2:7" x14ac:dyDescent="0.25">
      <c r="B1149" s="2"/>
      <c r="C1149" s="2"/>
      <c r="D1149" s="2"/>
      <c r="G1149" s="1"/>
    </row>
    <row r="1150" spans="2:7" x14ac:dyDescent="0.25">
      <c r="B1150" s="2"/>
      <c r="C1150" s="2"/>
      <c r="D1150" s="2"/>
      <c r="G1150" s="1"/>
    </row>
    <row r="1151" spans="2:7" x14ac:dyDescent="0.25">
      <c r="B1151" s="2"/>
      <c r="C1151" s="2"/>
      <c r="D1151" s="2"/>
      <c r="G1151" s="1"/>
    </row>
    <row r="1152" spans="2:7" x14ac:dyDescent="0.25">
      <c r="B1152" s="2"/>
      <c r="C1152" s="2"/>
      <c r="D1152" s="2"/>
      <c r="G1152" s="1"/>
    </row>
    <row r="1153" spans="2:7" x14ac:dyDescent="0.25">
      <c r="B1153" s="2"/>
      <c r="C1153" s="2"/>
      <c r="D1153" s="2"/>
      <c r="G1153" s="1"/>
    </row>
    <row r="1154" spans="2:7" x14ac:dyDescent="0.25">
      <c r="B1154" s="2"/>
      <c r="C1154" s="2"/>
      <c r="D1154" s="2"/>
      <c r="G1154" s="1"/>
    </row>
    <row r="1155" spans="2:7" x14ac:dyDescent="0.25">
      <c r="B1155" s="2"/>
      <c r="C1155" s="2"/>
      <c r="D1155" s="2"/>
      <c r="G1155" s="1"/>
    </row>
    <row r="1156" spans="2:7" x14ac:dyDescent="0.25">
      <c r="B1156" s="2"/>
      <c r="C1156" s="2"/>
      <c r="D1156" s="2"/>
      <c r="G1156" s="1"/>
    </row>
    <row r="1157" spans="2:7" x14ac:dyDescent="0.25">
      <c r="B1157" s="2"/>
      <c r="C1157" s="2"/>
      <c r="D1157" s="2"/>
      <c r="G1157" s="1"/>
    </row>
    <row r="1158" spans="2:7" x14ac:dyDescent="0.25">
      <c r="B1158" s="2"/>
      <c r="C1158" s="2"/>
      <c r="D1158" s="2"/>
      <c r="G1158" s="1"/>
    </row>
    <row r="1159" spans="2:7" x14ac:dyDescent="0.25">
      <c r="B1159" s="2"/>
      <c r="C1159" s="2"/>
      <c r="D1159" s="2"/>
      <c r="G1159" s="1"/>
    </row>
    <row r="1160" spans="2:7" x14ac:dyDescent="0.25">
      <c r="B1160" s="2"/>
      <c r="C1160" s="2"/>
      <c r="D1160" s="2"/>
      <c r="G1160" s="1"/>
    </row>
    <row r="1161" spans="2:7" x14ac:dyDescent="0.25">
      <c r="B1161" s="2"/>
      <c r="C1161" s="2"/>
      <c r="D1161" s="2"/>
      <c r="G1161" s="1"/>
    </row>
    <row r="1162" spans="2:7" x14ac:dyDescent="0.25">
      <c r="B1162" s="2"/>
      <c r="C1162" s="2"/>
      <c r="D1162" s="2"/>
      <c r="G1162" s="1"/>
    </row>
    <row r="1163" spans="2:7" x14ac:dyDescent="0.25">
      <c r="B1163" s="2"/>
      <c r="C1163" s="2"/>
      <c r="D1163" s="2"/>
      <c r="G1163" s="1"/>
    </row>
    <row r="1164" spans="2:7" x14ac:dyDescent="0.25">
      <c r="B1164" s="2"/>
      <c r="C1164" s="2"/>
      <c r="D1164" s="2"/>
      <c r="G1164" s="1"/>
    </row>
    <row r="1165" spans="2:7" x14ac:dyDescent="0.25">
      <c r="B1165" s="2"/>
      <c r="C1165" s="2"/>
      <c r="D1165" s="2"/>
      <c r="G1165" s="1"/>
    </row>
    <row r="1166" spans="2:7" x14ac:dyDescent="0.25">
      <c r="B1166" s="2"/>
      <c r="C1166" s="2"/>
      <c r="D1166" s="2"/>
      <c r="G1166" s="1"/>
    </row>
    <row r="1167" spans="2:7" x14ac:dyDescent="0.25">
      <c r="B1167" s="2"/>
      <c r="C1167" s="2"/>
      <c r="D1167" s="2"/>
      <c r="G1167" s="1"/>
    </row>
    <row r="1168" spans="2:7" x14ac:dyDescent="0.25">
      <c r="B1168" s="2"/>
      <c r="C1168" s="2"/>
      <c r="D1168" s="2"/>
      <c r="G1168" s="1"/>
    </row>
    <row r="1169" spans="2:7" x14ac:dyDescent="0.25">
      <c r="B1169" s="2"/>
      <c r="C1169" s="2"/>
      <c r="D1169" s="2"/>
      <c r="G1169" s="1"/>
    </row>
    <row r="1170" spans="2:7" x14ac:dyDescent="0.25">
      <c r="B1170" s="2"/>
      <c r="C1170" s="2"/>
      <c r="D1170" s="2"/>
      <c r="G1170" s="1"/>
    </row>
    <row r="1171" spans="2:7" x14ac:dyDescent="0.25">
      <c r="B1171" s="2"/>
      <c r="C1171" s="2"/>
      <c r="D1171" s="2"/>
      <c r="G1171" s="1"/>
    </row>
    <row r="1172" spans="2:7" x14ac:dyDescent="0.25">
      <c r="B1172" s="2"/>
      <c r="C1172" s="2"/>
      <c r="D1172" s="2"/>
      <c r="G1172" s="1"/>
    </row>
    <row r="1173" spans="2:7" x14ac:dyDescent="0.25">
      <c r="B1173" s="2"/>
      <c r="C1173" s="2"/>
      <c r="D1173" s="2"/>
      <c r="G1173" s="1"/>
    </row>
    <row r="1174" spans="2:7" x14ac:dyDescent="0.25">
      <c r="B1174" s="2"/>
      <c r="C1174" s="2"/>
      <c r="D1174" s="2"/>
      <c r="G1174" s="1"/>
    </row>
    <row r="1175" spans="2:7" x14ac:dyDescent="0.25">
      <c r="B1175" s="2"/>
      <c r="C1175" s="2"/>
      <c r="D1175" s="2"/>
      <c r="G1175" s="1"/>
    </row>
    <row r="1176" spans="2:7" x14ac:dyDescent="0.25">
      <c r="B1176" s="2"/>
      <c r="C1176" s="2"/>
      <c r="D1176" s="2"/>
      <c r="G1176" s="1"/>
    </row>
    <row r="1177" spans="2:7" x14ac:dyDescent="0.25">
      <c r="B1177" s="2"/>
      <c r="C1177" s="2"/>
      <c r="D1177" s="2"/>
      <c r="G1177" s="1"/>
    </row>
    <row r="1178" spans="2:7" x14ac:dyDescent="0.25">
      <c r="B1178" s="2"/>
      <c r="C1178" s="2"/>
      <c r="D1178" s="2"/>
      <c r="G1178" s="1"/>
    </row>
    <row r="1179" spans="2:7" x14ac:dyDescent="0.25">
      <c r="B1179" s="2"/>
      <c r="C1179" s="2"/>
      <c r="D1179" s="2"/>
      <c r="G1179" s="1"/>
    </row>
    <row r="1180" spans="2:7" x14ac:dyDescent="0.25">
      <c r="B1180" s="2"/>
      <c r="C1180" s="2"/>
      <c r="D1180" s="2"/>
      <c r="G1180" s="1"/>
    </row>
    <row r="1181" spans="2:7" x14ac:dyDescent="0.25">
      <c r="B1181" s="2"/>
      <c r="C1181" s="2"/>
      <c r="D1181" s="2"/>
      <c r="G1181" s="1"/>
    </row>
    <row r="1182" spans="2:7" x14ac:dyDescent="0.25">
      <c r="B1182" s="2"/>
      <c r="C1182" s="2"/>
      <c r="D1182" s="2"/>
      <c r="G1182" s="1"/>
    </row>
    <row r="1183" spans="2:7" x14ac:dyDescent="0.25">
      <c r="B1183" s="2"/>
      <c r="C1183" s="2"/>
      <c r="D1183" s="2"/>
      <c r="G1183" s="1"/>
    </row>
    <row r="1184" spans="2:7" x14ac:dyDescent="0.25">
      <c r="B1184" s="2"/>
      <c r="C1184" s="2"/>
      <c r="D1184" s="2"/>
      <c r="G1184" s="1"/>
    </row>
    <row r="1185" spans="2:7" x14ac:dyDescent="0.25">
      <c r="B1185" s="2"/>
      <c r="C1185" s="2"/>
      <c r="D1185" s="2"/>
      <c r="G1185" s="1"/>
    </row>
    <row r="1186" spans="2:7" x14ac:dyDescent="0.25">
      <c r="B1186" s="2"/>
      <c r="C1186" s="2"/>
      <c r="D1186" s="2"/>
      <c r="G1186" s="1"/>
    </row>
    <row r="1187" spans="2:7" x14ac:dyDescent="0.25">
      <c r="B1187" s="2"/>
      <c r="C1187" s="2"/>
      <c r="D1187" s="2"/>
      <c r="G1187" s="1"/>
    </row>
    <row r="1188" spans="2:7" x14ac:dyDescent="0.25">
      <c r="B1188" s="2"/>
      <c r="C1188" s="2"/>
      <c r="D1188" s="2"/>
      <c r="G1188" s="1"/>
    </row>
    <row r="1189" spans="2:7" x14ac:dyDescent="0.25">
      <c r="B1189" s="2"/>
      <c r="C1189" s="2"/>
      <c r="D1189" s="2"/>
      <c r="G1189" s="1"/>
    </row>
    <row r="1190" spans="2:7" x14ac:dyDescent="0.25">
      <c r="B1190" s="2"/>
      <c r="C1190" s="2"/>
      <c r="D1190" s="2"/>
      <c r="G1190" s="1"/>
    </row>
    <row r="1191" spans="2:7" x14ac:dyDescent="0.25">
      <c r="B1191" s="2"/>
      <c r="C1191" s="2"/>
      <c r="D1191" s="2"/>
      <c r="G1191" s="1"/>
    </row>
    <row r="1192" spans="2:7" x14ac:dyDescent="0.25">
      <c r="B1192" s="2"/>
      <c r="C1192" s="2"/>
      <c r="D1192" s="2"/>
      <c r="G1192" s="1"/>
    </row>
    <row r="1193" spans="2:7" x14ac:dyDescent="0.25">
      <c r="B1193" s="2"/>
      <c r="C1193" s="2"/>
      <c r="D1193" s="2"/>
      <c r="G1193" s="1"/>
    </row>
    <row r="1194" spans="2:7" x14ac:dyDescent="0.25">
      <c r="B1194" s="2"/>
      <c r="C1194" s="2"/>
      <c r="D1194" s="2"/>
      <c r="G1194" s="1"/>
    </row>
    <row r="1195" spans="2:7" x14ac:dyDescent="0.25">
      <c r="B1195" s="2"/>
      <c r="C1195" s="2"/>
      <c r="D1195" s="2"/>
      <c r="G1195" s="1"/>
    </row>
    <row r="1196" spans="2:7" x14ac:dyDescent="0.25">
      <c r="B1196" s="2"/>
      <c r="C1196" s="2"/>
      <c r="D1196" s="2"/>
      <c r="G1196" s="1"/>
    </row>
    <row r="1197" spans="2:7" x14ac:dyDescent="0.25">
      <c r="B1197" s="2"/>
      <c r="C1197" s="2"/>
      <c r="D1197" s="2"/>
      <c r="G1197" s="1"/>
    </row>
    <row r="1198" spans="2:7" x14ac:dyDescent="0.25">
      <c r="B1198" s="2"/>
      <c r="C1198" s="2"/>
      <c r="D1198" s="2"/>
      <c r="G1198" s="1"/>
    </row>
    <row r="1199" spans="2:7" x14ac:dyDescent="0.25">
      <c r="B1199" s="2"/>
      <c r="C1199" s="2"/>
      <c r="D1199" s="2"/>
      <c r="G1199" s="1"/>
    </row>
    <row r="1200" spans="2:7" x14ac:dyDescent="0.25">
      <c r="B1200" s="2"/>
      <c r="C1200" s="2"/>
      <c r="D1200" s="2"/>
      <c r="G1200" s="1"/>
    </row>
    <row r="1201" spans="2:7" x14ac:dyDescent="0.25">
      <c r="B1201" s="2"/>
      <c r="C1201" s="2"/>
      <c r="D1201" s="2"/>
      <c r="G1201" s="1"/>
    </row>
    <row r="1202" spans="2:7" x14ac:dyDescent="0.25">
      <c r="B1202" s="2"/>
      <c r="C1202" s="2"/>
      <c r="D1202" s="2"/>
      <c r="G1202" s="1"/>
    </row>
    <row r="1203" spans="2:7" x14ac:dyDescent="0.25">
      <c r="B1203" s="2"/>
      <c r="C1203" s="2"/>
      <c r="D1203" s="2"/>
      <c r="G1203" s="1"/>
    </row>
    <row r="1204" spans="2:7" x14ac:dyDescent="0.25">
      <c r="B1204" s="2"/>
      <c r="C1204" s="2"/>
      <c r="D1204" s="2"/>
      <c r="G1204" s="1"/>
    </row>
    <row r="1205" spans="2:7" x14ac:dyDescent="0.25">
      <c r="B1205" s="2"/>
      <c r="C1205" s="2"/>
      <c r="D1205" s="2"/>
      <c r="G1205" s="1"/>
    </row>
    <row r="1206" spans="2:7" x14ac:dyDescent="0.25">
      <c r="B1206" s="2"/>
      <c r="C1206" s="2"/>
      <c r="D1206" s="2"/>
      <c r="G1206" s="1"/>
    </row>
    <row r="1207" spans="2:7" x14ac:dyDescent="0.25">
      <c r="B1207" s="2"/>
      <c r="C1207" s="2"/>
      <c r="D1207" s="2"/>
      <c r="G1207" s="1"/>
    </row>
    <row r="1208" spans="2:7" x14ac:dyDescent="0.25">
      <c r="B1208" s="2"/>
      <c r="C1208" s="2"/>
      <c r="D1208" s="2"/>
      <c r="G1208" s="1"/>
    </row>
    <row r="1209" spans="2:7" x14ac:dyDescent="0.25">
      <c r="B1209" s="2"/>
      <c r="C1209" s="2"/>
      <c r="D1209" s="2"/>
      <c r="G1209" s="1"/>
    </row>
    <row r="1210" spans="2:7" x14ac:dyDescent="0.25">
      <c r="B1210" s="2"/>
      <c r="C1210" s="2"/>
      <c r="D1210" s="2"/>
      <c r="G1210" s="1"/>
    </row>
    <row r="1211" spans="2:7" x14ac:dyDescent="0.25">
      <c r="B1211" s="2"/>
      <c r="C1211" s="2"/>
      <c r="D1211" s="2"/>
      <c r="G1211" s="1"/>
    </row>
    <row r="1212" spans="2:7" x14ac:dyDescent="0.25">
      <c r="B1212" s="2"/>
      <c r="C1212" s="2"/>
      <c r="D1212" s="2"/>
      <c r="G1212" s="1"/>
    </row>
    <row r="1213" spans="2:7" x14ac:dyDescent="0.25">
      <c r="B1213" s="2"/>
      <c r="C1213" s="2"/>
      <c r="D1213" s="2"/>
      <c r="G1213" s="1"/>
    </row>
    <row r="1214" spans="2:7" x14ac:dyDescent="0.25">
      <c r="B1214" s="2"/>
      <c r="C1214" s="2"/>
      <c r="D1214" s="2"/>
      <c r="G1214" s="1"/>
    </row>
    <row r="1215" spans="2:7" x14ac:dyDescent="0.25">
      <c r="B1215" s="2"/>
      <c r="C1215" s="2"/>
      <c r="D1215" s="2"/>
      <c r="G1215" s="1"/>
    </row>
    <row r="1216" spans="2:7" x14ac:dyDescent="0.25">
      <c r="B1216" s="2"/>
      <c r="C1216" s="2"/>
      <c r="D1216" s="2"/>
      <c r="G1216" s="1"/>
    </row>
    <row r="1217" spans="2:7" x14ac:dyDescent="0.25">
      <c r="B1217" s="2"/>
      <c r="C1217" s="2"/>
      <c r="D1217" s="2"/>
      <c r="G1217" s="1"/>
    </row>
    <row r="1218" spans="2:7" x14ac:dyDescent="0.25">
      <c r="B1218" s="2"/>
      <c r="C1218" s="2"/>
      <c r="D1218" s="2"/>
      <c r="G1218" s="1"/>
    </row>
    <row r="1219" spans="2:7" x14ac:dyDescent="0.25">
      <c r="B1219" s="2"/>
      <c r="C1219" s="2"/>
      <c r="D1219" s="2"/>
      <c r="G1219" s="1"/>
    </row>
    <row r="1220" spans="2:7" x14ac:dyDescent="0.25">
      <c r="B1220" s="2"/>
      <c r="C1220" s="2"/>
      <c r="D1220" s="2"/>
      <c r="G1220" s="1"/>
    </row>
    <row r="1221" spans="2:7" x14ac:dyDescent="0.25">
      <c r="B1221" s="2"/>
      <c r="C1221" s="2"/>
      <c r="D1221" s="2"/>
      <c r="G1221" s="1"/>
    </row>
    <row r="1222" spans="2:7" x14ac:dyDescent="0.25">
      <c r="B1222" s="2"/>
      <c r="C1222" s="2"/>
      <c r="D1222" s="2"/>
      <c r="G1222" s="1"/>
    </row>
    <row r="1223" spans="2:7" x14ac:dyDescent="0.25">
      <c r="B1223" s="2"/>
      <c r="C1223" s="2"/>
      <c r="D1223" s="2"/>
      <c r="G1223" s="1"/>
    </row>
    <row r="1224" spans="2:7" x14ac:dyDescent="0.25">
      <c r="B1224" s="2"/>
      <c r="C1224" s="2"/>
      <c r="D1224" s="2"/>
      <c r="G1224" s="1"/>
    </row>
    <row r="1225" spans="2:7" x14ac:dyDescent="0.25">
      <c r="B1225" s="2"/>
      <c r="C1225" s="2"/>
      <c r="D1225" s="2"/>
      <c r="G1225" s="1"/>
    </row>
    <row r="1226" spans="2:7" x14ac:dyDescent="0.25">
      <c r="B1226" s="2"/>
      <c r="C1226" s="2"/>
      <c r="D1226" s="2"/>
      <c r="G1226" s="1"/>
    </row>
    <row r="1227" spans="2:7" x14ac:dyDescent="0.25">
      <c r="B1227" s="2"/>
      <c r="C1227" s="2"/>
      <c r="D1227" s="2"/>
      <c r="G1227" s="1"/>
    </row>
    <row r="1228" spans="2:7" x14ac:dyDescent="0.25">
      <c r="B1228" s="2"/>
      <c r="C1228" s="2"/>
      <c r="D1228" s="2"/>
      <c r="G1228" s="1"/>
    </row>
    <row r="1229" spans="2:7" x14ac:dyDescent="0.25">
      <c r="B1229" s="2"/>
      <c r="C1229" s="2"/>
      <c r="D1229" s="2"/>
      <c r="G1229" s="1"/>
    </row>
    <row r="1230" spans="2:7" x14ac:dyDescent="0.25">
      <c r="B1230" s="2"/>
      <c r="C1230" s="2"/>
      <c r="D1230" s="2"/>
      <c r="G1230" s="1"/>
    </row>
    <row r="1231" spans="2:7" x14ac:dyDescent="0.25">
      <c r="B1231" s="2"/>
      <c r="C1231" s="2"/>
      <c r="D1231" s="2"/>
      <c r="G1231" s="1"/>
    </row>
    <row r="1232" spans="2:7" x14ac:dyDescent="0.25">
      <c r="B1232" s="2"/>
      <c r="C1232" s="2"/>
      <c r="D1232" s="2"/>
      <c r="G1232" s="1"/>
    </row>
    <row r="1233" spans="2:7" x14ac:dyDescent="0.25">
      <c r="B1233" s="2"/>
      <c r="C1233" s="2"/>
      <c r="D1233" s="2"/>
      <c r="G1233" s="1"/>
    </row>
    <row r="1234" spans="2:7" x14ac:dyDescent="0.25">
      <c r="B1234" s="2"/>
      <c r="C1234" s="2"/>
      <c r="D1234" s="2"/>
      <c r="G1234" s="1"/>
    </row>
    <row r="1235" spans="2:7" x14ac:dyDescent="0.25">
      <c r="B1235" s="2"/>
      <c r="C1235" s="2"/>
      <c r="D1235" s="2"/>
      <c r="G1235" s="1"/>
    </row>
    <row r="1236" spans="2:7" x14ac:dyDescent="0.25">
      <c r="B1236" s="2"/>
      <c r="C1236" s="2"/>
      <c r="D1236" s="2"/>
      <c r="G1236" s="1"/>
    </row>
    <row r="1237" spans="2:7" x14ac:dyDescent="0.25">
      <c r="B1237" s="2"/>
      <c r="C1237" s="2"/>
      <c r="D1237" s="2"/>
      <c r="G1237" s="1"/>
    </row>
    <row r="1238" spans="2:7" x14ac:dyDescent="0.25">
      <c r="B1238" s="2"/>
      <c r="C1238" s="2"/>
      <c r="D1238" s="2"/>
      <c r="G1238" s="1"/>
    </row>
    <row r="1239" spans="2:7" x14ac:dyDescent="0.25">
      <c r="B1239" s="2"/>
      <c r="C1239" s="2"/>
      <c r="D1239" s="2"/>
      <c r="G1239" s="1"/>
    </row>
    <row r="1240" spans="2:7" x14ac:dyDescent="0.25">
      <c r="B1240" s="2"/>
      <c r="C1240" s="2"/>
      <c r="D1240" s="2"/>
      <c r="G1240" s="1"/>
    </row>
    <row r="1241" spans="2:7" x14ac:dyDescent="0.25">
      <c r="B1241" s="2"/>
      <c r="C1241" s="2"/>
      <c r="D1241" s="2"/>
      <c r="G1241" s="1"/>
    </row>
    <row r="1242" spans="2:7" x14ac:dyDescent="0.25">
      <c r="B1242" s="2"/>
      <c r="C1242" s="2"/>
      <c r="D1242" s="2"/>
      <c r="G1242" s="1"/>
    </row>
    <row r="1243" spans="2:7" x14ac:dyDescent="0.25">
      <c r="B1243" s="2"/>
      <c r="C1243" s="2"/>
      <c r="D1243" s="2"/>
      <c r="G1243" s="1"/>
    </row>
    <row r="1244" spans="2:7" x14ac:dyDescent="0.25">
      <c r="B1244" s="2"/>
      <c r="C1244" s="2"/>
      <c r="D1244" s="2"/>
      <c r="G1244" s="1"/>
    </row>
    <row r="1245" spans="2:7" x14ac:dyDescent="0.25">
      <c r="B1245" s="2"/>
      <c r="C1245" s="2"/>
      <c r="D1245" s="2"/>
      <c r="G1245" s="1"/>
    </row>
    <row r="1246" spans="2:7" x14ac:dyDescent="0.25">
      <c r="B1246" s="2"/>
      <c r="C1246" s="2"/>
      <c r="D1246" s="2"/>
      <c r="G1246" s="1"/>
    </row>
    <row r="1247" spans="2:7" x14ac:dyDescent="0.25">
      <c r="B1247" s="2"/>
      <c r="C1247" s="2"/>
      <c r="D1247" s="2"/>
      <c r="G1247" s="1"/>
    </row>
    <row r="1248" spans="2:7" x14ac:dyDescent="0.25">
      <c r="B1248" s="2"/>
      <c r="C1248" s="2"/>
      <c r="D1248" s="2"/>
      <c r="G1248" s="1"/>
    </row>
    <row r="1249" spans="2:7" x14ac:dyDescent="0.25">
      <c r="B1249" s="2"/>
      <c r="C1249" s="2"/>
      <c r="D1249" s="2"/>
      <c r="G1249" s="1"/>
    </row>
    <row r="1250" spans="2:7" x14ac:dyDescent="0.25">
      <c r="B1250" s="2"/>
      <c r="C1250" s="2"/>
      <c r="D1250" s="2"/>
      <c r="G1250" s="1"/>
    </row>
    <row r="1251" spans="2:7" x14ac:dyDescent="0.25">
      <c r="B1251" s="2"/>
      <c r="C1251" s="2"/>
      <c r="D1251" s="2"/>
      <c r="G1251" s="1"/>
    </row>
    <row r="1252" spans="2:7" x14ac:dyDescent="0.25">
      <c r="B1252" s="2"/>
      <c r="C1252" s="2"/>
      <c r="D1252" s="2"/>
      <c r="G1252" s="1"/>
    </row>
    <row r="1253" spans="2:7" x14ac:dyDescent="0.25">
      <c r="B1253" s="2"/>
      <c r="C1253" s="2"/>
      <c r="D1253" s="2"/>
      <c r="G1253" s="1"/>
    </row>
    <row r="1254" spans="2:7" x14ac:dyDescent="0.25">
      <c r="B1254" s="2"/>
      <c r="C1254" s="2"/>
      <c r="D1254" s="2"/>
      <c r="G1254" s="1"/>
    </row>
    <row r="1255" spans="2:7" x14ac:dyDescent="0.25">
      <c r="B1255" s="2"/>
      <c r="C1255" s="2"/>
      <c r="D1255" s="2"/>
      <c r="G1255" s="1"/>
    </row>
    <row r="1256" spans="2:7" x14ac:dyDescent="0.25">
      <c r="B1256" s="2"/>
      <c r="C1256" s="2"/>
      <c r="D1256" s="2"/>
      <c r="G1256" s="1"/>
    </row>
    <row r="1257" spans="2:7" x14ac:dyDescent="0.25">
      <c r="B1257" s="2"/>
      <c r="C1257" s="2"/>
      <c r="D1257" s="2"/>
      <c r="G1257" s="1"/>
    </row>
    <row r="1258" spans="2:7" x14ac:dyDescent="0.25">
      <c r="B1258" s="2"/>
      <c r="C1258" s="2"/>
      <c r="D1258" s="2"/>
      <c r="G1258" s="1"/>
    </row>
    <row r="1259" spans="2:7" x14ac:dyDescent="0.25">
      <c r="B1259" s="2"/>
      <c r="C1259" s="2"/>
      <c r="D1259" s="2"/>
      <c r="G1259" s="1"/>
    </row>
    <row r="1260" spans="2:7" x14ac:dyDescent="0.25">
      <c r="B1260" s="2"/>
      <c r="C1260" s="2"/>
      <c r="D1260" s="2"/>
      <c r="G1260" s="1"/>
    </row>
    <row r="1261" spans="2:7" x14ac:dyDescent="0.25">
      <c r="B1261" s="2"/>
      <c r="C1261" s="2"/>
      <c r="D1261" s="2"/>
      <c r="G1261" s="1"/>
    </row>
    <row r="1262" spans="2:7" x14ac:dyDescent="0.25">
      <c r="B1262" s="2"/>
      <c r="C1262" s="2"/>
      <c r="D1262" s="2"/>
      <c r="G1262" s="1"/>
    </row>
    <row r="1263" spans="2:7" x14ac:dyDescent="0.25">
      <c r="B1263" s="2"/>
      <c r="C1263" s="2"/>
      <c r="D1263" s="2"/>
      <c r="G1263" s="1"/>
    </row>
    <row r="1264" spans="2:7" x14ac:dyDescent="0.25">
      <c r="B1264" s="2"/>
      <c r="C1264" s="2"/>
      <c r="D1264" s="2"/>
      <c r="G1264" s="1"/>
    </row>
    <row r="1265" spans="2:7" x14ac:dyDescent="0.25">
      <c r="B1265" s="2"/>
      <c r="C1265" s="2"/>
      <c r="D1265" s="2"/>
      <c r="G1265" s="1"/>
    </row>
    <row r="1266" spans="2:7" x14ac:dyDescent="0.25">
      <c r="B1266" s="2"/>
      <c r="C1266" s="2"/>
      <c r="D1266" s="2"/>
      <c r="G1266" s="1"/>
    </row>
    <row r="1267" spans="2:7" x14ac:dyDescent="0.25">
      <c r="B1267" s="2"/>
      <c r="C1267" s="2"/>
      <c r="D1267" s="2"/>
      <c r="G1267" s="1"/>
    </row>
    <row r="1268" spans="2:7" x14ac:dyDescent="0.25">
      <c r="B1268" s="2"/>
      <c r="C1268" s="2"/>
      <c r="D1268" s="2"/>
      <c r="G1268" s="1"/>
    </row>
    <row r="1269" spans="2:7" x14ac:dyDescent="0.25">
      <c r="B1269" s="2"/>
      <c r="C1269" s="2"/>
      <c r="D1269" s="2"/>
      <c r="G1269" s="1"/>
    </row>
    <row r="1270" spans="2:7" x14ac:dyDescent="0.25">
      <c r="B1270" s="2"/>
      <c r="C1270" s="2"/>
      <c r="D1270" s="2"/>
      <c r="G1270" s="1"/>
    </row>
    <row r="1271" spans="2:7" x14ac:dyDescent="0.25">
      <c r="B1271" s="2"/>
      <c r="C1271" s="2"/>
      <c r="D1271" s="2"/>
      <c r="G1271" s="1"/>
    </row>
    <row r="1272" spans="2:7" x14ac:dyDescent="0.25">
      <c r="B1272" s="2"/>
      <c r="C1272" s="2"/>
      <c r="D1272" s="2"/>
      <c r="G1272" s="1"/>
    </row>
    <row r="1273" spans="2:7" x14ac:dyDescent="0.25">
      <c r="B1273" s="2"/>
      <c r="C1273" s="2"/>
      <c r="D1273" s="2"/>
      <c r="G1273" s="1"/>
    </row>
    <row r="1274" spans="2:7" x14ac:dyDescent="0.25">
      <c r="B1274" s="2"/>
      <c r="C1274" s="2"/>
      <c r="D1274" s="2"/>
      <c r="G1274" s="1"/>
    </row>
    <row r="1275" spans="2:7" x14ac:dyDescent="0.25">
      <c r="B1275" s="2"/>
      <c r="C1275" s="2"/>
      <c r="D1275" s="2"/>
      <c r="G1275" s="1"/>
    </row>
    <row r="1276" spans="2:7" x14ac:dyDescent="0.25">
      <c r="B1276" s="2"/>
      <c r="C1276" s="2"/>
      <c r="D1276" s="2"/>
      <c r="G1276" s="1"/>
    </row>
    <row r="1277" spans="2:7" x14ac:dyDescent="0.25">
      <c r="B1277" s="2"/>
      <c r="C1277" s="2"/>
      <c r="D1277" s="2"/>
      <c r="G1277" s="1"/>
    </row>
    <row r="1278" spans="2:7" x14ac:dyDescent="0.25">
      <c r="B1278" s="2"/>
      <c r="C1278" s="2"/>
      <c r="D1278" s="2"/>
      <c r="G1278" s="1"/>
    </row>
    <row r="1279" spans="2:7" x14ac:dyDescent="0.25">
      <c r="B1279" s="2"/>
      <c r="C1279" s="2"/>
      <c r="D1279" s="2"/>
      <c r="G1279" s="1"/>
    </row>
    <row r="1280" spans="2:7" x14ac:dyDescent="0.25">
      <c r="B1280" s="2"/>
      <c r="C1280" s="2"/>
      <c r="D1280" s="2"/>
      <c r="G1280" s="1"/>
    </row>
    <row r="1281" spans="2:7" x14ac:dyDescent="0.25">
      <c r="B1281" s="2"/>
      <c r="C1281" s="2"/>
      <c r="D1281" s="2"/>
      <c r="G1281" s="1"/>
    </row>
    <row r="1282" spans="2:7" x14ac:dyDescent="0.25">
      <c r="B1282" s="2"/>
      <c r="C1282" s="2"/>
      <c r="D1282" s="2"/>
      <c r="G1282" s="1"/>
    </row>
    <row r="1283" spans="2:7" x14ac:dyDescent="0.25">
      <c r="B1283" s="2"/>
      <c r="C1283" s="2"/>
      <c r="D1283" s="2"/>
      <c r="G1283" s="1"/>
    </row>
    <row r="1284" spans="2:7" x14ac:dyDescent="0.25">
      <c r="B1284" s="2"/>
      <c r="C1284" s="2"/>
      <c r="D1284" s="2"/>
      <c r="G1284" s="1"/>
    </row>
    <row r="1285" spans="2:7" x14ac:dyDescent="0.25">
      <c r="B1285" s="2"/>
      <c r="C1285" s="2"/>
      <c r="D1285" s="2"/>
      <c r="G1285" s="1"/>
    </row>
    <row r="1286" spans="2:7" x14ac:dyDescent="0.25">
      <c r="B1286" s="2"/>
      <c r="C1286" s="2"/>
      <c r="D1286" s="2"/>
      <c r="G1286" s="1"/>
    </row>
    <row r="1287" spans="2:7" x14ac:dyDescent="0.25">
      <c r="B1287" s="2"/>
      <c r="C1287" s="2"/>
      <c r="D1287" s="2"/>
      <c r="G1287" s="1"/>
    </row>
    <row r="1288" spans="2:7" x14ac:dyDescent="0.25">
      <c r="B1288" s="2"/>
      <c r="C1288" s="2"/>
      <c r="D1288" s="2"/>
      <c r="G1288" s="1"/>
    </row>
    <row r="1289" spans="2:7" x14ac:dyDescent="0.25">
      <c r="B1289" s="2"/>
      <c r="C1289" s="2"/>
      <c r="D1289" s="2"/>
      <c r="G1289" s="1"/>
    </row>
    <row r="1290" spans="2:7" x14ac:dyDescent="0.25">
      <c r="B1290" s="2"/>
      <c r="C1290" s="2"/>
      <c r="D1290" s="2"/>
      <c r="G1290" s="1"/>
    </row>
    <row r="1291" spans="2:7" x14ac:dyDescent="0.25">
      <c r="B1291" s="2"/>
      <c r="C1291" s="2"/>
      <c r="D1291" s="2"/>
      <c r="G1291" s="1"/>
    </row>
    <row r="1292" spans="2:7" x14ac:dyDescent="0.25">
      <c r="B1292" s="2"/>
      <c r="C1292" s="2"/>
      <c r="D1292" s="2"/>
      <c r="G1292" s="1"/>
    </row>
    <row r="1293" spans="2:7" x14ac:dyDescent="0.25">
      <c r="B1293" s="2"/>
      <c r="C1293" s="2"/>
      <c r="D1293" s="2"/>
      <c r="G1293" s="1"/>
    </row>
    <row r="1294" spans="2:7" x14ac:dyDescent="0.25">
      <c r="B1294" s="2"/>
      <c r="C1294" s="2"/>
      <c r="D1294" s="2"/>
      <c r="G1294" s="1"/>
    </row>
    <row r="1295" spans="2:7" x14ac:dyDescent="0.25">
      <c r="B1295" s="2"/>
      <c r="C1295" s="2"/>
      <c r="D1295" s="2"/>
      <c r="G1295" s="1"/>
    </row>
    <row r="1296" spans="2:7" x14ac:dyDescent="0.25">
      <c r="B1296" s="2"/>
      <c r="C1296" s="2"/>
      <c r="D1296" s="2"/>
      <c r="G1296" s="1"/>
    </row>
    <row r="1297" spans="2:7" x14ac:dyDescent="0.25">
      <c r="B1297" s="2"/>
      <c r="C1297" s="2"/>
      <c r="D1297" s="2"/>
      <c r="G1297" s="1"/>
    </row>
    <row r="1298" spans="2:7" x14ac:dyDescent="0.25">
      <c r="B1298" s="2"/>
      <c r="C1298" s="2"/>
      <c r="D1298" s="2"/>
      <c r="G1298" s="1"/>
    </row>
    <row r="1299" spans="2:7" x14ac:dyDescent="0.25">
      <c r="B1299" s="2"/>
      <c r="C1299" s="2"/>
      <c r="D1299" s="2"/>
      <c r="G1299" s="1"/>
    </row>
    <row r="1300" spans="2:7" x14ac:dyDescent="0.25">
      <c r="B1300" s="2"/>
      <c r="C1300" s="2"/>
      <c r="D1300" s="2"/>
      <c r="G1300" s="1"/>
    </row>
    <row r="1301" spans="2:7" x14ac:dyDescent="0.25">
      <c r="B1301" s="2"/>
      <c r="C1301" s="2"/>
      <c r="D1301" s="2"/>
      <c r="G1301" s="1"/>
    </row>
    <row r="1302" spans="2:7" x14ac:dyDescent="0.25">
      <c r="B1302" s="2"/>
      <c r="C1302" s="2"/>
      <c r="D1302" s="2"/>
      <c r="G1302" s="1"/>
    </row>
    <row r="1303" spans="2:7" x14ac:dyDescent="0.25">
      <c r="B1303" s="2"/>
      <c r="C1303" s="2"/>
      <c r="D1303" s="2"/>
      <c r="G1303" s="1"/>
    </row>
    <row r="1304" spans="2:7" x14ac:dyDescent="0.25">
      <c r="B1304" s="2"/>
      <c r="C1304" s="2"/>
      <c r="D1304" s="2"/>
      <c r="G1304" s="1"/>
    </row>
    <row r="1305" spans="2:7" x14ac:dyDescent="0.25">
      <c r="B1305" s="2"/>
      <c r="C1305" s="2"/>
      <c r="D1305" s="2"/>
      <c r="G1305" s="1"/>
    </row>
    <row r="1306" spans="2:7" x14ac:dyDescent="0.25">
      <c r="B1306" s="2"/>
      <c r="C1306" s="2"/>
      <c r="D1306" s="2"/>
      <c r="G1306" s="1"/>
    </row>
    <row r="1307" spans="2:7" x14ac:dyDescent="0.25">
      <c r="B1307" s="2"/>
      <c r="C1307" s="2"/>
      <c r="D1307" s="2"/>
      <c r="G1307" s="1"/>
    </row>
    <row r="1308" spans="2:7" x14ac:dyDescent="0.25">
      <c r="B1308" s="2"/>
      <c r="C1308" s="2"/>
      <c r="D1308" s="2"/>
      <c r="G1308" s="1"/>
    </row>
    <row r="1309" spans="2:7" x14ac:dyDescent="0.25">
      <c r="B1309" s="2"/>
      <c r="C1309" s="2"/>
      <c r="D1309" s="2"/>
      <c r="G1309" s="1"/>
    </row>
    <row r="1310" spans="2:7" x14ac:dyDescent="0.25">
      <c r="B1310" s="2"/>
      <c r="C1310" s="2"/>
      <c r="D1310" s="2"/>
      <c r="G1310" s="1"/>
    </row>
    <row r="1311" spans="2:7" x14ac:dyDescent="0.25">
      <c r="B1311" s="2"/>
      <c r="C1311" s="2"/>
      <c r="D1311" s="2"/>
      <c r="G1311" s="1"/>
    </row>
    <row r="1312" spans="2:7" x14ac:dyDescent="0.25">
      <c r="B1312" s="2"/>
      <c r="C1312" s="2"/>
      <c r="D1312" s="2"/>
      <c r="G1312" s="1"/>
    </row>
    <row r="1313" spans="2:7" x14ac:dyDescent="0.25">
      <c r="B1313" s="2"/>
      <c r="C1313" s="2"/>
      <c r="D1313" s="2"/>
      <c r="G1313" s="1"/>
    </row>
    <row r="1314" spans="2:7" x14ac:dyDescent="0.25">
      <c r="B1314" s="2"/>
      <c r="C1314" s="2"/>
      <c r="D1314" s="2"/>
      <c r="G1314" s="1"/>
    </row>
    <row r="1315" spans="2:7" x14ac:dyDescent="0.25">
      <c r="B1315" s="2"/>
      <c r="C1315" s="2"/>
      <c r="D1315" s="2"/>
      <c r="G1315" s="1"/>
    </row>
    <row r="1316" spans="2:7" x14ac:dyDescent="0.25">
      <c r="B1316" s="2"/>
      <c r="C1316" s="2"/>
      <c r="D1316" s="2"/>
      <c r="G1316" s="1"/>
    </row>
    <row r="1317" spans="2:7" x14ac:dyDescent="0.25">
      <c r="B1317" s="2"/>
      <c r="C1317" s="2"/>
      <c r="D1317" s="2"/>
      <c r="G1317" s="1"/>
    </row>
    <row r="1318" spans="2:7" x14ac:dyDescent="0.25">
      <c r="B1318" s="2"/>
      <c r="C1318" s="2"/>
      <c r="D1318" s="2"/>
      <c r="G1318" s="1"/>
    </row>
    <row r="1319" spans="2:7" x14ac:dyDescent="0.25">
      <c r="B1319" s="2"/>
      <c r="C1319" s="2"/>
      <c r="D1319" s="2"/>
      <c r="G1319" s="1"/>
    </row>
    <row r="1320" spans="2:7" x14ac:dyDescent="0.25">
      <c r="B1320" s="2"/>
      <c r="C1320" s="2"/>
      <c r="D1320" s="2"/>
      <c r="G1320" s="1"/>
    </row>
    <row r="1321" spans="2:7" x14ac:dyDescent="0.25">
      <c r="B1321" s="2"/>
      <c r="C1321" s="2"/>
      <c r="D1321" s="2"/>
      <c r="G1321" s="1"/>
    </row>
    <row r="1322" spans="2:7" x14ac:dyDescent="0.25">
      <c r="B1322" s="2"/>
      <c r="C1322" s="2"/>
      <c r="D1322" s="2"/>
      <c r="G1322" s="1"/>
    </row>
    <row r="1323" spans="2:7" x14ac:dyDescent="0.25">
      <c r="B1323" s="2"/>
      <c r="C1323" s="2"/>
      <c r="D1323" s="2"/>
      <c r="G1323" s="1"/>
    </row>
    <row r="1324" spans="2:7" x14ac:dyDescent="0.25">
      <c r="B1324" s="2"/>
      <c r="C1324" s="2"/>
      <c r="D1324" s="2"/>
      <c r="G1324" s="1"/>
    </row>
    <row r="1325" spans="2:7" x14ac:dyDescent="0.25">
      <c r="B1325" s="2"/>
      <c r="C1325" s="2"/>
      <c r="D1325" s="2"/>
      <c r="G1325" s="1"/>
    </row>
    <row r="1326" spans="2:7" x14ac:dyDescent="0.25">
      <c r="B1326" s="2"/>
      <c r="C1326" s="2"/>
      <c r="D1326" s="2"/>
      <c r="G1326" s="1"/>
    </row>
    <row r="1327" spans="2:7" x14ac:dyDescent="0.25">
      <c r="B1327" s="2"/>
      <c r="C1327" s="2"/>
      <c r="D1327" s="2"/>
      <c r="G1327" s="1"/>
    </row>
    <row r="1328" spans="2:7" x14ac:dyDescent="0.25">
      <c r="B1328" s="2"/>
      <c r="C1328" s="2"/>
      <c r="D1328" s="2"/>
      <c r="G1328" s="1"/>
    </row>
    <row r="1329" spans="2:7" x14ac:dyDescent="0.25">
      <c r="B1329" s="2"/>
      <c r="C1329" s="2"/>
      <c r="D1329" s="2"/>
      <c r="G1329" s="1"/>
    </row>
    <row r="1330" spans="2:7" x14ac:dyDescent="0.25">
      <c r="B1330" s="2"/>
      <c r="C1330" s="2"/>
      <c r="D1330" s="2"/>
      <c r="G1330" s="1"/>
    </row>
    <row r="1331" spans="2:7" x14ac:dyDescent="0.25">
      <c r="B1331" s="2"/>
      <c r="C1331" s="2"/>
      <c r="D1331" s="2"/>
      <c r="G1331" s="1"/>
    </row>
    <row r="1332" spans="2:7" x14ac:dyDescent="0.25">
      <c r="B1332" s="2"/>
      <c r="C1332" s="2"/>
      <c r="D1332" s="2"/>
      <c r="G1332" s="1"/>
    </row>
    <row r="1333" spans="2:7" x14ac:dyDescent="0.25">
      <c r="B1333" s="2"/>
      <c r="C1333" s="2"/>
      <c r="D1333" s="2"/>
      <c r="G1333" s="1"/>
    </row>
    <row r="1334" spans="2:7" x14ac:dyDescent="0.25">
      <c r="B1334" s="2"/>
      <c r="C1334" s="2"/>
      <c r="D1334" s="2"/>
      <c r="G1334" s="1"/>
    </row>
    <row r="1335" spans="2:7" x14ac:dyDescent="0.25">
      <c r="B1335" s="2"/>
      <c r="C1335" s="2"/>
      <c r="D1335" s="2"/>
      <c r="G1335" s="1"/>
    </row>
    <row r="1336" spans="2:7" x14ac:dyDescent="0.25">
      <c r="B1336" s="2"/>
      <c r="C1336" s="2"/>
      <c r="D1336" s="2"/>
      <c r="G1336" s="1"/>
    </row>
    <row r="1337" spans="2:7" x14ac:dyDescent="0.25">
      <c r="B1337" s="2"/>
      <c r="C1337" s="2"/>
      <c r="D1337" s="2"/>
      <c r="G1337" s="1"/>
    </row>
    <row r="1338" spans="2:7" x14ac:dyDescent="0.25">
      <c r="B1338" s="2"/>
      <c r="C1338" s="2"/>
      <c r="D1338" s="2"/>
      <c r="G1338" s="1"/>
    </row>
    <row r="1339" spans="2:7" x14ac:dyDescent="0.25">
      <c r="B1339" s="2"/>
      <c r="C1339" s="2"/>
      <c r="D1339" s="2"/>
      <c r="G1339" s="1"/>
    </row>
    <row r="1340" spans="2:7" x14ac:dyDescent="0.25">
      <c r="B1340" s="2"/>
      <c r="C1340" s="2"/>
      <c r="D1340" s="2"/>
      <c r="G1340" s="1"/>
    </row>
    <row r="1341" spans="2:7" x14ac:dyDescent="0.25">
      <c r="B1341" s="2"/>
      <c r="C1341" s="2"/>
      <c r="D1341" s="2"/>
      <c r="G1341" s="1"/>
    </row>
    <row r="1342" spans="2:7" x14ac:dyDescent="0.25">
      <c r="B1342" s="2"/>
      <c r="C1342" s="2"/>
      <c r="D1342" s="2"/>
      <c r="G1342" s="1"/>
    </row>
    <row r="1343" spans="2:7" x14ac:dyDescent="0.25">
      <c r="B1343" s="2"/>
      <c r="C1343" s="2"/>
      <c r="D1343" s="2"/>
      <c r="G1343" s="1"/>
    </row>
    <row r="1344" spans="2:7" x14ac:dyDescent="0.25">
      <c r="B1344" s="2"/>
      <c r="C1344" s="2"/>
      <c r="D1344" s="2"/>
      <c r="G1344" s="1"/>
    </row>
    <row r="1345" spans="2:7" x14ac:dyDescent="0.25">
      <c r="B1345" s="2"/>
      <c r="C1345" s="2"/>
      <c r="D1345" s="2"/>
      <c r="G1345" s="1"/>
    </row>
    <row r="1346" spans="2:7" x14ac:dyDescent="0.25">
      <c r="B1346" s="2"/>
      <c r="C1346" s="2"/>
      <c r="D1346" s="2"/>
      <c r="G1346" s="1"/>
    </row>
    <row r="1347" spans="2:7" x14ac:dyDescent="0.25">
      <c r="B1347" s="2"/>
      <c r="C1347" s="2"/>
      <c r="D1347" s="2"/>
      <c r="G1347" s="1"/>
    </row>
    <row r="1348" spans="2:7" x14ac:dyDescent="0.25">
      <c r="B1348" s="2"/>
      <c r="C1348" s="2"/>
      <c r="D1348" s="2"/>
      <c r="G1348" s="1"/>
    </row>
    <row r="1349" spans="2:7" x14ac:dyDescent="0.25">
      <c r="B1349" s="2"/>
      <c r="C1349" s="2"/>
      <c r="D1349" s="2"/>
      <c r="G1349" s="1"/>
    </row>
    <row r="1350" spans="2:7" x14ac:dyDescent="0.25">
      <c r="B1350" s="2"/>
      <c r="C1350" s="2"/>
      <c r="D1350" s="2"/>
      <c r="G1350" s="1"/>
    </row>
    <row r="1351" spans="2:7" x14ac:dyDescent="0.25">
      <c r="B1351" s="2"/>
      <c r="C1351" s="2"/>
      <c r="D1351" s="2"/>
      <c r="G1351" s="1"/>
    </row>
    <row r="1352" spans="2:7" x14ac:dyDescent="0.25">
      <c r="B1352" s="2"/>
      <c r="C1352" s="2"/>
      <c r="D1352" s="2"/>
      <c r="G1352" s="1"/>
    </row>
    <row r="1353" spans="2:7" x14ac:dyDescent="0.25">
      <c r="B1353" s="2"/>
      <c r="C1353" s="2"/>
      <c r="D1353" s="2"/>
      <c r="G1353" s="1"/>
    </row>
    <row r="1354" spans="2:7" x14ac:dyDescent="0.25">
      <c r="B1354" s="2"/>
      <c r="C1354" s="2"/>
      <c r="D1354" s="2"/>
      <c r="G1354" s="1"/>
    </row>
    <row r="1355" spans="2:7" x14ac:dyDescent="0.25">
      <c r="B1355" s="2"/>
      <c r="C1355" s="2"/>
      <c r="D1355" s="2"/>
      <c r="G1355" s="1"/>
    </row>
    <row r="1356" spans="2:7" x14ac:dyDescent="0.25">
      <c r="B1356" s="2"/>
      <c r="C1356" s="2"/>
      <c r="D1356" s="2"/>
      <c r="G1356" s="1"/>
    </row>
    <row r="1357" spans="2:7" x14ac:dyDescent="0.25">
      <c r="B1357" s="2"/>
      <c r="C1357" s="2"/>
      <c r="D1357" s="2"/>
      <c r="G1357" s="1"/>
    </row>
    <row r="1358" spans="2:7" x14ac:dyDescent="0.25">
      <c r="B1358" s="2"/>
      <c r="C1358" s="2"/>
      <c r="D1358" s="2"/>
      <c r="G1358" s="1"/>
    </row>
    <row r="1359" spans="2:7" x14ac:dyDescent="0.25">
      <c r="B1359" s="2"/>
      <c r="C1359" s="2"/>
      <c r="D1359" s="2"/>
      <c r="G1359" s="1"/>
    </row>
    <row r="1360" spans="2:7" x14ac:dyDescent="0.25">
      <c r="B1360" s="2"/>
      <c r="C1360" s="2"/>
      <c r="D1360" s="2"/>
      <c r="G1360" s="1"/>
    </row>
    <row r="1361" spans="2:7" x14ac:dyDescent="0.25">
      <c r="B1361" s="2"/>
      <c r="C1361" s="2"/>
      <c r="D1361" s="2"/>
      <c r="G1361" s="1"/>
    </row>
    <row r="1362" spans="2:7" x14ac:dyDescent="0.25">
      <c r="B1362" s="2"/>
      <c r="C1362" s="2"/>
      <c r="D1362" s="2"/>
      <c r="G1362" s="1"/>
    </row>
    <row r="1363" spans="2:7" x14ac:dyDescent="0.25">
      <c r="B1363" s="2"/>
      <c r="C1363" s="2"/>
      <c r="D1363" s="2"/>
      <c r="G1363" s="1"/>
    </row>
    <row r="1364" spans="2:7" x14ac:dyDescent="0.25">
      <c r="B1364" s="2"/>
      <c r="C1364" s="2"/>
      <c r="D1364" s="2"/>
      <c r="G1364" s="1"/>
    </row>
    <row r="1365" spans="2:7" x14ac:dyDescent="0.25">
      <c r="B1365" s="2"/>
      <c r="C1365" s="2"/>
      <c r="D1365" s="2"/>
      <c r="G1365" s="1"/>
    </row>
    <row r="1366" spans="2:7" x14ac:dyDescent="0.25">
      <c r="B1366" s="2"/>
      <c r="C1366" s="2"/>
      <c r="D1366" s="2"/>
      <c r="G1366" s="1"/>
    </row>
    <row r="1367" spans="2:7" x14ac:dyDescent="0.25">
      <c r="B1367" s="2"/>
      <c r="C1367" s="2"/>
      <c r="D1367" s="2"/>
      <c r="G1367" s="1"/>
    </row>
    <row r="1368" spans="2:7" x14ac:dyDescent="0.25">
      <c r="B1368" s="2"/>
      <c r="C1368" s="2"/>
      <c r="D1368" s="2"/>
      <c r="G1368" s="1"/>
    </row>
    <row r="1369" spans="2:7" x14ac:dyDescent="0.25">
      <c r="B1369" s="2"/>
      <c r="C1369" s="2"/>
      <c r="D1369" s="2"/>
      <c r="G1369" s="1"/>
    </row>
    <row r="1370" spans="2:7" x14ac:dyDescent="0.25">
      <c r="B1370" s="2"/>
      <c r="C1370" s="2"/>
      <c r="D1370" s="2"/>
      <c r="G1370" s="1"/>
    </row>
    <row r="1371" spans="2:7" x14ac:dyDescent="0.25">
      <c r="B1371" s="2"/>
      <c r="C1371" s="2"/>
      <c r="D1371" s="2"/>
      <c r="G1371" s="1"/>
    </row>
    <row r="1372" spans="2:7" x14ac:dyDescent="0.25">
      <c r="B1372" s="2"/>
      <c r="C1372" s="2"/>
      <c r="D1372" s="2"/>
      <c r="G1372" s="1"/>
    </row>
    <row r="1373" spans="2:7" x14ac:dyDescent="0.25">
      <c r="B1373" s="2"/>
      <c r="C1373" s="2"/>
      <c r="D1373" s="2"/>
      <c r="G1373" s="1"/>
    </row>
    <row r="1374" spans="2:7" x14ac:dyDescent="0.25">
      <c r="B1374" s="2"/>
      <c r="C1374" s="2"/>
      <c r="D1374" s="2"/>
      <c r="G1374" s="1"/>
    </row>
    <row r="1375" spans="2:7" x14ac:dyDescent="0.25">
      <c r="B1375" s="2"/>
      <c r="C1375" s="2"/>
      <c r="D1375" s="2"/>
      <c r="G1375" s="1"/>
    </row>
    <row r="1376" spans="2:7" x14ac:dyDescent="0.25">
      <c r="B1376" s="2"/>
      <c r="C1376" s="2"/>
      <c r="D1376" s="2"/>
      <c r="G1376" s="1"/>
    </row>
    <row r="1377" spans="2:7" x14ac:dyDescent="0.25">
      <c r="B1377" s="2"/>
      <c r="C1377" s="2"/>
      <c r="D1377" s="2"/>
      <c r="G1377" s="1"/>
    </row>
    <row r="1378" spans="2:7" x14ac:dyDescent="0.25">
      <c r="B1378" s="2"/>
      <c r="C1378" s="2"/>
      <c r="D1378" s="2"/>
      <c r="G1378" s="1"/>
    </row>
    <row r="1379" spans="2:7" x14ac:dyDescent="0.25">
      <c r="B1379" s="2"/>
      <c r="C1379" s="2"/>
      <c r="D1379" s="2"/>
      <c r="G1379" s="1"/>
    </row>
    <row r="1380" spans="2:7" x14ac:dyDescent="0.25">
      <c r="B1380" s="2"/>
      <c r="C1380" s="2"/>
      <c r="D1380" s="2"/>
      <c r="G1380" s="1"/>
    </row>
    <row r="1381" spans="2:7" x14ac:dyDescent="0.25">
      <c r="B1381" s="2"/>
      <c r="C1381" s="2"/>
      <c r="D1381" s="2"/>
      <c r="G1381" s="1"/>
    </row>
    <row r="1382" spans="2:7" x14ac:dyDescent="0.25">
      <c r="B1382" s="2"/>
      <c r="C1382" s="2"/>
      <c r="D1382" s="2"/>
      <c r="G1382" s="1"/>
    </row>
    <row r="1383" spans="2:7" x14ac:dyDescent="0.25">
      <c r="B1383" s="2"/>
      <c r="C1383" s="2"/>
      <c r="D1383" s="2"/>
      <c r="G1383" s="1"/>
    </row>
    <row r="1384" spans="2:7" x14ac:dyDescent="0.25">
      <c r="B1384" s="2"/>
      <c r="C1384" s="2"/>
      <c r="D1384" s="2"/>
      <c r="G1384" s="1"/>
    </row>
    <row r="1385" spans="2:7" x14ac:dyDescent="0.25">
      <c r="B1385" s="2"/>
      <c r="C1385" s="2"/>
      <c r="D1385" s="2"/>
      <c r="G1385" s="1"/>
    </row>
    <row r="1386" spans="2:7" x14ac:dyDescent="0.25">
      <c r="B1386" s="2"/>
      <c r="C1386" s="2"/>
      <c r="D1386" s="2"/>
      <c r="G1386" s="1"/>
    </row>
    <row r="1387" spans="2:7" x14ac:dyDescent="0.25">
      <c r="B1387" s="2"/>
      <c r="C1387" s="2"/>
      <c r="D1387" s="2"/>
      <c r="G1387" s="1"/>
    </row>
    <row r="1388" spans="2:7" x14ac:dyDescent="0.25">
      <c r="B1388" s="2"/>
      <c r="C1388" s="2"/>
      <c r="D1388" s="2"/>
      <c r="G1388" s="1"/>
    </row>
    <row r="1389" spans="2:7" x14ac:dyDescent="0.25">
      <c r="B1389" s="2"/>
      <c r="C1389" s="2"/>
      <c r="D1389" s="2"/>
      <c r="G1389" s="1"/>
    </row>
    <row r="1390" spans="2:7" x14ac:dyDescent="0.25">
      <c r="B1390" s="2"/>
      <c r="C1390" s="2"/>
      <c r="D1390" s="2"/>
      <c r="G1390" s="1"/>
    </row>
    <row r="1391" spans="2:7" x14ac:dyDescent="0.25">
      <c r="B1391" s="2"/>
      <c r="C1391" s="2"/>
      <c r="D1391" s="2"/>
      <c r="G1391" s="1"/>
    </row>
    <row r="1392" spans="2:7" x14ac:dyDescent="0.25">
      <c r="B1392" s="2"/>
      <c r="C1392" s="2"/>
      <c r="D1392" s="2"/>
      <c r="G1392" s="1"/>
    </row>
    <row r="1393" spans="2:7" x14ac:dyDescent="0.25">
      <c r="B1393" s="2"/>
      <c r="C1393" s="2"/>
      <c r="D1393" s="2"/>
      <c r="G1393" s="1"/>
    </row>
    <row r="1394" spans="2:7" x14ac:dyDescent="0.25">
      <c r="B1394" s="2"/>
      <c r="C1394" s="2"/>
      <c r="D1394" s="2"/>
      <c r="G1394" s="1"/>
    </row>
    <row r="1395" spans="2:7" x14ac:dyDescent="0.25">
      <c r="B1395" s="2"/>
      <c r="C1395" s="2"/>
      <c r="D1395" s="2"/>
      <c r="G1395" s="1"/>
    </row>
    <row r="1396" spans="2:7" x14ac:dyDescent="0.25">
      <c r="B1396" s="2"/>
      <c r="C1396" s="2"/>
      <c r="D1396" s="2"/>
      <c r="G1396" s="1"/>
    </row>
    <row r="1397" spans="2:7" x14ac:dyDescent="0.25">
      <c r="B1397" s="2"/>
      <c r="C1397" s="2"/>
      <c r="D1397" s="2"/>
      <c r="G1397" s="1"/>
    </row>
    <row r="1398" spans="2:7" x14ac:dyDescent="0.25">
      <c r="B1398" s="2"/>
      <c r="C1398" s="2"/>
      <c r="D1398" s="2"/>
      <c r="G1398" s="1"/>
    </row>
    <row r="1399" spans="2:7" x14ac:dyDescent="0.25">
      <c r="B1399" s="2"/>
      <c r="C1399" s="2"/>
      <c r="D1399" s="2"/>
      <c r="G1399" s="1"/>
    </row>
    <row r="1400" spans="2:7" x14ac:dyDescent="0.25">
      <c r="B1400" s="2"/>
      <c r="C1400" s="2"/>
      <c r="D1400" s="2"/>
      <c r="G1400" s="1"/>
    </row>
    <row r="1401" spans="2:7" x14ac:dyDescent="0.25">
      <c r="B1401" s="2"/>
      <c r="C1401" s="2"/>
      <c r="D1401" s="2"/>
      <c r="G1401" s="1"/>
    </row>
    <row r="1402" spans="2:7" x14ac:dyDescent="0.25">
      <c r="B1402" s="2"/>
      <c r="C1402" s="2"/>
      <c r="D1402" s="2"/>
      <c r="G1402" s="1"/>
    </row>
    <row r="1403" spans="2:7" x14ac:dyDescent="0.25">
      <c r="B1403" s="2"/>
      <c r="C1403" s="2"/>
      <c r="D1403" s="2"/>
      <c r="G1403" s="1"/>
    </row>
    <row r="1404" spans="2:7" x14ac:dyDescent="0.25">
      <c r="B1404" s="2"/>
      <c r="C1404" s="2"/>
      <c r="D1404" s="2"/>
      <c r="G1404" s="1"/>
    </row>
    <row r="1405" spans="2:7" x14ac:dyDescent="0.25">
      <c r="B1405" s="2"/>
      <c r="C1405" s="2"/>
      <c r="D1405" s="2"/>
      <c r="G1405" s="1"/>
    </row>
    <row r="1406" spans="2:7" x14ac:dyDescent="0.25">
      <c r="B1406" s="2"/>
      <c r="C1406" s="2"/>
      <c r="D1406" s="2"/>
      <c r="G1406" s="1"/>
    </row>
    <row r="1407" spans="2:7" x14ac:dyDescent="0.25">
      <c r="B1407" s="2"/>
      <c r="C1407" s="2"/>
      <c r="D1407" s="2"/>
      <c r="G1407" s="1"/>
    </row>
    <row r="1408" spans="2:7" x14ac:dyDescent="0.25">
      <c r="B1408" s="2"/>
      <c r="C1408" s="2"/>
      <c r="D1408" s="2"/>
      <c r="G1408" s="1"/>
    </row>
    <row r="1409" spans="2:7" x14ac:dyDescent="0.25">
      <c r="B1409" s="2"/>
      <c r="C1409" s="2"/>
      <c r="D1409" s="2"/>
      <c r="G1409" s="1"/>
    </row>
    <row r="1410" spans="2:7" x14ac:dyDescent="0.25">
      <c r="B1410" s="2"/>
      <c r="C1410" s="2"/>
      <c r="D1410" s="2"/>
      <c r="G1410" s="1"/>
    </row>
    <row r="1411" spans="2:7" x14ac:dyDescent="0.25">
      <c r="B1411" s="2"/>
      <c r="C1411" s="2"/>
      <c r="D1411" s="2"/>
      <c r="G1411" s="1"/>
    </row>
    <row r="1412" spans="2:7" x14ac:dyDescent="0.25">
      <c r="B1412" s="2"/>
      <c r="C1412" s="2"/>
      <c r="D1412" s="2"/>
      <c r="G1412" s="1"/>
    </row>
    <row r="1413" spans="2:7" x14ac:dyDescent="0.25">
      <c r="B1413" s="2"/>
      <c r="C1413" s="2"/>
      <c r="D1413" s="2"/>
      <c r="G1413" s="1"/>
    </row>
    <row r="1414" spans="2:7" x14ac:dyDescent="0.25">
      <c r="B1414" s="2"/>
      <c r="C1414" s="2"/>
      <c r="D1414" s="2"/>
      <c r="G1414" s="1"/>
    </row>
    <row r="1415" spans="2:7" x14ac:dyDescent="0.25">
      <c r="B1415" s="2"/>
      <c r="C1415" s="2"/>
      <c r="D1415" s="2"/>
      <c r="G1415" s="1"/>
    </row>
    <row r="1416" spans="2:7" x14ac:dyDescent="0.25">
      <c r="B1416" s="2"/>
      <c r="C1416" s="2"/>
      <c r="D1416" s="2"/>
      <c r="G1416" s="1"/>
    </row>
    <row r="1417" spans="2:7" x14ac:dyDescent="0.25">
      <c r="B1417" s="2"/>
      <c r="C1417" s="2"/>
      <c r="D1417" s="2"/>
      <c r="G1417" s="1"/>
    </row>
    <row r="1418" spans="2:7" x14ac:dyDescent="0.25">
      <c r="B1418" s="2"/>
      <c r="C1418" s="2"/>
      <c r="D1418" s="2"/>
      <c r="G1418" s="1"/>
    </row>
    <row r="1419" spans="2:7" x14ac:dyDescent="0.25">
      <c r="B1419" s="2"/>
      <c r="C1419" s="2"/>
      <c r="D1419" s="2"/>
      <c r="G1419" s="1"/>
    </row>
    <row r="1420" spans="2:7" x14ac:dyDescent="0.25">
      <c r="B1420" s="2"/>
      <c r="C1420" s="2"/>
      <c r="D1420" s="2"/>
      <c r="G1420" s="1"/>
    </row>
    <row r="1421" spans="2:7" x14ac:dyDescent="0.25">
      <c r="B1421" s="2"/>
      <c r="C1421" s="2"/>
      <c r="D1421" s="2"/>
      <c r="G1421" s="1"/>
    </row>
    <row r="1422" spans="2:7" x14ac:dyDescent="0.25">
      <c r="B1422" s="2"/>
      <c r="C1422" s="2"/>
      <c r="D1422" s="2"/>
      <c r="G1422" s="1"/>
    </row>
    <row r="1423" spans="2:7" x14ac:dyDescent="0.25">
      <c r="B1423" s="2"/>
      <c r="C1423" s="2"/>
      <c r="D1423" s="2"/>
      <c r="G1423" s="1"/>
    </row>
    <row r="1424" spans="2:7" x14ac:dyDescent="0.25">
      <c r="B1424" s="2"/>
      <c r="C1424" s="2"/>
      <c r="D1424" s="2"/>
      <c r="G1424" s="1"/>
    </row>
    <row r="1425" spans="2:7" x14ac:dyDescent="0.25">
      <c r="B1425" s="2"/>
      <c r="C1425" s="2"/>
      <c r="D1425" s="2"/>
      <c r="G1425" s="1"/>
    </row>
    <row r="1426" spans="2:7" x14ac:dyDescent="0.25">
      <c r="B1426" s="2"/>
      <c r="C1426" s="2"/>
      <c r="D1426" s="2"/>
      <c r="G1426" s="1"/>
    </row>
    <row r="1427" spans="2:7" x14ac:dyDescent="0.25">
      <c r="B1427" s="2"/>
      <c r="C1427" s="2"/>
      <c r="D1427" s="2"/>
      <c r="G1427" s="1"/>
    </row>
    <row r="1428" spans="2:7" x14ac:dyDescent="0.25">
      <c r="B1428" s="2"/>
      <c r="C1428" s="2"/>
      <c r="D1428" s="2"/>
      <c r="G1428" s="1"/>
    </row>
    <row r="1429" spans="2:7" x14ac:dyDescent="0.25">
      <c r="B1429" s="2"/>
      <c r="C1429" s="2"/>
      <c r="D1429" s="2"/>
      <c r="G1429" s="1"/>
    </row>
    <row r="1430" spans="2:7" x14ac:dyDescent="0.25">
      <c r="B1430" s="2"/>
      <c r="C1430" s="2"/>
      <c r="D1430" s="2"/>
      <c r="G1430" s="1"/>
    </row>
    <row r="1431" spans="2:7" x14ac:dyDescent="0.25">
      <c r="B1431" s="2"/>
      <c r="C1431" s="2"/>
      <c r="D1431" s="2"/>
      <c r="G1431" s="1"/>
    </row>
    <row r="1432" spans="2:7" x14ac:dyDescent="0.25">
      <c r="B1432" s="2"/>
      <c r="C1432" s="2"/>
      <c r="D1432" s="2"/>
      <c r="G1432" s="1"/>
    </row>
    <row r="1433" spans="2:7" x14ac:dyDescent="0.25">
      <c r="B1433" s="2"/>
      <c r="C1433" s="2"/>
      <c r="D1433" s="2"/>
      <c r="G1433" s="1"/>
    </row>
    <row r="1434" spans="2:7" x14ac:dyDescent="0.25">
      <c r="B1434" s="2"/>
      <c r="C1434" s="2"/>
      <c r="D1434" s="2"/>
      <c r="G1434" s="1"/>
    </row>
    <row r="1435" spans="2:7" x14ac:dyDescent="0.25">
      <c r="B1435" s="2"/>
      <c r="C1435" s="2"/>
      <c r="D1435" s="2"/>
      <c r="G1435" s="1"/>
    </row>
    <row r="1436" spans="2:7" x14ac:dyDescent="0.25">
      <c r="B1436" s="2"/>
      <c r="C1436" s="2"/>
      <c r="D1436" s="2"/>
      <c r="G1436" s="1"/>
    </row>
    <row r="1437" spans="2:7" x14ac:dyDescent="0.25">
      <c r="B1437" s="2"/>
      <c r="C1437" s="2"/>
      <c r="D1437" s="2"/>
      <c r="G1437" s="1"/>
    </row>
    <row r="1438" spans="2:7" x14ac:dyDescent="0.25">
      <c r="B1438" s="2"/>
      <c r="C1438" s="2"/>
      <c r="D1438" s="2"/>
      <c r="G1438" s="1"/>
    </row>
    <row r="1439" spans="2:7" x14ac:dyDescent="0.25">
      <c r="B1439" s="2"/>
      <c r="C1439" s="2"/>
      <c r="D1439" s="2"/>
      <c r="G1439" s="1"/>
    </row>
    <row r="1440" spans="2:7" x14ac:dyDescent="0.25">
      <c r="B1440" s="2"/>
      <c r="C1440" s="2"/>
      <c r="D1440" s="2"/>
      <c r="G1440" s="1"/>
    </row>
    <row r="1441" spans="2:7" x14ac:dyDescent="0.25">
      <c r="B1441" s="2"/>
      <c r="C1441" s="2"/>
      <c r="D1441" s="2"/>
      <c r="G1441" s="1"/>
    </row>
    <row r="1442" spans="2:7" x14ac:dyDescent="0.25">
      <c r="B1442" s="2"/>
      <c r="C1442" s="2"/>
      <c r="D1442" s="2"/>
      <c r="G1442" s="1"/>
    </row>
    <row r="1443" spans="2:7" x14ac:dyDescent="0.25">
      <c r="B1443" s="2"/>
      <c r="C1443" s="2"/>
      <c r="D1443" s="2"/>
      <c r="G1443" s="1"/>
    </row>
    <row r="1444" spans="2:7" x14ac:dyDescent="0.25">
      <c r="B1444" s="2"/>
      <c r="C1444" s="2"/>
      <c r="D1444" s="2"/>
      <c r="G1444" s="1"/>
    </row>
    <row r="1445" spans="2:7" x14ac:dyDescent="0.25">
      <c r="B1445" s="2"/>
      <c r="C1445" s="2"/>
      <c r="D1445" s="2"/>
      <c r="G1445" s="1"/>
    </row>
    <row r="1446" spans="2:7" x14ac:dyDescent="0.25">
      <c r="B1446" s="2"/>
      <c r="C1446" s="2"/>
      <c r="D1446" s="2"/>
      <c r="G1446" s="1"/>
    </row>
    <row r="1447" spans="2:7" x14ac:dyDescent="0.25">
      <c r="B1447" s="2"/>
      <c r="C1447" s="2"/>
      <c r="D1447" s="2"/>
      <c r="G1447" s="1"/>
    </row>
    <row r="1448" spans="2:7" x14ac:dyDescent="0.25">
      <c r="B1448" s="2"/>
      <c r="C1448" s="2"/>
      <c r="D1448" s="2"/>
      <c r="G1448" s="1"/>
    </row>
    <row r="1449" spans="2:7" x14ac:dyDescent="0.25">
      <c r="B1449" s="2"/>
      <c r="C1449" s="2"/>
      <c r="D1449" s="2"/>
      <c r="G1449" s="1"/>
    </row>
    <row r="1450" spans="2:7" x14ac:dyDescent="0.25">
      <c r="B1450" s="2"/>
      <c r="C1450" s="2"/>
      <c r="D1450" s="2"/>
      <c r="G1450" s="1"/>
    </row>
    <row r="1451" spans="2:7" x14ac:dyDescent="0.25">
      <c r="B1451" s="2"/>
      <c r="C1451" s="2"/>
      <c r="D1451" s="2"/>
      <c r="G1451" s="1"/>
    </row>
    <row r="1452" spans="2:7" x14ac:dyDescent="0.25">
      <c r="B1452" s="2"/>
      <c r="C1452" s="2"/>
      <c r="D1452" s="2"/>
      <c r="G1452" s="1"/>
    </row>
    <row r="1453" spans="2:7" x14ac:dyDescent="0.25">
      <c r="B1453" s="2"/>
      <c r="C1453" s="2"/>
      <c r="D1453" s="2"/>
      <c r="G1453" s="1"/>
    </row>
    <row r="1454" spans="2:7" x14ac:dyDescent="0.25">
      <c r="B1454" s="2"/>
      <c r="C1454" s="2"/>
      <c r="D1454" s="2"/>
      <c r="G1454" s="1"/>
    </row>
    <row r="1455" spans="2:7" x14ac:dyDescent="0.25">
      <c r="B1455" s="2"/>
      <c r="C1455" s="2"/>
      <c r="D1455" s="2"/>
      <c r="G1455" s="1"/>
    </row>
    <row r="1456" spans="2:7" x14ac:dyDescent="0.25">
      <c r="B1456" s="2"/>
      <c r="C1456" s="2"/>
      <c r="D1456" s="2"/>
      <c r="G1456" s="1"/>
    </row>
    <row r="1457" spans="2:7" x14ac:dyDescent="0.25">
      <c r="B1457" s="2"/>
      <c r="C1457" s="2"/>
      <c r="D1457" s="2"/>
      <c r="G1457" s="1"/>
    </row>
    <row r="1458" spans="2:7" x14ac:dyDescent="0.25">
      <c r="B1458" s="2"/>
      <c r="C1458" s="2"/>
      <c r="D1458" s="2"/>
      <c r="G1458" s="1"/>
    </row>
    <row r="1459" spans="2:7" x14ac:dyDescent="0.25">
      <c r="B1459" s="2"/>
      <c r="C1459" s="2"/>
      <c r="D1459" s="2"/>
      <c r="G1459" s="1"/>
    </row>
    <row r="1460" spans="2:7" x14ac:dyDescent="0.25">
      <c r="B1460" s="2"/>
      <c r="C1460" s="2"/>
      <c r="D1460" s="2"/>
      <c r="G1460" s="1"/>
    </row>
    <row r="1461" spans="2:7" x14ac:dyDescent="0.25">
      <c r="B1461" s="2"/>
      <c r="C1461" s="2"/>
      <c r="D1461" s="2"/>
      <c r="G1461" s="1"/>
    </row>
    <row r="1462" spans="2:7" x14ac:dyDescent="0.25">
      <c r="B1462" s="2"/>
      <c r="C1462" s="2"/>
      <c r="D1462" s="2"/>
      <c r="G1462" s="1"/>
    </row>
    <row r="1463" spans="2:7" x14ac:dyDescent="0.25">
      <c r="B1463" s="2"/>
      <c r="C1463" s="2"/>
      <c r="D1463" s="2"/>
      <c r="G1463" s="1"/>
    </row>
    <row r="1464" spans="2:7" x14ac:dyDescent="0.25">
      <c r="B1464" s="2"/>
      <c r="C1464" s="2"/>
      <c r="D1464" s="2"/>
      <c r="G1464" s="1"/>
    </row>
    <row r="1465" spans="2:7" x14ac:dyDescent="0.25">
      <c r="B1465" s="2"/>
      <c r="C1465" s="2"/>
      <c r="D1465" s="2"/>
      <c r="G1465" s="1"/>
    </row>
    <row r="1466" spans="2:7" x14ac:dyDescent="0.25">
      <c r="B1466" s="2"/>
      <c r="C1466" s="2"/>
      <c r="D1466" s="2"/>
      <c r="G1466" s="1"/>
    </row>
    <row r="1467" spans="2:7" x14ac:dyDescent="0.25">
      <c r="B1467" s="2"/>
      <c r="C1467" s="2"/>
      <c r="D1467" s="2"/>
      <c r="G1467" s="1"/>
    </row>
    <row r="1468" spans="2:7" x14ac:dyDescent="0.25">
      <c r="B1468" s="2"/>
      <c r="C1468" s="2"/>
      <c r="D1468" s="2"/>
      <c r="G1468" s="1"/>
    </row>
    <row r="1469" spans="2:7" x14ac:dyDescent="0.25">
      <c r="B1469" s="2"/>
      <c r="C1469" s="2"/>
      <c r="D1469" s="2"/>
      <c r="G1469" s="1"/>
    </row>
    <row r="1470" spans="2:7" x14ac:dyDescent="0.25">
      <c r="B1470" s="2"/>
      <c r="C1470" s="2"/>
      <c r="D1470" s="2"/>
      <c r="G1470" s="1"/>
    </row>
    <row r="1471" spans="2:7" x14ac:dyDescent="0.25">
      <c r="B1471" s="2"/>
      <c r="C1471" s="2"/>
      <c r="D1471" s="2"/>
      <c r="G1471" s="1"/>
    </row>
    <row r="1472" spans="2:7" x14ac:dyDescent="0.25">
      <c r="B1472" s="2"/>
      <c r="C1472" s="2"/>
      <c r="D1472" s="2"/>
      <c r="G1472" s="1"/>
    </row>
    <row r="1473" spans="2:7" x14ac:dyDescent="0.25">
      <c r="B1473" s="2"/>
      <c r="C1473" s="2"/>
      <c r="D1473" s="2"/>
      <c r="G1473" s="1"/>
    </row>
    <row r="1474" spans="2:7" x14ac:dyDescent="0.25">
      <c r="B1474" s="2"/>
      <c r="C1474" s="2"/>
      <c r="D1474" s="2"/>
      <c r="G1474" s="1"/>
    </row>
    <row r="1475" spans="2:7" x14ac:dyDescent="0.25">
      <c r="B1475" s="2"/>
      <c r="C1475" s="2"/>
      <c r="D1475" s="2"/>
      <c r="G1475" s="1"/>
    </row>
    <row r="1476" spans="2:7" x14ac:dyDescent="0.25">
      <c r="B1476" s="2"/>
      <c r="C1476" s="2"/>
      <c r="D1476" s="2"/>
      <c r="G1476" s="1"/>
    </row>
    <row r="1477" spans="2:7" x14ac:dyDescent="0.25">
      <c r="B1477" s="2"/>
      <c r="C1477" s="2"/>
      <c r="D1477" s="2"/>
      <c r="G1477" s="1"/>
    </row>
    <row r="1478" spans="2:7" x14ac:dyDescent="0.25">
      <c r="B1478" s="2"/>
      <c r="C1478" s="2"/>
      <c r="D1478" s="2"/>
      <c r="G1478" s="1"/>
    </row>
    <row r="1479" spans="2:7" x14ac:dyDescent="0.25">
      <c r="B1479" s="2"/>
      <c r="C1479" s="2"/>
      <c r="D1479" s="2"/>
      <c r="G1479" s="1"/>
    </row>
    <row r="1480" spans="2:7" x14ac:dyDescent="0.25">
      <c r="B1480" s="2"/>
      <c r="C1480" s="2"/>
      <c r="D1480" s="2"/>
      <c r="G1480" s="1"/>
    </row>
    <row r="1481" spans="2:7" x14ac:dyDescent="0.25">
      <c r="B1481" s="2"/>
      <c r="C1481" s="2"/>
      <c r="D1481" s="2"/>
      <c r="G1481" s="1"/>
    </row>
    <row r="1482" spans="2:7" x14ac:dyDescent="0.25">
      <c r="B1482" s="2"/>
      <c r="C1482" s="2"/>
      <c r="D1482" s="2"/>
      <c r="G1482" s="1"/>
    </row>
    <row r="1483" spans="2:7" x14ac:dyDescent="0.25">
      <c r="B1483" s="2"/>
      <c r="C1483" s="2"/>
      <c r="D1483" s="2"/>
      <c r="G1483" s="1"/>
    </row>
    <row r="1484" spans="2:7" x14ac:dyDescent="0.25">
      <c r="B1484" s="2"/>
      <c r="C1484" s="2"/>
      <c r="D1484" s="2"/>
      <c r="G1484" s="1"/>
    </row>
    <row r="1485" spans="2:7" x14ac:dyDescent="0.25">
      <c r="B1485" s="2"/>
      <c r="C1485" s="2"/>
      <c r="D1485" s="2"/>
      <c r="G1485" s="1"/>
    </row>
    <row r="1486" spans="2:7" x14ac:dyDescent="0.25">
      <c r="B1486" s="2"/>
      <c r="C1486" s="2"/>
      <c r="D1486" s="2"/>
      <c r="G1486" s="1"/>
    </row>
    <row r="1487" spans="2:7" x14ac:dyDescent="0.25">
      <c r="B1487" s="2"/>
      <c r="C1487" s="2"/>
      <c r="D1487" s="2"/>
      <c r="G1487" s="1"/>
    </row>
    <row r="1488" spans="2:7" x14ac:dyDescent="0.25">
      <c r="B1488" s="2"/>
      <c r="C1488" s="2"/>
      <c r="D1488" s="2"/>
      <c r="G1488" s="1"/>
    </row>
    <row r="1489" spans="2:7" x14ac:dyDescent="0.25">
      <c r="B1489" s="2"/>
      <c r="C1489" s="2"/>
      <c r="D1489" s="2"/>
      <c r="G1489" s="1"/>
    </row>
    <row r="1490" spans="2:7" x14ac:dyDescent="0.25">
      <c r="B1490" s="2"/>
      <c r="C1490" s="2"/>
      <c r="D1490" s="2"/>
      <c r="G1490" s="1"/>
    </row>
    <row r="1491" spans="2:7" x14ac:dyDescent="0.25">
      <c r="B1491" s="2"/>
      <c r="C1491" s="2"/>
      <c r="D1491" s="2"/>
      <c r="G1491" s="1"/>
    </row>
    <row r="1492" spans="2:7" x14ac:dyDescent="0.25">
      <c r="B1492" s="2"/>
      <c r="C1492" s="2"/>
      <c r="D1492" s="2"/>
      <c r="G1492" s="1"/>
    </row>
    <row r="1493" spans="2:7" x14ac:dyDescent="0.25">
      <c r="B1493" s="2"/>
      <c r="C1493" s="2"/>
      <c r="D1493" s="2"/>
      <c r="G1493" s="1"/>
    </row>
    <row r="1494" spans="2:7" x14ac:dyDescent="0.25">
      <c r="B1494" s="2"/>
      <c r="C1494" s="2"/>
      <c r="D1494" s="2"/>
      <c r="G1494" s="1"/>
    </row>
    <row r="1495" spans="2:7" x14ac:dyDescent="0.25">
      <c r="B1495" s="2"/>
      <c r="C1495" s="2"/>
      <c r="D1495" s="2"/>
      <c r="G1495" s="1"/>
    </row>
    <row r="1496" spans="2:7" x14ac:dyDescent="0.25">
      <c r="B1496" s="2"/>
      <c r="C1496" s="2"/>
      <c r="D1496" s="2"/>
      <c r="G1496" s="1"/>
    </row>
    <row r="1497" spans="2:7" x14ac:dyDescent="0.25">
      <c r="B1497" s="2"/>
      <c r="C1497" s="2"/>
      <c r="D1497" s="2"/>
      <c r="G1497" s="1"/>
    </row>
    <row r="1498" spans="2:7" x14ac:dyDescent="0.25">
      <c r="B1498" s="2"/>
      <c r="C1498" s="2"/>
      <c r="D1498" s="2"/>
      <c r="G1498" s="1"/>
    </row>
    <row r="1499" spans="2:7" x14ac:dyDescent="0.25">
      <c r="B1499" s="2"/>
      <c r="C1499" s="2"/>
      <c r="D1499" s="2"/>
      <c r="G1499" s="1"/>
    </row>
    <row r="1500" spans="2:7" x14ac:dyDescent="0.25">
      <c r="B1500" s="2"/>
      <c r="C1500" s="2"/>
      <c r="D1500" s="2"/>
      <c r="G1500" s="1"/>
    </row>
    <row r="1501" spans="2:7" x14ac:dyDescent="0.25">
      <c r="B1501" s="2"/>
      <c r="C1501" s="2"/>
      <c r="D1501" s="2"/>
      <c r="G1501" s="1"/>
    </row>
    <row r="1502" spans="2:7" x14ac:dyDescent="0.25">
      <c r="B1502" s="2"/>
      <c r="C1502" s="2"/>
      <c r="D1502" s="2"/>
      <c r="G1502" s="1"/>
    </row>
    <row r="1503" spans="2:7" x14ac:dyDescent="0.25">
      <c r="B1503" s="2"/>
      <c r="C1503" s="2"/>
      <c r="D1503" s="2"/>
      <c r="G1503" s="1"/>
    </row>
    <row r="1504" spans="2:7" x14ac:dyDescent="0.25">
      <c r="B1504" s="2"/>
      <c r="C1504" s="2"/>
      <c r="D1504" s="2"/>
      <c r="G1504" s="1"/>
    </row>
    <row r="1505" spans="2:7" x14ac:dyDescent="0.25">
      <c r="B1505" s="2"/>
      <c r="C1505" s="2"/>
      <c r="D1505" s="2"/>
      <c r="G1505" s="1"/>
    </row>
    <row r="1506" spans="2:7" x14ac:dyDescent="0.25">
      <c r="B1506" s="2"/>
      <c r="C1506" s="2"/>
      <c r="D1506" s="2"/>
      <c r="G1506" s="1"/>
    </row>
    <row r="1507" spans="2:7" x14ac:dyDescent="0.25">
      <c r="B1507" s="2"/>
      <c r="C1507" s="2"/>
      <c r="D1507" s="2"/>
      <c r="G1507" s="1"/>
    </row>
    <row r="1508" spans="2:7" x14ac:dyDescent="0.25">
      <c r="B1508" s="2"/>
      <c r="C1508" s="2"/>
      <c r="D1508" s="2"/>
      <c r="G1508" s="1"/>
    </row>
    <row r="1509" spans="2:7" x14ac:dyDescent="0.25">
      <c r="B1509" s="2"/>
      <c r="C1509" s="2"/>
      <c r="D1509" s="2"/>
      <c r="G1509" s="1"/>
    </row>
    <row r="1510" spans="2:7" x14ac:dyDescent="0.25">
      <c r="B1510" s="2"/>
      <c r="C1510" s="2"/>
      <c r="D1510" s="2"/>
      <c r="G1510" s="1"/>
    </row>
    <row r="1511" spans="2:7" x14ac:dyDescent="0.25">
      <c r="B1511" s="2"/>
      <c r="C1511" s="2"/>
      <c r="D1511" s="2"/>
      <c r="G1511" s="1"/>
    </row>
    <row r="1512" spans="2:7" x14ac:dyDescent="0.25">
      <c r="B1512" s="2"/>
      <c r="C1512" s="2"/>
      <c r="D1512" s="2"/>
      <c r="G1512" s="1"/>
    </row>
    <row r="1513" spans="2:7" x14ac:dyDescent="0.25">
      <c r="B1513" s="2"/>
      <c r="C1513" s="2"/>
      <c r="D1513" s="2"/>
      <c r="G1513" s="1"/>
    </row>
    <row r="1514" spans="2:7" x14ac:dyDescent="0.25">
      <c r="B1514" s="2"/>
      <c r="C1514" s="2"/>
      <c r="D1514" s="2"/>
      <c r="G1514" s="1"/>
    </row>
    <row r="1515" spans="2:7" x14ac:dyDescent="0.25">
      <c r="B1515" s="2"/>
      <c r="C1515" s="2"/>
      <c r="D1515" s="2"/>
      <c r="G1515" s="1"/>
    </row>
    <row r="1516" spans="2:7" x14ac:dyDescent="0.25">
      <c r="B1516" s="2"/>
      <c r="C1516" s="2"/>
      <c r="D1516" s="2"/>
      <c r="G1516" s="1"/>
    </row>
    <row r="1517" spans="2:7" x14ac:dyDescent="0.25">
      <c r="B1517" s="2"/>
      <c r="C1517" s="2"/>
      <c r="D1517" s="2"/>
      <c r="G1517" s="1"/>
    </row>
    <row r="1518" spans="2:7" x14ac:dyDescent="0.25">
      <c r="B1518" s="2"/>
      <c r="C1518" s="2"/>
      <c r="D1518" s="2"/>
      <c r="G1518" s="1"/>
    </row>
    <row r="1519" spans="2:7" x14ac:dyDescent="0.25">
      <c r="B1519" s="2"/>
      <c r="C1519" s="2"/>
      <c r="D1519" s="2"/>
      <c r="G1519" s="1"/>
    </row>
    <row r="1520" spans="2:7" x14ac:dyDescent="0.25">
      <c r="B1520" s="2"/>
      <c r="C1520" s="2"/>
      <c r="D1520" s="2"/>
      <c r="G1520" s="1"/>
    </row>
    <row r="1521" spans="2:7" x14ac:dyDescent="0.25">
      <c r="B1521" s="2"/>
      <c r="C1521" s="2"/>
      <c r="D1521" s="2"/>
      <c r="G1521" s="1"/>
    </row>
    <row r="1522" spans="2:7" x14ac:dyDescent="0.25">
      <c r="B1522" s="2"/>
      <c r="C1522" s="2"/>
      <c r="D1522" s="2"/>
      <c r="G1522" s="1"/>
    </row>
    <row r="1523" spans="2:7" x14ac:dyDescent="0.25">
      <c r="B1523" s="2"/>
      <c r="C1523" s="2"/>
      <c r="D1523" s="2"/>
      <c r="G1523" s="1"/>
    </row>
    <row r="1524" spans="2:7" x14ac:dyDescent="0.25">
      <c r="B1524" s="2"/>
      <c r="C1524" s="2"/>
      <c r="D1524" s="2"/>
      <c r="G1524" s="1"/>
    </row>
    <row r="1525" spans="2:7" x14ac:dyDescent="0.25">
      <c r="B1525" s="2"/>
      <c r="C1525" s="2"/>
      <c r="D1525" s="2"/>
      <c r="G1525" s="1"/>
    </row>
    <row r="1526" spans="2:7" x14ac:dyDescent="0.25">
      <c r="B1526" s="2"/>
      <c r="C1526" s="2"/>
      <c r="D1526" s="2"/>
      <c r="G1526" s="1"/>
    </row>
    <row r="1527" spans="2:7" x14ac:dyDescent="0.25">
      <c r="B1527" s="2"/>
      <c r="C1527" s="2"/>
      <c r="D1527" s="2"/>
      <c r="G1527" s="1"/>
    </row>
    <row r="1528" spans="2:7" x14ac:dyDescent="0.25">
      <c r="B1528" s="2"/>
      <c r="C1528" s="2"/>
      <c r="D1528" s="2"/>
      <c r="G1528" s="1"/>
    </row>
    <row r="1529" spans="2:7" x14ac:dyDescent="0.25">
      <c r="B1529" s="2"/>
      <c r="C1529" s="2"/>
      <c r="D1529" s="2"/>
      <c r="G1529" s="1"/>
    </row>
    <row r="1530" spans="2:7" x14ac:dyDescent="0.25">
      <c r="B1530" s="2"/>
      <c r="C1530" s="2"/>
      <c r="D1530" s="2"/>
      <c r="G1530" s="1"/>
    </row>
    <row r="1531" spans="2:7" x14ac:dyDescent="0.25">
      <c r="B1531" s="2"/>
      <c r="C1531" s="2"/>
      <c r="D1531" s="2"/>
      <c r="G1531" s="1"/>
    </row>
    <row r="1532" spans="2:7" x14ac:dyDescent="0.25">
      <c r="B1532" s="2"/>
      <c r="C1532" s="2"/>
      <c r="D1532" s="2"/>
      <c r="G1532" s="1"/>
    </row>
    <row r="1533" spans="2:7" x14ac:dyDescent="0.25">
      <c r="B1533" s="2"/>
      <c r="C1533" s="2"/>
      <c r="D1533" s="2"/>
      <c r="G1533" s="1"/>
    </row>
    <row r="1534" spans="2:7" x14ac:dyDescent="0.25">
      <c r="B1534" s="2"/>
      <c r="C1534" s="2"/>
      <c r="D1534" s="2"/>
      <c r="G1534" s="1"/>
    </row>
    <row r="1535" spans="2:7" x14ac:dyDescent="0.25">
      <c r="B1535" s="2"/>
      <c r="C1535" s="2"/>
      <c r="D1535" s="2"/>
      <c r="G1535" s="1"/>
    </row>
    <row r="1536" spans="2:7" x14ac:dyDescent="0.25">
      <c r="B1536" s="2"/>
      <c r="C1536" s="2"/>
      <c r="D1536" s="2"/>
      <c r="G1536" s="1"/>
    </row>
    <row r="1537" spans="2:7" x14ac:dyDescent="0.25">
      <c r="B1537" s="2"/>
      <c r="C1537" s="2"/>
      <c r="D1537" s="2"/>
      <c r="G1537" s="1"/>
    </row>
    <row r="1538" spans="2:7" x14ac:dyDescent="0.25">
      <c r="B1538" s="2"/>
      <c r="C1538" s="2"/>
      <c r="D1538" s="2"/>
      <c r="G1538" s="1"/>
    </row>
    <row r="1539" spans="2:7" x14ac:dyDescent="0.25">
      <c r="B1539" s="2"/>
      <c r="C1539" s="2"/>
      <c r="D1539" s="2"/>
      <c r="G1539" s="1"/>
    </row>
    <row r="1540" spans="2:7" x14ac:dyDescent="0.25">
      <c r="B1540" s="2"/>
      <c r="C1540" s="2"/>
      <c r="D1540" s="2"/>
      <c r="G1540" s="1"/>
    </row>
    <row r="1541" spans="2:7" x14ac:dyDescent="0.25">
      <c r="B1541" s="2"/>
      <c r="C1541" s="2"/>
      <c r="D1541" s="2"/>
      <c r="G1541" s="1"/>
    </row>
    <row r="1542" spans="2:7" x14ac:dyDescent="0.25">
      <c r="B1542" s="2"/>
      <c r="C1542" s="2"/>
      <c r="D1542" s="2"/>
      <c r="G1542" s="1"/>
    </row>
    <row r="1543" spans="2:7" x14ac:dyDescent="0.25">
      <c r="B1543" s="2"/>
      <c r="C1543" s="2"/>
      <c r="D1543" s="2"/>
      <c r="G1543" s="1"/>
    </row>
    <row r="1544" spans="2:7" x14ac:dyDescent="0.25">
      <c r="B1544" s="2"/>
      <c r="C1544" s="2"/>
      <c r="D1544" s="2"/>
      <c r="G1544" s="1"/>
    </row>
    <row r="1545" spans="2:7" x14ac:dyDescent="0.25">
      <c r="B1545" s="2"/>
      <c r="C1545" s="2"/>
      <c r="D1545" s="2"/>
      <c r="G1545" s="1"/>
    </row>
    <row r="1546" spans="2:7" x14ac:dyDescent="0.25">
      <c r="B1546" s="2"/>
      <c r="C1546" s="2"/>
      <c r="D1546" s="2"/>
      <c r="G1546" s="1"/>
    </row>
    <row r="1547" spans="2:7" x14ac:dyDescent="0.25">
      <c r="B1547" s="2"/>
      <c r="C1547" s="2"/>
      <c r="D1547" s="2"/>
      <c r="G1547" s="1"/>
    </row>
    <row r="1548" spans="2:7" x14ac:dyDescent="0.25">
      <c r="B1548" s="2"/>
      <c r="C1548" s="2"/>
      <c r="D1548" s="2"/>
      <c r="G1548" s="1"/>
    </row>
    <row r="1549" spans="2:7" x14ac:dyDescent="0.25">
      <c r="B1549" s="2"/>
      <c r="C1549" s="2"/>
      <c r="D1549" s="2"/>
      <c r="G1549" s="1"/>
    </row>
    <row r="1550" spans="2:7" x14ac:dyDescent="0.25">
      <c r="B1550" s="2"/>
      <c r="C1550" s="2"/>
      <c r="D1550" s="2"/>
      <c r="G1550" s="1"/>
    </row>
    <row r="1551" spans="2:7" x14ac:dyDescent="0.25">
      <c r="B1551" s="2"/>
      <c r="C1551" s="2"/>
      <c r="D1551" s="2"/>
      <c r="G1551" s="1"/>
    </row>
    <row r="1552" spans="2:7" x14ac:dyDescent="0.25">
      <c r="B1552" s="2"/>
      <c r="C1552" s="2"/>
      <c r="D1552" s="2"/>
      <c r="G1552" s="1"/>
    </row>
    <row r="1553" spans="2:7" x14ac:dyDescent="0.25">
      <c r="B1553" s="2"/>
      <c r="C1553" s="2"/>
      <c r="D1553" s="2"/>
      <c r="G1553" s="1"/>
    </row>
    <row r="1554" spans="2:7" x14ac:dyDescent="0.25">
      <c r="B1554" s="2"/>
      <c r="C1554" s="2"/>
      <c r="D1554" s="2"/>
      <c r="G1554" s="1"/>
    </row>
    <row r="1555" spans="2:7" x14ac:dyDescent="0.25">
      <c r="B1555" s="2"/>
      <c r="C1555" s="2"/>
      <c r="D1555" s="2"/>
      <c r="G1555" s="1"/>
    </row>
    <row r="1556" spans="2:7" x14ac:dyDescent="0.25">
      <c r="B1556" s="2"/>
      <c r="C1556" s="2"/>
      <c r="D1556" s="2"/>
      <c r="G1556" s="1"/>
    </row>
    <row r="1557" spans="2:7" x14ac:dyDescent="0.25">
      <c r="B1557" s="2"/>
      <c r="C1557" s="2"/>
      <c r="D1557" s="2"/>
      <c r="G1557" s="1"/>
    </row>
    <row r="1558" spans="2:7" x14ac:dyDescent="0.25">
      <c r="B1558" s="2"/>
      <c r="C1558" s="2"/>
      <c r="D1558" s="2"/>
      <c r="G1558" s="1"/>
    </row>
    <row r="1559" spans="2:7" x14ac:dyDescent="0.25">
      <c r="B1559" s="2"/>
      <c r="C1559" s="2"/>
      <c r="D1559" s="2"/>
      <c r="G1559" s="1"/>
    </row>
    <row r="1560" spans="2:7" x14ac:dyDescent="0.25">
      <c r="B1560" s="2"/>
      <c r="C1560" s="2"/>
      <c r="D1560" s="2"/>
      <c r="G1560" s="1"/>
    </row>
    <row r="1561" spans="2:7" x14ac:dyDescent="0.25">
      <c r="B1561" s="2"/>
      <c r="C1561" s="2"/>
      <c r="D1561" s="2"/>
      <c r="G1561" s="1"/>
    </row>
    <row r="1562" spans="2:7" x14ac:dyDescent="0.25">
      <c r="B1562" s="2"/>
      <c r="C1562" s="2"/>
      <c r="D1562" s="2"/>
      <c r="G1562" s="1"/>
    </row>
    <row r="1563" spans="2:7" x14ac:dyDescent="0.25">
      <c r="B1563" s="2"/>
      <c r="C1563" s="2"/>
      <c r="D1563" s="2"/>
      <c r="G1563" s="1"/>
    </row>
    <row r="1564" spans="2:7" x14ac:dyDescent="0.25">
      <c r="B1564" s="2"/>
      <c r="C1564" s="2"/>
      <c r="D1564" s="2"/>
      <c r="G1564" s="1"/>
    </row>
    <row r="1565" spans="2:7" x14ac:dyDescent="0.25">
      <c r="B1565" s="2"/>
      <c r="C1565" s="2"/>
      <c r="D1565" s="2"/>
      <c r="G1565" s="1"/>
    </row>
    <row r="1566" spans="2:7" x14ac:dyDescent="0.25">
      <c r="B1566" s="2"/>
      <c r="C1566" s="2"/>
      <c r="D1566" s="2"/>
      <c r="G1566" s="1"/>
    </row>
    <row r="1567" spans="2:7" x14ac:dyDescent="0.25">
      <c r="B1567" s="2"/>
      <c r="C1567" s="2"/>
      <c r="D1567" s="2"/>
      <c r="G1567" s="1"/>
    </row>
    <row r="1568" spans="2:7" x14ac:dyDescent="0.25">
      <c r="B1568" s="2"/>
      <c r="C1568" s="2"/>
      <c r="D1568" s="2"/>
      <c r="G1568" s="1"/>
    </row>
    <row r="1569" spans="2:7" x14ac:dyDescent="0.25">
      <c r="B1569" s="2"/>
      <c r="C1569" s="2"/>
      <c r="D1569" s="2"/>
      <c r="G1569" s="1"/>
    </row>
    <row r="1570" spans="2:7" x14ac:dyDescent="0.25">
      <c r="B1570" s="2"/>
      <c r="C1570" s="2"/>
      <c r="D1570" s="2"/>
      <c r="G1570" s="1"/>
    </row>
    <row r="1571" spans="2:7" x14ac:dyDescent="0.25">
      <c r="B1571" s="2"/>
      <c r="C1571" s="2"/>
      <c r="D1571" s="2"/>
      <c r="G1571" s="1"/>
    </row>
    <row r="1572" spans="2:7" x14ac:dyDescent="0.25">
      <c r="B1572" s="2"/>
      <c r="C1572" s="2"/>
      <c r="D1572" s="2"/>
      <c r="G1572" s="1"/>
    </row>
    <row r="1573" spans="2:7" x14ac:dyDescent="0.25">
      <c r="B1573" s="2"/>
      <c r="C1573" s="2"/>
      <c r="D1573" s="2"/>
      <c r="G1573" s="1"/>
    </row>
    <row r="1574" spans="2:7" x14ac:dyDescent="0.25">
      <c r="B1574" s="2"/>
      <c r="C1574" s="2"/>
      <c r="D1574" s="2"/>
      <c r="G1574" s="1"/>
    </row>
    <row r="1575" spans="2:7" x14ac:dyDescent="0.25">
      <c r="B1575" s="2"/>
      <c r="C1575" s="2"/>
      <c r="D1575" s="2"/>
      <c r="G1575" s="1"/>
    </row>
    <row r="1576" spans="2:7" x14ac:dyDescent="0.25">
      <c r="B1576" s="2"/>
      <c r="C1576" s="2"/>
      <c r="D1576" s="2"/>
      <c r="G1576" s="1"/>
    </row>
    <row r="1577" spans="2:7" x14ac:dyDescent="0.25">
      <c r="B1577" s="2"/>
      <c r="C1577" s="2"/>
      <c r="D1577" s="2"/>
      <c r="G1577" s="1"/>
    </row>
    <row r="1578" spans="2:7" x14ac:dyDescent="0.25">
      <c r="B1578" s="2"/>
      <c r="C1578" s="2"/>
      <c r="D1578" s="2"/>
      <c r="G1578" s="1"/>
    </row>
    <row r="1579" spans="2:7" x14ac:dyDescent="0.25">
      <c r="B1579" s="2"/>
      <c r="C1579" s="2"/>
      <c r="D1579" s="2"/>
      <c r="G1579" s="1"/>
    </row>
    <row r="1580" spans="2:7" x14ac:dyDescent="0.25">
      <c r="B1580" s="2"/>
      <c r="C1580" s="2"/>
      <c r="D1580" s="2"/>
      <c r="G1580" s="1"/>
    </row>
    <row r="1581" spans="2:7" x14ac:dyDescent="0.25">
      <c r="B1581" s="2"/>
      <c r="C1581" s="2"/>
      <c r="D1581" s="2"/>
      <c r="G1581" s="1"/>
    </row>
    <row r="1582" spans="2:7" x14ac:dyDescent="0.25">
      <c r="B1582" s="2"/>
      <c r="C1582" s="2"/>
      <c r="D1582" s="2"/>
      <c r="G1582" s="1"/>
    </row>
    <row r="1583" spans="2:7" x14ac:dyDescent="0.25">
      <c r="B1583" s="2"/>
      <c r="C1583" s="2"/>
      <c r="D1583" s="2"/>
      <c r="G1583" s="1"/>
    </row>
    <row r="1584" spans="2:7" x14ac:dyDescent="0.25">
      <c r="B1584" s="2"/>
      <c r="C1584" s="2"/>
      <c r="D1584" s="2"/>
      <c r="G1584" s="1"/>
    </row>
    <row r="1585" spans="2:7" x14ac:dyDescent="0.25">
      <c r="B1585" s="2"/>
      <c r="C1585" s="2"/>
      <c r="D1585" s="2"/>
      <c r="G1585" s="1"/>
    </row>
    <row r="1586" spans="2:7" x14ac:dyDescent="0.25">
      <c r="B1586" s="2"/>
      <c r="C1586" s="2"/>
      <c r="D1586" s="2"/>
      <c r="G1586" s="1"/>
    </row>
    <row r="1587" spans="2:7" x14ac:dyDescent="0.25">
      <c r="B1587" s="2"/>
      <c r="C1587" s="2"/>
      <c r="D1587" s="2"/>
      <c r="G1587" s="1"/>
    </row>
    <row r="1588" spans="2:7" x14ac:dyDescent="0.25">
      <c r="B1588" s="2"/>
      <c r="C1588" s="2"/>
      <c r="D1588" s="2"/>
      <c r="G1588" s="1"/>
    </row>
    <row r="1589" spans="2:7" x14ac:dyDescent="0.25">
      <c r="B1589" s="2"/>
      <c r="C1589" s="2"/>
      <c r="D1589" s="2"/>
      <c r="G1589" s="1"/>
    </row>
    <row r="1590" spans="2:7" x14ac:dyDescent="0.25">
      <c r="B1590" s="2"/>
      <c r="C1590" s="2"/>
      <c r="D1590" s="2"/>
      <c r="G1590" s="1"/>
    </row>
    <row r="1591" spans="2:7" x14ac:dyDescent="0.25">
      <c r="B1591" s="2"/>
      <c r="C1591" s="2"/>
      <c r="D1591" s="2"/>
      <c r="G1591" s="1"/>
    </row>
    <row r="1592" spans="2:7" x14ac:dyDescent="0.25">
      <c r="B1592" s="2"/>
      <c r="C1592" s="2"/>
      <c r="D1592" s="2"/>
      <c r="G1592" s="1"/>
    </row>
    <row r="1593" spans="2:7" x14ac:dyDescent="0.25">
      <c r="B1593" s="2"/>
      <c r="C1593" s="2"/>
      <c r="D1593" s="2"/>
      <c r="G1593" s="1"/>
    </row>
    <row r="1594" spans="2:7" x14ac:dyDescent="0.25">
      <c r="B1594" s="2"/>
      <c r="C1594" s="2"/>
      <c r="D1594" s="2"/>
      <c r="G1594" s="1"/>
    </row>
    <row r="1595" spans="2:7" x14ac:dyDescent="0.25">
      <c r="B1595" s="2"/>
      <c r="C1595" s="2"/>
      <c r="D1595" s="2"/>
      <c r="G1595" s="1"/>
    </row>
    <row r="1596" spans="2:7" x14ac:dyDescent="0.25">
      <c r="B1596" s="2"/>
      <c r="C1596" s="2"/>
      <c r="D1596" s="2"/>
      <c r="G1596" s="1"/>
    </row>
    <row r="1597" spans="2:7" x14ac:dyDescent="0.25">
      <c r="B1597" s="2"/>
      <c r="C1597" s="2"/>
      <c r="D1597" s="2"/>
      <c r="G1597" s="1"/>
    </row>
    <row r="1598" spans="2:7" x14ac:dyDescent="0.25">
      <c r="B1598" s="2"/>
      <c r="C1598" s="2"/>
      <c r="D1598" s="2"/>
      <c r="G1598" s="1"/>
    </row>
    <row r="1599" spans="2:7" x14ac:dyDescent="0.25">
      <c r="B1599" s="2"/>
      <c r="C1599" s="2"/>
      <c r="D1599" s="2"/>
      <c r="G1599" s="1"/>
    </row>
    <row r="1600" spans="2:7" x14ac:dyDescent="0.25">
      <c r="B1600" s="2"/>
      <c r="C1600" s="2"/>
      <c r="D1600" s="2"/>
      <c r="G1600" s="1"/>
    </row>
    <row r="1601" spans="2:7" x14ac:dyDescent="0.25">
      <c r="B1601" s="2"/>
      <c r="C1601" s="2"/>
      <c r="D1601" s="2"/>
      <c r="G1601" s="1"/>
    </row>
    <row r="1602" spans="2:7" x14ac:dyDescent="0.25">
      <c r="B1602" s="2"/>
      <c r="C1602" s="2"/>
      <c r="D1602" s="2"/>
      <c r="G1602" s="1"/>
    </row>
    <row r="1603" spans="2:7" x14ac:dyDescent="0.25">
      <c r="B1603" s="2"/>
      <c r="C1603" s="2"/>
      <c r="D1603" s="2"/>
      <c r="G1603" s="1"/>
    </row>
    <row r="1604" spans="2:7" x14ac:dyDescent="0.25">
      <c r="B1604" s="2"/>
      <c r="C1604" s="2"/>
      <c r="D1604" s="2"/>
      <c r="G1604" s="1"/>
    </row>
    <row r="1605" spans="2:7" x14ac:dyDescent="0.25">
      <c r="B1605" s="2"/>
      <c r="C1605" s="2"/>
      <c r="D1605" s="2"/>
      <c r="G1605" s="1"/>
    </row>
    <row r="1606" spans="2:7" x14ac:dyDescent="0.25">
      <c r="B1606" s="2"/>
      <c r="C1606" s="2"/>
      <c r="D1606" s="2"/>
      <c r="G1606" s="1"/>
    </row>
    <row r="1607" spans="2:7" x14ac:dyDescent="0.25">
      <c r="B1607" s="2"/>
      <c r="C1607" s="2"/>
      <c r="D1607" s="2"/>
      <c r="G1607" s="1"/>
    </row>
    <row r="1608" spans="2:7" x14ac:dyDescent="0.25">
      <c r="B1608" s="2"/>
      <c r="C1608" s="2"/>
      <c r="D1608" s="2"/>
      <c r="G1608" s="1"/>
    </row>
    <row r="1609" spans="2:7" x14ac:dyDescent="0.25">
      <c r="B1609" s="2"/>
      <c r="C1609" s="2"/>
      <c r="D1609" s="2"/>
      <c r="G1609" s="1"/>
    </row>
    <row r="1610" spans="2:7" x14ac:dyDescent="0.25">
      <c r="B1610" s="2"/>
      <c r="C1610" s="2"/>
      <c r="D1610" s="2"/>
      <c r="G1610" s="1"/>
    </row>
    <row r="1611" spans="2:7" x14ac:dyDescent="0.25">
      <c r="B1611" s="2"/>
      <c r="C1611" s="2"/>
      <c r="D1611" s="2"/>
      <c r="G1611" s="1"/>
    </row>
    <row r="1612" spans="2:7" x14ac:dyDescent="0.25">
      <c r="B1612" s="2"/>
      <c r="C1612" s="2"/>
      <c r="D1612" s="2"/>
      <c r="G1612" s="1"/>
    </row>
    <row r="1613" spans="2:7" x14ac:dyDescent="0.25">
      <c r="B1613" s="2"/>
      <c r="C1613" s="2"/>
      <c r="D1613" s="2"/>
      <c r="G1613" s="1"/>
    </row>
    <row r="1614" spans="2:7" x14ac:dyDescent="0.25">
      <c r="B1614" s="2"/>
      <c r="C1614" s="2"/>
      <c r="D1614" s="2"/>
      <c r="G1614" s="1"/>
    </row>
    <row r="1615" spans="2:7" x14ac:dyDescent="0.25">
      <c r="B1615" s="2"/>
      <c r="C1615" s="2"/>
      <c r="D1615" s="2"/>
      <c r="G1615" s="1"/>
    </row>
    <row r="1616" spans="2:7" x14ac:dyDescent="0.25">
      <c r="B1616" s="2"/>
      <c r="C1616" s="2"/>
      <c r="D1616" s="2"/>
      <c r="G1616" s="1"/>
    </row>
    <row r="1617" spans="2:7" x14ac:dyDescent="0.25">
      <c r="B1617" s="2"/>
      <c r="C1617" s="2"/>
      <c r="D1617" s="2"/>
      <c r="G1617" s="1"/>
    </row>
    <row r="1618" spans="2:7" x14ac:dyDescent="0.25">
      <c r="B1618" s="2"/>
      <c r="C1618" s="2"/>
      <c r="D1618" s="2"/>
      <c r="G1618" s="1"/>
    </row>
    <row r="1619" spans="2:7" x14ac:dyDescent="0.25">
      <c r="B1619" s="2"/>
      <c r="C1619" s="2"/>
      <c r="D1619" s="2"/>
      <c r="G1619" s="1"/>
    </row>
    <row r="1620" spans="2:7" x14ac:dyDescent="0.25">
      <c r="B1620" s="2"/>
      <c r="C1620" s="2"/>
      <c r="D1620" s="2"/>
      <c r="G1620" s="1"/>
    </row>
    <row r="1621" spans="2:7" x14ac:dyDescent="0.25">
      <c r="B1621" s="2"/>
      <c r="C1621" s="2"/>
      <c r="D1621" s="2"/>
      <c r="G1621" s="1"/>
    </row>
    <row r="1622" spans="2:7" x14ac:dyDescent="0.25">
      <c r="B1622" s="2"/>
      <c r="C1622" s="2"/>
      <c r="D1622" s="2"/>
      <c r="G1622" s="1"/>
    </row>
    <row r="1623" spans="2:7" x14ac:dyDescent="0.25">
      <c r="B1623" s="2"/>
      <c r="C1623" s="2"/>
      <c r="D1623" s="2"/>
      <c r="G1623" s="1"/>
    </row>
    <row r="1624" spans="2:7" x14ac:dyDescent="0.25">
      <c r="B1624" s="2"/>
      <c r="C1624" s="2"/>
      <c r="D1624" s="2"/>
      <c r="G1624" s="1"/>
    </row>
    <row r="1625" spans="2:7" x14ac:dyDescent="0.25">
      <c r="B1625" s="2"/>
      <c r="C1625" s="2"/>
      <c r="D1625" s="2"/>
      <c r="G1625" s="1"/>
    </row>
    <row r="1626" spans="2:7" x14ac:dyDescent="0.25">
      <c r="B1626" s="2"/>
      <c r="C1626" s="2"/>
      <c r="D1626" s="2"/>
      <c r="G1626" s="1"/>
    </row>
    <row r="1627" spans="2:7" x14ac:dyDescent="0.25">
      <c r="B1627" s="2"/>
      <c r="C1627" s="2"/>
      <c r="D1627" s="2"/>
      <c r="G1627" s="1"/>
    </row>
    <row r="1628" spans="2:7" x14ac:dyDescent="0.25">
      <c r="B1628" s="2"/>
      <c r="C1628" s="2"/>
      <c r="D1628" s="2"/>
      <c r="G1628" s="1"/>
    </row>
    <row r="1629" spans="2:7" x14ac:dyDescent="0.25">
      <c r="B1629" s="2"/>
      <c r="C1629" s="2"/>
      <c r="D1629" s="2"/>
      <c r="G1629" s="1"/>
    </row>
    <row r="1630" spans="2:7" x14ac:dyDescent="0.25">
      <c r="B1630" s="2"/>
      <c r="C1630" s="2"/>
      <c r="D1630" s="2"/>
      <c r="G1630" s="1"/>
    </row>
    <row r="1631" spans="2:7" x14ac:dyDescent="0.25">
      <c r="B1631" s="2"/>
      <c r="C1631" s="2"/>
      <c r="D1631" s="2"/>
      <c r="G1631" s="1"/>
    </row>
    <row r="1632" spans="2:7" x14ac:dyDescent="0.25">
      <c r="B1632" s="2"/>
      <c r="C1632" s="2"/>
      <c r="D1632" s="2"/>
      <c r="G1632" s="1"/>
    </row>
    <row r="1633" spans="2:7" x14ac:dyDescent="0.25">
      <c r="B1633" s="2"/>
      <c r="C1633" s="2"/>
      <c r="D1633" s="2"/>
      <c r="G1633" s="1"/>
    </row>
    <row r="1634" spans="2:7" x14ac:dyDescent="0.25">
      <c r="B1634" s="2"/>
      <c r="C1634" s="2"/>
      <c r="D1634" s="2"/>
      <c r="G1634" s="1"/>
    </row>
    <row r="1635" spans="2:7" x14ac:dyDescent="0.25">
      <c r="B1635" s="2"/>
      <c r="C1635" s="2"/>
      <c r="D1635" s="2"/>
      <c r="G1635" s="1"/>
    </row>
    <row r="1636" spans="2:7" x14ac:dyDescent="0.25">
      <c r="B1636" s="2"/>
      <c r="C1636" s="2"/>
      <c r="D1636" s="2"/>
      <c r="G1636" s="1"/>
    </row>
    <row r="1637" spans="2:7" x14ac:dyDescent="0.25">
      <c r="B1637" s="2"/>
      <c r="C1637" s="2"/>
      <c r="D1637" s="2"/>
      <c r="G1637" s="1"/>
    </row>
    <row r="1638" spans="2:7" x14ac:dyDescent="0.25">
      <c r="B1638" s="2"/>
      <c r="C1638" s="2"/>
      <c r="D1638" s="2"/>
      <c r="G1638" s="1"/>
    </row>
    <row r="1639" spans="2:7" x14ac:dyDescent="0.25">
      <c r="B1639" s="2"/>
      <c r="C1639" s="2"/>
      <c r="D1639" s="2"/>
      <c r="G1639" s="1"/>
    </row>
    <row r="1640" spans="2:7" x14ac:dyDescent="0.25">
      <c r="B1640" s="2"/>
      <c r="C1640" s="2"/>
      <c r="D1640" s="2"/>
      <c r="G1640" s="1"/>
    </row>
    <row r="1641" spans="2:7" x14ac:dyDescent="0.25">
      <c r="B1641" s="2"/>
      <c r="C1641" s="2"/>
      <c r="D1641" s="2"/>
      <c r="G1641" s="1"/>
    </row>
    <row r="1642" spans="2:7" x14ac:dyDescent="0.25">
      <c r="B1642" s="2"/>
      <c r="C1642" s="2"/>
      <c r="D1642" s="2"/>
      <c r="G1642" s="1"/>
    </row>
    <row r="1643" spans="2:7" x14ac:dyDescent="0.25">
      <c r="B1643" s="2"/>
      <c r="C1643" s="2"/>
      <c r="D1643" s="2"/>
      <c r="G1643" s="1"/>
    </row>
    <row r="1644" spans="2:7" x14ac:dyDescent="0.25">
      <c r="B1644" s="2"/>
      <c r="C1644" s="2"/>
      <c r="D1644" s="2"/>
      <c r="G1644" s="1"/>
    </row>
    <row r="1645" spans="2:7" x14ac:dyDescent="0.25">
      <c r="B1645" s="2"/>
      <c r="C1645" s="2"/>
      <c r="D1645" s="2"/>
      <c r="G1645" s="1"/>
    </row>
    <row r="1646" spans="2:7" x14ac:dyDescent="0.25">
      <c r="B1646" s="2"/>
      <c r="C1646" s="2"/>
      <c r="D1646" s="2"/>
      <c r="G1646" s="1"/>
    </row>
    <row r="1647" spans="2:7" x14ac:dyDescent="0.25">
      <c r="B1647" s="2"/>
      <c r="C1647" s="2"/>
      <c r="D1647" s="2"/>
      <c r="G1647" s="1"/>
    </row>
    <row r="1648" spans="2:7" x14ac:dyDescent="0.25">
      <c r="B1648" s="2"/>
      <c r="C1648" s="2"/>
      <c r="D1648" s="2"/>
      <c r="G1648" s="1"/>
    </row>
    <row r="1649" spans="2:7" x14ac:dyDescent="0.25">
      <c r="B1649" s="2"/>
      <c r="C1649" s="2"/>
      <c r="D1649" s="2"/>
      <c r="G1649" s="1"/>
    </row>
    <row r="1650" spans="2:7" x14ac:dyDescent="0.25">
      <c r="B1650" s="2"/>
      <c r="C1650" s="2"/>
      <c r="D1650" s="2"/>
      <c r="G1650" s="1"/>
    </row>
    <row r="1651" spans="2:7" x14ac:dyDescent="0.25">
      <c r="B1651" s="2"/>
      <c r="C1651" s="2"/>
      <c r="D1651" s="2"/>
      <c r="G1651" s="1"/>
    </row>
    <row r="1652" spans="2:7" x14ac:dyDescent="0.25">
      <c r="B1652" s="2"/>
      <c r="C1652" s="2"/>
      <c r="D1652" s="2"/>
      <c r="G1652" s="1"/>
    </row>
    <row r="1653" spans="2:7" x14ac:dyDescent="0.25">
      <c r="B1653" s="2"/>
      <c r="C1653" s="2"/>
      <c r="D1653" s="2"/>
      <c r="G1653" s="1"/>
    </row>
    <row r="1654" spans="2:7" x14ac:dyDescent="0.25">
      <c r="B1654" s="2"/>
      <c r="C1654" s="2"/>
      <c r="D1654" s="2"/>
      <c r="G1654" s="1"/>
    </row>
    <row r="1655" spans="2:7" x14ac:dyDescent="0.25">
      <c r="B1655" s="2"/>
      <c r="C1655" s="2"/>
      <c r="D1655" s="2"/>
      <c r="G1655" s="1"/>
    </row>
    <row r="1656" spans="2:7" x14ac:dyDescent="0.25">
      <c r="B1656" s="2"/>
      <c r="C1656" s="2"/>
      <c r="D1656" s="2"/>
      <c r="G1656" s="1"/>
    </row>
    <row r="1657" spans="2:7" x14ac:dyDescent="0.25">
      <c r="B1657" s="2"/>
      <c r="C1657" s="2"/>
      <c r="D1657" s="2"/>
      <c r="G1657" s="1"/>
    </row>
    <row r="1658" spans="2:7" x14ac:dyDescent="0.25">
      <c r="B1658" s="2"/>
      <c r="C1658" s="2"/>
      <c r="D1658" s="2"/>
      <c r="G1658" s="1"/>
    </row>
    <row r="1659" spans="2:7" x14ac:dyDescent="0.25">
      <c r="B1659" s="2"/>
      <c r="C1659" s="2"/>
      <c r="D1659" s="2"/>
      <c r="G1659" s="1"/>
    </row>
    <row r="1660" spans="2:7" x14ac:dyDescent="0.25">
      <c r="B1660" s="2"/>
      <c r="C1660" s="2"/>
      <c r="D1660" s="2"/>
      <c r="G1660" s="1"/>
    </row>
    <row r="1661" spans="2:7" x14ac:dyDescent="0.25">
      <c r="B1661" s="2"/>
      <c r="C1661" s="2"/>
      <c r="D1661" s="2"/>
      <c r="G1661" s="1"/>
    </row>
    <row r="1662" spans="2:7" x14ac:dyDescent="0.25">
      <c r="B1662" s="2"/>
      <c r="C1662" s="2"/>
      <c r="D1662" s="2"/>
      <c r="G1662" s="1"/>
    </row>
    <row r="1663" spans="2:7" x14ac:dyDescent="0.25">
      <c r="B1663" s="2"/>
      <c r="C1663" s="2"/>
      <c r="D1663" s="2"/>
      <c r="G1663" s="1"/>
    </row>
    <row r="1664" spans="2:7" x14ac:dyDescent="0.25">
      <c r="B1664" s="2"/>
      <c r="C1664" s="2"/>
      <c r="D1664" s="2"/>
      <c r="G1664" s="1"/>
    </row>
    <row r="1665" spans="2:7" x14ac:dyDescent="0.25">
      <c r="B1665" s="2"/>
      <c r="C1665" s="2"/>
      <c r="D1665" s="2"/>
      <c r="G1665" s="1"/>
    </row>
    <row r="1666" spans="2:7" x14ac:dyDescent="0.25">
      <c r="B1666" s="2"/>
      <c r="C1666" s="2"/>
      <c r="D1666" s="2"/>
      <c r="G1666" s="1"/>
    </row>
    <row r="1667" spans="2:7" x14ac:dyDescent="0.25">
      <c r="B1667" s="2"/>
      <c r="C1667" s="2"/>
      <c r="D1667" s="2"/>
      <c r="G1667" s="1"/>
    </row>
    <row r="1668" spans="2:7" x14ac:dyDescent="0.25">
      <c r="B1668" s="2"/>
      <c r="C1668" s="2"/>
      <c r="D1668" s="2"/>
      <c r="G1668" s="1"/>
    </row>
    <row r="1669" spans="2:7" x14ac:dyDescent="0.25">
      <c r="B1669" s="2"/>
      <c r="C1669" s="2"/>
      <c r="D1669" s="2"/>
      <c r="G1669" s="1"/>
    </row>
    <row r="1670" spans="2:7" x14ac:dyDescent="0.25">
      <c r="B1670" s="2"/>
      <c r="C1670" s="2"/>
      <c r="D1670" s="2"/>
      <c r="G1670" s="1"/>
    </row>
    <row r="1671" spans="2:7" x14ac:dyDescent="0.25">
      <c r="B1671" s="2"/>
      <c r="C1671" s="2"/>
      <c r="D1671" s="2"/>
      <c r="G1671" s="1"/>
    </row>
    <row r="1672" spans="2:7" x14ac:dyDescent="0.25">
      <c r="B1672" s="2"/>
      <c r="C1672" s="2"/>
      <c r="D1672" s="2"/>
      <c r="G1672" s="1"/>
    </row>
    <row r="1673" spans="2:7" x14ac:dyDescent="0.25">
      <c r="B1673" s="2"/>
      <c r="C1673" s="2"/>
      <c r="D1673" s="2"/>
      <c r="G1673" s="1"/>
    </row>
    <row r="1674" spans="2:7" x14ac:dyDescent="0.25">
      <c r="B1674" s="2"/>
      <c r="C1674" s="2"/>
      <c r="D1674" s="2"/>
      <c r="G1674" s="1"/>
    </row>
    <row r="1675" spans="2:7" x14ac:dyDescent="0.25">
      <c r="B1675" s="2"/>
      <c r="C1675" s="2"/>
      <c r="D1675" s="2"/>
      <c r="G1675" s="1"/>
    </row>
    <row r="1676" spans="2:7" x14ac:dyDescent="0.25">
      <c r="B1676" s="2"/>
      <c r="C1676" s="2"/>
      <c r="D1676" s="2"/>
      <c r="G1676" s="1"/>
    </row>
    <row r="1677" spans="2:7" x14ac:dyDescent="0.25">
      <c r="B1677" s="2"/>
      <c r="C1677" s="2"/>
      <c r="D1677" s="2"/>
      <c r="G1677" s="1"/>
    </row>
    <row r="1678" spans="2:7" x14ac:dyDescent="0.25">
      <c r="B1678" s="2"/>
      <c r="C1678" s="2"/>
      <c r="D1678" s="2"/>
      <c r="G1678" s="1"/>
    </row>
    <row r="1679" spans="2:7" x14ac:dyDescent="0.25">
      <c r="B1679" s="2"/>
      <c r="C1679" s="2"/>
      <c r="D1679" s="2"/>
      <c r="G1679" s="1"/>
    </row>
    <row r="1680" spans="2:7" x14ac:dyDescent="0.25">
      <c r="B1680" s="2"/>
      <c r="C1680" s="2"/>
      <c r="D1680" s="2"/>
      <c r="G1680" s="1"/>
    </row>
    <row r="1681" spans="2:7" x14ac:dyDescent="0.25">
      <c r="B1681" s="2"/>
      <c r="C1681" s="2"/>
      <c r="D1681" s="2"/>
      <c r="G1681" s="1"/>
    </row>
    <row r="1682" spans="2:7" x14ac:dyDescent="0.25">
      <c r="B1682" s="2"/>
      <c r="C1682" s="2"/>
      <c r="D1682" s="2"/>
      <c r="G1682" s="1"/>
    </row>
    <row r="1683" spans="2:7" x14ac:dyDescent="0.25">
      <c r="B1683" s="2"/>
      <c r="C1683" s="2"/>
      <c r="D1683" s="2"/>
      <c r="G1683" s="1"/>
    </row>
    <row r="1684" spans="2:7" x14ac:dyDescent="0.25">
      <c r="B1684" s="2"/>
      <c r="C1684" s="2"/>
      <c r="D1684" s="2"/>
      <c r="G1684" s="1"/>
    </row>
    <row r="1685" spans="2:7" x14ac:dyDescent="0.25">
      <c r="B1685" s="2"/>
      <c r="C1685" s="2"/>
      <c r="D1685" s="2"/>
      <c r="G1685" s="1"/>
    </row>
    <row r="1686" spans="2:7" x14ac:dyDescent="0.25">
      <c r="B1686" s="2"/>
      <c r="C1686" s="2"/>
      <c r="D1686" s="2"/>
      <c r="G1686" s="1"/>
    </row>
    <row r="1687" spans="2:7" x14ac:dyDescent="0.25">
      <c r="B1687" s="2"/>
      <c r="C1687" s="2"/>
      <c r="D1687" s="2"/>
      <c r="G1687" s="1"/>
    </row>
    <row r="1688" spans="2:7" x14ac:dyDescent="0.25">
      <c r="B1688" s="2"/>
      <c r="C1688" s="2"/>
      <c r="D1688" s="2"/>
      <c r="G1688" s="1"/>
    </row>
    <row r="1689" spans="2:7" x14ac:dyDescent="0.25">
      <c r="B1689" s="2"/>
      <c r="C1689" s="2"/>
      <c r="D1689" s="2"/>
      <c r="G1689" s="1"/>
    </row>
    <row r="1690" spans="2:7" x14ac:dyDescent="0.25">
      <c r="B1690" s="2"/>
      <c r="C1690" s="2"/>
      <c r="D1690" s="2"/>
      <c r="G1690" s="1"/>
    </row>
    <row r="1691" spans="2:7" x14ac:dyDescent="0.25">
      <c r="B1691" s="2"/>
      <c r="C1691" s="2"/>
      <c r="D1691" s="2"/>
      <c r="G1691" s="1"/>
    </row>
    <row r="1692" spans="2:7" x14ac:dyDescent="0.25">
      <c r="B1692" s="2"/>
      <c r="C1692" s="2"/>
      <c r="D1692" s="2"/>
      <c r="G1692" s="1"/>
    </row>
    <row r="1693" spans="2:7" x14ac:dyDescent="0.25">
      <c r="B1693" s="2"/>
      <c r="C1693" s="2"/>
      <c r="D1693" s="2"/>
      <c r="G1693" s="1"/>
    </row>
    <row r="1694" spans="2:7" x14ac:dyDescent="0.25">
      <c r="B1694" s="2"/>
      <c r="C1694" s="2"/>
      <c r="D1694" s="2"/>
      <c r="G1694" s="1"/>
    </row>
    <row r="1695" spans="2:7" x14ac:dyDescent="0.25">
      <c r="B1695" s="2"/>
      <c r="C1695" s="2"/>
      <c r="D1695" s="2"/>
      <c r="G1695" s="1"/>
    </row>
    <row r="1696" spans="2:7" x14ac:dyDescent="0.25">
      <c r="B1696" s="2"/>
      <c r="C1696" s="2"/>
      <c r="D1696" s="2"/>
      <c r="G1696" s="1"/>
    </row>
    <row r="1697" spans="2:7" x14ac:dyDescent="0.25">
      <c r="B1697" s="2"/>
      <c r="C1697" s="2"/>
      <c r="D1697" s="2"/>
      <c r="G1697" s="1"/>
    </row>
    <row r="1698" spans="2:7" x14ac:dyDescent="0.25">
      <c r="B1698" s="2"/>
      <c r="C1698" s="2"/>
      <c r="D1698" s="2"/>
      <c r="G1698" s="1"/>
    </row>
    <row r="1699" spans="2:7" x14ac:dyDescent="0.25">
      <c r="B1699" s="2"/>
      <c r="C1699" s="2"/>
      <c r="D1699" s="2"/>
      <c r="G1699" s="1"/>
    </row>
    <row r="1700" spans="2:7" x14ac:dyDescent="0.25">
      <c r="B1700" s="2"/>
      <c r="C1700" s="2"/>
      <c r="D1700" s="2"/>
      <c r="G1700" s="1"/>
    </row>
    <row r="1701" spans="2:7" x14ac:dyDescent="0.25">
      <c r="B1701" s="2"/>
      <c r="C1701" s="2"/>
      <c r="D1701" s="2"/>
      <c r="G1701" s="1"/>
    </row>
    <row r="1702" spans="2:7" x14ac:dyDescent="0.25">
      <c r="B1702" s="2"/>
      <c r="C1702" s="2"/>
      <c r="D1702" s="2"/>
      <c r="G1702" s="1"/>
    </row>
    <row r="1703" spans="2:7" x14ac:dyDescent="0.25">
      <c r="B1703" s="2"/>
      <c r="C1703" s="2"/>
      <c r="D1703" s="2"/>
      <c r="G1703" s="1"/>
    </row>
    <row r="1704" spans="2:7" x14ac:dyDescent="0.25">
      <c r="B1704" s="2"/>
      <c r="C1704" s="2"/>
      <c r="D1704" s="2"/>
      <c r="G1704" s="1"/>
    </row>
    <row r="1705" spans="2:7" x14ac:dyDescent="0.25">
      <c r="B1705" s="2"/>
      <c r="C1705" s="2"/>
      <c r="D1705" s="2"/>
      <c r="G1705" s="1"/>
    </row>
    <row r="1706" spans="2:7" x14ac:dyDescent="0.25">
      <c r="B1706" s="2"/>
      <c r="C1706" s="2"/>
      <c r="D1706" s="2"/>
      <c r="G1706" s="1"/>
    </row>
    <row r="1707" spans="2:7" x14ac:dyDescent="0.25">
      <c r="B1707" s="2"/>
      <c r="C1707" s="2"/>
      <c r="D1707" s="2"/>
      <c r="G1707" s="1"/>
    </row>
    <row r="1708" spans="2:7" x14ac:dyDescent="0.25">
      <c r="B1708" s="2"/>
      <c r="C1708" s="2"/>
      <c r="D1708" s="2"/>
      <c r="G1708" s="1"/>
    </row>
    <row r="1709" spans="2:7" x14ac:dyDescent="0.25">
      <c r="B1709" s="2"/>
      <c r="C1709" s="2"/>
      <c r="D1709" s="2"/>
      <c r="G1709" s="1"/>
    </row>
    <row r="1710" spans="2:7" x14ac:dyDescent="0.25">
      <c r="B1710" s="2"/>
      <c r="C1710" s="2"/>
      <c r="D1710" s="2"/>
      <c r="G1710" s="1"/>
    </row>
    <row r="1711" spans="2:7" x14ac:dyDescent="0.25">
      <c r="B1711" s="2"/>
      <c r="C1711" s="2"/>
      <c r="D1711" s="2"/>
      <c r="G1711" s="1"/>
    </row>
    <row r="1712" spans="2:7" x14ac:dyDescent="0.25">
      <c r="B1712" s="2"/>
      <c r="C1712" s="2"/>
      <c r="D1712" s="2"/>
      <c r="G1712" s="1"/>
    </row>
    <row r="1713" spans="2:7" x14ac:dyDescent="0.25">
      <c r="B1713" s="2"/>
      <c r="C1713" s="2"/>
      <c r="D1713" s="2"/>
      <c r="G1713" s="1"/>
    </row>
    <row r="1714" spans="2:7" x14ac:dyDescent="0.25">
      <c r="B1714" s="2"/>
      <c r="C1714" s="2"/>
      <c r="D1714" s="2"/>
      <c r="G1714" s="1"/>
    </row>
    <row r="1715" spans="2:7" x14ac:dyDescent="0.25">
      <c r="B1715" s="2"/>
      <c r="C1715" s="2"/>
      <c r="D1715" s="2"/>
      <c r="G1715" s="1"/>
    </row>
    <row r="1716" spans="2:7" x14ac:dyDescent="0.25">
      <c r="B1716" s="2"/>
      <c r="C1716" s="2"/>
      <c r="D1716" s="2"/>
      <c r="G1716" s="1"/>
    </row>
    <row r="1717" spans="2:7" x14ac:dyDescent="0.25">
      <c r="B1717" s="2"/>
      <c r="C1717" s="2"/>
      <c r="D1717" s="2"/>
      <c r="G1717" s="1"/>
    </row>
    <row r="1718" spans="2:7" x14ac:dyDescent="0.25">
      <c r="B1718" s="2"/>
      <c r="C1718" s="2"/>
      <c r="D1718" s="2"/>
      <c r="G1718" s="1"/>
    </row>
    <row r="1719" spans="2:7" x14ac:dyDescent="0.25">
      <c r="B1719" s="2"/>
      <c r="C1719" s="2"/>
      <c r="D1719" s="2"/>
      <c r="G1719" s="1"/>
    </row>
    <row r="1720" spans="2:7" x14ac:dyDescent="0.25">
      <c r="B1720" s="2"/>
      <c r="C1720" s="2"/>
      <c r="D1720" s="2"/>
      <c r="G1720" s="1"/>
    </row>
    <row r="1721" spans="2:7" x14ac:dyDescent="0.25">
      <c r="B1721" s="2"/>
      <c r="C1721" s="2"/>
      <c r="D1721" s="2"/>
      <c r="G1721" s="1"/>
    </row>
    <row r="1722" spans="2:7" x14ac:dyDescent="0.25">
      <c r="B1722" s="2"/>
      <c r="C1722" s="2"/>
      <c r="D1722" s="2"/>
      <c r="G1722" s="1"/>
    </row>
    <row r="1723" spans="2:7" x14ac:dyDescent="0.25">
      <c r="B1723" s="2"/>
      <c r="C1723" s="2"/>
      <c r="D1723" s="2"/>
      <c r="G1723" s="1"/>
    </row>
    <row r="1724" spans="2:7" x14ac:dyDescent="0.25">
      <c r="B1724" s="2"/>
      <c r="C1724" s="2"/>
      <c r="D1724" s="2"/>
      <c r="G1724" s="1"/>
    </row>
    <row r="1725" spans="2:7" x14ac:dyDescent="0.25">
      <c r="B1725" s="2"/>
      <c r="C1725" s="2"/>
      <c r="D1725" s="2"/>
      <c r="G1725" s="1"/>
    </row>
    <row r="1726" spans="2:7" x14ac:dyDescent="0.25">
      <c r="B1726" s="2"/>
      <c r="C1726" s="2"/>
      <c r="D1726" s="2"/>
      <c r="G1726" s="1"/>
    </row>
    <row r="1727" spans="2:7" x14ac:dyDescent="0.25">
      <c r="B1727" s="2"/>
      <c r="C1727" s="2"/>
      <c r="D1727" s="2"/>
      <c r="G1727" s="1"/>
    </row>
    <row r="1728" spans="2:7" x14ac:dyDescent="0.25">
      <c r="B1728" s="2"/>
      <c r="C1728" s="2"/>
      <c r="D1728" s="2"/>
      <c r="G1728" s="1"/>
    </row>
    <row r="1729" spans="2:7" x14ac:dyDescent="0.25">
      <c r="B1729" s="2"/>
      <c r="C1729" s="2"/>
      <c r="D1729" s="2"/>
      <c r="G1729" s="1"/>
    </row>
    <row r="1730" spans="2:7" x14ac:dyDescent="0.25">
      <c r="B1730" s="2"/>
      <c r="C1730" s="2"/>
      <c r="D1730" s="2"/>
      <c r="G1730" s="1"/>
    </row>
    <row r="1731" spans="2:7" x14ac:dyDescent="0.25">
      <c r="B1731" s="2"/>
      <c r="C1731" s="2"/>
      <c r="D1731" s="2"/>
      <c r="G1731" s="1"/>
    </row>
    <row r="1732" spans="2:7" x14ac:dyDescent="0.25">
      <c r="B1732" s="2"/>
      <c r="C1732" s="2"/>
      <c r="D1732" s="2"/>
      <c r="G1732" s="1"/>
    </row>
    <row r="1733" spans="2:7" x14ac:dyDescent="0.25">
      <c r="B1733" s="2"/>
      <c r="C1733" s="2"/>
      <c r="D1733" s="2"/>
      <c r="G1733" s="1"/>
    </row>
    <row r="1734" spans="2:7" x14ac:dyDescent="0.25">
      <c r="B1734" s="2"/>
      <c r="C1734" s="2"/>
      <c r="D1734" s="2"/>
      <c r="G1734" s="1"/>
    </row>
    <row r="1735" spans="2:7" x14ac:dyDescent="0.25">
      <c r="B1735" s="2"/>
      <c r="C1735" s="2"/>
      <c r="D1735" s="2"/>
      <c r="G1735" s="1"/>
    </row>
    <row r="1736" spans="2:7" x14ac:dyDescent="0.25">
      <c r="B1736" s="2"/>
      <c r="C1736" s="2"/>
      <c r="D1736" s="2"/>
      <c r="G1736" s="1"/>
    </row>
    <row r="1737" spans="2:7" x14ac:dyDescent="0.25">
      <c r="B1737" s="2"/>
      <c r="C1737" s="2"/>
      <c r="D1737" s="2"/>
      <c r="G1737" s="1"/>
    </row>
    <row r="1738" spans="2:7" x14ac:dyDescent="0.25">
      <c r="B1738" s="2"/>
      <c r="C1738" s="2"/>
      <c r="D1738" s="2"/>
      <c r="G1738" s="1"/>
    </row>
    <row r="1739" spans="2:7" x14ac:dyDescent="0.25">
      <c r="B1739" s="2"/>
      <c r="C1739" s="2"/>
      <c r="D1739" s="2"/>
      <c r="G1739" s="1"/>
    </row>
    <row r="1740" spans="2:7" x14ac:dyDescent="0.25">
      <c r="B1740" s="2"/>
      <c r="C1740" s="2"/>
      <c r="D1740" s="2"/>
      <c r="G1740" s="1"/>
    </row>
    <row r="1741" spans="2:7" x14ac:dyDescent="0.25">
      <c r="B1741" s="2"/>
      <c r="C1741" s="2"/>
      <c r="D1741" s="2"/>
      <c r="G1741" s="1"/>
    </row>
    <row r="1742" spans="2:7" x14ac:dyDescent="0.25">
      <c r="B1742" s="2"/>
      <c r="C1742" s="2"/>
      <c r="D1742" s="2"/>
      <c r="G1742" s="1"/>
    </row>
    <row r="1743" spans="2:7" x14ac:dyDescent="0.25">
      <c r="B1743" s="2"/>
      <c r="C1743" s="2"/>
      <c r="D1743" s="2"/>
      <c r="G1743" s="1"/>
    </row>
    <row r="1744" spans="2:7" x14ac:dyDescent="0.25">
      <c r="B1744" s="2"/>
      <c r="C1744" s="2"/>
      <c r="D1744" s="2"/>
      <c r="G1744" s="1"/>
    </row>
    <row r="1745" spans="2:7" x14ac:dyDescent="0.25">
      <c r="B1745" s="2"/>
      <c r="C1745" s="2"/>
      <c r="D1745" s="2"/>
      <c r="G1745" s="1"/>
    </row>
    <row r="1746" spans="2:7" x14ac:dyDescent="0.25">
      <c r="B1746" s="2"/>
      <c r="C1746" s="2"/>
      <c r="D1746" s="2"/>
      <c r="G1746" s="1"/>
    </row>
    <row r="1747" spans="2:7" x14ac:dyDescent="0.25">
      <c r="B1747" s="2"/>
      <c r="C1747" s="2"/>
      <c r="D1747" s="2"/>
      <c r="G1747" s="1"/>
    </row>
    <row r="1748" spans="2:7" x14ac:dyDescent="0.25">
      <c r="B1748" s="2"/>
      <c r="C1748" s="2"/>
      <c r="D1748" s="2"/>
      <c r="G1748" s="1"/>
    </row>
    <row r="1749" spans="2:7" x14ac:dyDescent="0.25">
      <c r="B1749" s="2"/>
      <c r="C1749" s="2"/>
      <c r="D1749" s="2"/>
      <c r="G1749" s="1"/>
    </row>
    <row r="1750" spans="2:7" x14ac:dyDescent="0.25">
      <c r="B1750" s="2"/>
      <c r="C1750" s="2"/>
      <c r="D1750" s="2"/>
      <c r="G1750" s="1"/>
    </row>
    <row r="1751" spans="2:7" x14ac:dyDescent="0.25">
      <c r="B1751" s="2"/>
      <c r="C1751" s="2"/>
      <c r="D1751" s="2"/>
      <c r="G1751" s="1"/>
    </row>
    <row r="1752" spans="2:7" x14ac:dyDescent="0.25">
      <c r="B1752" s="2"/>
      <c r="C1752" s="2"/>
      <c r="D1752" s="2"/>
      <c r="G1752" s="1"/>
    </row>
    <row r="1753" spans="2:7" x14ac:dyDescent="0.25">
      <c r="B1753" s="2"/>
      <c r="C1753" s="2"/>
      <c r="D1753" s="2"/>
      <c r="G1753" s="1"/>
    </row>
    <row r="1754" spans="2:7" x14ac:dyDescent="0.25">
      <c r="B1754" s="2"/>
      <c r="C1754" s="2"/>
      <c r="D1754" s="2"/>
      <c r="G1754" s="1"/>
    </row>
    <row r="1755" spans="2:7" x14ac:dyDescent="0.25">
      <c r="B1755" s="2"/>
      <c r="C1755" s="2"/>
      <c r="D1755" s="2"/>
      <c r="G1755" s="1"/>
    </row>
    <row r="1756" spans="2:7" x14ac:dyDescent="0.25">
      <c r="B1756" s="2"/>
      <c r="C1756" s="2"/>
      <c r="D1756" s="2"/>
      <c r="G1756" s="1"/>
    </row>
    <row r="1757" spans="2:7" x14ac:dyDescent="0.25">
      <c r="B1757" s="2"/>
      <c r="C1757" s="2"/>
      <c r="D1757" s="2"/>
      <c r="G1757" s="1"/>
    </row>
    <row r="1758" spans="2:7" x14ac:dyDescent="0.25">
      <c r="B1758" s="2"/>
      <c r="C1758" s="2"/>
      <c r="D1758" s="2"/>
      <c r="G1758" s="1"/>
    </row>
    <row r="1759" spans="2:7" x14ac:dyDescent="0.25">
      <c r="B1759" s="2"/>
      <c r="C1759" s="2"/>
      <c r="D1759" s="2"/>
      <c r="G1759" s="1"/>
    </row>
    <row r="1760" spans="2:7" x14ac:dyDescent="0.25">
      <c r="B1760" s="2"/>
      <c r="C1760" s="2"/>
      <c r="D1760" s="2"/>
      <c r="G1760" s="1"/>
    </row>
    <row r="1761" spans="2:7" x14ac:dyDescent="0.25">
      <c r="B1761" s="2"/>
      <c r="C1761" s="2"/>
      <c r="D1761" s="2"/>
      <c r="G1761" s="1"/>
    </row>
    <row r="1762" spans="2:7" x14ac:dyDescent="0.25">
      <c r="B1762" s="2"/>
      <c r="C1762" s="2"/>
      <c r="D1762" s="2"/>
      <c r="G1762" s="1"/>
    </row>
    <row r="1763" spans="2:7" x14ac:dyDescent="0.25">
      <c r="B1763" s="2"/>
      <c r="C1763" s="2"/>
      <c r="D1763" s="2"/>
      <c r="G1763" s="1"/>
    </row>
    <row r="1764" spans="2:7" x14ac:dyDescent="0.25">
      <c r="B1764" s="2"/>
      <c r="C1764" s="2"/>
      <c r="D1764" s="2"/>
      <c r="G1764" s="1"/>
    </row>
    <row r="1765" spans="2:7" x14ac:dyDescent="0.25">
      <c r="B1765" s="2"/>
      <c r="C1765" s="2"/>
      <c r="D1765" s="2"/>
      <c r="G1765" s="1"/>
    </row>
    <row r="1766" spans="2:7" x14ac:dyDescent="0.25">
      <c r="B1766" s="2"/>
      <c r="C1766" s="2"/>
      <c r="D1766" s="2"/>
      <c r="G1766" s="1"/>
    </row>
    <row r="1767" spans="2:7" x14ac:dyDescent="0.25">
      <c r="B1767" s="2"/>
      <c r="C1767" s="2"/>
      <c r="D1767" s="2"/>
      <c r="G1767" s="1"/>
    </row>
    <row r="1768" spans="2:7" x14ac:dyDescent="0.25">
      <c r="B1768" s="2"/>
      <c r="C1768" s="2"/>
      <c r="D1768" s="2"/>
      <c r="G1768" s="1"/>
    </row>
    <row r="1769" spans="2:7" x14ac:dyDescent="0.25">
      <c r="B1769" s="2"/>
      <c r="C1769" s="2"/>
      <c r="D1769" s="2"/>
      <c r="G1769" s="1"/>
    </row>
    <row r="1770" spans="2:7" x14ac:dyDescent="0.25">
      <c r="B1770" s="2"/>
      <c r="C1770" s="2"/>
      <c r="D1770" s="2"/>
      <c r="G1770" s="1"/>
    </row>
    <row r="1771" spans="2:7" x14ac:dyDescent="0.25">
      <c r="B1771" s="2"/>
      <c r="C1771" s="2"/>
      <c r="D1771" s="2"/>
      <c r="G1771" s="1"/>
    </row>
    <row r="1772" spans="2:7" x14ac:dyDescent="0.25">
      <c r="B1772" s="2"/>
      <c r="C1772" s="2"/>
      <c r="D1772" s="2"/>
      <c r="G1772" s="1"/>
    </row>
    <row r="1773" spans="2:7" x14ac:dyDescent="0.25">
      <c r="B1773" s="2"/>
      <c r="C1773" s="2"/>
      <c r="D1773" s="2"/>
      <c r="G1773" s="1"/>
    </row>
    <row r="1774" spans="2:7" x14ac:dyDescent="0.25">
      <c r="B1774" s="2"/>
      <c r="C1774" s="2"/>
      <c r="D1774" s="2"/>
      <c r="G1774" s="1"/>
    </row>
    <row r="1775" spans="2:7" x14ac:dyDescent="0.25">
      <c r="B1775" s="2"/>
      <c r="C1775" s="2"/>
      <c r="D1775" s="2"/>
      <c r="G1775" s="1"/>
    </row>
    <row r="1776" spans="2:7" x14ac:dyDescent="0.25">
      <c r="B1776" s="2"/>
      <c r="C1776" s="2"/>
      <c r="D1776" s="2"/>
      <c r="G1776" s="1"/>
    </row>
    <row r="1777" spans="2:7" x14ac:dyDescent="0.25">
      <c r="B1777" s="2"/>
      <c r="C1777" s="2"/>
      <c r="D1777" s="2"/>
      <c r="G1777" s="1"/>
    </row>
    <row r="1778" spans="2:7" x14ac:dyDescent="0.25">
      <c r="B1778" s="2"/>
      <c r="C1778" s="2"/>
      <c r="D1778" s="2"/>
      <c r="G1778" s="1"/>
    </row>
    <row r="1779" spans="2:7" x14ac:dyDescent="0.25">
      <c r="B1779" s="2"/>
      <c r="C1779" s="2"/>
      <c r="D1779" s="2"/>
      <c r="G1779" s="1"/>
    </row>
    <row r="1780" spans="2:7" x14ac:dyDescent="0.25">
      <c r="B1780" s="2"/>
      <c r="C1780" s="2"/>
      <c r="D1780" s="2"/>
      <c r="G1780" s="1"/>
    </row>
    <row r="1781" spans="2:7" x14ac:dyDescent="0.25">
      <c r="B1781" s="2"/>
      <c r="C1781" s="2"/>
      <c r="D1781" s="2"/>
      <c r="G1781" s="1"/>
    </row>
    <row r="1782" spans="2:7" x14ac:dyDescent="0.25">
      <c r="B1782" s="2"/>
      <c r="C1782" s="2"/>
      <c r="D1782" s="2"/>
      <c r="G1782" s="1"/>
    </row>
    <row r="1783" spans="2:7" x14ac:dyDescent="0.25">
      <c r="B1783" s="2"/>
      <c r="C1783" s="2"/>
      <c r="D1783" s="2"/>
      <c r="G1783" s="1"/>
    </row>
    <row r="1784" spans="2:7" x14ac:dyDescent="0.25">
      <c r="B1784" s="2"/>
      <c r="C1784" s="2"/>
      <c r="D1784" s="2"/>
      <c r="G1784" s="1"/>
    </row>
    <row r="1785" spans="2:7" x14ac:dyDescent="0.25">
      <c r="B1785" s="2"/>
      <c r="C1785" s="2"/>
      <c r="D1785" s="2"/>
      <c r="G1785" s="1"/>
    </row>
    <row r="1786" spans="2:7" x14ac:dyDescent="0.25">
      <c r="B1786" s="2"/>
      <c r="C1786" s="2"/>
      <c r="D1786" s="2"/>
      <c r="G1786" s="1"/>
    </row>
    <row r="1787" spans="2:7" x14ac:dyDescent="0.25">
      <c r="B1787" s="2"/>
      <c r="C1787" s="2"/>
      <c r="D1787" s="2"/>
      <c r="G1787" s="1"/>
    </row>
    <row r="1788" spans="2:7" x14ac:dyDescent="0.25">
      <c r="B1788" s="2"/>
      <c r="C1788" s="2"/>
      <c r="D1788" s="2"/>
      <c r="G1788" s="1"/>
    </row>
    <row r="1789" spans="2:7" x14ac:dyDescent="0.25">
      <c r="B1789" s="2"/>
      <c r="C1789" s="2"/>
      <c r="D1789" s="2"/>
      <c r="G1789" s="1"/>
    </row>
    <row r="1790" spans="2:7" x14ac:dyDescent="0.25">
      <c r="B1790" s="2"/>
      <c r="C1790" s="2"/>
      <c r="D1790" s="2"/>
      <c r="G1790" s="1"/>
    </row>
    <row r="1791" spans="2:7" x14ac:dyDescent="0.25">
      <c r="B1791" s="2"/>
      <c r="C1791" s="2"/>
      <c r="D1791" s="2"/>
      <c r="G1791" s="1"/>
    </row>
    <row r="1792" spans="2:7" x14ac:dyDescent="0.25">
      <c r="B1792" s="2"/>
      <c r="C1792" s="2"/>
      <c r="D1792" s="2"/>
      <c r="G1792" s="1"/>
    </row>
    <row r="1793" spans="2:7" x14ac:dyDescent="0.25">
      <c r="B1793" s="2"/>
      <c r="C1793" s="2"/>
      <c r="D1793" s="2"/>
      <c r="G1793" s="1"/>
    </row>
    <row r="1794" spans="2:7" x14ac:dyDescent="0.25">
      <c r="B1794" s="2"/>
      <c r="C1794" s="2"/>
      <c r="D1794" s="2"/>
      <c r="G1794" s="1"/>
    </row>
    <row r="1795" spans="2:7" x14ac:dyDescent="0.25">
      <c r="B1795" s="2"/>
      <c r="C1795" s="2"/>
      <c r="D1795" s="2"/>
      <c r="G1795" s="1"/>
    </row>
    <row r="1796" spans="2:7" x14ac:dyDescent="0.25">
      <c r="B1796" s="2"/>
      <c r="C1796" s="2"/>
      <c r="D1796" s="2"/>
      <c r="G1796" s="1"/>
    </row>
    <row r="1797" spans="2:7" x14ac:dyDescent="0.25">
      <c r="B1797" s="2"/>
      <c r="C1797" s="2"/>
      <c r="D1797" s="2"/>
      <c r="G1797" s="1"/>
    </row>
    <row r="1798" spans="2:7" x14ac:dyDescent="0.25">
      <c r="B1798" s="2"/>
      <c r="C1798" s="2"/>
      <c r="D1798" s="2"/>
      <c r="G1798" s="1"/>
    </row>
    <row r="1799" spans="2:7" x14ac:dyDescent="0.25">
      <c r="B1799" s="2"/>
      <c r="C1799" s="2"/>
      <c r="D1799" s="2"/>
      <c r="G1799" s="1"/>
    </row>
    <row r="1800" spans="2:7" x14ac:dyDescent="0.25">
      <c r="B1800" s="2"/>
      <c r="C1800" s="2"/>
      <c r="D1800" s="2"/>
      <c r="G1800" s="1"/>
    </row>
    <row r="1801" spans="2:7" x14ac:dyDescent="0.25">
      <c r="B1801" s="2"/>
      <c r="C1801" s="2"/>
      <c r="D1801" s="2"/>
      <c r="G1801" s="1"/>
    </row>
    <row r="1802" spans="2:7" x14ac:dyDescent="0.25">
      <c r="B1802" s="2"/>
      <c r="C1802" s="2"/>
      <c r="D1802" s="2"/>
      <c r="G1802" s="1"/>
    </row>
    <row r="1803" spans="2:7" x14ac:dyDescent="0.25">
      <c r="B1803" s="2"/>
      <c r="C1803" s="2"/>
      <c r="D1803" s="2"/>
      <c r="G1803" s="1"/>
    </row>
    <row r="1804" spans="2:7" x14ac:dyDescent="0.25">
      <c r="B1804" s="2"/>
      <c r="C1804" s="2"/>
      <c r="D1804" s="2"/>
      <c r="G1804" s="1"/>
    </row>
    <row r="1805" spans="2:7" x14ac:dyDescent="0.25">
      <c r="B1805" s="2"/>
      <c r="C1805" s="2"/>
      <c r="D1805" s="2"/>
      <c r="G1805" s="1"/>
    </row>
    <row r="1806" spans="2:7" x14ac:dyDescent="0.25">
      <c r="B1806" s="2"/>
      <c r="C1806" s="2"/>
      <c r="D1806" s="2"/>
      <c r="G1806" s="1"/>
    </row>
    <row r="1807" spans="2:7" x14ac:dyDescent="0.25">
      <c r="B1807" s="2"/>
      <c r="C1807" s="2"/>
      <c r="D1807" s="2"/>
      <c r="G1807" s="1"/>
    </row>
    <row r="1808" spans="2:7" x14ac:dyDescent="0.25">
      <c r="B1808" s="2"/>
      <c r="C1808" s="2"/>
      <c r="D1808" s="2"/>
      <c r="G1808" s="1"/>
    </row>
    <row r="1809" spans="2:7" x14ac:dyDescent="0.25">
      <c r="B1809" s="2"/>
      <c r="C1809" s="2"/>
      <c r="D1809" s="2"/>
      <c r="G1809" s="1"/>
    </row>
    <row r="1810" spans="2:7" x14ac:dyDescent="0.25">
      <c r="B1810" s="2"/>
      <c r="C1810" s="2"/>
      <c r="D1810" s="2"/>
      <c r="G1810" s="1"/>
    </row>
    <row r="1811" spans="2:7" x14ac:dyDescent="0.25">
      <c r="B1811" s="2"/>
      <c r="C1811" s="2"/>
      <c r="D1811" s="2"/>
      <c r="G1811" s="1"/>
    </row>
    <row r="1812" spans="2:7" x14ac:dyDescent="0.25">
      <c r="B1812" s="2"/>
      <c r="C1812" s="2"/>
      <c r="D1812" s="2"/>
      <c r="G1812" s="1"/>
    </row>
    <row r="1813" spans="2:7" x14ac:dyDescent="0.25">
      <c r="B1813" s="2"/>
      <c r="C1813" s="2"/>
      <c r="D1813" s="2"/>
      <c r="G1813" s="1"/>
    </row>
    <row r="1814" spans="2:7" x14ac:dyDescent="0.25">
      <c r="B1814" s="2"/>
      <c r="C1814" s="2"/>
      <c r="D1814" s="2"/>
      <c r="G1814" s="1"/>
    </row>
    <row r="1815" spans="2:7" x14ac:dyDescent="0.25">
      <c r="B1815" s="2"/>
      <c r="C1815" s="2"/>
      <c r="D1815" s="2"/>
      <c r="G1815" s="1"/>
    </row>
    <row r="1816" spans="2:7" x14ac:dyDescent="0.25">
      <c r="B1816" s="2"/>
      <c r="C1816" s="2"/>
      <c r="D1816" s="2"/>
      <c r="G1816" s="1"/>
    </row>
    <row r="1817" spans="2:7" x14ac:dyDescent="0.25">
      <c r="B1817" s="2"/>
      <c r="C1817" s="2"/>
      <c r="D1817" s="2"/>
      <c r="G1817" s="1"/>
    </row>
    <row r="1818" spans="2:7" x14ac:dyDescent="0.25">
      <c r="B1818" s="2"/>
      <c r="C1818" s="2"/>
      <c r="D1818" s="2"/>
      <c r="G1818" s="1"/>
    </row>
    <row r="1819" spans="2:7" x14ac:dyDescent="0.25">
      <c r="B1819" s="2"/>
      <c r="C1819" s="2"/>
      <c r="D1819" s="2"/>
      <c r="G1819" s="1"/>
    </row>
    <row r="1820" spans="2:7" x14ac:dyDescent="0.25">
      <c r="B1820" s="2"/>
      <c r="C1820" s="2"/>
      <c r="D1820" s="2"/>
      <c r="G1820" s="1"/>
    </row>
    <row r="1821" spans="2:7" x14ac:dyDescent="0.25">
      <c r="B1821" s="2"/>
      <c r="C1821" s="2"/>
      <c r="D1821" s="2"/>
      <c r="G1821" s="1"/>
    </row>
    <row r="1822" spans="2:7" x14ac:dyDescent="0.25">
      <c r="B1822" s="2"/>
      <c r="C1822" s="2"/>
      <c r="D1822" s="2"/>
      <c r="G1822" s="1"/>
    </row>
    <row r="1823" spans="2:7" x14ac:dyDescent="0.25">
      <c r="B1823" s="2"/>
      <c r="C1823" s="2"/>
      <c r="D1823" s="2"/>
      <c r="G1823" s="1"/>
    </row>
    <row r="1824" spans="2:7" x14ac:dyDescent="0.25">
      <c r="B1824" s="2"/>
      <c r="C1824" s="2"/>
      <c r="D1824" s="2"/>
      <c r="G1824" s="1"/>
    </row>
    <row r="1825" spans="2:7" x14ac:dyDescent="0.25">
      <c r="B1825" s="2"/>
      <c r="C1825" s="2"/>
      <c r="D1825" s="2"/>
      <c r="G1825" s="1"/>
    </row>
    <row r="1826" spans="2:7" x14ac:dyDescent="0.25">
      <c r="B1826" s="2"/>
      <c r="C1826" s="2"/>
      <c r="D1826" s="2"/>
      <c r="G1826" s="1"/>
    </row>
    <row r="1827" spans="2:7" x14ac:dyDescent="0.25">
      <c r="B1827" s="2"/>
      <c r="C1827" s="2"/>
      <c r="D1827" s="2"/>
      <c r="G1827" s="1"/>
    </row>
    <row r="1828" spans="2:7" x14ac:dyDescent="0.25">
      <c r="B1828" s="2"/>
      <c r="C1828" s="2"/>
      <c r="D1828" s="2"/>
      <c r="G1828" s="1"/>
    </row>
    <row r="1829" spans="2:7" x14ac:dyDescent="0.25">
      <c r="B1829" s="2"/>
      <c r="C1829" s="2"/>
      <c r="D1829" s="2"/>
      <c r="G1829" s="1"/>
    </row>
    <row r="1830" spans="2:7" x14ac:dyDescent="0.25">
      <c r="B1830" s="2"/>
      <c r="C1830" s="2"/>
      <c r="D1830" s="2"/>
      <c r="G1830" s="1"/>
    </row>
    <row r="1831" spans="2:7" x14ac:dyDescent="0.25">
      <c r="B1831" s="2"/>
      <c r="C1831" s="2"/>
      <c r="D1831" s="2"/>
      <c r="G1831" s="1"/>
    </row>
    <row r="1832" spans="2:7" x14ac:dyDescent="0.25">
      <c r="B1832" s="2"/>
      <c r="C1832" s="2"/>
      <c r="D1832" s="2"/>
      <c r="G1832" s="1"/>
    </row>
    <row r="1833" spans="2:7" x14ac:dyDescent="0.25">
      <c r="B1833" s="2"/>
      <c r="C1833" s="2"/>
      <c r="D1833" s="2"/>
      <c r="G1833" s="1"/>
    </row>
    <row r="1834" spans="2:7" x14ac:dyDescent="0.25">
      <c r="B1834" s="2"/>
      <c r="C1834" s="2"/>
      <c r="D1834" s="2"/>
      <c r="G1834" s="1"/>
    </row>
    <row r="1835" spans="2:7" x14ac:dyDescent="0.25">
      <c r="B1835" s="2"/>
      <c r="C1835" s="2"/>
      <c r="D1835" s="2"/>
      <c r="G1835" s="1"/>
    </row>
    <row r="1836" spans="2:7" x14ac:dyDescent="0.25">
      <c r="B1836" s="2"/>
      <c r="C1836" s="2"/>
      <c r="D1836" s="2"/>
      <c r="G1836" s="1"/>
    </row>
    <row r="1837" spans="2:7" x14ac:dyDescent="0.25">
      <c r="B1837" s="2"/>
      <c r="C1837" s="2"/>
      <c r="D1837" s="2"/>
      <c r="G1837" s="1"/>
    </row>
    <row r="1838" spans="2:7" x14ac:dyDescent="0.25">
      <c r="B1838" s="2"/>
      <c r="C1838" s="2"/>
      <c r="D1838" s="2"/>
      <c r="G1838" s="1"/>
    </row>
    <row r="1839" spans="2:7" x14ac:dyDescent="0.25">
      <c r="B1839" s="2"/>
      <c r="C1839" s="2"/>
      <c r="D1839" s="2"/>
      <c r="G1839" s="1"/>
    </row>
    <row r="1840" spans="2:7" x14ac:dyDescent="0.25">
      <c r="B1840" s="2"/>
      <c r="C1840" s="2"/>
      <c r="D1840" s="2"/>
      <c r="G1840" s="1"/>
    </row>
    <row r="1841" spans="2:7" x14ac:dyDescent="0.25">
      <c r="B1841" s="2"/>
      <c r="C1841" s="2"/>
      <c r="D1841" s="2"/>
      <c r="G1841" s="1"/>
    </row>
    <row r="1842" spans="2:7" x14ac:dyDescent="0.25">
      <c r="B1842" s="2"/>
      <c r="C1842" s="2"/>
      <c r="D1842" s="2"/>
      <c r="G1842" s="1"/>
    </row>
    <row r="1843" spans="2:7" x14ac:dyDescent="0.25">
      <c r="B1843" s="2"/>
      <c r="C1843" s="2"/>
      <c r="D1843" s="2"/>
      <c r="G1843" s="1"/>
    </row>
    <row r="1844" spans="2:7" x14ac:dyDescent="0.25">
      <c r="B1844" s="2"/>
      <c r="C1844" s="2"/>
      <c r="D1844" s="2"/>
      <c r="G1844" s="1"/>
    </row>
    <row r="1845" spans="2:7" x14ac:dyDescent="0.25">
      <c r="B1845" s="2"/>
      <c r="C1845" s="2"/>
      <c r="D1845" s="2"/>
      <c r="G1845" s="1"/>
    </row>
    <row r="1846" spans="2:7" x14ac:dyDescent="0.25">
      <c r="B1846" s="2"/>
      <c r="C1846" s="2"/>
      <c r="D1846" s="2"/>
      <c r="G1846" s="1"/>
    </row>
    <row r="1847" spans="2:7" x14ac:dyDescent="0.25">
      <c r="B1847" s="2"/>
      <c r="C1847" s="2"/>
      <c r="D1847" s="2"/>
      <c r="G1847" s="1"/>
    </row>
    <row r="1848" spans="2:7" x14ac:dyDescent="0.25">
      <c r="B1848" s="2"/>
      <c r="C1848" s="2"/>
      <c r="D1848" s="2"/>
      <c r="G1848" s="1"/>
    </row>
    <row r="1849" spans="2:7" x14ac:dyDescent="0.25">
      <c r="B1849" s="2"/>
      <c r="C1849" s="2"/>
      <c r="D1849" s="2"/>
      <c r="G1849" s="1"/>
    </row>
    <row r="1850" spans="2:7" x14ac:dyDescent="0.25">
      <c r="B1850" s="2"/>
      <c r="C1850" s="2"/>
      <c r="D1850" s="2"/>
      <c r="G1850" s="1"/>
    </row>
    <row r="1851" spans="2:7" x14ac:dyDescent="0.25">
      <c r="B1851" s="2"/>
      <c r="C1851" s="2"/>
      <c r="D1851" s="2"/>
      <c r="G1851" s="1"/>
    </row>
    <row r="1852" spans="2:7" x14ac:dyDescent="0.25">
      <c r="B1852" s="2"/>
      <c r="C1852" s="2"/>
      <c r="D1852" s="2"/>
      <c r="G1852" s="1"/>
    </row>
    <row r="1853" spans="2:7" x14ac:dyDescent="0.25">
      <c r="B1853" s="2"/>
      <c r="C1853" s="2"/>
      <c r="D1853" s="2"/>
      <c r="G1853" s="1"/>
    </row>
    <row r="1854" spans="2:7" x14ac:dyDescent="0.25">
      <c r="B1854" s="2"/>
      <c r="C1854" s="2"/>
      <c r="D1854" s="2"/>
      <c r="G1854" s="1"/>
    </row>
    <row r="1855" spans="2:7" x14ac:dyDescent="0.25">
      <c r="B1855" s="2"/>
      <c r="C1855" s="2"/>
      <c r="D1855" s="2"/>
      <c r="G1855" s="1"/>
    </row>
    <row r="1856" spans="2:7" x14ac:dyDescent="0.25">
      <c r="B1856" s="2"/>
      <c r="C1856" s="2"/>
      <c r="D1856" s="2"/>
      <c r="G1856" s="1"/>
    </row>
    <row r="1857" spans="2:7" x14ac:dyDescent="0.25">
      <c r="B1857" s="2"/>
      <c r="C1857" s="2"/>
      <c r="D1857" s="2"/>
      <c r="G1857" s="1"/>
    </row>
    <row r="1858" spans="2:7" x14ac:dyDescent="0.25">
      <c r="B1858" s="2"/>
      <c r="C1858" s="2"/>
      <c r="D1858" s="2"/>
      <c r="G1858" s="1"/>
    </row>
    <row r="1859" spans="2:7" x14ac:dyDescent="0.25">
      <c r="B1859" s="2"/>
      <c r="C1859" s="2"/>
      <c r="D1859" s="2"/>
      <c r="G1859" s="1"/>
    </row>
    <row r="1860" spans="2:7" x14ac:dyDescent="0.25">
      <c r="B1860" s="2"/>
      <c r="C1860" s="2"/>
      <c r="D1860" s="2"/>
      <c r="G1860" s="1"/>
    </row>
    <row r="1861" spans="2:7" x14ac:dyDescent="0.25">
      <c r="B1861" s="2"/>
      <c r="C1861" s="2"/>
      <c r="D1861" s="2"/>
      <c r="G1861" s="1"/>
    </row>
    <row r="1862" spans="2:7" x14ac:dyDescent="0.25">
      <c r="B1862" s="2"/>
      <c r="C1862" s="2"/>
      <c r="D1862" s="2"/>
      <c r="G1862" s="1"/>
    </row>
    <row r="1863" spans="2:7" x14ac:dyDescent="0.25">
      <c r="B1863" s="2"/>
      <c r="C1863" s="2"/>
      <c r="D1863" s="2"/>
      <c r="G1863" s="1"/>
    </row>
    <row r="1864" spans="2:7" x14ac:dyDescent="0.25">
      <c r="B1864" s="2"/>
      <c r="C1864" s="2"/>
      <c r="D1864" s="2"/>
      <c r="G1864" s="1"/>
    </row>
    <row r="1865" spans="2:7" x14ac:dyDescent="0.25">
      <c r="B1865" s="2"/>
      <c r="C1865" s="2"/>
      <c r="D1865" s="2"/>
      <c r="G1865" s="1"/>
    </row>
    <row r="1866" spans="2:7" x14ac:dyDescent="0.25">
      <c r="B1866" s="2"/>
      <c r="C1866" s="2"/>
      <c r="D1866" s="2"/>
      <c r="G1866" s="1"/>
    </row>
    <row r="1867" spans="2:7" x14ac:dyDescent="0.25">
      <c r="B1867" s="2"/>
      <c r="C1867" s="2"/>
      <c r="D1867" s="2"/>
      <c r="G1867" s="1"/>
    </row>
    <row r="1868" spans="2:7" x14ac:dyDescent="0.25">
      <c r="B1868" s="2"/>
      <c r="C1868" s="2"/>
      <c r="D1868" s="2"/>
      <c r="G1868" s="1"/>
    </row>
    <row r="1869" spans="2:7" x14ac:dyDescent="0.25">
      <c r="B1869" s="2"/>
      <c r="C1869" s="2"/>
      <c r="D1869" s="2"/>
      <c r="G1869" s="1"/>
    </row>
    <row r="1870" spans="2:7" x14ac:dyDescent="0.25">
      <c r="B1870" s="2"/>
      <c r="C1870" s="2"/>
      <c r="D1870" s="2"/>
      <c r="G1870" s="1"/>
    </row>
    <row r="1871" spans="2:7" x14ac:dyDescent="0.25">
      <c r="B1871" s="2"/>
      <c r="C1871" s="2"/>
      <c r="D1871" s="2"/>
      <c r="G1871" s="1"/>
    </row>
    <row r="1872" spans="2:7" x14ac:dyDescent="0.25">
      <c r="B1872" s="2"/>
      <c r="C1872" s="2"/>
      <c r="D1872" s="2"/>
      <c r="G1872" s="1"/>
    </row>
    <row r="1873" spans="2:7" x14ac:dyDescent="0.25">
      <c r="B1873" s="2"/>
      <c r="C1873" s="2"/>
      <c r="D1873" s="2"/>
      <c r="G1873" s="1"/>
    </row>
    <row r="1874" spans="2:7" x14ac:dyDescent="0.25">
      <c r="B1874" s="2"/>
      <c r="C1874" s="2"/>
      <c r="D1874" s="2"/>
      <c r="G1874" s="1"/>
    </row>
    <row r="1875" spans="2:7" x14ac:dyDescent="0.25">
      <c r="B1875" s="2"/>
      <c r="C1875" s="2"/>
      <c r="D1875" s="2"/>
      <c r="G1875" s="1"/>
    </row>
    <row r="1876" spans="2:7" x14ac:dyDescent="0.25">
      <c r="B1876" s="2"/>
      <c r="C1876" s="2"/>
      <c r="D1876" s="2"/>
      <c r="G1876" s="1"/>
    </row>
    <row r="1877" spans="2:7" x14ac:dyDescent="0.25">
      <c r="B1877" s="2"/>
      <c r="C1877" s="2"/>
      <c r="D1877" s="2"/>
      <c r="G1877" s="1"/>
    </row>
    <row r="1878" spans="2:7" x14ac:dyDescent="0.25">
      <c r="B1878" s="2"/>
      <c r="C1878" s="2"/>
      <c r="D1878" s="2"/>
      <c r="G1878" s="1"/>
    </row>
    <row r="1879" spans="2:7" x14ac:dyDescent="0.25">
      <c r="B1879" s="2"/>
      <c r="C1879" s="2"/>
      <c r="D1879" s="2"/>
      <c r="G1879" s="1"/>
    </row>
    <row r="1880" spans="2:7" x14ac:dyDescent="0.25">
      <c r="B1880" s="2"/>
      <c r="C1880" s="2"/>
      <c r="D1880" s="2"/>
      <c r="G1880" s="1"/>
    </row>
    <row r="1881" spans="2:7" x14ac:dyDescent="0.25">
      <c r="B1881" s="2"/>
      <c r="C1881" s="2"/>
      <c r="D1881" s="2"/>
      <c r="G1881" s="1"/>
    </row>
    <row r="1882" spans="2:7" x14ac:dyDescent="0.25">
      <c r="B1882" s="2"/>
      <c r="C1882" s="2"/>
      <c r="D1882" s="2"/>
      <c r="G1882" s="1"/>
    </row>
    <row r="1883" spans="2:7" x14ac:dyDescent="0.25">
      <c r="B1883" s="2"/>
      <c r="C1883" s="2"/>
      <c r="D1883" s="2"/>
      <c r="G1883" s="1"/>
    </row>
    <row r="1884" spans="2:7" x14ac:dyDescent="0.25">
      <c r="B1884" s="2"/>
      <c r="C1884" s="2"/>
      <c r="D1884" s="2"/>
      <c r="G1884" s="1"/>
    </row>
    <row r="1885" spans="2:7" x14ac:dyDescent="0.25">
      <c r="B1885" s="2"/>
      <c r="C1885" s="2"/>
      <c r="D1885" s="2"/>
      <c r="G1885" s="1"/>
    </row>
    <row r="1886" spans="2:7" x14ac:dyDescent="0.25">
      <c r="B1886" s="2"/>
      <c r="C1886" s="2"/>
      <c r="D1886" s="2"/>
      <c r="G1886" s="1"/>
    </row>
    <row r="1887" spans="2:7" x14ac:dyDescent="0.25">
      <c r="B1887" s="2"/>
      <c r="C1887" s="2"/>
      <c r="D1887" s="2"/>
      <c r="G1887" s="1"/>
    </row>
    <row r="1888" spans="2:7" x14ac:dyDescent="0.25">
      <c r="B1888" s="2"/>
      <c r="C1888" s="2"/>
      <c r="D1888" s="2"/>
      <c r="G1888" s="1"/>
    </row>
    <row r="1889" spans="2:7" x14ac:dyDescent="0.25">
      <c r="B1889" s="2"/>
      <c r="C1889" s="2"/>
      <c r="D1889" s="2"/>
      <c r="G1889" s="1"/>
    </row>
    <row r="1890" spans="2:7" x14ac:dyDescent="0.25">
      <c r="B1890" s="2"/>
      <c r="C1890" s="2"/>
      <c r="D1890" s="2"/>
      <c r="G1890" s="1"/>
    </row>
    <row r="1891" spans="2:7" x14ac:dyDescent="0.25">
      <c r="B1891" s="2"/>
      <c r="C1891" s="2"/>
      <c r="D1891" s="2"/>
      <c r="G1891" s="1"/>
    </row>
    <row r="1892" spans="2:7" x14ac:dyDescent="0.25">
      <c r="B1892" s="2"/>
      <c r="C1892" s="2"/>
      <c r="D1892" s="2"/>
      <c r="G1892" s="1"/>
    </row>
    <row r="1893" spans="2:7" x14ac:dyDescent="0.25">
      <c r="B1893" s="2"/>
      <c r="C1893" s="2"/>
      <c r="D1893" s="2"/>
      <c r="G1893" s="1"/>
    </row>
    <row r="1894" spans="2:7" x14ac:dyDescent="0.25">
      <c r="B1894" s="2"/>
      <c r="C1894" s="2"/>
      <c r="D1894" s="2"/>
      <c r="G1894" s="1"/>
    </row>
    <row r="1895" spans="2:7" x14ac:dyDescent="0.25">
      <c r="B1895" s="2"/>
      <c r="C1895" s="2"/>
      <c r="D1895" s="2"/>
      <c r="G1895" s="1"/>
    </row>
    <row r="1896" spans="2:7" x14ac:dyDescent="0.25">
      <c r="B1896" s="2"/>
      <c r="C1896" s="2"/>
      <c r="D1896" s="2"/>
      <c r="G1896" s="1"/>
    </row>
    <row r="1897" spans="2:7" x14ac:dyDescent="0.25">
      <c r="B1897" s="2"/>
      <c r="C1897" s="2"/>
      <c r="D1897" s="2"/>
      <c r="G1897" s="1"/>
    </row>
    <row r="1898" spans="2:7" x14ac:dyDescent="0.25">
      <c r="B1898" s="2"/>
      <c r="C1898" s="2"/>
      <c r="D1898" s="2"/>
      <c r="G1898" s="1"/>
    </row>
    <row r="1899" spans="2:7" x14ac:dyDescent="0.25">
      <c r="B1899" s="2"/>
      <c r="C1899" s="2"/>
      <c r="D1899" s="2"/>
      <c r="G1899" s="1"/>
    </row>
    <row r="1900" spans="2:7" x14ac:dyDescent="0.25">
      <c r="B1900" s="2"/>
      <c r="C1900" s="2"/>
      <c r="D1900" s="2"/>
      <c r="G1900" s="1"/>
    </row>
    <row r="1901" spans="2:7" x14ac:dyDescent="0.25">
      <c r="B1901" s="2"/>
      <c r="C1901" s="2"/>
      <c r="D1901" s="2"/>
      <c r="G1901" s="1"/>
    </row>
    <row r="1902" spans="2:7" x14ac:dyDescent="0.25">
      <c r="B1902" s="2"/>
      <c r="C1902" s="2"/>
      <c r="D1902" s="2"/>
      <c r="G1902" s="1"/>
    </row>
    <row r="1903" spans="2:7" x14ac:dyDescent="0.25">
      <c r="B1903" s="2"/>
      <c r="C1903" s="2"/>
      <c r="D1903" s="2"/>
      <c r="G1903" s="1"/>
    </row>
    <row r="1904" spans="2:7" x14ac:dyDescent="0.25">
      <c r="B1904" s="2"/>
      <c r="C1904" s="2"/>
      <c r="D1904" s="2"/>
      <c r="G1904" s="1"/>
    </row>
    <row r="1905" spans="2:7" x14ac:dyDescent="0.25">
      <c r="B1905" s="2"/>
      <c r="C1905" s="2"/>
      <c r="D1905" s="2"/>
      <c r="G1905" s="1"/>
    </row>
    <row r="1906" spans="2:7" x14ac:dyDescent="0.25">
      <c r="B1906" s="2"/>
      <c r="C1906" s="2"/>
      <c r="D1906" s="2"/>
      <c r="G1906" s="1"/>
    </row>
    <row r="1907" spans="2:7" x14ac:dyDescent="0.25">
      <c r="B1907" s="2"/>
      <c r="C1907" s="2"/>
      <c r="D1907" s="2"/>
      <c r="G1907" s="1"/>
    </row>
    <row r="1908" spans="2:7" x14ac:dyDescent="0.25">
      <c r="B1908" s="2"/>
      <c r="C1908" s="2"/>
      <c r="D1908" s="2"/>
      <c r="G1908" s="1"/>
    </row>
    <row r="1909" spans="2:7" x14ac:dyDescent="0.25">
      <c r="B1909" s="2"/>
      <c r="C1909" s="2"/>
      <c r="D1909" s="2"/>
      <c r="G1909" s="1"/>
    </row>
    <row r="1910" spans="2:7" x14ac:dyDescent="0.25">
      <c r="B1910" s="2"/>
      <c r="C1910" s="2"/>
      <c r="D1910" s="2"/>
      <c r="G1910" s="1"/>
    </row>
    <row r="1911" spans="2:7" x14ac:dyDescent="0.25">
      <c r="B1911" s="2"/>
      <c r="C1911" s="2"/>
      <c r="D1911" s="2"/>
      <c r="G1911" s="1"/>
    </row>
    <row r="1912" spans="2:7" x14ac:dyDescent="0.25">
      <c r="B1912" s="2"/>
      <c r="C1912" s="2"/>
      <c r="D1912" s="2"/>
      <c r="G1912" s="1"/>
    </row>
    <row r="1913" spans="2:7" x14ac:dyDescent="0.25">
      <c r="B1913" s="2"/>
      <c r="C1913" s="2"/>
      <c r="D1913" s="2"/>
      <c r="G1913" s="1"/>
    </row>
    <row r="1914" spans="2:7" x14ac:dyDescent="0.25">
      <c r="B1914" s="2"/>
      <c r="C1914" s="2"/>
      <c r="D1914" s="2"/>
      <c r="G1914" s="1"/>
    </row>
    <row r="1915" spans="2:7" x14ac:dyDescent="0.25">
      <c r="B1915" s="2"/>
      <c r="C1915" s="2"/>
      <c r="D1915" s="2"/>
      <c r="G1915" s="1"/>
    </row>
    <row r="1916" spans="2:7" x14ac:dyDescent="0.25">
      <c r="B1916" s="2"/>
      <c r="C1916" s="2"/>
      <c r="D1916" s="2"/>
      <c r="G1916" s="1"/>
    </row>
    <row r="1917" spans="2:7" x14ac:dyDescent="0.25">
      <c r="B1917" s="2"/>
      <c r="C1917" s="2"/>
      <c r="D1917" s="2"/>
      <c r="G1917" s="1"/>
    </row>
    <row r="1918" spans="2:7" x14ac:dyDescent="0.25">
      <c r="B1918" s="2"/>
      <c r="C1918" s="2"/>
      <c r="D1918" s="2"/>
      <c r="G1918" s="1"/>
    </row>
    <row r="1919" spans="2:7" x14ac:dyDescent="0.25">
      <c r="B1919" s="2"/>
      <c r="C1919" s="2"/>
      <c r="D1919" s="2"/>
      <c r="G1919" s="1"/>
    </row>
    <row r="1920" spans="2:7" x14ac:dyDescent="0.25">
      <c r="B1920" s="2"/>
      <c r="C1920" s="2"/>
      <c r="D1920" s="2"/>
      <c r="G1920" s="1"/>
    </row>
    <row r="1921" spans="2:7" x14ac:dyDescent="0.25">
      <c r="B1921" s="2"/>
      <c r="C1921" s="2"/>
      <c r="D1921" s="2"/>
      <c r="G1921" s="1"/>
    </row>
    <row r="1922" spans="2:7" x14ac:dyDescent="0.25">
      <c r="B1922" s="2"/>
      <c r="C1922" s="2"/>
      <c r="D1922" s="2"/>
      <c r="G1922" s="1"/>
    </row>
    <row r="1923" spans="2:7" x14ac:dyDescent="0.25">
      <c r="B1923" s="2"/>
      <c r="C1923" s="2"/>
      <c r="D1923" s="2"/>
      <c r="G1923" s="1"/>
    </row>
    <row r="1924" spans="2:7" x14ac:dyDescent="0.25">
      <c r="B1924" s="2"/>
      <c r="C1924" s="2"/>
      <c r="D1924" s="2"/>
      <c r="G1924" s="1"/>
    </row>
    <row r="1925" spans="2:7" x14ac:dyDescent="0.25">
      <c r="B1925" s="2"/>
      <c r="C1925" s="2"/>
      <c r="D1925" s="2"/>
      <c r="G1925" s="1"/>
    </row>
    <row r="1926" spans="2:7" x14ac:dyDescent="0.25">
      <c r="B1926" s="2"/>
      <c r="C1926" s="2"/>
      <c r="D1926" s="2"/>
      <c r="G1926" s="1"/>
    </row>
    <row r="1927" spans="2:7" x14ac:dyDescent="0.25">
      <c r="B1927" s="2"/>
      <c r="C1927" s="2"/>
      <c r="D1927" s="2"/>
      <c r="G1927" s="1"/>
    </row>
    <row r="1928" spans="2:7" x14ac:dyDescent="0.25">
      <c r="B1928" s="2"/>
      <c r="C1928" s="2"/>
      <c r="D1928" s="2"/>
      <c r="G1928" s="1"/>
    </row>
    <row r="1929" spans="2:7" x14ac:dyDescent="0.25">
      <c r="B1929" s="2"/>
      <c r="C1929" s="2"/>
      <c r="D1929" s="2"/>
      <c r="G1929" s="1"/>
    </row>
    <row r="1930" spans="2:7" x14ac:dyDescent="0.25">
      <c r="B1930" s="2"/>
      <c r="C1930" s="2"/>
      <c r="D1930" s="2"/>
      <c r="G1930" s="1"/>
    </row>
    <row r="1931" spans="2:7" x14ac:dyDescent="0.25">
      <c r="B1931" s="2"/>
      <c r="C1931" s="2"/>
      <c r="D1931" s="2"/>
      <c r="G1931" s="1"/>
    </row>
    <row r="1932" spans="2:7" x14ac:dyDescent="0.25">
      <c r="B1932" s="2"/>
      <c r="C1932" s="2"/>
      <c r="D1932" s="2"/>
      <c r="G1932" s="1"/>
    </row>
    <row r="1933" spans="2:7" x14ac:dyDescent="0.25">
      <c r="B1933" s="2"/>
      <c r="C1933" s="2"/>
      <c r="D1933" s="2"/>
      <c r="G1933" s="1"/>
    </row>
    <row r="1934" spans="2:7" x14ac:dyDescent="0.25">
      <c r="B1934" s="2"/>
      <c r="C1934" s="2"/>
      <c r="D1934" s="2"/>
      <c r="G1934" s="1"/>
    </row>
    <row r="1935" spans="2:7" x14ac:dyDescent="0.25">
      <c r="B1935" s="2"/>
      <c r="C1935" s="2"/>
      <c r="D1935" s="2"/>
      <c r="G1935" s="1"/>
    </row>
    <row r="1936" spans="2:7" x14ac:dyDescent="0.25">
      <c r="B1936" s="2"/>
      <c r="C1936" s="2"/>
      <c r="D1936" s="2"/>
      <c r="G1936" s="1"/>
    </row>
    <row r="1937" spans="2:7" x14ac:dyDescent="0.25">
      <c r="B1937" s="2"/>
      <c r="C1937" s="2"/>
      <c r="D1937" s="2"/>
      <c r="G1937" s="1"/>
    </row>
    <row r="1938" spans="2:7" x14ac:dyDescent="0.25">
      <c r="B1938" s="2"/>
      <c r="C1938" s="2"/>
      <c r="D1938" s="2"/>
      <c r="G1938" s="1"/>
    </row>
    <row r="1939" spans="2:7" x14ac:dyDescent="0.25">
      <c r="B1939" s="2"/>
      <c r="C1939" s="2"/>
      <c r="D1939" s="2"/>
      <c r="G1939" s="1"/>
    </row>
    <row r="1940" spans="2:7" x14ac:dyDescent="0.25">
      <c r="B1940" s="2"/>
      <c r="C1940" s="2"/>
      <c r="D1940" s="2"/>
      <c r="G1940" s="1"/>
    </row>
    <row r="1941" spans="2:7" x14ac:dyDescent="0.25">
      <c r="B1941" s="2"/>
      <c r="C1941" s="2"/>
      <c r="D1941" s="2"/>
      <c r="G1941" s="1"/>
    </row>
    <row r="1942" spans="2:7" x14ac:dyDescent="0.25">
      <c r="B1942" s="2"/>
      <c r="C1942" s="2"/>
      <c r="D1942" s="2"/>
      <c r="G1942" s="1"/>
    </row>
    <row r="1943" spans="2:7" x14ac:dyDescent="0.25">
      <c r="B1943" s="2"/>
      <c r="C1943" s="2"/>
      <c r="D1943" s="2"/>
      <c r="G1943" s="1"/>
    </row>
    <row r="1944" spans="2:7" x14ac:dyDescent="0.25">
      <c r="B1944" s="2"/>
      <c r="C1944" s="2"/>
      <c r="D1944" s="2"/>
      <c r="G1944" s="1"/>
    </row>
    <row r="1945" spans="2:7" x14ac:dyDescent="0.25">
      <c r="B1945" s="2"/>
      <c r="C1945" s="2"/>
      <c r="D1945" s="2"/>
      <c r="G1945" s="1"/>
    </row>
    <row r="1946" spans="2:7" x14ac:dyDescent="0.25">
      <c r="B1946" s="2"/>
      <c r="C1946" s="2"/>
      <c r="D1946" s="2"/>
      <c r="G1946" s="1"/>
    </row>
    <row r="1947" spans="2:7" x14ac:dyDescent="0.25">
      <c r="B1947" s="2"/>
      <c r="C1947" s="2"/>
      <c r="D1947" s="2"/>
      <c r="G1947" s="1"/>
    </row>
    <row r="1948" spans="2:7" x14ac:dyDescent="0.25">
      <c r="B1948" s="2"/>
      <c r="C1948" s="2"/>
      <c r="D1948" s="2"/>
      <c r="G1948" s="1"/>
    </row>
    <row r="1949" spans="2:7" x14ac:dyDescent="0.25">
      <c r="B1949" s="2"/>
      <c r="C1949" s="2"/>
      <c r="D1949" s="2"/>
      <c r="G1949" s="1"/>
    </row>
    <row r="1950" spans="2:7" x14ac:dyDescent="0.25">
      <c r="B1950" s="2"/>
      <c r="C1950" s="2"/>
      <c r="D1950" s="2"/>
      <c r="G1950" s="1"/>
    </row>
    <row r="1951" spans="2:7" x14ac:dyDescent="0.25">
      <c r="B1951" s="2"/>
      <c r="C1951" s="2"/>
      <c r="D1951" s="2"/>
      <c r="G1951" s="1"/>
    </row>
    <row r="1952" spans="2:7" x14ac:dyDescent="0.25">
      <c r="B1952" s="2"/>
      <c r="C1952" s="2"/>
      <c r="D1952" s="2"/>
      <c r="G1952" s="1"/>
    </row>
    <row r="1953" spans="2:7" x14ac:dyDescent="0.25">
      <c r="B1953" s="2"/>
      <c r="C1953" s="2"/>
      <c r="D1953" s="2"/>
      <c r="G1953" s="1"/>
    </row>
    <row r="1954" spans="2:7" x14ac:dyDescent="0.25">
      <c r="B1954" s="2"/>
      <c r="C1954" s="2"/>
      <c r="D1954" s="2"/>
      <c r="G1954" s="1"/>
    </row>
    <row r="1955" spans="2:7" x14ac:dyDescent="0.25">
      <c r="B1955" s="2"/>
      <c r="C1955" s="2"/>
      <c r="D1955" s="2"/>
      <c r="G1955" s="1"/>
    </row>
    <row r="1956" spans="2:7" x14ac:dyDescent="0.25">
      <c r="B1956" s="2"/>
      <c r="C1956" s="2"/>
      <c r="D1956" s="2"/>
      <c r="G1956" s="1"/>
    </row>
    <row r="1957" spans="2:7" x14ac:dyDescent="0.25">
      <c r="B1957" s="2"/>
      <c r="C1957" s="2"/>
      <c r="D1957" s="2"/>
      <c r="G1957" s="1"/>
    </row>
    <row r="1958" spans="2:7" x14ac:dyDescent="0.25">
      <c r="B1958" s="2"/>
      <c r="C1958" s="2"/>
      <c r="D1958" s="2"/>
      <c r="G1958" s="1"/>
    </row>
    <row r="1959" spans="2:7" x14ac:dyDescent="0.25">
      <c r="B1959" s="2"/>
      <c r="C1959" s="2"/>
      <c r="D1959" s="2"/>
      <c r="G1959" s="1"/>
    </row>
    <row r="1960" spans="2:7" x14ac:dyDescent="0.25">
      <c r="B1960" s="2"/>
      <c r="C1960" s="2"/>
      <c r="D1960" s="2"/>
      <c r="G1960" s="1"/>
    </row>
    <row r="1961" spans="2:7" x14ac:dyDescent="0.25">
      <c r="B1961" s="2"/>
      <c r="C1961" s="2"/>
      <c r="D1961" s="2"/>
      <c r="G1961" s="1"/>
    </row>
    <row r="1962" spans="2:7" x14ac:dyDescent="0.25">
      <c r="B1962" s="2"/>
      <c r="C1962" s="2"/>
      <c r="D1962" s="2"/>
      <c r="G1962" s="1"/>
    </row>
    <row r="1963" spans="2:7" x14ac:dyDescent="0.25">
      <c r="B1963" s="2"/>
      <c r="C1963" s="2"/>
      <c r="D1963" s="2"/>
      <c r="G1963" s="1"/>
    </row>
    <row r="1964" spans="2:7" x14ac:dyDescent="0.25">
      <c r="B1964" s="2"/>
      <c r="C1964" s="2"/>
      <c r="D1964" s="2"/>
      <c r="G1964" s="1"/>
    </row>
    <row r="1965" spans="2:7" x14ac:dyDescent="0.25">
      <c r="B1965" s="2"/>
      <c r="C1965" s="2"/>
      <c r="D1965" s="2"/>
      <c r="G1965" s="1"/>
    </row>
    <row r="1966" spans="2:7" x14ac:dyDescent="0.25">
      <c r="B1966" s="2"/>
      <c r="C1966" s="2"/>
      <c r="D1966" s="2"/>
      <c r="G1966" s="1"/>
    </row>
    <row r="1967" spans="2:7" x14ac:dyDescent="0.25">
      <c r="B1967" s="2"/>
      <c r="C1967" s="2"/>
      <c r="D1967" s="2"/>
      <c r="G1967" s="1"/>
    </row>
    <row r="1968" spans="2:7" x14ac:dyDescent="0.25">
      <c r="B1968" s="2"/>
      <c r="C1968" s="2"/>
      <c r="D1968" s="2"/>
      <c r="G1968" s="1"/>
    </row>
    <row r="1969" spans="2:7" x14ac:dyDescent="0.25">
      <c r="B1969" s="2"/>
      <c r="C1969" s="2"/>
      <c r="D1969" s="2"/>
      <c r="G1969" s="1"/>
    </row>
    <row r="1970" spans="2:7" x14ac:dyDescent="0.25">
      <c r="B1970" s="2"/>
      <c r="C1970" s="2"/>
      <c r="D1970" s="2"/>
      <c r="G1970" s="1"/>
    </row>
    <row r="1971" spans="2:7" x14ac:dyDescent="0.25">
      <c r="B1971" s="2"/>
      <c r="C1971" s="2"/>
      <c r="D1971" s="2"/>
      <c r="G1971" s="1"/>
    </row>
    <row r="1972" spans="2:7" x14ac:dyDescent="0.25">
      <c r="B1972" s="2"/>
      <c r="C1972" s="2"/>
      <c r="D1972" s="2"/>
      <c r="G1972" s="1"/>
    </row>
    <row r="1973" spans="2:7" x14ac:dyDescent="0.25">
      <c r="B1973" s="2"/>
      <c r="C1973" s="2"/>
      <c r="D1973" s="2"/>
      <c r="G1973" s="1"/>
    </row>
    <row r="1974" spans="2:7" x14ac:dyDescent="0.25">
      <c r="B1974" s="2"/>
      <c r="C1974" s="2"/>
      <c r="D1974" s="2"/>
      <c r="G1974" s="1"/>
    </row>
    <row r="1975" spans="2:7" x14ac:dyDescent="0.25">
      <c r="B1975" s="2"/>
      <c r="C1975" s="2"/>
      <c r="D1975" s="2"/>
      <c r="G1975" s="1"/>
    </row>
    <row r="1976" spans="2:7" x14ac:dyDescent="0.25">
      <c r="B1976" s="2"/>
      <c r="C1976" s="2"/>
      <c r="D1976" s="2"/>
      <c r="G1976" s="1"/>
    </row>
    <row r="1977" spans="2:7" x14ac:dyDescent="0.25">
      <c r="B1977" s="2"/>
      <c r="C1977" s="2"/>
      <c r="D1977" s="2"/>
      <c r="G1977" s="1"/>
    </row>
    <row r="1978" spans="2:7" x14ac:dyDescent="0.25">
      <c r="B1978" s="2"/>
      <c r="C1978" s="2"/>
      <c r="D1978" s="2"/>
      <c r="G1978" s="1"/>
    </row>
    <row r="1979" spans="2:7" x14ac:dyDescent="0.25">
      <c r="B1979" s="2"/>
      <c r="C1979" s="2"/>
      <c r="D1979" s="2"/>
      <c r="G1979" s="1"/>
    </row>
    <row r="1980" spans="2:7" x14ac:dyDescent="0.25">
      <c r="B1980" s="2"/>
      <c r="C1980" s="2"/>
      <c r="D1980" s="2"/>
      <c r="G1980" s="1"/>
    </row>
    <row r="1981" spans="2:7" x14ac:dyDescent="0.25">
      <c r="B1981" s="2"/>
      <c r="C1981" s="2"/>
      <c r="D1981" s="2"/>
      <c r="G1981" s="1"/>
    </row>
    <row r="1982" spans="2:7" x14ac:dyDescent="0.25">
      <c r="B1982" s="2"/>
      <c r="C1982" s="2"/>
      <c r="D1982" s="2"/>
      <c r="G1982" s="1"/>
    </row>
    <row r="1983" spans="2:7" x14ac:dyDescent="0.25">
      <c r="B1983" s="2"/>
      <c r="C1983" s="2"/>
      <c r="D1983" s="2"/>
      <c r="G1983" s="1"/>
    </row>
    <row r="1984" spans="2:7" x14ac:dyDescent="0.25">
      <c r="B1984" s="2"/>
      <c r="C1984" s="2"/>
      <c r="D1984" s="2"/>
      <c r="G1984" s="1"/>
    </row>
    <row r="1985" spans="2:7" x14ac:dyDescent="0.25">
      <c r="B1985" s="2"/>
      <c r="C1985" s="2"/>
      <c r="D1985" s="2"/>
      <c r="G1985" s="1"/>
    </row>
    <row r="1986" spans="2:7" x14ac:dyDescent="0.25">
      <c r="B1986" s="2"/>
      <c r="C1986" s="2"/>
      <c r="D1986" s="2"/>
      <c r="G1986" s="1"/>
    </row>
    <row r="1987" spans="2:7" x14ac:dyDescent="0.25">
      <c r="B1987" s="2"/>
      <c r="C1987" s="2"/>
      <c r="D1987" s="2"/>
      <c r="G1987" s="1"/>
    </row>
    <row r="1988" spans="2:7" x14ac:dyDescent="0.25">
      <c r="B1988" s="2"/>
      <c r="C1988" s="2"/>
      <c r="D1988" s="2"/>
      <c r="G1988" s="1"/>
    </row>
    <row r="1989" spans="2:7" x14ac:dyDescent="0.25">
      <c r="B1989" s="2"/>
      <c r="C1989" s="2"/>
      <c r="D1989" s="2"/>
      <c r="G1989" s="1"/>
    </row>
    <row r="1990" spans="2:7" x14ac:dyDescent="0.25">
      <c r="B1990" s="2"/>
      <c r="C1990" s="2"/>
      <c r="D1990" s="2"/>
      <c r="G1990" s="1"/>
    </row>
    <row r="1991" spans="2:7" x14ac:dyDescent="0.25">
      <c r="B1991" s="2"/>
      <c r="C1991" s="2"/>
      <c r="D1991" s="2"/>
      <c r="G1991" s="1"/>
    </row>
    <row r="1992" spans="2:7" x14ac:dyDescent="0.25">
      <c r="B1992" s="2"/>
      <c r="C1992" s="2"/>
      <c r="D1992" s="2"/>
      <c r="G1992" s="1"/>
    </row>
    <row r="1993" spans="2:7" x14ac:dyDescent="0.25">
      <c r="B1993" s="2"/>
      <c r="C1993" s="2"/>
      <c r="D1993" s="2"/>
      <c r="G1993" s="1"/>
    </row>
    <row r="1994" spans="2:7" x14ac:dyDescent="0.25">
      <c r="B1994" s="2"/>
      <c r="C1994" s="2"/>
      <c r="D1994" s="2"/>
      <c r="G1994" s="1"/>
    </row>
    <row r="1995" spans="2:7" x14ac:dyDescent="0.25">
      <c r="B1995" s="2"/>
      <c r="C1995" s="2"/>
      <c r="D1995" s="2"/>
      <c r="G1995" s="1"/>
    </row>
    <row r="1996" spans="2:7" x14ac:dyDescent="0.25">
      <c r="B1996" s="2"/>
      <c r="C1996" s="2"/>
      <c r="D1996" s="2"/>
      <c r="G1996" s="1"/>
    </row>
    <row r="1997" spans="2:7" x14ac:dyDescent="0.25">
      <c r="B1997" s="2"/>
      <c r="C1997" s="2"/>
      <c r="D1997" s="2"/>
      <c r="G1997" s="1"/>
    </row>
    <row r="1998" spans="2:7" x14ac:dyDescent="0.25">
      <c r="B1998" s="2"/>
      <c r="C1998" s="2"/>
      <c r="D1998" s="2"/>
      <c r="G1998" s="1"/>
    </row>
    <row r="1999" spans="2:7" x14ac:dyDescent="0.25">
      <c r="B1999" s="2"/>
      <c r="C1999" s="2"/>
      <c r="D1999" s="2"/>
      <c r="G1999" s="1"/>
    </row>
    <row r="2000" spans="2:7" x14ac:dyDescent="0.25">
      <c r="B2000" s="2"/>
      <c r="C2000" s="2"/>
      <c r="D2000" s="2"/>
      <c r="G2000" s="1"/>
    </row>
    <row r="2001" spans="2:7" x14ac:dyDescent="0.25">
      <c r="B2001" s="2"/>
      <c r="C2001" s="2"/>
      <c r="D2001" s="2"/>
      <c r="G2001" s="1"/>
    </row>
    <row r="2002" spans="2:7" x14ac:dyDescent="0.25">
      <c r="B2002" s="2"/>
      <c r="C2002" s="2"/>
      <c r="D2002" s="2"/>
      <c r="G2002" s="1"/>
    </row>
    <row r="2003" spans="2:7" x14ac:dyDescent="0.25">
      <c r="B2003" s="2"/>
      <c r="C2003" s="2"/>
      <c r="D2003" s="2"/>
      <c r="G2003" s="1"/>
    </row>
    <row r="2004" spans="2:7" x14ac:dyDescent="0.25">
      <c r="B2004" s="2"/>
      <c r="C2004" s="2"/>
      <c r="D2004" s="2"/>
      <c r="G2004" s="1"/>
    </row>
    <row r="2005" spans="2:7" x14ac:dyDescent="0.25">
      <c r="B2005" s="2"/>
      <c r="C2005" s="2"/>
      <c r="D2005" s="2"/>
      <c r="G2005" s="1"/>
    </row>
    <row r="2006" spans="2:7" x14ac:dyDescent="0.25">
      <c r="B2006" s="2"/>
      <c r="C2006" s="2"/>
      <c r="D2006" s="2"/>
      <c r="G2006" s="1"/>
    </row>
    <row r="2007" spans="2:7" x14ac:dyDescent="0.25">
      <c r="B2007" s="2"/>
      <c r="C2007" s="2"/>
      <c r="D2007" s="2"/>
      <c r="G2007" s="1"/>
    </row>
    <row r="2008" spans="2:7" x14ac:dyDescent="0.25">
      <c r="B2008" s="2"/>
      <c r="C2008" s="2"/>
      <c r="D2008" s="2"/>
      <c r="G2008" s="1"/>
    </row>
    <row r="2009" spans="2:7" x14ac:dyDescent="0.25">
      <c r="B2009" s="2"/>
      <c r="C2009" s="2"/>
      <c r="D2009" s="2"/>
      <c r="G2009" s="1"/>
    </row>
    <row r="2010" spans="2:7" x14ac:dyDescent="0.25">
      <c r="B2010" s="2"/>
      <c r="C2010" s="2"/>
      <c r="D2010" s="2"/>
      <c r="G2010" s="1"/>
    </row>
    <row r="2011" spans="2:7" x14ac:dyDescent="0.25">
      <c r="B2011" s="2"/>
      <c r="C2011" s="2"/>
      <c r="D2011" s="2"/>
      <c r="G2011" s="1"/>
    </row>
    <row r="2012" spans="2:7" x14ac:dyDescent="0.25">
      <c r="B2012" s="2"/>
      <c r="C2012" s="2"/>
      <c r="D2012" s="2"/>
      <c r="G2012" s="1"/>
    </row>
    <row r="2013" spans="2:7" x14ac:dyDescent="0.25">
      <c r="B2013" s="2"/>
      <c r="C2013" s="2"/>
      <c r="D2013" s="2"/>
      <c r="G2013" s="1"/>
    </row>
    <row r="2014" spans="2:7" x14ac:dyDescent="0.25">
      <c r="B2014" s="2"/>
      <c r="C2014" s="2"/>
      <c r="D2014" s="2"/>
      <c r="G2014" s="1"/>
    </row>
    <row r="2015" spans="2:7" x14ac:dyDescent="0.25">
      <c r="B2015" s="2"/>
      <c r="C2015" s="2"/>
      <c r="D2015" s="2"/>
      <c r="G2015" s="1"/>
    </row>
    <row r="2016" spans="2:7" x14ac:dyDescent="0.25">
      <c r="B2016" s="2"/>
      <c r="C2016" s="2"/>
      <c r="D2016" s="2"/>
      <c r="G2016" s="1"/>
    </row>
    <row r="2017" spans="2:7" x14ac:dyDescent="0.25">
      <c r="B2017" s="2"/>
      <c r="C2017" s="2"/>
      <c r="D2017" s="2"/>
      <c r="G2017" s="1"/>
    </row>
    <row r="2018" spans="2:7" x14ac:dyDescent="0.25">
      <c r="B2018" s="2"/>
      <c r="C2018" s="2"/>
      <c r="D2018" s="2"/>
      <c r="G2018" s="1"/>
    </row>
    <row r="2019" spans="2:7" x14ac:dyDescent="0.25">
      <c r="B2019" s="2"/>
      <c r="C2019" s="2"/>
      <c r="D2019" s="2"/>
      <c r="G2019" s="1"/>
    </row>
    <row r="2020" spans="2:7" x14ac:dyDescent="0.25">
      <c r="B2020" s="2"/>
      <c r="C2020" s="2"/>
      <c r="D2020" s="2"/>
      <c r="G2020" s="1"/>
    </row>
    <row r="2021" spans="2:7" x14ac:dyDescent="0.25">
      <c r="B2021" s="2"/>
      <c r="C2021" s="2"/>
      <c r="D2021" s="2"/>
      <c r="G2021" s="1"/>
    </row>
    <row r="2022" spans="2:7" x14ac:dyDescent="0.25">
      <c r="B2022" s="2"/>
      <c r="C2022" s="2"/>
      <c r="D2022" s="2"/>
      <c r="G2022" s="1"/>
    </row>
    <row r="2023" spans="2:7" x14ac:dyDescent="0.25">
      <c r="B2023" s="2"/>
      <c r="C2023" s="2"/>
      <c r="D2023" s="2"/>
      <c r="G2023" s="1"/>
    </row>
    <row r="2024" spans="2:7" x14ac:dyDescent="0.25">
      <c r="B2024" s="2"/>
      <c r="C2024" s="2"/>
      <c r="D2024" s="2"/>
      <c r="G2024" s="1"/>
    </row>
    <row r="2025" spans="2:7" x14ac:dyDescent="0.25">
      <c r="B2025" s="2"/>
      <c r="C2025" s="2"/>
      <c r="D2025" s="2"/>
      <c r="G2025" s="1"/>
    </row>
    <row r="2026" spans="2:7" x14ac:dyDescent="0.25">
      <c r="B2026" s="2"/>
      <c r="C2026" s="2"/>
      <c r="D2026" s="2"/>
      <c r="G2026" s="1"/>
    </row>
    <row r="2027" spans="2:7" x14ac:dyDescent="0.25">
      <c r="B2027" s="2"/>
      <c r="C2027" s="2"/>
      <c r="D2027" s="2"/>
      <c r="G2027" s="1"/>
    </row>
    <row r="2028" spans="2:7" x14ac:dyDescent="0.25">
      <c r="B2028" s="2"/>
      <c r="C2028" s="2"/>
      <c r="D2028" s="2"/>
      <c r="G2028" s="1"/>
    </row>
    <row r="2029" spans="2:7" x14ac:dyDescent="0.25">
      <c r="B2029" s="2"/>
      <c r="C2029" s="2"/>
      <c r="D2029" s="2"/>
      <c r="G2029" s="1"/>
    </row>
    <row r="2030" spans="2:7" x14ac:dyDescent="0.25">
      <c r="B2030" s="2"/>
      <c r="C2030" s="2"/>
      <c r="D2030" s="2"/>
      <c r="G2030" s="1"/>
    </row>
    <row r="2031" spans="2:7" x14ac:dyDescent="0.25">
      <c r="B2031" s="2"/>
      <c r="C2031" s="2"/>
      <c r="D2031" s="2"/>
      <c r="G2031" s="1"/>
    </row>
    <row r="2032" spans="2:7" x14ac:dyDescent="0.25">
      <c r="B2032" s="2"/>
      <c r="C2032" s="2"/>
      <c r="D2032" s="2"/>
      <c r="G2032" s="1"/>
    </row>
    <row r="2033" spans="2:7" x14ac:dyDescent="0.25">
      <c r="B2033" s="2"/>
      <c r="C2033" s="2"/>
      <c r="D2033" s="2"/>
      <c r="G2033" s="1"/>
    </row>
    <row r="2034" spans="2:7" x14ac:dyDescent="0.25">
      <c r="B2034" s="2"/>
      <c r="C2034" s="2"/>
      <c r="D2034" s="2"/>
      <c r="G2034" s="1"/>
    </row>
    <row r="2035" spans="2:7" x14ac:dyDescent="0.25">
      <c r="B2035" s="2"/>
      <c r="C2035" s="2"/>
      <c r="D2035" s="2"/>
      <c r="G2035" s="1"/>
    </row>
    <row r="2036" spans="2:7" x14ac:dyDescent="0.25">
      <c r="B2036" s="2"/>
      <c r="C2036" s="2"/>
      <c r="D2036" s="2"/>
      <c r="G2036" s="1"/>
    </row>
    <row r="2037" spans="2:7" x14ac:dyDescent="0.25">
      <c r="B2037" s="2"/>
      <c r="C2037" s="2"/>
      <c r="D2037" s="2"/>
      <c r="G2037" s="1"/>
    </row>
    <row r="2038" spans="2:7" x14ac:dyDescent="0.25">
      <c r="B2038" s="2"/>
      <c r="C2038" s="2"/>
      <c r="D2038" s="2"/>
      <c r="G2038" s="1"/>
    </row>
    <row r="2039" spans="2:7" x14ac:dyDescent="0.25">
      <c r="B2039" s="2"/>
      <c r="C2039" s="2"/>
      <c r="D2039" s="2"/>
      <c r="G2039" s="1"/>
    </row>
    <row r="2040" spans="2:7" x14ac:dyDescent="0.25">
      <c r="B2040" s="2"/>
      <c r="C2040" s="2"/>
      <c r="D2040" s="2"/>
      <c r="G2040" s="1"/>
    </row>
    <row r="2041" spans="2:7" x14ac:dyDescent="0.25">
      <c r="B2041" s="2"/>
      <c r="C2041" s="2"/>
      <c r="D2041" s="2"/>
      <c r="G2041" s="1"/>
    </row>
    <row r="2042" spans="2:7" x14ac:dyDescent="0.25">
      <c r="B2042" s="2"/>
      <c r="C2042" s="2"/>
      <c r="D2042" s="2"/>
      <c r="G2042" s="1"/>
    </row>
    <row r="2043" spans="2:7" x14ac:dyDescent="0.25">
      <c r="B2043" s="2"/>
      <c r="C2043" s="2"/>
      <c r="D2043" s="2"/>
      <c r="G2043" s="1"/>
    </row>
    <row r="2044" spans="2:7" x14ac:dyDescent="0.25">
      <c r="B2044" s="2"/>
      <c r="C2044" s="2"/>
      <c r="D2044" s="2"/>
      <c r="G2044" s="1"/>
    </row>
    <row r="2045" spans="2:7" x14ac:dyDescent="0.25">
      <c r="B2045" s="2"/>
      <c r="C2045" s="2"/>
      <c r="D2045" s="2"/>
      <c r="G2045" s="1"/>
    </row>
    <row r="2046" spans="2:7" x14ac:dyDescent="0.25">
      <c r="B2046" s="2"/>
      <c r="C2046" s="2"/>
      <c r="D2046" s="2"/>
      <c r="G2046" s="1"/>
    </row>
    <row r="2047" spans="2:7" x14ac:dyDescent="0.25">
      <c r="B2047" s="2"/>
      <c r="C2047" s="2"/>
      <c r="D2047" s="2"/>
      <c r="G2047" s="1"/>
    </row>
    <row r="2048" spans="2:7" x14ac:dyDescent="0.25">
      <c r="B2048" s="2"/>
      <c r="C2048" s="2"/>
      <c r="D2048" s="2"/>
      <c r="G2048" s="1"/>
    </row>
    <row r="2049" spans="2:7" x14ac:dyDescent="0.25">
      <c r="B2049" s="2"/>
      <c r="C2049" s="2"/>
      <c r="D2049" s="2"/>
      <c r="G2049" s="1"/>
    </row>
    <row r="2050" spans="2:7" x14ac:dyDescent="0.25">
      <c r="B2050" s="2"/>
      <c r="C2050" s="2"/>
      <c r="D2050" s="2"/>
      <c r="G2050" s="1"/>
    </row>
    <row r="2051" spans="2:7" x14ac:dyDescent="0.25">
      <c r="B2051" s="2"/>
      <c r="C2051" s="2"/>
      <c r="D2051" s="2"/>
      <c r="G2051" s="1"/>
    </row>
    <row r="2052" spans="2:7" x14ac:dyDescent="0.25">
      <c r="B2052" s="2"/>
      <c r="C2052" s="2"/>
      <c r="D2052" s="2"/>
      <c r="G2052" s="1"/>
    </row>
    <row r="2053" spans="2:7" x14ac:dyDescent="0.25">
      <c r="B2053" s="2"/>
      <c r="C2053" s="2"/>
      <c r="D2053" s="2"/>
      <c r="G2053" s="1"/>
    </row>
    <row r="2054" spans="2:7" x14ac:dyDescent="0.25">
      <c r="B2054" s="2"/>
      <c r="C2054" s="2"/>
      <c r="D2054" s="2"/>
      <c r="G2054" s="1"/>
    </row>
    <row r="2055" spans="2:7" x14ac:dyDescent="0.25">
      <c r="B2055" s="2"/>
      <c r="C2055" s="2"/>
      <c r="D2055" s="2"/>
      <c r="G2055" s="1"/>
    </row>
    <row r="2056" spans="2:7" x14ac:dyDescent="0.25">
      <c r="B2056" s="2"/>
      <c r="C2056" s="2"/>
      <c r="D2056" s="2"/>
      <c r="G2056" s="1"/>
    </row>
    <row r="2057" spans="2:7" x14ac:dyDescent="0.25">
      <c r="B2057" s="2"/>
      <c r="C2057" s="2"/>
      <c r="D2057" s="2"/>
      <c r="G2057" s="1"/>
    </row>
    <row r="2058" spans="2:7" x14ac:dyDescent="0.25">
      <c r="B2058" s="2"/>
      <c r="C2058" s="2"/>
      <c r="D2058" s="2"/>
      <c r="G2058" s="1"/>
    </row>
    <row r="2059" spans="2:7" x14ac:dyDescent="0.25">
      <c r="B2059" s="2"/>
      <c r="C2059" s="2"/>
      <c r="D2059" s="2"/>
      <c r="G2059" s="1"/>
    </row>
    <row r="2060" spans="2:7" x14ac:dyDescent="0.25">
      <c r="B2060" s="2"/>
      <c r="C2060" s="2"/>
      <c r="D2060" s="2"/>
      <c r="G2060" s="1"/>
    </row>
    <row r="2061" spans="2:7" x14ac:dyDescent="0.25">
      <c r="B2061" s="2"/>
      <c r="C2061" s="2"/>
      <c r="D2061" s="2"/>
      <c r="G2061" s="1"/>
    </row>
    <row r="2062" spans="2:7" x14ac:dyDescent="0.25">
      <c r="B2062" s="2"/>
      <c r="C2062" s="2"/>
      <c r="D2062" s="2"/>
      <c r="G2062" s="1"/>
    </row>
    <row r="2063" spans="2:7" x14ac:dyDescent="0.25">
      <c r="B2063" s="2"/>
      <c r="C2063" s="2"/>
      <c r="D2063" s="2"/>
      <c r="G2063" s="1"/>
    </row>
    <row r="2064" spans="2:7" x14ac:dyDescent="0.25">
      <c r="B2064" s="2"/>
      <c r="C2064" s="2"/>
      <c r="D2064" s="2"/>
      <c r="G2064" s="1"/>
    </row>
    <row r="2065" spans="2:7" x14ac:dyDescent="0.25">
      <c r="B2065" s="2"/>
      <c r="C2065" s="2"/>
      <c r="D2065" s="2"/>
      <c r="G2065" s="1"/>
    </row>
    <row r="2066" spans="2:7" x14ac:dyDescent="0.25">
      <c r="B2066" s="2"/>
      <c r="C2066" s="2"/>
      <c r="D2066" s="2"/>
      <c r="G2066" s="1"/>
    </row>
    <row r="2067" spans="2:7" x14ac:dyDescent="0.25">
      <c r="B2067" s="2"/>
      <c r="C2067" s="2"/>
      <c r="D2067" s="2"/>
      <c r="G2067" s="1"/>
    </row>
    <row r="2068" spans="2:7" x14ac:dyDescent="0.25">
      <c r="B2068" s="2"/>
      <c r="C2068" s="2"/>
      <c r="D2068" s="2"/>
      <c r="G2068" s="1"/>
    </row>
    <row r="2069" spans="2:7" x14ac:dyDescent="0.25">
      <c r="B2069" s="2"/>
      <c r="C2069" s="2"/>
      <c r="D2069" s="2"/>
      <c r="G2069" s="1"/>
    </row>
    <row r="2070" spans="2:7" x14ac:dyDescent="0.25">
      <c r="B2070" s="2"/>
      <c r="C2070" s="2"/>
      <c r="D2070" s="2"/>
      <c r="G2070" s="1"/>
    </row>
    <row r="2071" spans="2:7" x14ac:dyDescent="0.25">
      <c r="B2071" s="2"/>
      <c r="C2071" s="2"/>
      <c r="D2071" s="2"/>
      <c r="G2071" s="1"/>
    </row>
    <row r="2072" spans="2:7" x14ac:dyDescent="0.25">
      <c r="B2072" s="2"/>
      <c r="C2072" s="2"/>
      <c r="D2072" s="2"/>
      <c r="G2072" s="1"/>
    </row>
    <row r="2073" spans="2:7" x14ac:dyDescent="0.25">
      <c r="B2073" s="2"/>
      <c r="C2073" s="2"/>
      <c r="D2073" s="2"/>
      <c r="G2073" s="1"/>
    </row>
    <row r="2074" spans="2:7" x14ac:dyDescent="0.25">
      <c r="B2074" s="2"/>
      <c r="C2074" s="2"/>
      <c r="D2074" s="2"/>
      <c r="G2074" s="1"/>
    </row>
    <row r="2075" spans="2:7" x14ac:dyDescent="0.25">
      <c r="B2075" s="2"/>
      <c r="C2075" s="2"/>
      <c r="D2075" s="2"/>
      <c r="G2075" s="1"/>
    </row>
    <row r="2076" spans="2:7" x14ac:dyDescent="0.25">
      <c r="B2076" s="2"/>
      <c r="C2076" s="2"/>
      <c r="D2076" s="2"/>
      <c r="G2076" s="1"/>
    </row>
    <row r="2077" spans="2:7" x14ac:dyDescent="0.25">
      <c r="B2077" s="2"/>
      <c r="C2077" s="2"/>
      <c r="D2077" s="2"/>
      <c r="G2077" s="1"/>
    </row>
    <row r="2078" spans="2:7" x14ac:dyDescent="0.25">
      <c r="B2078" s="2"/>
      <c r="C2078" s="2"/>
      <c r="D2078" s="2"/>
      <c r="G2078" s="1"/>
    </row>
    <row r="2079" spans="2:7" x14ac:dyDescent="0.25">
      <c r="B2079" s="2"/>
      <c r="C2079" s="2"/>
      <c r="D2079" s="2"/>
      <c r="G2079" s="1"/>
    </row>
    <row r="2080" spans="2:7" x14ac:dyDescent="0.25">
      <c r="B2080" s="2"/>
      <c r="C2080" s="2"/>
      <c r="D2080" s="2"/>
      <c r="G2080" s="1"/>
    </row>
    <row r="2081" spans="2:7" x14ac:dyDescent="0.25">
      <c r="B2081" s="2"/>
      <c r="C2081" s="2"/>
      <c r="D2081" s="2"/>
      <c r="G2081" s="1"/>
    </row>
    <row r="2082" spans="2:7" x14ac:dyDescent="0.25">
      <c r="B2082" s="2"/>
      <c r="C2082" s="2"/>
      <c r="D2082" s="2"/>
      <c r="G2082" s="1"/>
    </row>
    <row r="2083" spans="2:7" x14ac:dyDescent="0.25">
      <c r="B2083" s="2"/>
      <c r="C2083" s="2"/>
      <c r="D2083" s="2"/>
      <c r="G2083" s="1"/>
    </row>
    <row r="2084" spans="2:7" x14ac:dyDescent="0.25">
      <c r="B2084" s="2"/>
      <c r="C2084" s="2"/>
      <c r="D2084" s="2"/>
      <c r="G2084" s="1"/>
    </row>
    <row r="2085" spans="2:7" x14ac:dyDescent="0.25">
      <c r="B2085" s="2"/>
      <c r="C2085" s="2"/>
      <c r="D2085" s="2"/>
      <c r="G2085" s="1"/>
    </row>
    <row r="2086" spans="2:7" x14ac:dyDescent="0.25">
      <c r="B2086" s="2"/>
      <c r="C2086" s="2"/>
      <c r="D2086" s="2"/>
      <c r="G2086" s="1"/>
    </row>
    <row r="2087" spans="2:7" x14ac:dyDescent="0.25">
      <c r="B2087" s="2"/>
      <c r="C2087" s="2"/>
      <c r="D2087" s="2"/>
      <c r="G2087" s="1"/>
    </row>
    <row r="2088" spans="2:7" x14ac:dyDescent="0.25">
      <c r="B2088" s="2"/>
      <c r="C2088" s="2"/>
      <c r="D2088" s="2"/>
      <c r="G2088" s="1"/>
    </row>
    <row r="2089" spans="2:7" x14ac:dyDescent="0.25">
      <c r="B2089" s="2"/>
      <c r="C2089" s="2"/>
      <c r="D2089" s="2"/>
      <c r="G2089" s="1"/>
    </row>
    <row r="2090" spans="2:7" x14ac:dyDescent="0.25">
      <c r="B2090" s="2"/>
      <c r="C2090" s="2"/>
      <c r="D2090" s="2"/>
      <c r="G2090" s="1"/>
    </row>
    <row r="2091" spans="2:7" x14ac:dyDescent="0.25">
      <c r="B2091" s="2"/>
      <c r="C2091" s="2"/>
      <c r="D2091" s="2"/>
      <c r="G2091" s="1"/>
    </row>
    <row r="2092" spans="2:7" x14ac:dyDescent="0.25">
      <c r="B2092" s="2"/>
      <c r="C2092" s="2"/>
      <c r="D2092" s="2"/>
      <c r="G2092" s="1"/>
    </row>
    <row r="2093" spans="2:7" x14ac:dyDescent="0.25">
      <c r="B2093" s="2"/>
      <c r="C2093" s="2"/>
      <c r="D2093" s="2"/>
      <c r="G2093" s="1"/>
    </row>
    <row r="2094" spans="2:7" x14ac:dyDescent="0.25">
      <c r="B2094" s="2"/>
      <c r="C2094" s="2"/>
      <c r="D2094" s="2"/>
      <c r="G2094" s="1"/>
    </row>
    <row r="2095" spans="2:7" x14ac:dyDescent="0.25">
      <c r="B2095" s="2"/>
      <c r="C2095" s="2"/>
      <c r="D2095" s="2"/>
      <c r="G2095" s="1"/>
    </row>
    <row r="2096" spans="2:7" x14ac:dyDescent="0.25">
      <c r="B2096" s="2"/>
      <c r="C2096" s="2"/>
      <c r="D2096" s="2"/>
      <c r="G2096" s="1"/>
    </row>
    <row r="2097" spans="2:7" x14ac:dyDescent="0.25">
      <c r="B2097" s="2"/>
      <c r="C2097" s="2"/>
      <c r="D2097" s="2"/>
      <c r="G2097" s="1"/>
    </row>
    <row r="2098" spans="2:7" x14ac:dyDescent="0.25">
      <c r="B2098" s="2"/>
      <c r="C2098" s="2"/>
      <c r="D2098" s="2"/>
      <c r="G2098" s="1"/>
    </row>
    <row r="2099" spans="2:7" x14ac:dyDescent="0.25">
      <c r="B2099" s="2"/>
      <c r="C2099" s="2"/>
      <c r="D2099" s="2"/>
      <c r="G2099" s="1"/>
    </row>
    <row r="2100" spans="2:7" x14ac:dyDescent="0.25">
      <c r="B2100" s="2"/>
      <c r="C2100" s="2"/>
      <c r="D2100" s="2"/>
      <c r="G2100" s="1"/>
    </row>
    <row r="2101" spans="2:7" x14ac:dyDescent="0.25">
      <c r="B2101" s="2"/>
      <c r="C2101" s="2"/>
      <c r="D2101" s="2"/>
      <c r="G2101" s="1"/>
    </row>
    <row r="2102" spans="2:7" x14ac:dyDescent="0.25">
      <c r="B2102" s="2"/>
      <c r="C2102" s="2"/>
      <c r="D2102" s="2"/>
      <c r="G2102" s="1"/>
    </row>
    <row r="2103" spans="2:7" x14ac:dyDescent="0.25">
      <c r="B2103" s="2"/>
      <c r="C2103" s="2"/>
      <c r="D2103" s="2"/>
      <c r="G2103" s="1"/>
    </row>
    <row r="2104" spans="2:7" x14ac:dyDescent="0.25">
      <c r="B2104" s="2"/>
      <c r="C2104" s="2"/>
      <c r="D2104" s="2"/>
      <c r="G2104" s="1"/>
    </row>
    <row r="2105" spans="2:7" x14ac:dyDescent="0.25">
      <c r="B2105" s="2"/>
      <c r="C2105" s="2"/>
      <c r="D2105" s="2"/>
      <c r="G2105" s="1"/>
    </row>
    <row r="2106" spans="2:7" x14ac:dyDescent="0.25">
      <c r="B2106" s="2"/>
      <c r="C2106" s="2"/>
      <c r="D2106" s="2"/>
      <c r="G2106" s="1"/>
    </row>
    <row r="2107" spans="2:7" x14ac:dyDescent="0.25">
      <c r="B2107" s="2"/>
      <c r="C2107" s="2"/>
      <c r="D2107" s="2"/>
      <c r="G2107" s="1"/>
    </row>
    <row r="2108" spans="2:7" x14ac:dyDescent="0.25">
      <c r="B2108" s="2"/>
      <c r="C2108" s="2"/>
      <c r="D2108" s="2"/>
      <c r="G2108" s="1"/>
    </row>
    <row r="2109" spans="2:7" x14ac:dyDescent="0.25">
      <c r="B2109" s="2"/>
      <c r="C2109" s="2"/>
      <c r="D2109" s="2"/>
      <c r="G2109" s="1"/>
    </row>
    <row r="2110" spans="2:7" x14ac:dyDescent="0.25">
      <c r="B2110" s="2"/>
      <c r="C2110" s="2"/>
      <c r="D2110" s="2"/>
      <c r="G2110" s="1"/>
    </row>
    <row r="2111" spans="2:7" x14ac:dyDescent="0.25">
      <c r="B2111" s="2"/>
      <c r="C2111" s="2"/>
      <c r="D2111" s="2"/>
      <c r="G2111" s="1"/>
    </row>
    <row r="2112" spans="2:7" x14ac:dyDescent="0.25">
      <c r="B2112" s="2"/>
      <c r="C2112" s="2"/>
      <c r="D2112" s="2"/>
      <c r="G2112" s="1"/>
    </row>
    <row r="2113" spans="2:7" x14ac:dyDescent="0.25">
      <c r="B2113" s="2"/>
      <c r="C2113" s="2"/>
      <c r="D2113" s="2"/>
      <c r="G2113" s="1"/>
    </row>
    <row r="2114" spans="2:7" x14ac:dyDescent="0.25">
      <c r="B2114" s="2"/>
      <c r="C2114" s="2"/>
      <c r="D2114" s="2"/>
      <c r="G2114" s="1"/>
    </row>
    <row r="2115" spans="2:7" x14ac:dyDescent="0.25">
      <c r="B2115" s="2"/>
      <c r="C2115" s="2"/>
      <c r="D2115" s="2"/>
      <c r="G2115" s="1"/>
    </row>
    <row r="2116" spans="2:7" x14ac:dyDescent="0.25">
      <c r="B2116" s="2"/>
      <c r="C2116" s="2"/>
      <c r="D2116" s="2"/>
      <c r="G2116" s="1"/>
    </row>
    <row r="2117" spans="2:7" x14ac:dyDescent="0.25">
      <c r="B2117" s="2"/>
      <c r="C2117" s="2"/>
      <c r="D2117" s="2"/>
      <c r="G2117" s="1"/>
    </row>
    <row r="2118" spans="2:7" x14ac:dyDescent="0.25">
      <c r="B2118" s="2"/>
      <c r="C2118" s="2"/>
      <c r="D2118" s="2"/>
      <c r="G2118" s="1"/>
    </row>
    <row r="2119" spans="2:7" x14ac:dyDescent="0.25">
      <c r="B2119" s="2"/>
      <c r="C2119" s="2"/>
      <c r="D2119" s="2"/>
      <c r="G2119" s="1"/>
    </row>
    <row r="2120" spans="2:7" x14ac:dyDescent="0.25">
      <c r="B2120" s="2"/>
      <c r="C2120" s="2"/>
      <c r="D2120" s="2"/>
      <c r="G2120" s="1"/>
    </row>
    <row r="2121" spans="2:7" x14ac:dyDescent="0.25">
      <c r="B2121" s="2"/>
      <c r="C2121" s="2"/>
      <c r="D2121" s="2"/>
      <c r="G2121" s="1"/>
    </row>
    <row r="2122" spans="2:7" x14ac:dyDescent="0.25">
      <c r="B2122" s="2"/>
      <c r="C2122" s="2"/>
      <c r="D2122" s="2"/>
      <c r="G2122" s="1"/>
    </row>
    <row r="2123" spans="2:7" x14ac:dyDescent="0.25">
      <c r="B2123" s="2"/>
      <c r="C2123" s="2"/>
      <c r="D2123" s="2"/>
      <c r="G2123" s="1"/>
    </row>
    <row r="2124" spans="2:7" x14ac:dyDescent="0.25">
      <c r="B2124" s="2"/>
      <c r="C2124" s="2"/>
      <c r="D2124" s="2"/>
      <c r="G2124" s="1"/>
    </row>
    <row r="2125" spans="2:7" x14ac:dyDescent="0.25">
      <c r="B2125" s="2"/>
      <c r="C2125" s="2"/>
      <c r="D2125" s="2"/>
      <c r="G2125" s="1"/>
    </row>
    <row r="2126" spans="2:7" x14ac:dyDescent="0.25">
      <c r="B2126" s="2"/>
      <c r="C2126" s="2"/>
      <c r="D2126" s="2"/>
      <c r="G2126" s="1"/>
    </row>
    <row r="2127" spans="2:7" x14ac:dyDescent="0.25">
      <c r="B2127" s="2"/>
      <c r="C2127" s="2"/>
      <c r="D2127" s="2"/>
      <c r="G2127" s="1"/>
    </row>
    <row r="2128" spans="2:7" x14ac:dyDescent="0.25">
      <c r="B2128" s="2"/>
      <c r="C2128" s="2"/>
      <c r="D2128" s="2"/>
      <c r="G2128" s="1"/>
    </row>
    <row r="2129" spans="2:7" x14ac:dyDescent="0.25">
      <c r="B2129" s="2"/>
      <c r="C2129" s="2"/>
      <c r="D2129" s="2"/>
      <c r="G2129" s="1"/>
    </row>
    <row r="2130" spans="2:7" x14ac:dyDescent="0.25">
      <c r="B2130" s="2"/>
      <c r="C2130" s="2"/>
      <c r="D2130" s="2"/>
      <c r="G2130" s="1"/>
    </row>
    <row r="2131" spans="2:7" x14ac:dyDescent="0.25">
      <c r="B2131" s="2"/>
      <c r="C2131" s="2"/>
      <c r="D2131" s="2"/>
      <c r="G2131" s="1"/>
    </row>
    <row r="2132" spans="2:7" x14ac:dyDescent="0.25">
      <c r="B2132" s="2"/>
      <c r="C2132" s="2"/>
      <c r="D2132" s="2"/>
      <c r="G2132" s="1"/>
    </row>
    <row r="2133" spans="2:7" x14ac:dyDescent="0.25">
      <c r="B2133" s="2"/>
      <c r="C2133" s="2"/>
      <c r="D2133" s="2"/>
      <c r="G2133" s="1"/>
    </row>
    <row r="2134" spans="2:7" x14ac:dyDescent="0.25">
      <c r="B2134" s="2"/>
      <c r="C2134" s="2"/>
      <c r="D2134" s="2"/>
      <c r="G2134" s="1"/>
    </row>
    <row r="2135" spans="2:7" x14ac:dyDescent="0.25">
      <c r="B2135" s="2"/>
      <c r="C2135" s="2"/>
      <c r="D2135" s="2"/>
      <c r="G2135" s="1"/>
    </row>
    <row r="2136" spans="2:7" x14ac:dyDescent="0.25">
      <c r="B2136" s="2"/>
      <c r="C2136" s="2"/>
      <c r="D2136" s="2"/>
      <c r="G2136" s="1"/>
    </row>
    <row r="2137" spans="2:7" x14ac:dyDescent="0.25">
      <c r="B2137" s="2"/>
      <c r="C2137" s="2"/>
      <c r="D2137" s="2"/>
      <c r="G2137" s="1"/>
    </row>
    <row r="2138" spans="2:7" x14ac:dyDescent="0.25">
      <c r="B2138" s="2"/>
      <c r="C2138" s="2"/>
      <c r="D2138" s="2"/>
      <c r="G2138" s="1"/>
    </row>
    <row r="2139" spans="2:7" x14ac:dyDescent="0.25">
      <c r="B2139" s="2"/>
      <c r="C2139" s="2"/>
      <c r="D2139" s="2"/>
      <c r="G2139" s="1"/>
    </row>
    <row r="2140" spans="2:7" x14ac:dyDescent="0.25">
      <c r="B2140" s="2"/>
      <c r="C2140" s="2"/>
      <c r="D2140" s="2"/>
      <c r="G2140" s="1"/>
    </row>
    <row r="2141" spans="2:7" x14ac:dyDescent="0.25">
      <c r="B2141" s="2"/>
      <c r="C2141" s="2"/>
      <c r="D2141" s="2"/>
      <c r="G2141" s="1"/>
    </row>
    <row r="2142" spans="2:7" x14ac:dyDescent="0.25">
      <c r="B2142" s="2"/>
      <c r="C2142" s="2"/>
      <c r="D2142" s="2"/>
      <c r="G2142" s="1"/>
    </row>
    <row r="2143" spans="2:7" x14ac:dyDescent="0.25">
      <c r="B2143" s="2"/>
      <c r="C2143" s="2"/>
      <c r="D2143" s="2"/>
      <c r="G2143" s="1"/>
    </row>
    <row r="2144" spans="2:7" x14ac:dyDescent="0.25">
      <c r="B2144" s="2"/>
      <c r="C2144" s="2"/>
      <c r="D2144" s="2"/>
      <c r="G2144" s="1"/>
    </row>
    <row r="2145" spans="2:7" x14ac:dyDescent="0.25">
      <c r="B2145" s="2"/>
      <c r="C2145" s="2"/>
      <c r="D2145" s="2"/>
      <c r="G2145" s="1"/>
    </row>
    <row r="2146" spans="2:7" x14ac:dyDescent="0.25">
      <c r="B2146" s="2"/>
      <c r="C2146" s="2"/>
      <c r="D2146" s="2"/>
      <c r="G2146" s="1"/>
    </row>
    <row r="2147" spans="2:7" x14ac:dyDescent="0.25">
      <c r="B2147" s="2"/>
      <c r="C2147" s="2"/>
      <c r="D2147" s="2"/>
      <c r="G2147" s="1"/>
    </row>
    <row r="2148" spans="2:7" x14ac:dyDescent="0.25">
      <c r="B2148" s="2"/>
      <c r="C2148" s="2"/>
      <c r="D2148" s="2"/>
      <c r="G2148" s="1"/>
    </row>
    <row r="2149" spans="2:7" x14ac:dyDescent="0.25">
      <c r="B2149" s="2"/>
      <c r="C2149" s="2"/>
      <c r="D2149" s="2"/>
      <c r="G2149" s="1"/>
    </row>
    <row r="2150" spans="2:7" x14ac:dyDescent="0.25">
      <c r="B2150" s="2"/>
      <c r="C2150" s="2"/>
      <c r="D2150" s="2"/>
      <c r="G2150" s="1"/>
    </row>
    <row r="2151" spans="2:7" x14ac:dyDescent="0.25">
      <c r="B2151" s="2"/>
      <c r="C2151" s="2"/>
      <c r="D2151" s="2"/>
      <c r="G2151" s="1"/>
    </row>
    <row r="2152" spans="2:7" x14ac:dyDescent="0.25">
      <c r="B2152" s="2"/>
      <c r="C2152" s="2"/>
      <c r="D2152" s="2"/>
      <c r="G2152" s="1"/>
    </row>
    <row r="2153" spans="2:7" x14ac:dyDescent="0.25">
      <c r="B2153" s="2"/>
      <c r="C2153" s="2"/>
      <c r="D2153" s="2"/>
      <c r="G2153" s="1"/>
    </row>
    <row r="2154" spans="2:7" x14ac:dyDescent="0.25">
      <c r="B2154" s="2"/>
      <c r="C2154" s="2"/>
      <c r="D2154" s="2"/>
      <c r="G2154" s="1"/>
    </row>
    <row r="2155" spans="2:7" x14ac:dyDescent="0.25">
      <c r="B2155" s="2"/>
      <c r="C2155" s="2"/>
      <c r="D2155" s="2"/>
      <c r="G2155" s="1"/>
    </row>
    <row r="2156" spans="2:7" x14ac:dyDescent="0.25">
      <c r="B2156" s="2"/>
      <c r="C2156" s="2"/>
      <c r="D2156" s="2"/>
      <c r="G2156" s="1"/>
    </row>
    <row r="2157" spans="2:7" x14ac:dyDescent="0.25">
      <c r="B2157" s="2"/>
      <c r="C2157" s="2"/>
      <c r="D2157" s="2"/>
      <c r="G2157" s="1"/>
    </row>
    <row r="2158" spans="2:7" x14ac:dyDescent="0.25">
      <c r="B2158" s="2"/>
      <c r="C2158" s="2"/>
      <c r="D2158" s="2"/>
      <c r="G2158" s="1"/>
    </row>
    <row r="2159" spans="2:7" x14ac:dyDescent="0.25">
      <c r="B2159" s="2"/>
      <c r="C2159" s="2"/>
      <c r="D2159" s="2"/>
      <c r="G2159" s="1"/>
    </row>
    <row r="2160" spans="2:7" x14ac:dyDescent="0.25">
      <c r="B2160" s="2"/>
      <c r="C2160" s="2"/>
      <c r="D2160" s="2"/>
      <c r="G2160" s="1"/>
    </row>
    <row r="2161" spans="2:7" x14ac:dyDescent="0.25">
      <c r="B2161" s="2"/>
      <c r="C2161" s="2"/>
      <c r="D2161" s="2"/>
      <c r="G2161" s="1"/>
    </row>
    <row r="2162" spans="2:7" x14ac:dyDescent="0.25">
      <c r="B2162" s="2"/>
      <c r="C2162" s="2"/>
      <c r="D2162" s="2"/>
      <c r="G2162" s="1"/>
    </row>
    <row r="2163" spans="2:7" x14ac:dyDescent="0.25">
      <c r="B2163" s="2"/>
      <c r="C2163" s="2"/>
      <c r="D2163" s="2"/>
      <c r="G2163" s="1"/>
    </row>
    <row r="2164" spans="2:7" x14ac:dyDescent="0.25">
      <c r="B2164" s="2"/>
      <c r="C2164" s="2"/>
      <c r="D2164" s="2"/>
      <c r="G2164" s="1"/>
    </row>
    <row r="2165" spans="2:7" x14ac:dyDescent="0.25">
      <c r="B2165" s="2"/>
      <c r="C2165" s="2"/>
      <c r="D2165" s="2"/>
      <c r="G2165" s="1"/>
    </row>
    <row r="2166" spans="2:7" x14ac:dyDescent="0.25">
      <c r="B2166" s="2"/>
      <c r="C2166" s="2"/>
      <c r="D2166" s="2"/>
      <c r="G2166" s="1"/>
    </row>
    <row r="2167" spans="2:7" x14ac:dyDescent="0.25">
      <c r="B2167" s="2"/>
      <c r="C2167" s="2"/>
      <c r="D2167" s="2"/>
      <c r="G2167" s="1"/>
    </row>
    <row r="2168" spans="2:7" x14ac:dyDescent="0.25">
      <c r="B2168" s="2"/>
      <c r="C2168" s="2"/>
      <c r="D2168" s="2"/>
      <c r="G2168" s="1"/>
    </row>
    <row r="2169" spans="2:7" x14ac:dyDescent="0.25">
      <c r="B2169" s="2"/>
      <c r="C2169" s="2"/>
      <c r="D2169" s="2"/>
      <c r="G2169" s="1"/>
    </row>
    <row r="2170" spans="2:7" x14ac:dyDescent="0.25">
      <c r="B2170" s="2"/>
      <c r="C2170" s="2"/>
      <c r="D2170" s="2"/>
      <c r="G2170" s="1"/>
    </row>
    <row r="2171" spans="2:7" x14ac:dyDescent="0.25">
      <c r="B2171" s="2"/>
      <c r="C2171" s="2"/>
      <c r="D2171" s="2"/>
      <c r="G2171" s="1"/>
    </row>
    <row r="2172" spans="2:7" x14ac:dyDescent="0.25">
      <c r="B2172" s="2"/>
      <c r="C2172" s="2"/>
      <c r="D2172" s="2"/>
      <c r="G2172" s="1"/>
    </row>
    <row r="2173" spans="2:7" x14ac:dyDescent="0.25">
      <c r="B2173" s="2"/>
      <c r="C2173" s="2"/>
      <c r="D2173" s="2"/>
      <c r="G2173" s="1"/>
    </row>
    <row r="2174" spans="2:7" x14ac:dyDescent="0.25">
      <c r="B2174" s="2"/>
      <c r="C2174" s="2"/>
      <c r="D2174" s="2"/>
      <c r="G2174" s="1"/>
    </row>
    <row r="2175" spans="2:7" x14ac:dyDescent="0.25">
      <c r="B2175" s="2"/>
      <c r="C2175" s="2"/>
      <c r="D2175" s="2"/>
      <c r="G2175" s="1"/>
    </row>
    <row r="2176" spans="2:7" x14ac:dyDescent="0.25">
      <c r="B2176" s="2"/>
      <c r="C2176" s="2"/>
      <c r="D2176" s="2"/>
      <c r="G2176" s="1"/>
    </row>
    <row r="2177" spans="2:7" x14ac:dyDescent="0.25">
      <c r="B2177" s="2"/>
      <c r="C2177" s="2"/>
      <c r="D2177" s="2"/>
      <c r="G2177" s="1"/>
    </row>
    <row r="2178" spans="2:7" x14ac:dyDescent="0.25">
      <c r="B2178" s="2"/>
      <c r="C2178" s="2"/>
      <c r="D2178" s="2"/>
      <c r="G2178" s="1"/>
    </row>
    <row r="2179" spans="2:7" x14ac:dyDescent="0.25">
      <c r="B2179" s="2"/>
      <c r="C2179" s="2"/>
      <c r="D2179" s="2"/>
      <c r="G2179" s="1"/>
    </row>
    <row r="2180" spans="2:7" x14ac:dyDescent="0.25">
      <c r="B2180" s="2"/>
      <c r="C2180" s="2"/>
      <c r="D2180" s="2"/>
      <c r="G2180" s="1"/>
    </row>
    <row r="2181" spans="2:7" x14ac:dyDescent="0.25">
      <c r="B2181" s="2"/>
      <c r="C2181" s="2"/>
      <c r="D2181" s="2"/>
      <c r="G2181" s="1"/>
    </row>
    <row r="2182" spans="2:7" x14ac:dyDescent="0.25">
      <c r="B2182" s="2"/>
      <c r="C2182" s="2"/>
      <c r="D2182" s="2"/>
      <c r="G2182" s="1"/>
    </row>
    <row r="2183" spans="2:7" x14ac:dyDescent="0.25">
      <c r="B2183" s="2"/>
      <c r="C2183" s="2"/>
      <c r="D2183" s="2"/>
      <c r="G2183" s="1"/>
    </row>
    <row r="2184" spans="2:7" x14ac:dyDescent="0.25">
      <c r="B2184" s="2"/>
      <c r="C2184" s="2"/>
      <c r="D2184" s="2"/>
      <c r="G2184" s="1"/>
    </row>
    <row r="2185" spans="2:7" x14ac:dyDescent="0.25">
      <c r="B2185" s="2"/>
      <c r="C2185" s="2"/>
      <c r="D2185" s="2"/>
      <c r="G2185" s="1"/>
    </row>
    <row r="2186" spans="2:7" x14ac:dyDescent="0.25">
      <c r="B2186" s="2"/>
      <c r="C2186" s="2"/>
      <c r="D2186" s="2"/>
      <c r="G2186" s="1"/>
    </row>
    <row r="2187" spans="2:7" x14ac:dyDescent="0.25">
      <c r="B2187" s="2"/>
      <c r="C2187" s="2"/>
      <c r="D2187" s="2"/>
      <c r="G2187" s="1"/>
    </row>
    <row r="2188" spans="2:7" x14ac:dyDescent="0.25">
      <c r="B2188" s="2"/>
      <c r="C2188" s="2"/>
      <c r="D2188" s="2"/>
      <c r="G2188" s="1"/>
    </row>
    <row r="2189" spans="2:7" x14ac:dyDescent="0.25">
      <c r="B2189" s="2"/>
      <c r="C2189" s="2"/>
      <c r="D2189" s="2"/>
      <c r="G2189" s="1"/>
    </row>
    <row r="2190" spans="2:7" x14ac:dyDescent="0.25">
      <c r="B2190" s="2"/>
      <c r="C2190" s="2"/>
      <c r="D2190" s="2"/>
      <c r="G2190" s="1"/>
    </row>
    <row r="2191" spans="2:7" x14ac:dyDescent="0.25">
      <c r="B2191" s="2"/>
      <c r="C2191" s="2"/>
      <c r="D2191" s="2"/>
      <c r="G2191" s="1"/>
    </row>
    <row r="2192" spans="2:7" x14ac:dyDescent="0.25">
      <c r="B2192" s="2"/>
      <c r="C2192" s="2"/>
      <c r="D2192" s="2"/>
      <c r="G2192" s="1"/>
    </row>
    <row r="2193" spans="2:7" x14ac:dyDescent="0.25">
      <c r="B2193" s="2"/>
      <c r="C2193" s="2"/>
      <c r="D2193" s="2"/>
      <c r="G2193" s="1"/>
    </row>
    <row r="2194" spans="2:7" x14ac:dyDescent="0.25">
      <c r="B2194" s="2"/>
      <c r="C2194" s="2"/>
      <c r="D2194" s="2"/>
      <c r="G2194" s="1"/>
    </row>
    <row r="2195" spans="2:7" x14ac:dyDescent="0.25">
      <c r="B2195" s="2"/>
      <c r="C2195" s="2"/>
      <c r="D2195" s="2"/>
      <c r="G2195" s="1"/>
    </row>
    <row r="2196" spans="2:7" x14ac:dyDescent="0.25">
      <c r="B2196" s="2"/>
      <c r="C2196" s="2"/>
      <c r="D2196" s="2"/>
      <c r="G2196" s="1"/>
    </row>
    <row r="2197" spans="2:7" x14ac:dyDescent="0.25">
      <c r="B2197" s="2"/>
      <c r="C2197" s="2"/>
      <c r="D2197" s="2"/>
      <c r="G2197" s="1"/>
    </row>
    <row r="2198" spans="2:7" x14ac:dyDescent="0.25">
      <c r="B2198" s="2"/>
      <c r="C2198" s="2"/>
      <c r="D2198" s="2"/>
      <c r="G2198" s="1"/>
    </row>
    <row r="2199" spans="2:7" x14ac:dyDescent="0.25">
      <c r="B2199" s="2"/>
      <c r="C2199" s="2"/>
      <c r="D2199" s="2"/>
      <c r="G2199" s="1"/>
    </row>
    <row r="2200" spans="2:7" x14ac:dyDescent="0.25">
      <c r="B2200" s="2"/>
      <c r="C2200" s="2"/>
      <c r="D2200" s="2"/>
      <c r="G2200" s="1"/>
    </row>
    <row r="2201" spans="2:7" x14ac:dyDescent="0.25">
      <c r="B2201" s="2"/>
      <c r="C2201" s="2"/>
      <c r="D2201" s="2"/>
      <c r="G2201" s="1"/>
    </row>
    <row r="2202" spans="2:7" x14ac:dyDescent="0.25">
      <c r="B2202" s="2"/>
      <c r="C2202" s="2"/>
      <c r="D2202" s="2"/>
      <c r="G2202" s="1"/>
    </row>
    <row r="2203" spans="2:7" x14ac:dyDescent="0.25">
      <c r="B2203" s="2"/>
      <c r="C2203" s="2"/>
      <c r="D2203" s="2"/>
      <c r="G2203" s="1"/>
    </row>
    <row r="2204" spans="2:7" x14ac:dyDescent="0.25">
      <c r="B2204" s="2"/>
      <c r="C2204" s="2"/>
      <c r="D2204" s="2"/>
      <c r="G2204" s="1"/>
    </row>
    <row r="2205" spans="2:7" x14ac:dyDescent="0.25">
      <c r="B2205" s="2"/>
      <c r="C2205" s="2"/>
      <c r="D2205" s="2"/>
      <c r="G2205" s="1"/>
    </row>
    <row r="2206" spans="2:7" x14ac:dyDescent="0.25">
      <c r="B2206" s="2"/>
      <c r="C2206" s="2"/>
      <c r="D2206" s="2"/>
      <c r="G2206" s="1"/>
    </row>
    <row r="2207" spans="2:7" x14ac:dyDescent="0.25">
      <c r="B2207" s="2"/>
      <c r="C2207" s="2"/>
      <c r="D2207" s="2"/>
      <c r="G2207" s="1"/>
    </row>
    <row r="2208" spans="2:7" x14ac:dyDescent="0.25">
      <c r="B2208" s="2"/>
      <c r="C2208" s="2"/>
      <c r="D2208" s="2"/>
      <c r="G2208" s="1"/>
    </row>
    <row r="2209" spans="2:7" x14ac:dyDescent="0.25">
      <c r="B2209" s="2"/>
      <c r="C2209" s="2"/>
      <c r="D2209" s="2"/>
      <c r="G2209" s="1"/>
    </row>
    <row r="2210" spans="2:7" x14ac:dyDescent="0.25">
      <c r="B2210" s="2"/>
      <c r="C2210" s="2"/>
      <c r="D2210" s="2"/>
      <c r="G2210" s="1"/>
    </row>
    <row r="2211" spans="2:7" x14ac:dyDescent="0.25">
      <c r="B2211" s="2"/>
      <c r="C2211" s="2"/>
      <c r="D2211" s="2"/>
      <c r="G2211" s="1"/>
    </row>
    <row r="2212" spans="2:7" x14ac:dyDescent="0.25">
      <c r="B2212" s="2"/>
      <c r="C2212" s="2"/>
      <c r="D2212" s="2"/>
      <c r="G2212" s="1"/>
    </row>
    <row r="2213" spans="2:7" x14ac:dyDescent="0.25">
      <c r="B2213" s="2"/>
      <c r="C2213" s="2"/>
      <c r="D2213" s="2"/>
      <c r="G2213" s="1"/>
    </row>
    <row r="2214" spans="2:7" x14ac:dyDescent="0.25">
      <c r="B2214" s="2"/>
      <c r="C2214" s="2"/>
      <c r="D2214" s="2"/>
      <c r="G2214" s="1"/>
    </row>
    <row r="2215" spans="2:7" x14ac:dyDescent="0.25">
      <c r="B2215" s="2"/>
      <c r="C2215" s="2"/>
      <c r="D2215" s="2"/>
      <c r="G2215" s="1"/>
    </row>
    <row r="2216" spans="2:7" x14ac:dyDescent="0.25">
      <c r="B2216" s="2"/>
      <c r="C2216" s="2"/>
      <c r="D2216" s="2"/>
      <c r="G2216" s="1"/>
    </row>
    <row r="2217" spans="2:7" x14ac:dyDescent="0.25">
      <c r="B2217" s="2"/>
      <c r="C2217" s="2"/>
      <c r="D2217" s="2"/>
      <c r="G2217" s="1"/>
    </row>
    <row r="2218" spans="2:7" x14ac:dyDescent="0.25">
      <c r="B2218" s="2"/>
      <c r="C2218" s="2"/>
      <c r="D2218" s="2"/>
      <c r="G2218" s="1"/>
    </row>
    <row r="2219" spans="2:7" x14ac:dyDescent="0.25">
      <c r="B2219" s="2"/>
      <c r="C2219" s="2"/>
      <c r="D2219" s="2"/>
      <c r="G2219" s="1"/>
    </row>
    <row r="2220" spans="2:7" x14ac:dyDescent="0.25">
      <c r="B2220" s="2"/>
      <c r="C2220" s="2"/>
      <c r="D2220" s="2"/>
      <c r="G2220" s="1"/>
    </row>
    <row r="2221" spans="2:7" x14ac:dyDescent="0.25">
      <c r="B2221" s="2"/>
      <c r="C2221" s="2"/>
      <c r="D2221" s="2"/>
      <c r="G2221" s="1"/>
    </row>
    <row r="2222" spans="2:7" x14ac:dyDescent="0.25">
      <c r="B2222" s="2"/>
      <c r="C2222" s="2"/>
      <c r="D2222" s="2"/>
      <c r="G2222" s="1"/>
    </row>
    <row r="2223" spans="2:7" x14ac:dyDescent="0.25">
      <c r="B2223" s="2"/>
      <c r="C2223" s="2"/>
      <c r="D2223" s="2"/>
      <c r="G2223" s="1"/>
    </row>
    <row r="2224" spans="2:7" x14ac:dyDescent="0.25">
      <c r="B2224" s="2"/>
      <c r="C2224" s="2"/>
      <c r="D2224" s="2"/>
      <c r="G2224" s="1"/>
    </row>
    <row r="2225" spans="2:7" x14ac:dyDescent="0.25">
      <c r="B2225" s="2"/>
      <c r="C2225" s="2"/>
      <c r="D2225" s="2"/>
      <c r="G2225" s="1"/>
    </row>
    <row r="2226" spans="2:7" x14ac:dyDescent="0.25">
      <c r="B2226" s="2"/>
      <c r="C2226" s="2"/>
      <c r="D2226" s="2"/>
      <c r="G2226" s="1"/>
    </row>
    <row r="2227" spans="2:7" x14ac:dyDescent="0.25">
      <c r="B2227" s="2"/>
      <c r="C2227" s="2"/>
      <c r="D2227" s="2"/>
      <c r="G2227" s="1"/>
    </row>
    <row r="2228" spans="2:7" x14ac:dyDescent="0.25">
      <c r="B2228" s="2"/>
      <c r="C2228" s="2"/>
      <c r="D2228" s="2"/>
      <c r="G2228" s="1"/>
    </row>
    <row r="2229" spans="2:7" x14ac:dyDescent="0.25">
      <c r="B2229" s="2"/>
      <c r="C2229" s="2"/>
      <c r="D2229" s="2"/>
      <c r="G2229" s="1"/>
    </row>
    <row r="2230" spans="2:7" x14ac:dyDescent="0.25">
      <c r="B2230" s="2"/>
      <c r="C2230" s="2"/>
      <c r="D2230" s="2"/>
      <c r="G2230" s="1"/>
    </row>
    <row r="2231" spans="2:7" x14ac:dyDescent="0.25">
      <c r="B2231" s="2"/>
      <c r="C2231" s="2"/>
      <c r="D2231" s="2"/>
      <c r="G2231" s="1"/>
    </row>
    <row r="2232" spans="2:7" x14ac:dyDescent="0.25">
      <c r="B2232" s="2"/>
      <c r="C2232" s="2"/>
      <c r="D2232" s="2"/>
      <c r="G2232" s="1"/>
    </row>
    <row r="2233" spans="2:7" x14ac:dyDescent="0.25">
      <c r="B2233" s="2"/>
      <c r="C2233" s="2"/>
      <c r="D2233" s="2"/>
      <c r="G2233" s="1"/>
    </row>
    <row r="2234" spans="2:7" x14ac:dyDescent="0.25">
      <c r="B2234" s="2"/>
      <c r="C2234" s="2"/>
      <c r="D2234" s="2"/>
      <c r="G2234" s="1"/>
    </row>
    <row r="2235" spans="2:7" x14ac:dyDescent="0.25">
      <c r="B2235" s="2"/>
      <c r="C2235" s="2"/>
      <c r="D2235" s="2"/>
      <c r="G2235" s="1"/>
    </row>
    <row r="2236" spans="2:7" x14ac:dyDescent="0.25">
      <c r="B2236" s="2"/>
      <c r="C2236" s="2"/>
      <c r="D2236" s="2"/>
      <c r="G2236" s="1"/>
    </row>
    <row r="2237" spans="2:7" x14ac:dyDescent="0.25">
      <c r="B2237" s="2"/>
      <c r="C2237" s="2"/>
      <c r="D2237" s="2"/>
      <c r="G2237" s="1"/>
    </row>
    <row r="2238" spans="2:7" x14ac:dyDescent="0.25">
      <c r="B2238" s="2"/>
      <c r="C2238" s="2"/>
      <c r="D2238" s="2"/>
      <c r="G2238" s="1"/>
    </row>
    <row r="2239" spans="2:7" x14ac:dyDescent="0.25">
      <c r="B2239" s="2"/>
      <c r="C2239" s="2"/>
      <c r="D2239" s="2"/>
      <c r="G2239" s="1"/>
    </row>
    <row r="2240" spans="2:7" x14ac:dyDescent="0.25">
      <c r="B2240" s="2"/>
      <c r="C2240" s="2"/>
      <c r="D2240" s="2"/>
      <c r="G2240" s="1"/>
    </row>
    <row r="2241" spans="2:7" x14ac:dyDescent="0.25">
      <c r="B2241" s="2"/>
      <c r="C2241" s="2"/>
      <c r="D2241" s="2"/>
      <c r="G2241" s="1"/>
    </row>
    <row r="2242" spans="2:7" x14ac:dyDescent="0.25">
      <c r="B2242" s="2"/>
      <c r="C2242" s="2"/>
      <c r="D2242" s="2"/>
      <c r="G2242" s="1"/>
    </row>
    <row r="2243" spans="2:7" x14ac:dyDescent="0.25">
      <c r="B2243" s="2"/>
      <c r="C2243" s="2"/>
      <c r="D2243" s="2"/>
      <c r="G2243" s="1"/>
    </row>
    <row r="2244" spans="2:7" x14ac:dyDescent="0.25">
      <c r="B2244" s="2"/>
      <c r="C2244" s="2"/>
      <c r="D2244" s="2"/>
      <c r="G2244" s="1"/>
    </row>
    <row r="2245" spans="2:7" x14ac:dyDescent="0.25">
      <c r="B2245" s="2"/>
      <c r="C2245" s="2"/>
      <c r="D2245" s="2"/>
      <c r="G2245" s="1"/>
    </row>
    <row r="2246" spans="2:7" x14ac:dyDescent="0.25">
      <c r="B2246" s="2"/>
      <c r="C2246" s="2"/>
      <c r="D2246" s="2"/>
      <c r="G2246" s="1"/>
    </row>
    <row r="2247" spans="2:7" x14ac:dyDescent="0.25">
      <c r="B2247" s="2"/>
      <c r="C2247" s="2"/>
      <c r="D2247" s="2"/>
      <c r="G2247" s="1"/>
    </row>
    <row r="2248" spans="2:7" x14ac:dyDescent="0.25">
      <c r="B2248" s="2"/>
      <c r="C2248" s="2"/>
      <c r="D2248" s="2"/>
      <c r="G2248" s="1"/>
    </row>
    <row r="2249" spans="2:7" x14ac:dyDescent="0.25">
      <c r="B2249" s="2"/>
      <c r="C2249" s="2"/>
      <c r="D2249" s="2"/>
      <c r="G2249" s="1"/>
    </row>
    <row r="2250" spans="2:7" x14ac:dyDescent="0.25">
      <c r="B2250" s="2"/>
      <c r="C2250" s="2"/>
      <c r="D2250" s="2"/>
      <c r="G2250" s="1"/>
    </row>
    <row r="2251" spans="2:7" x14ac:dyDescent="0.25">
      <c r="B2251" s="2"/>
      <c r="C2251" s="2"/>
      <c r="D2251" s="2"/>
      <c r="G2251" s="1"/>
    </row>
    <row r="2252" spans="2:7" x14ac:dyDescent="0.25">
      <c r="B2252" s="2"/>
      <c r="C2252" s="2"/>
      <c r="D2252" s="2"/>
      <c r="G2252" s="1"/>
    </row>
    <row r="2253" spans="2:7" x14ac:dyDescent="0.25">
      <c r="B2253" s="2"/>
      <c r="C2253" s="2"/>
      <c r="D2253" s="2"/>
      <c r="G2253" s="1"/>
    </row>
    <row r="2254" spans="2:7" x14ac:dyDescent="0.25">
      <c r="B2254" s="2"/>
      <c r="C2254" s="2"/>
      <c r="D2254" s="2"/>
      <c r="G2254" s="1"/>
    </row>
    <row r="2255" spans="2:7" x14ac:dyDescent="0.25">
      <c r="B2255" s="2"/>
      <c r="C2255" s="2"/>
      <c r="D2255" s="2"/>
      <c r="G2255" s="1"/>
    </row>
    <row r="2256" spans="2:7" x14ac:dyDescent="0.25">
      <c r="B2256" s="2"/>
      <c r="C2256" s="2"/>
      <c r="D2256" s="2"/>
      <c r="G2256" s="1"/>
    </row>
    <row r="2257" spans="2:7" x14ac:dyDescent="0.25">
      <c r="B2257" s="2"/>
      <c r="C2257" s="2"/>
      <c r="D2257" s="2"/>
      <c r="G2257" s="1"/>
    </row>
    <row r="2258" spans="2:7" x14ac:dyDescent="0.25">
      <c r="B2258" s="2"/>
      <c r="C2258" s="2"/>
      <c r="D2258" s="2"/>
      <c r="G2258" s="1"/>
    </row>
    <row r="2259" spans="2:7" x14ac:dyDescent="0.25">
      <c r="B2259" s="2"/>
      <c r="C2259" s="2"/>
      <c r="D2259" s="2"/>
      <c r="G2259" s="1"/>
    </row>
    <row r="2260" spans="2:7" x14ac:dyDescent="0.25">
      <c r="B2260" s="2"/>
      <c r="C2260" s="2"/>
      <c r="D2260" s="2"/>
      <c r="G2260" s="1"/>
    </row>
    <row r="2261" spans="2:7" x14ac:dyDescent="0.25">
      <c r="B2261" s="2"/>
      <c r="C2261" s="2"/>
      <c r="D2261" s="2"/>
      <c r="G2261" s="1"/>
    </row>
    <row r="2262" spans="2:7" x14ac:dyDescent="0.25">
      <c r="B2262" s="2"/>
      <c r="C2262" s="2"/>
      <c r="D2262" s="2"/>
      <c r="G2262" s="1"/>
    </row>
    <row r="2263" spans="2:7" x14ac:dyDescent="0.25">
      <c r="B2263" s="2"/>
      <c r="C2263" s="2"/>
      <c r="D2263" s="2"/>
      <c r="G2263" s="1"/>
    </row>
    <row r="2264" spans="2:7" x14ac:dyDescent="0.25">
      <c r="B2264" s="2"/>
      <c r="C2264" s="2"/>
      <c r="D2264" s="2"/>
      <c r="G2264" s="1"/>
    </row>
    <row r="2265" spans="2:7" x14ac:dyDescent="0.25">
      <c r="B2265" s="2"/>
      <c r="C2265" s="2"/>
      <c r="D2265" s="2"/>
      <c r="G2265" s="1"/>
    </row>
    <row r="2266" spans="2:7" x14ac:dyDescent="0.25">
      <c r="B2266" s="2"/>
      <c r="C2266" s="2"/>
      <c r="D2266" s="2"/>
      <c r="G2266" s="1"/>
    </row>
    <row r="2267" spans="2:7" x14ac:dyDescent="0.25">
      <c r="B2267" s="2"/>
      <c r="C2267" s="2"/>
      <c r="D2267" s="2"/>
      <c r="G2267" s="1"/>
    </row>
    <row r="2268" spans="2:7" x14ac:dyDescent="0.25">
      <c r="B2268" s="2"/>
      <c r="C2268" s="2"/>
      <c r="D2268" s="2"/>
      <c r="G2268" s="1"/>
    </row>
    <row r="2269" spans="2:7" x14ac:dyDescent="0.25">
      <c r="B2269" s="2"/>
      <c r="C2269" s="2"/>
      <c r="D2269" s="2"/>
      <c r="G2269" s="1"/>
    </row>
    <row r="2270" spans="2:7" x14ac:dyDescent="0.25">
      <c r="B2270" s="2"/>
      <c r="C2270" s="2"/>
      <c r="D2270" s="2"/>
      <c r="G2270" s="1"/>
    </row>
    <row r="2271" spans="2:7" x14ac:dyDescent="0.25">
      <c r="B2271" s="2"/>
      <c r="C2271" s="2"/>
      <c r="D2271" s="2"/>
      <c r="G2271" s="1"/>
    </row>
    <row r="2272" spans="2:7" x14ac:dyDescent="0.25">
      <c r="B2272" s="2"/>
      <c r="C2272" s="2"/>
      <c r="D2272" s="2"/>
      <c r="G2272" s="1"/>
    </row>
    <row r="2273" spans="2:7" x14ac:dyDescent="0.25">
      <c r="B2273" s="2"/>
      <c r="C2273" s="2"/>
      <c r="D2273" s="2"/>
      <c r="G2273" s="1"/>
    </row>
    <row r="2274" spans="2:7" x14ac:dyDescent="0.25">
      <c r="B2274" s="2"/>
      <c r="C2274" s="2"/>
      <c r="D2274" s="2"/>
      <c r="G2274" s="1"/>
    </row>
    <row r="2275" spans="2:7" x14ac:dyDescent="0.25">
      <c r="B2275" s="2"/>
      <c r="C2275" s="2"/>
      <c r="D2275" s="2"/>
      <c r="G2275" s="1"/>
    </row>
    <row r="2276" spans="2:7" x14ac:dyDescent="0.25">
      <c r="B2276" s="2"/>
      <c r="C2276" s="2"/>
      <c r="D2276" s="2"/>
      <c r="G2276" s="1"/>
    </row>
    <row r="2277" spans="2:7" x14ac:dyDescent="0.25">
      <c r="B2277" s="2"/>
      <c r="C2277" s="2"/>
      <c r="D2277" s="2"/>
      <c r="G2277" s="1"/>
    </row>
    <row r="2278" spans="2:7" x14ac:dyDescent="0.25">
      <c r="B2278" s="2"/>
      <c r="C2278" s="2"/>
      <c r="D2278" s="2"/>
      <c r="G2278" s="1"/>
    </row>
    <row r="2279" spans="2:7" x14ac:dyDescent="0.25">
      <c r="B2279" s="2"/>
      <c r="C2279" s="2"/>
      <c r="D2279" s="2"/>
      <c r="G2279" s="1"/>
    </row>
    <row r="2280" spans="2:7" x14ac:dyDescent="0.25">
      <c r="B2280" s="2"/>
      <c r="C2280" s="2"/>
      <c r="D2280" s="2"/>
      <c r="G2280" s="1"/>
    </row>
    <row r="2281" spans="2:7" x14ac:dyDescent="0.25">
      <c r="B2281" s="2"/>
      <c r="C2281" s="2"/>
      <c r="D2281" s="2"/>
      <c r="G2281" s="1"/>
    </row>
    <row r="2282" spans="2:7" x14ac:dyDescent="0.25">
      <c r="B2282" s="2"/>
      <c r="C2282" s="2"/>
      <c r="D2282" s="2"/>
      <c r="G2282" s="1"/>
    </row>
    <row r="2283" spans="2:7" x14ac:dyDescent="0.25">
      <c r="B2283" s="2"/>
      <c r="C2283" s="2"/>
      <c r="D2283" s="2"/>
      <c r="G2283" s="1"/>
    </row>
    <row r="2284" spans="2:7" x14ac:dyDescent="0.25">
      <c r="B2284" s="2"/>
      <c r="C2284" s="2"/>
      <c r="D2284" s="2"/>
      <c r="G2284" s="1"/>
    </row>
    <row r="2285" spans="2:7" x14ac:dyDescent="0.25">
      <c r="B2285" s="2"/>
      <c r="C2285" s="2"/>
      <c r="D2285" s="2"/>
      <c r="G2285" s="1"/>
    </row>
    <row r="2286" spans="2:7" x14ac:dyDescent="0.25">
      <c r="B2286" s="2"/>
      <c r="C2286" s="2"/>
      <c r="D2286" s="2"/>
      <c r="G2286" s="1"/>
    </row>
    <row r="2287" spans="2:7" x14ac:dyDescent="0.25">
      <c r="B2287" s="2"/>
      <c r="C2287" s="2"/>
      <c r="D2287" s="2"/>
      <c r="G2287" s="1"/>
    </row>
    <row r="2288" spans="2:7" x14ac:dyDescent="0.25">
      <c r="B2288" s="2"/>
      <c r="C2288" s="2"/>
      <c r="D2288" s="2"/>
      <c r="G2288" s="1"/>
    </row>
    <row r="2289" spans="2:7" x14ac:dyDescent="0.25">
      <c r="B2289" s="2"/>
      <c r="C2289" s="2"/>
      <c r="D2289" s="2"/>
      <c r="G2289" s="1"/>
    </row>
    <row r="2290" spans="2:7" x14ac:dyDescent="0.25">
      <c r="B2290" s="2"/>
      <c r="C2290" s="2"/>
      <c r="D2290" s="2"/>
      <c r="G2290" s="1"/>
    </row>
    <row r="2291" spans="2:7" x14ac:dyDescent="0.25">
      <c r="B2291" s="2"/>
      <c r="C2291" s="2"/>
      <c r="D2291" s="2"/>
      <c r="G2291" s="1"/>
    </row>
    <row r="2292" spans="2:7" x14ac:dyDescent="0.25">
      <c r="B2292" s="2"/>
      <c r="C2292" s="2"/>
      <c r="D2292" s="2"/>
      <c r="G2292" s="1"/>
    </row>
    <row r="2293" spans="2:7" x14ac:dyDescent="0.25">
      <c r="B2293" s="2"/>
      <c r="C2293" s="2"/>
      <c r="D2293" s="2"/>
      <c r="G2293" s="1"/>
    </row>
    <row r="2294" spans="2:7" x14ac:dyDescent="0.25">
      <c r="B2294" s="2"/>
      <c r="C2294" s="2"/>
      <c r="D2294" s="2"/>
      <c r="G2294" s="1"/>
    </row>
    <row r="2295" spans="2:7" x14ac:dyDescent="0.25">
      <c r="B2295" s="2"/>
      <c r="C2295" s="2"/>
      <c r="D2295" s="2"/>
      <c r="G2295" s="1"/>
    </row>
    <row r="2296" spans="2:7" x14ac:dyDescent="0.25">
      <c r="B2296" s="2"/>
      <c r="C2296" s="2"/>
      <c r="D2296" s="2"/>
      <c r="G2296" s="1"/>
    </row>
    <row r="2297" spans="2:7" x14ac:dyDescent="0.25">
      <c r="B2297" s="2"/>
      <c r="C2297" s="2"/>
      <c r="D2297" s="2"/>
      <c r="G2297" s="1"/>
    </row>
    <row r="2298" spans="2:7" x14ac:dyDescent="0.25">
      <c r="B2298" s="2"/>
      <c r="C2298" s="2"/>
      <c r="D2298" s="2"/>
      <c r="G2298" s="1"/>
    </row>
    <row r="2299" spans="2:7" x14ac:dyDescent="0.25">
      <c r="B2299" s="2"/>
      <c r="C2299" s="2"/>
      <c r="D2299" s="2"/>
      <c r="G2299" s="1"/>
    </row>
    <row r="2300" spans="2:7" x14ac:dyDescent="0.25">
      <c r="B2300" s="2"/>
      <c r="C2300" s="2"/>
      <c r="D2300" s="2"/>
      <c r="G2300" s="1"/>
    </row>
    <row r="2301" spans="2:7" x14ac:dyDescent="0.25">
      <c r="B2301" s="2"/>
      <c r="C2301" s="2"/>
      <c r="D2301" s="2"/>
      <c r="G2301" s="1"/>
    </row>
    <row r="2302" spans="2:7" x14ac:dyDescent="0.25">
      <c r="B2302" s="2"/>
      <c r="C2302" s="2"/>
      <c r="D2302" s="2"/>
      <c r="G2302" s="1"/>
    </row>
    <row r="2303" spans="2:7" x14ac:dyDescent="0.25">
      <c r="B2303" s="2"/>
      <c r="C2303" s="2"/>
      <c r="D2303" s="2"/>
      <c r="G2303" s="1"/>
    </row>
    <row r="2304" spans="2:7" x14ac:dyDescent="0.25">
      <c r="B2304" s="2"/>
      <c r="C2304" s="2"/>
      <c r="D2304" s="2"/>
      <c r="G2304" s="1"/>
    </row>
    <row r="2305" spans="2:7" x14ac:dyDescent="0.25">
      <c r="B2305" s="2"/>
      <c r="C2305" s="2"/>
      <c r="D2305" s="2"/>
      <c r="G2305" s="1"/>
    </row>
    <row r="2306" spans="2:7" x14ac:dyDescent="0.25">
      <c r="B2306" s="2"/>
      <c r="C2306" s="2"/>
      <c r="D2306" s="2"/>
      <c r="G2306" s="1"/>
    </row>
    <row r="2307" spans="2:7" x14ac:dyDescent="0.25">
      <c r="B2307" s="2"/>
      <c r="C2307" s="2"/>
      <c r="D2307" s="2"/>
      <c r="G2307" s="1"/>
    </row>
    <row r="2308" spans="2:7" x14ac:dyDescent="0.25">
      <c r="B2308" s="2"/>
      <c r="C2308" s="2"/>
      <c r="D2308" s="2"/>
      <c r="G2308" s="1"/>
    </row>
    <row r="2309" spans="2:7" x14ac:dyDescent="0.25">
      <c r="B2309" s="2"/>
      <c r="C2309" s="2"/>
      <c r="D2309" s="2"/>
      <c r="G2309" s="1"/>
    </row>
    <row r="2310" spans="2:7" x14ac:dyDescent="0.25">
      <c r="B2310" s="2"/>
      <c r="C2310" s="2"/>
      <c r="D2310" s="2"/>
      <c r="G2310" s="1"/>
    </row>
    <row r="2311" spans="2:7" x14ac:dyDescent="0.25">
      <c r="B2311" s="2"/>
      <c r="C2311" s="2"/>
      <c r="D2311" s="2"/>
      <c r="G2311" s="1"/>
    </row>
    <row r="2312" spans="2:7" x14ac:dyDescent="0.25">
      <c r="B2312" s="2"/>
      <c r="C2312" s="2"/>
      <c r="D2312" s="2"/>
      <c r="G2312" s="1"/>
    </row>
    <row r="2313" spans="2:7" x14ac:dyDescent="0.25">
      <c r="B2313" s="2"/>
      <c r="C2313" s="2"/>
      <c r="D2313" s="2"/>
      <c r="G2313" s="1"/>
    </row>
    <row r="2314" spans="2:7" x14ac:dyDescent="0.25">
      <c r="B2314" s="2"/>
      <c r="C2314" s="2"/>
      <c r="D2314" s="2"/>
      <c r="G2314" s="1"/>
    </row>
    <row r="2315" spans="2:7" x14ac:dyDescent="0.25">
      <c r="B2315" s="2"/>
      <c r="C2315" s="2"/>
      <c r="D2315" s="2"/>
      <c r="G2315" s="1"/>
    </row>
    <row r="2316" spans="2:7" x14ac:dyDescent="0.25">
      <c r="B2316" s="2"/>
      <c r="C2316" s="2"/>
      <c r="D2316" s="2"/>
      <c r="G2316" s="1"/>
    </row>
    <row r="2317" spans="2:7" x14ac:dyDescent="0.25">
      <c r="B2317" s="2"/>
      <c r="C2317" s="2"/>
      <c r="D2317" s="2"/>
      <c r="G2317" s="1"/>
    </row>
    <row r="2318" spans="2:7" x14ac:dyDescent="0.25">
      <c r="B2318" s="2"/>
      <c r="C2318" s="2"/>
      <c r="D2318" s="2"/>
      <c r="G2318" s="1"/>
    </row>
    <row r="2319" spans="2:7" x14ac:dyDescent="0.25">
      <c r="B2319" s="2"/>
      <c r="C2319" s="2"/>
      <c r="D2319" s="2"/>
      <c r="G2319" s="1"/>
    </row>
    <row r="2320" spans="2:7" x14ac:dyDescent="0.25">
      <c r="B2320" s="2"/>
      <c r="C2320" s="2"/>
      <c r="D2320" s="2"/>
      <c r="G2320" s="1"/>
    </row>
    <row r="2321" spans="2:7" x14ac:dyDescent="0.25">
      <c r="B2321" s="2"/>
      <c r="C2321" s="2"/>
      <c r="D2321" s="2"/>
      <c r="G2321" s="1"/>
    </row>
    <row r="2322" spans="2:7" x14ac:dyDescent="0.25">
      <c r="B2322" s="2"/>
      <c r="C2322" s="2"/>
      <c r="D2322" s="2"/>
      <c r="G2322" s="1"/>
    </row>
    <row r="2323" spans="2:7" x14ac:dyDescent="0.25">
      <c r="B2323" s="2"/>
      <c r="C2323" s="2"/>
      <c r="D2323" s="2"/>
      <c r="G2323" s="1"/>
    </row>
    <row r="2324" spans="2:7" x14ac:dyDescent="0.25">
      <c r="B2324" s="2"/>
      <c r="C2324" s="2"/>
      <c r="D2324" s="2"/>
      <c r="G2324" s="1"/>
    </row>
    <row r="2325" spans="2:7" x14ac:dyDescent="0.25">
      <c r="B2325" s="2"/>
      <c r="C2325" s="2"/>
      <c r="D2325" s="2"/>
      <c r="G2325" s="1"/>
    </row>
    <row r="2326" spans="2:7" x14ac:dyDescent="0.25">
      <c r="B2326" s="2"/>
      <c r="C2326" s="2"/>
      <c r="D2326" s="2"/>
      <c r="G2326" s="1"/>
    </row>
    <row r="2327" spans="2:7" x14ac:dyDescent="0.25">
      <c r="B2327" s="2"/>
      <c r="C2327" s="2"/>
      <c r="D2327" s="2"/>
      <c r="G2327" s="1"/>
    </row>
    <row r="2328" spans="2:7" x14ac:dyDescent="0.25">
      <c r="B2328" s="2"/>
      <c r="C2328" s="2"/>
      <c r="D2328" s="2"/>
      <c r="G2328" s="1"/>
    </row>
    <row r="2329" spans="2:7" x14ac:dyDescent="0.25">
      <c r="B2329" s="2"/>
      <c r="C2329" s="2"/>
      <c r="D2329" s="2"/>
      <c r="G2329" s="1"/>
    </row>
    <row r="2330" spans="2:7" x14ac:dyDescent="0.25">
      <c r="B2330" s="2"/>
      <c r="C2330" s="2"/>
      <c r="D2330" s="2"/>
      <c r="G2330" s="1"/>
    </row>
    <row r="2331" spans="2:7" x14ac:dyDescent="0.25">
      <c r="B2331" s="2"/>
      <c r="C2331" s="2"/>
      <c r="D2331" s="2"/>
      <c r="G2331" s="1"/>
    </row>
    <row r="2332" spans="2:7" x14ac:dyDescent="0.25">
      <c r="B2332" s="2"/>
      <c r="C2332" s="2"/>
      <c r="D2332" s="2"/>
      <c r="G2332" s="1"/>
    </row>
    <row r="2333" spans="2:7" x14ac:dyDescent="0.25">
      <c r="B2333" s="2"/>
      <c r="C2333" s="2"/>
      <c r="D2333" s="2"/>
      <c r="G2333" s="1"/>
    </row>
    <row r="2334" spans="2:7" x14ac:dyDescent="0.25">
      <c r="B2334" s="2"/>
      <c r="C2334" s="2"/>
      <c r="D2334" s="2"/>
      <c r="G2334" s="1"/>
    </row>
    <row r="2335" spans="2:7" x14ac:dyDescent="0.25">
      <c r="B2335" s="2"/>
      <c r="C2335" s="2"/>
      <c r="D2335" s="2"/>
      <c r="G2335" s="1"/>
    </row>
    <row r="2336" spans="2:7" x14ac:dyDescent="0.25">
      <c r="B2336" s="2"/>
      <c r="C2336" s="2"/>
      <c r="D2336" s="2"/>
      <c r="G2336" s="1"/>
    </row>
    <row r="2337" spans="2:7" x14ac:dyDescent="0.25">
      <c r="B2337" s="2"/>
      <c r="C2337" s="2"/>
      <c r="D2337" s="2"/>
      <c r="G2337" s="1"/>
    </row>
    <row r="2338" spans="2:7" x14ac:dyDescent="0.25">
      <c r="B2338" s="2"/>
      <c r="C2338" s="2"/>
      <c r="D2338" s="2"/>
      <c r="G2338" s="1"/>
    </row>
    <row r="2339" spans="2:7" x14ac:dyDescent="0.25">
      <c r="B2339" s="2"/>
      <c r="C2339" s="2"/>
      <c r="D2339" s="2"/>
      <c r="G2339" s="1"/>
    </row>
    <row r="2340" spans="2:7" x14ac:dyDescent="0.25">
      <c r="B2340" s="2"/>
      <c r="C2340" s="2"/>
      <c r="D2340" s="2"/>
      <c r="G2340" s="1"/>
    </row>
    <row r="2341" spans="2:7" x14ac:dyDescent="0.25">
      <c r="B2341" s="2"/>
      <c r="C2341" s="2"/>
      <c r="D2341" s="2"/>
      <c r="G2341" s="1"/>
    </row>
    <row r="2342" spans="2:7" x14ac:dyDescent="0.25">
      <c r="B2342" s="2"/>
      <c r="C2342" s="2"/>
      <c r="D2342" s="2"/>
      <c r="G2342" s="1"/>
    </row>
    <row r="2343" spans="2:7" x14ac:dyDescent="0.25">
      <c r="B2343" s="2"/>
      <c r="C2343" s="2"/>
      <c r="D2343" s="2"/>
      <c r="G2343" s="1"/>
    </row>
    <row r="2344" spans="2:7" x14ac:dyDescent="0.25">
      <c r="B2344" s="2"/>
      <c r="C2344" s="2"/>
      <c r="D2344" s="2"/>
      <c r="G2344" s="1"/>
    </row>
    <row r="2345" spans="2:7" x14ac:dyDescent="0.25">
      <c r="B2345" s="2"/>
      <c r="C2345" s="2"/>
      <c r="D2345" s="2"/>
      <c r="G2345" s="1"/>
    </row>
    <row r="2346" spans="2:7" x14ac:dyDescent="0.25">
      <c r="B2346" s="2"/>
      <c r="C2346" s="2"/>
      <c r="D2346" s="2"/>
      <c r="G2346" s="1"/>
    </row>
    <row r="2347" spans="2:7" x14ac:dyDescent="0.25">
      <c r="B2347" s="2"/>
      <c r="C2347" s="2"/>
      <c r="D2347" s="2"/>
      <c r="G2347" s="1"/>
    </row>
    <row r="2348" spans="2:7" x14ac:dyDescent="0.25">
      <c r="B2348" s="2"/>
      <c r="C2348" s="2"/>
      <c r="D2348" s="2"/>
      <c r="G2348" s="1"/>
    </row>
    <row r="2349" spans="2:7" x14ac:dyDescent="0.25">
      <c r="B2349" s="2"/>
      <c r="C2349" s="2"/>
      <c r="D2349" s="2"/>
      <c r="G2349" s="1"/>
    </row>
    <row r="2350" spans="2:7" x14ac:dyDescent="0.25">
      <c r="B2350" s="2"/>
      <c r="C2350" s="2"/>
      <c r="D2350" s="2"/>
      <c r="G2350" s="1"/>
    </row>
    <row r="2351" spans="2:7" x14ac:dyDescent="0.25">
      <c r="B2351" s="2"/>
      <c r="C2351" s="2"/>
      <c r="D2351" s="2"/>
      <c r="G2351" s="1"/>
    </row>
    <row r="2352" spans="2:7" x14ac:dyDescent="0.25">
      <c r="B2352" s="2"/>
      <c r="C2352" s="2"/>
      <c r="D2352" s="2"/>
      <c r="G2352" s="1"/>
    </row>
    <row r="2353" spans="2:7" x14ac:dyDescent="0.25">
      <c r="B2353" s="2"/>
      <c r="C2353" s="2"/>
      <c r="D2353" s="2"/>
      <c r="G2353" s="1"/>
    </row>
    <row r="2354" spans="2:7" x14ac:dyDescent="0.25">
      <c r="B2354" s="2"/>
      <c r="C2354" s="2"/>
      <c r="D2354" s="2"/>
      <c r="G2354" s="1"/>
    </row>
    <row r="2355" spans="2:7" x14ac:dyDescent="0.25">
      <c r="B2355" s="2"/>
      <c r="C2355" s="2"/>
      <c r="D2355" s="2"/>
      <c r="G2355" s="1"/>
    </row>
    <row r="2356" spans="2:7" x14ac:dyDescent="0.25">
      <c r="B2356" s="2"/>
      <c r="C2356" s="2"/>
      <c r="D2356" s="2"/>
      <c r="G2356" s="1"/>
    </row>
    <row r="2357" spans="2:7" x14ac:dyDescent="0.25">
      <c r="B2357" s="2"/>
      <c r="C2357" s="2"/>
      <c r="D2357" s="2"/>
      <c r="G2357" s="1"/>
    </row>
    <row r="2358" spans="2:7" x14ac:dyDescent="0.25">
      <c r="B2358" s="2"/>
      <c r="C2358" s="2"/>
      <c r="D2358" s="2"/>
      <c r="G2358" s="1"/>
    </row>
    <row r="2359" spans="2:7" x14ac:dyDescent="0.25">
      <c r="B2359" s="2"/>
      <c r="C2359" s="2"/>
      <c r="D2359" s="2"/>
      <c r="G2359" s="1"/>
    </row>
    <row r="2360" spans="2:7" x14ac:dyDescent="0.25">
      <c r="B2360" s="2"/>
      <c r="C2360" s="2"/>
      <c r="D2360" s="2"/>
      <c r="G2360" s="1"/>
    </row>
    <row r="2361" spans="2:7" x14ac:dyDescent="0.25">
      <c r="B2361" s="2"/>
      <c r="C2361" s="2"/>
      <c r="D2361" s="2"/>
      <c r="G2361" s="1"/>
    </row>
    <row r="2362" spans="2:7" x14ac:dyDescent="0.25">
      <c r="B2362" s="2"/>
      <c r="C2362" s="2"/>
      <c r="D2362" s="2"/>
      <c r="G2362" s="1"/>
    </row>
    <row r="2363" spans="2:7" x14ac:dyDescent="0.25">
      <c r="B2363" s="2"/>
      <c r="C2363" s="2"/>
      <c r="D2363" s="2"/>
      <c r="G2363" s="1"/>
    </row>
    <row r="2364" spans="2:7" x14ac:dyDescent="0.25">
      <c r="B2364" s="2"/>
      <c r="C2364" s="2"/>
      <c r="D2364" s="2"/>
      <c r="G2364" s="1"/>
    </row>
    <row r="2365" spans="2:7" x14ac:dyDescent="0.25">
      <c r="B2365" s="2"/>
      <c r="C2365" s="2"/>
      <c r="D2365" s="2"/>
      <c r="G2365" s="1"/>
    </row>
    <row r="2366" spans="2:7" x14ac:dyDescent="0.25">
      <c r="B2366" s="2"/>
      <c r="C2366" s="2"/>
      <c r="D2366" s="2"/>
      <c r="G2366" s="1"/>
    </row>
    <row r="2367" spans="2:7" x14ac:dyDescent="0.25">
      <c r="B2367" s="2"/>
      <c r="C2367" s="2"/>
      <c r="D2367" s="2"/>
      <c r="G2367" s="1"/>
    </row>
    <row r="2368" spans="2:7" x14ac:dyDescent="0.25">
      <c r="B2368" s="2"/>
      <c r="C2368" s="2"/>
      <c r="D2368" s="2"/>
      <c r="G2368" s="1"/>
    </row>
    <row r="2369" spans="2:7" x14ac:dyDescent="0.25">
      <c r="B2369" s="2"/>
      <c r="C2369" s="2"/>
      <c r="D2369" s="2"/>
      <c r="G2369" s="1"/>
    </row>
    <row r="2370" spans="2:7" x14ac:dyDescent="0.25">
      <c r="B2370" s="2"/>
      <c r="C2370" s="2"/>
      <c r="D2370" s="2"/>
      <c r="G2370" s="1"/>
    </row>
    <row r="2371" spans="2:7" x14ac:dyDescent="0.25">
      <c r="B2371" s="2"/>
      <c r="C2371" s="2"/>
      <c r="D2371" s="2"/>
      <c r="G2371" s="1"/>
    </row>
    <row r="2372" spans="2:7" x14ac:dyDescent="0.25">
      <c r="B2372" s="2"/>
      <c r="C2372" s="2"/>
      <c r="D2372" s="2"/>
      <c r="G2372" s="1"/>
    </row>
    <row r="2373" spans="2:7" x14ac:dyDescent="0.25">
      <c r="B2373" s="2"/>
      <c r="C2373" s="2"/>
      <c r="D2373" s="2"/>
      <c r="G2373" s="1"/>
    </row>
    <row r="2374" spans="2:7" x14ac:dyDescent="0.25">
      <c r="B2374" s="2"/>
      <c r="C2374" s="2"/>
      <c r="D2374" s="2"/>
      <c r="G2374" s="1"/>
    </row>
    <row r="2375" spans="2:7" x14ac:dyDescent="0.25">
      <c r="B2375" s="2"/>
      <c r="C2375" s="2"/>
      <c r="D2375" s="2"/>
      <c r="G2375" s="1"/>
    </row>
    <row r="2376" spans="2:7" x14ac:dyDescent="0.25">
      <c r="B2376" s="2"/>
      <c r="C2376" s="2"/>
      <c r="D2376" s="2"/>
      <c r="G2376" s="1"/>
    </row>
    <row r="2377" spans="2:7" x14ac:dyDescent="0.25">
      <c r="B2377" s="2"/>
      <c r="C2377" s="2"/>
      <c r="D2377" s="2"/>
      <c r="G2377" s="1"/>
    </row>
    <row r="2378" spans="2:7" x14ac:dyDescent="0.25">
      <c r="B2378" s="2"/>
      <c r="C2378" s="2"/>
      <c r="D2378" s="2"/>
      <c r="G2378" s="1"/>
    </row>
    <row r="2379" spans="2:7" x14ac:dyDescent="0.25">
      <c r="B2379" s="2"/>
      <c r="C2379" s="2"/>
      <c r="D2379" s="2"/>
      <c r="G2379" s="1"/>
    </row>
    <row r="2380" spans="2:7" x14ac:dyDescent="0.25">
      <c r="B2380" s="2"/>
      <c r="C2380" s="2"/>
      <c r="D2380" s="2"/>
      <c r="G2380" s="1"/>
    </row>
    <row r="2381" spans="2:7" x14ac:dyDescent="0.25">
      <c r="B2381" s="2"/>
      <c r="C2381" s="2"/>
      <c r="D2381" s="2"/>
      <c r="G2381" s="1"/>
    </row>
    <row r="2382" spans="2:7" x14ac:dyDescent="0.25">
      <c r="B2382" s="2"/>
      <c r="C2382" s="2"/>
      <c r="D2382" s="2"/>
      <c r="G2382" s="1"/>
    </row>
    <row r="2383" spans="2:7" x14ac:dyDescent="0.25">
      <c r="B2383" s="2"/>
      <c r="C2383" s="2"/>
      <c r="D2383" s="2"/>
      <c r="G2383" s="1"/>
    </row>
    <row r="2384" spans="2:7" x14ac:dyDescent="0.25">
      <c r="B2384" s="2"/>
      <c r="C2384" s="2"/>
      <c r="D2384" s="2"/>
      <c r="G2384" s="1"/>
    </row>
    <row r="2385" spans="2:7" x14ac:dyDescent="0.25">
      <c r="B2385" s="2"/>
      <c r="C2385" s="2"/>
      <c r="D2385" s="2"/>
      <c r="G2385" s="1"/>
    </row>
    <row r="2386" spans="2:7" x14ac:dyDescent="0.25">
      <c r="B2386" s="2"/>
      <c r="C2386" s="2"/>
      <c r="D2386" s="2"/>
      <c r="G2386" s="1"/>
    </row>
    <row r="2387" spans="2:7" x14ac:dyDescent="0.25">
      <c r="B2387" s="2"/>
      <c r="C2387" s="2"/>
      <c r="D2387" s="2"/>
      <c r="G2387" s="1"/>
    </row>
    <row r="2388" spans="2:7" x14ac:dyDescent="0.25">
      <c r="B2388" s="2"/>
      <c r="C2388" s="2"/>
      <c r="D2388" s="2"/>
      <c r="G2388" s="1"/>
    </row>
    <row r="2389" spans="2:7" x14ac:dyDescent="0.25">
      <c r="B2389" s="2"/>
      <c r="C2389" s="2"/>
      <c r="D2389" s="2"/>
      <c r="G2389" s="1"/>
    </row>
    <row r="2390" spans="2:7" x14ac:dyDescent="0.25">
      <c r="B2390" s="2"/>
      <c r="C2390" s="2"/>
      <c r="D2390" s="2"/>
      <c r="G2390" s="1"/>
    </row>
    <row r="2391" spans="2:7" x14ac:dyDescent="0.25">
      <c r="B2391" s="2"/>
      <c r="C2391" s="2"/>
      <c r="D2391" s="2"/>
      <c r="G2391" s="1"/>
    </row>
    <row r="2392" spans="2:7" x14ac:dyDescent="0.25">
      <c r="B2392" s="2"/>
      <c r="C2392" s="2"/>
      <c r="D2392" s="2"/>
      <c r="G2392" s="1"/>
    </row>
    <row r="2393" spans="2:7" x14ac:dyDescent="0.25">
      <c r="B2393" s="2"/>
      <c r="C2393" s="2"/>
      <c r="D2393" s="2"/>
      <c r="G2393" s="1"/>
    </row>
    <row r="2394" spans="2:7" x14ac:dyDescent="0.25">
      <c r="B2394" s="2"/>
      <c r="C2394" s="2"/>
      <c r="D2394" s="2"/>
      <c r="G2394" s="1"/>
    </row>
    <row r="2395" spans="2:7" x14ac:dyDescent="0.25">
      <c r="B2395" s="2"/>
      <c r="C2395" s="2"/>
      <c r="D2395" s="2"/>
      <c r="G2395" s="1"/>
    </row>
    <row r="2396" spans="2:7" x14ac:dyDescent="0.25">
      <c r="B2396" s="2"/>
      <c r="C2396" s="2"/>
      <c r="D2396" s="2"/>
      <c r="G2396" s="1"/>
    </row>
    <row r="2397" spans="2:7" x14ac:dyDescent="0.25">
      <c r="B2397" s="2"/>
      <c r="C2397" s="2"/>
      <c r="D2397" s="2"/>
      <c r="G2397" s="1"/>
    </row>
    <row r="2398" spans="2:7" x14ac:dyDescent="0.25">
      <c r="B2398" s="2"/>
      <c r="C2398" s="2"/>
      <c r="D2398" s="2"/>
      <c r="G2398" s="1"/>
    </row>
    <row r="2399" spans="2:7" x14ac:dyDescent="0.25">
      <c r="B2399" s="2"/>
      <c r="C2399" s="2"/>
      <c r="D2399" s="2"/>
      <c r="G2399" s="1"/>
    </row>
    <row r="2400" spans="2:7" x14ac:dyDescent="0.25">
      <c r="B2400" s="2"/>
      <c r="C2400" s="2"/>
      <c r="D2400" s="2"/>
      <c r="G2400" s="1"/>
    </row>
    <row r="2401" spans="2:7" x14ac:dyDescent="0.25">
      <c r="B2401" s="2"/>
      <c r="C2401" s="2"/>
      <c r="D2401" s="2"/>
      <c r="G2401" s="1"/>
    </row>
    <row r="2402" spans="2:7" x14ac:dyDescent="0.25">
      <c r="B2402" s="2"/>
      <c r="C2402" s="2"/>
      <c r="D2402" s="2"/>
      <c r="G2402" s="1"/>
    </row>
    <row r="2403" spans="2:7" x14ac:dyDescent="0.25">
      <c r="B2403" s="2"/>
      <c r="C2403" s="2"/>
      <c r="D2403" s="2"/>
      <c r="G2403" s="1"/>
    </row>
    <row r="2404" spans="2:7" x14ac:dyDescent="0.25">
      <c r="B2404" s="2"/>
      <c r="C2404" s="2"/>
      <c r="D2404" s="2"/>
      <c r="G2404" s="1"/>
    </row>
    <row r="2405" spans="2:7" x14ac:dyDescent="0.25">
      <c r="B2405" s="2"/>
      <c r="C2405" s="2"/>
      <c r="D2405" s="2"/>
      <c r="G2405" s="1"/>
    </row>
    <row r="2406" spans="2:7" x14ac:dyDescent="0.25">
      <c r="B2406" s="2"/>
      <c r="C2406" s="2"/>
      <c r="D2406" s="2"/>
      <c r="G2406" s="1"/>
    </row>
    <row r="2407" spans="2:7" x14ac:dyDescent="0.25">
      <c r="B2407" s="2"/>
      <c r="C2407" s="2"/>
      <c r="D2407" s="2"/>
      <c r="G2407" s="1"/>
    </row>
    <row r="2408" spans="2:7" x14ac:dyDescent="0.25">
      <c r="B2408" s="2"/>
      <c r="C2408" s="2"/>
      <c r="D2408" s="2"/>
      <c r="G2408" s="1"/>
    </row>
    <row r="2409" spans="2:7" x14ac:dyDescent="0.25">
      <c r="B2409" s="2"/>
      <c r="C2409" s="2"/>
      <c r="D2409" s="2"/>
      <c r="G2409" s="1"/>
    </row>
    <row r="2410" spans="2:7" x14ac:dyDescent="0.25">
      <c r="B2410" s="2"/>
      <c r="C2410" s="2"/>
      <c r="D2410" s="2"/>
      <c r="G2410" s="1"/>
    </row>
    <row r="2411" spans="2:7" x14ac:dyDescent="0.25">
      <c r="B2411" s="2"/>
      <c r="C2411" s="2"/>
      <c r="D2411" s="2"/>
      <c r="G2411" s="1"/>
    </row>
    <row r="2412" spans="2:7" x14ac:dyDescent="0.25">
      <c r="B2412" s="2"/>
      <c r="C2412" s="2"/>
      <c r="D2412" s="2"/>
      <c r="G2412" s="1"/>
    </row>
    <row r="2413" spans="2:7" x14ac:dyDescent="0.25">
      <c r="B2413" s="2"/>
      <c r="C2413" s="2"/>
      <c r="D2413" s="2"/>
      <c r="G2413" s="1"/>
    </row>
    <row r="2414" spans="2:7" x14ac:dyDescent="0.25">
      <c r="B2414" s="2"/>
      <c r="C2414" s="2"/>
      <c r="D2414" s="2"/>
      <c r="G2414" s="1"/>
    </row>
    <row r="2415" spans="2:7" x14ac:dyDescent="0.25">
      <c r="B2415" s="2"/>
      <c r="C2415" s="2"/>
      <c r="D2415" s="2"/>
      <c r="G2415" s="1"/>
    </row>
    <row r="2416" spans="2:7" x14ac:dyDescent="0.25">
      <c r="B2416" s="2"/>
      <c r="C2416" s="2"/>
      <c r="D2416" s="2"/>
      <c r="G2416" s="1"/>
    </row>
    <row r="2417" spans="2:7" x14ac:dyDescent="0.25">
      <c r="B2417" s="2"/>
      <c r="C2417" s="2"/>
      <c r="D2417" s="2"/>
      <c r="G2417" s="1"/>
    </row>
    <row r="2418" spans="2:7" x14ac:dyDescent="0.25">
      <c r="B2418" s="2"/>
      <c r="C2418" s="2"/>
      <c r="D2418" s="2"/>
      <c r="G2418" s="1"/>
    </row>
    <row r="2419" spans="2:7" x14ac:dyDescent="0.25">
      <c r="B2419" s="2"/>
      <c r="C2419" s="2"/>
      <c r="D2419" s="2"/>
      <c r="G2419" s="1"/>
    </row>
    <row r="2420" spans="2:7" x14ac:dyDescent="0.25">
      <c r="B2420" s="2"/>
      <c r="C2420" s="2"/>
      <c r="D2420" s="2"/>
      <c r="G2420" s="1"/>
    </row>
    <row r="2421" spans="2:7" x14ac:dyDescent="0.25">
      <c r="B2421" s="2"/>
      <c r="C2421" s="2"/>
      <c r="D2421" s="2"/>
      <c r="G2421" s="1"/>
    </row>
    <row r="2422" spans="2:7" x14ac:dyDescent="0.25">
      <c r="B2422" s="2"/>
      <c r="C2422" s="2"/>
      <c r="D2422" s="2"/>
      <c r="G2422" s="1"/>
    </row>
    <row r="2423" spans="2:7" x14ac:dyDescent="0.25">
      <c r="B2423" s="2"/>
      <c r="C2423" s="2"/>
      <c r="D2423" s="2"/>
      <c r="G2423" s="1"/>
    </row>
    <row r="2424" spans="2:7" x14ac:dyDescent="0.25">
      <c r="B2424" s="2"/>
      <c r="C2424" s="2"/>
      <c r="D2424" s="2"/>
      <c r="G2424" s="1"/>
    </row>
    <row r="2425" spans="2:7" x14ac:dyDescent="0.25">
      <c r="B2425" s="2"/>
      <c r="C2425" s="2"/>
      <c r="D2425" s="2"/>
      <c r="G2425" s="1"/>
    </row>
    <row r="2426" spans="2:7" x14ac:dyDescent="0.25">
      <c r="B2426" s="2"/>
      <c r="C2426" s="2"/>
      <c r="D2426" s="2"/>
      <c r="G2426" s="1"/>
    </row>
    <row r="2427" spans="2:7" x14ac:dyDescent="0.25">
      <c r="B2427" s="2"/>
      <c r="C2427" s="2"/>
      <c r="D2427" s="2"/>
      <c r="G2427" s="1"/>
    </row>
    <row r="2428" spans="2:7" x14ac:dyDescent="0.25">
      <c r="B2428" s="2"/>
      <c r="C2428" s="2"/>
      <c r="D2428" s="2"/>
      <c r="G2428" s="1"/>
    </row>
    <row r="2429" spans="2:7" x14ac:dyDescent="0.25">
      <c r="B2429" s="2"/>
      <c r="C2429" s="2"/>
      <c r="D2429" s="2"/>
      <c r="G2429" s="1"/>
    </row>
    <row r="2430" spans="2:7" x14ac:dyDescent="0.25">
      <c r="B2430" s="2"/>
      <c r="C2430" s="2"/>
      <c r="D2430" s="2"/>
      <c r="G2430" s="1"/>
    </row>
    <row r="2431" spans="2:7" x14ac:dyDescent="0.25">
      <c r="B2431" s="2"/>
      <c r="C2431" s="2"/>
      <c r="D2431" s="2"/>
      <c r="G2431" s="1"/>
    </row>
    <row r="2432" spans="2:7" x14ac:dyDescent="0.25">
      <c r="B2432" s="2"/>
      <c r="C2432" s="2"/>
      <c r="D2432" s="2"/>
      <c r="G2432" s="1"/>
    </row>
    <row r="2433" spans="2:7" x14ac:dyDescent="0.25">
      <c r="B2433" s="2"/>
      <c r="C2433" s="2"/>
      <c r="D2433" s="2"/>
      <c r="G2433" s="1"/>
    </row>
    <row r="2434" spans="2:7" x14ac:dyDescent="0.25">
      <c r="B2434" s="2"/>
      <c r="C2434" s="2"/>
      <c r="D2434" s="2"/>
      <c r="G2434" s="1"/>
    </row>
    <row r="2435" spans="2:7" x14ac:dyDescent="0.25">
      <c r="B2435" s="2"/>
      <c r="C2435" s="2"/>
      <c r="D2435" s="2"/>
      <c r="G2435" s="1"/>
    </row>
    <row r="2436" spans="2:7" x14ac:dyDescent="0.25">
      <c r="B2436" s="2"/>
      <c r="C2436" s="2"/>
      <c r="D2436" s="2"/>
      <c r="G2436" s="1"/>
    </row>
    <row r="2437" spans="2:7" x14ac:dyDescent="0.25">
      <c r="B2437" s="2"/>
      <c r="C2437" s="2"/>
      <c r="D2437" s="2"/>
      <c r="G2437" s="1"/>
    </row>
    <row r="2438" spans="2:7" x14ac:dyDescent="0.25">
      <c r="B2438" s="2"/>
      <c r="C2438" s="2"/>
      <c r="D2438" s="2"/>
      <c r="G2438" s="1"/>
    </row>
    <row r="2439" spans="2:7" x14ac:dyDescent="0.25">
      <c r="B2439" s="2"/>
      <c r="C2439" s="2"/>
      <c r="D2439" s="2"/>
      <c r="G2439" s="1"/>
    </row>
    <row r="2440" spans="2:7" x14ac:dyDescent="0.25">
      <c r="B2440" s="2"/>
      <c r="C2440" s="2"/>
      <c r="D2440" s="2"/>
      <c r="G2440" s="1"/>
    </row>
    <row r="2441" spans="2:7" x14ac:dyDescent="0.25">
      <c r="B2441" s="2"/>
      <c r="C2441" s="2"/>
      <c r="D2441" s="2"/>
      <c r="G2441" s="1"/>
    </row>
    <row r="2442" spans="2:7" x14ac:dyDescent="0.25">
      <c r="B2442" s="2"/>
      <c r="C2442" s="2"/>
      <c r="D2442" s="2"/>
      <c r="G2442" s="1"/>
    </row>
    <row r="2443" spans="2:7" x14ac:dyDescent="0.25">
      <c r="B2443" s="2"/>
      <c r="C2443" s="2"/>
      <c r="D2443" s="2"/>
      <c r="G2443" s="1"/>
    </row>
    <row r="2444" spans="2:7" x14ac:dyDescent="0.25">
      <c r="B2444" s="2"/>
      <c r="C2444" s="2"/>
      <c r="D2444" s="2"/>
      <c r="G2444" s="1"/>
    </row>
    <row r="2445" spans="2:7" x14ac:dyDescent="0.25">
      <c r="B2445" s="2"/>
      <c r="C2445" s="2"/>
      <c r="D2445" s="2"/>
      <c r="G2445" s="1"/>
    </row>
    <row r="2446" spans="2:7" x14ac:dyDescent="0.25">
      <c r="B2446" s="2"/>
      <c r="C2446" s="2"/>
      <c r="D2446" s="2"/>
      <c r="G2446" s="1"/>
    </row>
    <row r="2447" spans="2:7" x14ac:dyDescent="0.25">
      <c r="B2447" s="2"/>
      <c r="C2447" s="2"/>
      <c r="D2447" s="2"/>
      <c r="G2447" s="1"/>
    </row>
    <row r="2448" spans="2:7" x14ac:dyDescent="0.25">
      <c r="B2448" s="2"/>
      <c r="C2448" s="2"/>
      <c r="D2448" s="2"/>
      <c r="G2448" s="1"/>
    </row>
    <row r="2449" spans="2:7" x14ac:dyDescent="0.25">
      <c r="B2449" s="2"/>
      <c r="C2449" s="2"/>
      <c r="D2449" s="2"/>
      <c r="G2449" s="1"/>
    </row>
    <row r="2450" spans="2:7" x14ac:dyDescent="0.25">
      <c r="B2450" s="2"/>
      <c r="C2450" s="2"/>
      <c r="D2450" s="2"/>
      <c r="G2450" s="1"/>
    </row>
    <row r="2451" spans="2:7" x14ac:dyDescent="0.25">
      <c r="B2451" s="2"/>
      <c r="C2451" s="2"/>
      <c r="D2451" s="2"/>
      <c r="G2451" s="1"/>
    </row>
    <row r="2452" spans="2:7" x14ac:dyDescent="0.25">
      <c r="B2452" s="2"/>
      <c r="C2452" s="2"/>
      <c r="D2452" s="2"/>
      <c r="G2452" s="1"/>
    </row>
    <row r="2453" spans="2:7" x14ac:dyDescent="0.25">
      <c r="B2453" s="2"/>
      <c r="C2453" s="2"/>
      <c r="D2453" s="2"/>
      <c r="G2453" s="1"/>
    </row>
    <row r="2454" spans="2:7" x14ac:dyDescent="0.25">
      <c r="B2454" s="2"/>
      <c r="C2454" s="2"/>
      <c r="D2454" s="2"/>
      <c r="G2454" s="1"/>
    </row>
    <row r="2455" spans="2:7" x14ac:dyDescent="0.25">
      <c r="B2455" s="2"/>
      <c r="C2455" s="2"/>
      <c r="D2455" s="2"/>
      <c r="G2455" s="1"/>
    </row>
    <row r="2456" spans="2:7" x14ac:dyDescent="0.25">
      <c r="B2456" s="2"/>
      <c r="C2456" s="2"/>
      <c r="D2456" s="2"/>
      <c r="G2456" s="1"/>
    </row>
    <row r="2457" spans="2:7" x14ac:dyDescent="0.25">
      <c r="B2457" s="2"/>
      <c r="C2457" s="2"/>
      <c r="D2457" s="2"/>
      <c r="G2457" s="1"/>
    </row>
    <row r="2458" spans="2:7" x14ac:dyDescent="0.25">
      <c r="B2458" s="2"/>
      <c r="C2458" s="2"/>
      <c r="D2458" s="2"/>
      <c r="G2458" s="1"/>
    </row>
    <row r="2459" spans="2:7" x14ac:dyDescent="0.25">
      <c r="B2459" s="2"/>
      <c r="C2459" s="2"/>
      <c r="D2459" s="2"/>
      <c r="G2459" s="1"/>
    </row>
    <row r="2460" spans="2:7" x14ac:dyDescent="0.25">
      <c r="B2460" s="2"/>
      <c r="C2460" s="2"/>
      <c r="D2460" s="2"/>
      <c r="G2460" s="1"/>
    </row>
    <row r="2461" spans="2:7" x14ac:dyDescent="0.25">
      <c r="B2461" s="2"/>
      <c r="C2461" s="2"/>
      <c r="D2461" s="2"/>
      <c r="G2461" s="1"/>
    </row>
    <row r="2462" spans="2:7" x14ac:dyDescent="0.25">
      <c r="B2462" s="2"/>
      <c r="C2462" s="2"/>
      <c r="D2462" s="2"/>
      <c r="G2462" s="1"/>
    </row>
    <row r="2463" spans="2:7" x14ac:dyDescent="0.25">
      <c r="B2463" s="2"/>
      <c r="C2463" s="2"/>
      <c r="D2463" s="2"/>
      <c r="G2463" s="1"/>
    </row>
    <row r="2464" spans="2:7" x14ac:dyDescent="0.25">
      <c r="B2464" s="2"/>
      <c r="C2464" s="2"/>
      <c r="D2464" s="2"/>
      <c r="G2464" s="1"/>
    </row>
    <row r="2465" spans="2:7" x14ac:dyDescent="0.25">
      <c r="B2465" s="2"/>
      <c r="C2465" s="2"/>
      <c r="D2465" s="2"/>
      <c r="G2465" s="1"/>
    </row>
    <row r="2466" spans="2:7" x14ac:dyDescent="0.25">
      <c r="B2466" s="2"/>
      <c r="C2466" s="2"/>
      <c r="D2466" s="2"/>
      <c r="G2466" s="1"/>
    </row>
    <row r="2467" spans="2:7" x14ac:dyDescent="0.25">
      <c r="B2467" s="2"/>
      <c r="C2467" s="2"/>
      <c r="D2467" s="2"/>
      <c r="G2467" s="1"/>
    </row>
    <row r="2468" spans="2:7" x14ac:dyDescent="0.25">
      <c r="B2468" s="2"/>
      <c r="C2468" s="2"/>
      <c r="D2468" s="2"/>
      <c r="G2468" s="1"/>
    </row>
    <row r="2469" spans="2:7" x14ac:dyDescent="0.25">
      <c r="B2469" s="2"/>
      <c r="C2469" s="2"/>
      <c r="D2469" s="2"/>
      <c r="G2469" s="1"/>
    </row>
    <row r="2470" spans="2:7" x14ac:dyDescent="0.25">
      <c r="B2470" s="2"/>
      <c r="C2470" s="2"/>
      <c r="D2470" s="2"/>
      <c r="G2470" s="1"/>
    </row>
    <row r="2471" spans="2:7" x14ac:dyDescent="0.25">
      <c r="B2471" s="2"/>
      <c r="C2471" s="2"/>
      <c r="D2471" s="2"/>
      <c r="G2471" s="1"/>
    </row>
    <row r="2472" spans="2:7" x14ac:dyDescent="0.25">
      <c r="B2472" s="2"/>
      <c r="C2472" s="2"/>
      <c r="D2472" s="2"/>
      <c r="G2472" s="1"/>
    </row>
    <row r="2473" spans="2:7" x14ac:dyDescent="0.25">
      <c r="B2473" s="2"/>
      <c r="C2473" s="2"/>
      <c r="D2473" s="2"/>
      <c r="G2473" s="1"/>
    </row>
    <row r="2474" spans="2:7" x14ac:dyDescent="0.25">
      <c r="B2474" s="2"/>
      <c r="C2474" s="2"/>
      <c r="D2474" s="2"/>
      <c r="G2474" s="1"/>
    </row>
    <row r="2475" spans="2:7" x14ac:dyDescent="0.25">
      <c r="B2475" s="2"/>
      <c r="C2475" s="2"/>
      <c r="D2475" s="2"/>
      <c r="G2475" s="1"/>
    </row>
    <row r="2476" spans="2:7" x14ac:dyDescent="0.25">
      <c r="B2476" s="2"/>
      <c r="C2476" s="2"/>
      <c r="D2476" s="2"/>
      <c r="G2476" s="1"/>
    </row>
    <row r="2477" spans="2:7" x14ac:dyDescent="0.25">
      <c r="B2477" s="2"/>
      <c r="C2477" s="2"/>
      <c r="D2477" s="2"/>
      <c r="G2477" s="1"/>
    </row>
    <row r="2478" spans="2:7" x14ac:dyDescent="0.25">
      <c r="B2478" s="2"/>
      <c r="C2478" s="2"/>
      <c r="D2478" s="2"/>
      <c r="G2478" s="1"/>
    </row>
    <row r="2479" spans="2:7" x14ac:dyDescent="0.25">
      <c r="B2479" s="2"/>
      <c r="C2479" s="2"/>
      <c r="D2479" s="2"/>
      <c r="G2479" s="1"/>
    </row>
    <row r="2480" spans="2:7" x14ac:dyDescent="0.25">
      <c r="B2480" s="2"/>
      <c r="C2480" s="2"/>
      <c r="D2480" s="2"/>
      <c r="G2480" s="1"/>
    </row>
    <row r="2481" spans="2:7" x14ac:dyDescent="0.25">
      <c r="B2481" s="2"/>
      <c r="C2481" s="2"/>
      <c r="D2481" s="2"/>
      <c r="G2481" s="1"/>
    </row>
    <row r="2482" spans="2:7" x14ac:dyDescent="0.25">
      <c r="B2482" s="2"/>
      <c r="C2482" s="2"/>
      <c r="D2482" s="2"/>
      <c r="G2482" s="1"/>
    </row>
    <row r="2483" spans="2:7" x14ac:dyDescent="0.25">
      <c r="B2483" s="2"/>
      <c r="C2483" s="2"/>
      <c r="D2483" s="2"/>
      <c r="G2483" s="1"/>
    </row>
    <row r="2484" spans="2:7" x14ac:dyDescent="0.25">
      <c r="B2484" s="2"/>
      <c r="C2484" s="2"/>
      <c r="D2484" s="2"/>
      <c r="G2484" s="1"/>
    </row>
    <row r="2485" spans="2:7" x14ac:dyDescent="0.25">
      <c r="B2485" s="2"/>
      <c r="C2485" s="2"/>
      <c r="D2485" s="2"/>
      <c r="G2485" s="1"/>
    </row>
    <row r="2486" spans="2:7" x14ac:dyDescent="0.25">
      <c r="B2486" s="2"/>
      <c r="C2486" s="2"/>
      <c r="D2486" s="2"/>
      <c r="G2486" s="1"/>
    </row>
    <row r="2487" spans="2:7" x14ac:dyDescent="0.25">
      <c r="B2487" s="2"/>
      <c r="C2487" s="2"/>
      <c r="D2487" s="2"/>
      <c r="G2487" s="1"/>
    </row>
    <row r="2488" spans="2:7" x14ac:dyDescent="0.25">
      <c r="B2488" s="2"/>
      <c r="C2488" s="2"/>
      <c r="D2488" s="2"/>
      <c r="G2488" s="1"/>
    </row>
    <row r="2489" spans="2:7" x14ac:dyDescent="0.25">
      <c r="B2489" s="2"/>
      <c r="C2489" s="2"/>
      <c r="D2489" s="2"/>
      <c r="G2489" s="1"/>
    </row>
    <row r="2490" spans="2:7" x14ac:dyDescent="0.25">
      <c r="B2490" s="2"/>
      <c r="C2490" s="2"/>
      <c r="D2490" s="2"/>
      <c r="G2490" s="1"/>
    </row>
    <row r="2491" spans="2:7" x14ac:dyDescent="0.25">
      <c r="B2491" s="2"/>
      <c r="C2491" s="2"/>
      <c r="D2491" s="2"/>
      <c r="G2491" s="1"/>
    </row>
    <row r="2492" spans="2:7" x14ac:dyDescent="0.25">
      <c r="B2492" s="2"/>
      <c r="C2492" s="2"/>
      <c r="D2492" s="2"/>
      <c r="G2492" s="1"/>
    </row>
    <row r="2493" spans="2:7" x14ac:dyDescent="0.25">
      <c r="B2493" s="2"/>
      <c r="C2493" s="2"/>
      <c r="D2493" s="2"/>
      <c r="G2493" s="1"/>
    </row>
    <row r="2494" spans="2:7" x14ac:dyDescent="0.25">
      <c r="B2494" s="2"/>
      <c r="C2494" s="2"/>
      <c r="D2494" s="2"/>
      <c r="G2494" s="1"/>
    </row>
    <row r="2495" spans="2:7" x14ac:dyDescent="0.25">
      <c r="B2495" s="2"/>
      <c r="C2495" s="2"/>
      <c r="D2495" s="2"/>
      <c r="G2495" s="1"/>
    </row>
    <row r="2496" spans="2:7" x14ac:dyDescent="0.25">
      <c r="B2496" s="2"/>
      <c r="C2496" s="2"/>
      <c r="D2496" s="2"/>
      <c r="G2496" s="1"/>
    </row>
    <row r="2497" spans="2:7" x14ac:dyDescent="0.25">
      <c r="B2497" s="2"/>
      <c r="C2497" s="2"/>
      <c r="D2497" s="2"/>
      <c r="G2497" s="1"/>
    </row>
    <row r="2498" spans="2:7" x14ac:dyDescent="0.25">
      <c r="B2498" s="2"/>
      <c r="C2498" s="2"/>
      <c r="D2498" s="2"/>
      <c r="G2498" s="1"/>
    </row>
    <row r="2499" spans="2:7" x14ac:dyDescent="0.25">
      <c r="B2499" s="2"/>
      <c r="C2499" s="2"/>
      <c r="D2499" s="2"/>
      <c r="G2499" s="1"/>
    </row>
    <row r="2500" spans="2:7" x14ac:dyDescent="0.25">
      <c r="B2500" s="2"/>
      <c r="C2500" s="2"/>
      <c r="D2500" s="2"/>
      <c r="G2500" s="1"/>
    </row>
    <row r="2501" spans="2:7" x14ac:dyDescent="0.25">
      <c r="B2501" s="2"/>
      <c r="C2501" s="2"/>
      <c r="D2501" s="2"/>
      <c r="G2501" s="1"/>
    </row>
    <row r="2502" spans="2:7" x14ac:dyDescent="0.25">
      <c r="B2502" s="2"/>
      <c r="C2502" s="2"/>
      <c r="D2502" s="2"/>
      <c r="G2502" s="1"/>
    </row>
    <row r="2503" spans="2:7" x14ac:dyDescent="0.25">
      <c r="B2503" s="2"/>
      <c r="C2503" s="2"/>
      <c r="D2503" s="2"/>
      <c r="G2503" s="1"/>
    </row>
    <row r="2504" spans="2:7" x14ac:dyDescent="0.25">
      <c r="B2504" s="2"/>
      <c r="C2504" s="2"/>
      <c r="D2504" s="2"/>
      <c r="G2504" s="1"/>
    </row>
    <row r="2505" spans="2:7" x14ac:dyDescent="0.25">
      <c r="B2505" s="2"/>
      <c r="C2505" s="2"/>
      <c r="D2505" s="2"/>
      <c r="G2505" s="1"/>
    </row>
    <row r="2506" spans="2:7" x14ac:dyDescent="0.25">
      <c r="B2506" s="2"/>
      <c r="C2506" s="2"/>
      <c r="D2506" s="2"/>
      <c r="G2506" s="1"/>
    </row>
    <row r="2507" spans="2:7" x14ac:dyDescent="0.25">
      <c r="B2507" s="2"/>
      <c r="C2507" s="2"/>
      <c r="D2507" s="2"/>
      <c r="G2507" s="1"/>
    </row>
    <row r="2508" spans="2:7" x14ac:dyDescent="0.25">
      <c r="B2508" s="2"/>
      <c r="C2508" s="2"/>
      <c r="D2508" s="2"/>
      <c r="G2508" s="1"/>
    </row>
    <row r="2509" spans="2:7" x14ac:dyDescent="0.25">
      <c r="B2509" s="2"/>
      <c r="C2509" s="2"/>
      <c r="D2509" s="2"/>
      <c r="G2509" s="1"/>
    </row>
    <row r="2510" spans="2:7" x14ac:dyDescent="0.25">
      <c r="B2510" s="2"/>
      <c r="C2510" s="2"/>
      <c r="D2510" s="2"/>
      <c r="G2510" s="1"/>
    </row>
    <row r="2511" spans="2:7" x14ac:dyDescent="0.25">
      <c r="B2511" s="2"/>
      <c r="C2511" s="2"/>
      <c r="D2511" s="2"/>
      <c r="G2511" s="1"/>
    </row>
    <row r="2512" spans="2:7" x14ac:dyDescent="0.25">
      <c r="B2512" s="2"/>
      <c r="C2512" s="2"/>
      <c r="D2512" s="2"/>
      <c r="G2512" s="1"/>
    </row>
    <row r="2513" spans="2:7" x14ac:dyDescent="0.25">
      <c r="B2513" s="2"/>
      <c r="C2513" s="2"/>
      <c r="D2513" s="2"/>
      <c r="G2513" s="1"/>
    </row>
    <row r="2514" spans="2:7" x14ac:dyDescent="0.25">
      <c r="B2514" s="2"/>
      <c r="C2514" s="2"/>
      <c r="D2514" s="2"/>
      <c r="G2514" s="1"/>
    </row>
    <row r="2515" spans="2:7" x14ac:dyDescent="0.25">
      <c r="B2515" s="2"/>
      <c r="C2515" s="2"/>
      <c r="D2515" s="2"/>
      <c r="G2515" s="1"/>
    </row>
    <row r="2516" spans="2:7" x14ac:dyDescent="0.25">
      <c r="B2516" s="2"/>
      <c r="C2516" s="2"/>
      <c r="D2516" s="2"/>
      <c r="G2516" s="1"/>
    </row>
    <row r="2517" spans="2:7" x14ac:dyDescent="0.25">
      <c r="B2517" s="2"/>
      <c r="C2517" s="2"/>
      <c r="D2517" s="2"/>
      <c r="G2517" s="1"/>
    </row>
    <row r="2518" spans="2:7" x14ac:dyDescent="0.25">
      <c r="B2518" s="2"/>
      <c r="C2518" s="2"/>
      <c r="D2518" s="2"/>
      <c r="G2518" s="1"/>
    </row>
    <row r="2519" spans="2:7" x14ac:dyDescent="0.25">
      <c r="B2519" s="2"/>
      <c r="C2519" s="2"/>
      <c r="D2519" s="2"/>
      <c r="G2519" s="1"/>
    </row>
    <row r="2520" spans="2:7" x14ac:dyDescent="0.25">
      <c r="B2520" s="2"/>
      <c r="C2520" s="2"/>
      <c r="D2520" s="2"/>
      <c r="G2520" s="1"/>
    </row>
    <row r="2521" spans="2:7" x14ac:dyDescent="0.25">
      <c r="B2521" s="2"/>
      <c r="C2521" s="2"/>
      <c r="D2521" s="2"/>
      <c r="G2521" s="1"/>
    </row>
    <row r="2522" spans="2:7" x14ac:dyDescent="0.25">
      <c r="B2522" s="2"/>
      <c r="C2522" s="2"/>
      <c r="D2522" s="2"/>
      <c r="G2522" s="1"/>
    </row>
    <row r="2523" spans="2:7" x14ac:dyDescent="0.25">
      <c r="B2523" s="2"/>
      <c r="C2523" s="2"/>
      <c r="D2523" s="2"/>
      <c r="G2523" s="1"/>
    </row>
    <row r="2524" spans="2:7" x14ac:dyDescent="0.25">
      <c r="B2524" s="2"/>
      <c r="C2524" s="2"/>
      <c r="D2524" s="2"/>
      <c r="G2524" s="1"/>
    </row>
    <row r="2525" spans="2:7" x14ac:dyDescent="0.25">
      <c r="B2525" s="2"/>
      <c r="C2525" s="2"/>
      <c r="D2525" s="2"/>
      <c r="G2525" s="1"/>
    </row>
    <row r="2526" spans="2:7" x14ac:dyDescent="0.25">
      <c r="B2526" s="2"/>
      <c r="C2526" s="2"/>
      <c r="D2526" s="2"/>
      <c r="G2526" s="1"/>
    </row>
    <row r="2527" spans="2:7" x14ac:dyDescent="0.25">
      <c r="B2527" s="2"/>
      <c r="C2527" s="2"/>
      <c r="D2527" s="2"/>
      <c r="G2527" s="1"/>
    </row>
    <row r="2528" spans="2:7" x14ac:dyDescent="0.25">
      <c r="B2528" s="2"/>
      <c r="C2528" s="2"/>
      <c r="D2528" s="2"/>
      <c r="G2528" s="1"/>
    </row>
    <row r="2529" spans="2:7" x14ac:dyDescent="0.25">
      <c r="B2529" s="2"/>
      <c r="C2529" s="2"/>
      <c r="D2529" s="2"/>
      <c r="G2529" s="1"/>
    </row>
    <row r="2530" spans="2:7" x14ac:dyDescent="0.25">
      <c r="B2530" s="2"/>
      <c r="C2530" s="2"/>
      <c r="D2530" s="2"/>
      <c r="G2530" s="1"/>
    </row>
    <row r="2531" spans="2:7" x14ac:dyDescent="0.25">
      <c r="B2531" s="2"/>
      <c r="C2531" s="2"/>
      <c r="D2531" s="2"/>
      <c r="G2531" s="1"/>
    </row>
    <row r="2532" spans="2:7" x14ac:dyDescent="0.25">
      <c r="B2532" s="2"/>
      <c r="C2532" s="2"/>
      <c r="D2532" s="2"/>
      <c r="G2532" s="1"/>
    </row>
    <row r="2533" spans="2:7" x14ac:dyDescent="0.25">
      <c r="B2533" s="2"/>
      <c r="C2533" s="2"/>
      <c r="D2533" s="2"/>
      <c r="G2533" s="1"/>
    </row>
    <row r="2534" spans="2:7" x14ac:dyDescent="0.25">
      <c r="B2534" s="2"/>
      <c r="C2534" s="2"/>
      <c r="D2534" s="2"/>
      <c r="G2534" s="1"/>
    </row>
    <row r="2535" spans="2:7" x14ac:dyDescent="0.25">
      <c r="B2535" s="2"/>
      <c r="C2535" s="2"/>
      <c r="D2535" s="2"/>
      <c r="G2535" s="1"/>
    </row>
    <row r="2536" spans="2:7" x14ac:dyDescent="0.25">
      <c r="B2536" s="2"/>
      <c r="C2536" s="2"/>
      <c r="D2536" s="2"/>
      <c r="G2536" s="1"/>
    </row>
    <row r="2537" spans="2:7" x14ac:dyDescent="0.25">
      <c r="B2537" s="2"/>
      <c r="C2537" s="2"/>
      <c r="D2537" s="2"/>
      <c r="G2537" s="1"/>
    </row>
    <row r="2538" spans="2:7" x14ac:dyDescent="0.25">
      <c r="B2538" s="2"/>
      <c r="C2538" s="2"/>
      <c r="D2538" s="2"/>
      <c r="G2538" s="1"/>
    </row>
    <row r="2539" spans="2:7" x14ac:dyDescent="0.25">
      <c r="B2539" s="2"/>
      <c r="C2539" s="2"/>
      <c r="D2539" s="2"/>
      <c r="G2539" s="1"/>
    </row>
    <row r="2540" spans="2:7" x14ac:dyDescent="0.25">
      <c r="B2540" s="2"/>
      <c r="C2540" s="2"/>
      <c r="D2540" s="2"/>
      <c r="G2540" s="1"/>
    </row>
    <row r="2541" spans="2:7" x14ac:dyDescent="0.25">
      <c r="B2541" s="2"/>
      <c r="C2541" s="2"/>
      <c r="D2541" s="2"/>
      <c r="G2541" s="1"/>
    </row>
    <row r="2542" spans="2:7" x14ac:dyDescent="0.25">
      <c r="B2542" s="2"/>
      <c r="C2542" s="2"/>
      <c r="D2542" s="2"/>
      <c r="G2542" s="1"/>
    </row>
    <row r="2543" spans="2:7" x14ac:dyDescent="0.25">
      <c r="B2543" s="2"/>
      <c r="C2543" s="2"/>
      <c r="D2543" s="2"/>
      <c r="G2543" s="1"/>
    </row>
    <row r="2544" spans="2:7" x14ac:dyDescent="0.25">
      <c r="B2544" s="2"/>
      <c r="C2544" s="2"/>
      <c r="D2544" s="2"/>
      <c r="G2544" s="1"/>
    </row>
    <row r="2545" spans="2:7" x14ac:dyDescent="0.25">
      <c r="B2545" s="2"/>
      <c r="C2545" s="2"/>
      <c r="D2545" s="2"/>
      <c r="G2545" s="1"/>
    </row>
    <row r="2546" spans="2:7" x14ac:dyDescent="0.25">
      <c r="B2546" s="2"/>
      <c r="C2546" s="2"/>
      <c r="D2546" s="2"/>
      <c r="G2546" s="1"/>
    </row>
    <row r="2547" spans="2:7" x14ac:dyDescent="0.25">
      <c r="B2547" s="2"/>
      <c r="C2547" s="2"/>
      <c r="D2547" s="2"/>
      <c r="G2547" s="1"/>
    </row>
    <row r="2548" spans="2:7" x14ac:dyDescent="0.25">
      <c r="B2548" s="2"/>
      <c r="C2548" s="2"/>
      <c r="D2548" s="2"/>
      <c r="G2548" s="1"/>
    </row>
    <row r="2549" spans="2:7" x14ac:dyDescent="0.25">
      <c r="B2549" s="2"/>
      <c r="C2549" s="2"/>
      <c r="D2549" s="2"/>
      <c r="G2549" s="1"/>
    </row>
    <row r="2550" spans="2:7" x14ac:dyDescent="0.25">
      <c r="B2550" s="2"/>
      <c r="C2550" s="2"/>
      <c r="D2550" s="2"/>
      <c r="G2550" s="1"/>
    </row>
    <row r="2551" spans="2:7" x14ac:dyDescent="0.25">
      <c r="B2551" s="2"/>
      <c r="C2551" s="2"/>
      <c r="D2551" s="2"/>
      <c r="G2551" s="1"/>
    </row>
    <row r="2552" spans="2:7" x14ac:dyDescent="0.25">
      <c r="B2552" s="2"/>
      <c r="C2552" s="2"/>
      <c r="D2552" s="2"/>
      <c r="G2552" s="1"/>
    </row>
    <row r="2553" spans="2:7" x14ac:dyDescent="0.25">
      <c r="B2553" s="2"/>
      <c r="C2553" s="2"/>
      <c r="D2553" s="2"/>
      <c r="G2553" s="1"/>
    </row>
    <row r="2554" spans="2:7" x14ac:dyDescent="0.25">
      <c r="B2554" s="2"/>
      <c r="C2554" s="2"/>
      <c r="D2554" s="2"/>
      <c r="G2554" s="1"/>
    </row>
    <row r="2555" spans="2:7" x14ac:dyDescent="0.25">
      <c r="B2555" s="2"/>
      <c r="C2555" s="2"/>
      <c r="D2555" s="2"/>
      <c r="G2555" s="1"/>
    </row>
    <row r="2556" spans="2:7" x14ac:dyDescent="0.25">
      <c r="B2556" s="2"/>
      <c r="C2556" s="2"/>
      <c r="D2556" s="2"/>
      <c r="G2556" s="1"/>
    </row>
    <row r="2557" spans="2:7" x14ac:dyDescent="0.25">
      <c r="B2557" s="2"/>
      <c r="C2557" s="2"/>
      <c r="D2557" s="2"/>
      <c r="G2557" s="1"/>
    </row>
    <row r="2558" spans="2:7" x14ac:dyDescent="0.25">
      <c r="B2558" s="2"/>
      <c r="C2558" s="2"/>
      <c r="D2558" s="2"/>
      <c r="G2558" s="1"/>
    </row>
    <row r="2559" spans="2:7" x14ac:dyDescent="0.25">
      <c r="B2559" s="2"/>
      <c r="C2559" s="2"/>
      <c r="D2559" s="2"/>
      <c r="G2559" s="1"/>
    </row>
    <row r="2560" spans="2:7" x14ac:dyDescent="0.25">
      <c r="B2560" s="2"/>
      <c r="C2560" s="2"/>
      <c r="D2560" s="2"/>
      <c r="G2560" s="1"/>
    </row>
    <row r="2561" spans="2:7" x14ac:dyDescent="0.25">
      <c r="B2561" s="2"/>
      <c r="C2561" s="2"/>
      <c r="D2561" s="2"/>
      <c r="G2561" s="1"/>
    </row>
    <row r="2562" spans="2:7" x14ac:dyDescent="0.25">
      <c r="B2562" s="2"/>
      <c r="C2562" s="2"/>
      <c r="D2562" s="2"/>
      <c r="G2562" s="1"/>
    </row>
    <row r="2563" spans="2:7" x14ac:dyDescent="0.25">
      <c r="B2563" s="2"/>
      <c r="C2563" s="2"/>
      <c r="D2563" s="2"/>
      <c r="G2563" s="1"/>
    </row>
    <row r="2564" spans="2:7" x14ac:dyDescent="0.25">
      <c r="B2564" s="2"/>
      <c r="C2564" s="2"/>
      <c r="D2564" s="2"/>
      <c r="G2564" s="1"/>
    </row>
    <row r="2565" spans="2:7" x14ac:dyDescent="0.25">
      <c r="B2565" s="2"/>
      <c r="C2565" s="2"/>
      <c r="D2565" s="2"/>
      <c r="G2565" s="1"/>
    </row>
    <row r="2566" spans="2:7" x14ac:dyDescent="0.25">
      <c r="B2566" s="2"/>
      <c r="C2566" s="2"/>
      <c r="D2566" s="2"/>
      <c r="G2566" s="1"/>
    </row>
    <row r="2567" spans="2:7" x14ac:dyDescent="0.25">
      <c r="B2567" s="2"/>
      <c r="C2567" s="2"/>
      <c r="D2567" s="2"/>
      <c r="G2567" s="1"/>
    </row>
    <row r="2568" spans="2:7" x14ac:dyDescent="0.25">
      <c r="B2568" s="2"/>
      <c r="C2568" s="2"/>
      <c r="D2568" s="2"/>
      <c r="G2568" s="1"/>
    </row>
    <row r="2569" spans="2:7" x14ac:dyDescent="0.25">
      <c r="B2569" s="2"/>
      <c r="C2569" s="2"/>
      <c r="D2569" s="2"/>
      <c r="G2569" s="1"/>
    </row>
    <row r="2570" spans="2:7" x14ac:dyDescent="0.25">
      <c r="B2570" s="2"/>
      <c r="C2570" s="2"/>
      <c r="D2570" s="2"/>
      <c r="G2570" s="1"/>
    </row>
    <row r="2571" spans="2:7" x14ac:dyDescent="0.25">
      <c r="B2571" s="2"/>
      <c r="C2571" s="2"/>
      <c r="D2571" s="2"/>
      <c r="G2571" s="1"/>
    </row>
    <row r="2572" spans="2:7" x14ac:dyDescent="0.25">
      <c r="B2572" s="2"/>
      <c r="C2572" s="2"/>
      <c r="D2572" s="2"/>
      <c r="G2572" s="1"/>
    </row>
    <row r="2573" spans="2:7" x14ac:dyDescent="0.25">
      <c r="B2573" s="2"/>
      <c r="C2573" s="2"/>
      <c r="D2573" s="2"/>
      <c r="G2573" s="1"/>
    </row>
    <row r="2574" spans="2:7" x14ac:dyDescent="0.25">
      <c r="B2574" s="2"/>
      <c r="C2574" s="2"/>
      <c r="D2574" s="2"/>
      <c r="G2574" s="1"/>
    </row>
    <row r="2575" spans="2:7" x14ac:dyDescent="0.25">
      <c r="B2575" s="2"/>
      <c r="C2575" s="2"/>
      <c r="D2575" s="2"/>
      <c r="G2575" s="1"/>
    </row>
    <row r="2576" spans="2:7" x14ac:dyDescent="0.25">
      <c r="B2576" s="2"/>
      <c r="C2576" s="2"/>
      <c r="D2576" s="2"/>
      <c r="G2576" s="1"/>
    </row>
    <row r="2577" spans="2:7" x14ac:dyDescent="0.25">
      <c r="B2577" s="2"/>
      <c r="C2577" s="2"/>
      <c r="D2577" s="2"/>
      <c r="G2577" s="1"/>
    </row>
    <row r="2578" spans="2:7" x14ac:dyDescent="0.25">
      <c r="B2578" s="2"/>
      <c r="C2578" s="2"/>
      <c r="D2578" s="2"/>
      <c r="G2578" s="1"/>
    </row>
    <row r="2579" spans="2:7" x14ac:dyDescent="0.25">
      <c r="B2579" s="2"/>
      <c r="C2579" s="2"/>
      <c r="D2579" s="2"/>
      <c r="G2579" s="1"/>
    </row>
    <row r="2580" spans="2:7" x14ac:dyDescent="0.25">
      <c r="B2580" s="2"/>
      <c r="C2580" s="2"/>
      <c r="D2580" s="2"/>
      <c r="G2580" s="1"/>
    </row>
    <row r="2581" spans="2:7" x14ac:dyDescent="0.25">
      <c r="B2581" s="2"/>
      <c r="C2581" s="2"/>
      <c r="D2581" s="2"/>
      <c r="G2581" s="1"/>
    </row>
    <row r="2582" spans="2:7" x14ac:dyDescent="0.25">
      <c r="B2582" s="2"/>
      <c r="C2582" s="2"/>
      <c r="D2582" s="2"/>
      <c r="G2582" s="1"/>
    </row>
    <row r="2583" spans="2:7" x14ac:dyDescent="0.25">
      <c r="B2583" s="2"/>
      <c r="C2583" s="2"/>
      <c r="D2583" s="2"/>
      <c r="G2583" s="1"/>
    </row>
    <row r="2584" spans="2:7" x14ac:dyDescent="0.25">
      <c r="B2584" s="2"/>
      <c r="C2584" s="2"/>
      <c r="D2584" s="2"/>
      <c r="G2584" s="1"/>
    </row>
    <row r="2585" spans="2:7" x14ac:dyDescent="0.25">
      <c r="B2585" s="2"/>
      <c r="C2585" s="2"/>
      <c r="D2585" s="2"/>
      <c r="G2585" s="1"/>
    </row>
    <row r="2586" spans="2:7" x14ac:dyDescent="0.25">
      <c r="B2586" s="2"/>
      <c r="C2586" s="2"/>
      <c r="D2586" s="2"/>
      <c r="G2586" s="1"/>
    </row>
    <row r="2587" spans="2:7" x14ac:dyDescent="0.25">
      <c r="B2587" s="2"/>
      <c r="C2587" s="2"/>
      <c r="D2587" s="2"/>
      <c r="G2587" s="1"/>
    </row>
    <row r="2588" spans="2:7" x14ac:dyDescent="0.25">
      <c r="B2588" s="2"/>
      <c r="C2588" s="2"/>
      <c r="D2588" s="2"/>
      <c r="G2588" s="1"/>
    </row>
    <row r="2589" spans="2:7" x14ac:dyDescent="0.25">
      <c r="B2589" s="2"/>
      <c r="C2589" s="2"/>
      <c r="D2589" s="2"/>
      <c r="G2589" s="1"/>
    </row>
    <row r="2590" spans="2:7" x14ac:dyDescent="0.25">
      <c r="B2590" s="2"/>
      <c r="C2590" s="2"/>
      <c r="D2590" s="2"/>
      <c r="G2590" s="1"/>
    </row>
    <row r="2591" spans="2:7" x14ac:dyDescent="0.25">
      <c r="B2591" s="2"/>
      <c r="C2591" s="2"/>
      <c r="D2591" s="2"/>
      <c r="G2591" s="1"/>
    </row>
    <row r="2592" spans="2:7" x14ac:dyDescent="0.25">
      <c r="B2592" s="2"/>
      <c r="C2592" s="2"/>
      <c r="D2592" s="2"/>
      <c r="G2592" s="1"/>
    </row>
    <row r="2593" spans="2:7" x14ac:dyDescent="0.25">
      <c r="B2593" s="2"/>
      <c r="C2593" s="2"/>
      <c r="D2593" s="2"/>
      <c r="G2593" s="1"/>
    </row>
    <row r="2594" spans="2:7" x14ac:dyDescent="0.25">
      <c r="B2594" s="2"/>
      <c r="C2594" s="2"/>
      <c r="D2594" s="2"/>
      <c r="G2594" s="1"/>
    </row>
    <row r="2595" spans="2:7" x14ac:dyDescent="0.25">
      <c r="B2595" s="2"/>
      <c r="C2595" s="2"/>
      <c r="D2595" s="2"/>
      <c r="G2595" s="1"/>
    </row>
    <row r="2596" spans="2:7" x14ac:dyDescent="0.25">
      <c r="B2596" s="2"/>
      <c r="C2596" s="2"/>
      <c r="D2596" s="2"/>
      <c r="G2596" s="1"/>
    </row>
    <row r="2597" spans="2:7" x14ac:dyDescent="0.25">
      <c r="B2597" s="2"/>
      <c r="C2597" s="2"/>
      <c r="D2597" s="2"/>
      <c r="G2597" s="1"/>
    </row>
    <row r="2598" spans="2:7" x14ac:dyDescent="0.25">
      <c r="B2598" s="2"/>
      <c r="C2598" s="2"/>
      <c r="D2598" s="2"/>
      <c r="G2598" s="1"/>
    </row>
    <row r="2599" spans="2:7" x14ac:dyDescent="0.25">
      <c r="B2599" s="2"/>
      <c r="C2599" s="2"/>
      <c r="D2599" s="2"/>
      <c r="G2599" s="1"/>
    </row>
    <row r="2600" spans="2:7" x14ac:dyDescent="0.25">
      <c r="B2600" s="2"/>
      <c r="C2600" s="2"/>
      <c r="D2600" s="2"/>
      <c r="G2600" s="1"/>
    </row>
    <row r="2601" spans="2:7" x14ac:dyDescent="0.25">
      <c r="B2601" s="2"/>
      <c r="C2601" s="2"/>
      <c r="D2601" s="2"/>
      <c r="G2601" s="1"/>
    </row>
    <row r="2602" spans="2:7" x14ac:dyDescent="0.25">
      <c r="B2602" s="2"/>
      <c r="C2602" s="2"/>
      <c r="D2602" s="2"/>
      <c r="G2602" s="1"/>
    </row>
    <row r="2603" spans="2:7" x14ac:dyDescent="0.25">
      <c r="B2603" s="2"/>
      <c r="C2603" s="2"/>
      <c r="D2603" s="2"/>
      <c r="G2603" s="1"/>
    </row>
    <row r="2604" spans="2:7" x14ac:dyDescent="0.25">
      <c r="B2604" s="2"/>
      <c r="C2604" s="2"/>
      <c r="D2604" s="2"/>
      <c r="G2604" s="1"/>
    </row>
    <row r="2605" spans="2:7" x14ac:dyDescent="0.25">
      <c r="B2605" s="2"/>
      <c r="C2605" s="2"/>
      <c r="D2605" s="2"/>
      <c r="G2605" s="1"/>
    </row>
    <row r="2606" spans="2:7" x14ac:dyDescent="0.25">
      <c r="B2606" s="2"/>
      <c r="C2606" s="2"/>
      <c r="D2606" s="2"/>
      <c r="G2606" s="1"/>
    </row>
    <row r="2607" spans="2:7" x14ac:dyDescent="0.25">
      <c r="B2607" s="2"/>
      <c r="C2607" s="2"/>
      <c r="D2607" s="2"/>
      <c r="G2607" s="1"/>
    </row>
    <row r="2608" spans="2:7" x14ac:dyDescent="0.25">
      <c r="B2608" s="2"/>
      <c r="C2608" s="2"/>
      <c r="D2608" s="2"/>
      <c r="G2608" s="1"/>
    </row>
    <row r="2609" spans="2:7" x14ac:dyDescent="0.25">
      <c r="B2609" s="2"/>
      <c r="C2609" s="2"/>
      <c r="D2609" s="2"/>
      <c r="G2609" s="1"/>
    </row>
    <row r="2610" spans="2:7" x14ac:dyDescent="0.25">
      <c r="B2610" s="2"/>
      <c r="C2610" s="2"/>
      <c r="D2610" s="2"/>
      <c r="G2610" s="1"/>
    </row>
    <row r="2611" spans="2:7" x14ac:dyDescent="0.25">
      <c r="B2611" s="2"/>
      <c r="C2611" s="2"/>
      <c r="D2611" s="2"/>
      <c r="G2611" s="1"/>
    </row>
    <row r="2612" spans="2:7" x14ac:dyDescent="0.25">
      <c r="B2612" s="2"/>
      <c r="C2612" s="2"/>
      <c r="D2612" s="2"/>
      <c r="G2612" s="1"/>
    </row>
    <row r="2613" spans="2:7" x14ac:dyDescent="0.25">
      <c r="B2613" s="2"/>
      <c r="C2613" s="2"/>
      <c r="D2613" s="2"/>
      <c r="G2613" s="1"/>
    </row>
    <row r="2614" spans="2:7" x14ac:dyDescent="0.25">
      <c r="B2614" s="2"/>
      <c r="C2614" s="2"/>
      <c r="D2614" s="2"/>
      <c r="G2614" s="1"/>
    </row>
    <row r="2615" spans="2:7" x14ac:dyDescent="0.25">
      <c r="B2615" s="2"/>
      <c r="C2615" s="2"/>
      <c r="D2615" s="2"/>
      <c r="G2615" s="1"/>
    </row>
    <row r="2616" spans="2:7" x14ac:dyDescent="0.25">
      <c r="B2616" s="2"/>
      <c r="C2616" s="2"/>
      <c r="D2616" s="2"/>
      <c r="G2616" s="1"/>
    </row>
    <row r="2617" spans="2:7" x14ac:dyDescent="0.25">
      <c r="B2617" s="2"/>
      <c r="C2617" s="2"/>
      <c r="D2617" s="2"/>
      <c r="G2617" s="1"/>
    </row>
    <row r="2618" spans="2:7" x14ac:dyDescent="0.25">
      <c r="B2618" s="2"/>
      <c r="C2618" s="2"/>
      <c r="D2618" s="2"/>
      <c r="G2618" s="1"/>
    </row>
    <row r="2619" spans="2:7" x14ac:dyDescent="0.25">
      <c r="B2619" s="2"/>
      <c r="C2619" s="2"/>
      <c r="D2619" s="2"/>
      <c r="G2619" s="1"/>
    </row>
    <row r="2620" spans="2:7" x14ac:dyDescent="0.25">
      <c r="B2620" s="2"/>
      <c r="C2620" s="2"/>
      <c r="D2620" s="2"/>
      <c r="G2620" s="1"/>
    </row>
    <row r="2621" spans="2:7" x14ac:dyDescent="0.25">
      <c r="B2621" s="2"/>
      <c r="C2621" s="2"/>
      <c r="D2621" s="2"/>
      <c r="G2621" s="1"/>
    </row>
    <row r="2622" spans="2:7" x14ac:dyDescent="0.25">
      <c r="B2622" s="2"/>
      <c r="C2622" s="2"/>
      <c r="D2622" s="2"/>
      <c r="G2622" s="1"/>
    </row>
    <row r="2623" spans="2:7" x14ac:dyDescent="0.25">
      <c r="B2623" s="2"/>
      <c r="C2623" s="2"/>
      <c r="D2623" s="2"/>
      <c r="G2623" s="1"/>
    </row>
    <row r="2624" spans="2:7" x14ac:dyDescent="0.25">
      <c r="B2624" s="2"/>
      <c r="C2624" s="2"/>
      <c r="D2624" s="2"/>
      <c r="G2624" s="1"/>
    </row>
    <row r="2625" spans="2:7" x14ac:dyDescent="0.25">
      <c r="B2625" s="2"/>
      <c r="C2625" s="2"/>
      <c r="D2625" s="2"/>
      <c r="G2625" s="1"/>
    </row>
    <row r="2626" spans="2:7" x14ac:dyDescent="0.25">
      <c r="B2626" s="2"/>
      <c r="C2626" s="2"/>
      <c r="D2626" s="2"/>
      <c r="G2626" s="1"/>
    </row>
    <row r="2627" spans="2:7" x14ac:dyDescent="0.25">
      <c r="B2627" s="2"/>
      <c r="C2627" s="2"/>
      <c r="D2627" s="2"/>
      <c r="G2627" s="1"/>
    </row>
    <row r="2628" spans="2:7" x14ac:dyDescent="0.25">
      <c r="B2628" s="2"/>
      <c r="C2628" s="2"/>
      <c r="D2628" s="2"/>
      <c r="G2628" s="1"/>
    </row>
    <row r="2629" spans="2:7" x14ac:dyDescent="0.25">
      <c r="B2629" s="2"/>
      <c r="C2629" s="2"/>
      <c r="D2629" s="2"/>
      <c r="G2629" s="1"/>
    </row>
    <row r="2630" spans="2:7" x14ac:dyDescent="0.25">
      <c r="B2630" s="2"/>
      <c r="C2630" s="2"/>
      <c r="D2630" s="2"/>
      <c r="G2630" s="1"/>
    </row>
    <row r="2631" spans="2:7" x14ac:dyDescent="0.25">
      <c r="B2631" s="2"/>
      <c r="C2631" s="2"/>
      <c r="D2631" s="2"/>
      <c r="G2631" s="1"/>
    </row>
    <row r="2632" spans="2:7" x14ac:dyDescent="0.25">
      <c r="B2632" s="2"/>
      <c r="C2632" s="2"/>
      <c r="D2632" s="2"/>
      <c r="G2632" s="1"/>
    </row>
    <row r="2633" spans="2:7" x14ac:dyDescent="0.25">
      <c r="B2633" s="2"/>
      <c r="C2633" s="2"/>
      <c r="D2633" s="2"/>
      <c r="G2633" s="1"/>
    </row>
    <row r="2634" spans="2:7" x14ac:dyDescent="0.25">
      <c r="B2634" s="2"/>
      <c r="C2634" s="2"/>
      <c r="D2634" s="2"/>
      <c r="G2634" s="1"/>
    </row>
    <row r="2635" spans="2:7" x14ac:dyDescent="0.25">
      <c r="B2635" s="2"/>
      <c r="C2635" s="2"/>
      <c r="D2635" s="2"/>
      <c r="G2635" s="1"/>
    </row>
    <row r="2636" spans="2:7" x14ac:dyDescent="0.25">
      <c r="B2636" s="2"/>
      <c r="C2636" s="2"/>
      <c r="D2636" s="2"/>
      <c r="G2636" s="1"/>
    </row>
    <row r="2637" spans="2:7" x14ac:dyDescent="0.25">
      <c r="B2637" s="2"/>
      <c r="C2637" s="2"/>
      <c r="D2637" s="2"/>
      <c r="G2637" s="1"/>
    </row>
    <row r="2638" spans="2:7" x14ac:dyDescent="0.25">
      <c r="B2638" s="2"/>
      <c r="C2638" s="2"/>
      <c r="D2638" s="2"/>
      <c r="G2638" s="1"/>
    </row>
    <row r="2639" spans="2:7" x14ac:dyDescent="0.25">
      <c r="B2639" s="2"/>
      <c r="C2639" s="2"/>
      <c r="D2639" s="2"/>
      <c r="G2639" s="1"/>
    </row>
    <row r="2640" spans="2:7" x14ac:dyDescent="0.25">
      <c r="B2640" s="2"/>
      <c r="C2640" s="2"/>
      <c r="D2640" s="2"/>
      <c r="G2640" s="1"/>
    </row>
    <row r="2641" spans="2:7" x14ac:dyDescent="0.25">
      <c r="B2641" s="2"/>
      <c r="C2641" s="2"/>
      <c r="D2641" s="2"/>
      <c r="G2641" s="1"/>
    </row>
    <row r="2642" spans="2:7" x14ac:dyDescent="0.25">
      <c r="B2642" s="2"/>
      <c r="C2642" s="2"/>
      <c r="D2642" s="2"/>
      <c r="G2642" s="1"/>
    </row>
    <row r="2643" spans="2:7" x14ac:dyDescent="0.25">
      <c r="B2643" s="2"/>
      <c r="C2643" s="2"/>
      <c r="D2643" s="2"/>
      <c r="G2643" s="1"/>
    </row>
    <row r="2644" spans="2:7" x14ac:dyDescent="0.25">
      <c r="B2644" s="2"/>
      <c r="C2644" s="2"/>
      <c r="D2644" s="2"/>
      <c r="G2644" s="1"/>
    </row>
    <row r="2645" spans="2:7" x14ac:dyDescent="0.25">
      <c r="B2645" s="2"/>
      <c r="C2645" s="2"/>
      <c r="D2645" s="2"/>
      <c r="G2645" s="1"/>
    </row>
    <row r="2646" spans="2:7" x14ac:dyDescent="0.25">
      <c r="B2646" s="2"/>
      <c r="C2646" s="2"/>
      <c r="D2646" s="2"/>
      <c r="G2646" s="1"/>
    </row>
    <row r="2647" spans="2:7" x14ac:dyDescent="0.25">
      <c r="B2647" s="2"/>
      <c r="C2647" s="2"/>
      <c r="D2647" s="2"/>
      <c r="G2647" s="1"/>
    </row>
    <row r="2648" spans="2:7" x14ac:dyDescent="0.25">
      <c r="B2648" s="2"/>
      <c r="C2648" s="2"/>
      <c r="D2648" s="2"/>
      <c r="G2648" s="1"/>
    </row>
    <row r="2649" spans="2:7" x14ac:dyDescent="0.25">
      <c r="B2649" s="2"/>
      <c r="C2649" s="2"/>
      <c r="D2649" s="2"/>
      <c r="G2649" s="1"/>
    </row>
    <row r="2650" spans="2:7" x14ac:dyDescent="0.25">
      <c r="B2650" s="2"/>
      <c r="C2650" s="2"/>
      <c r="D2650" s="2"/>
      <c r="G2650" s="1"/>
    </row>
    <row r="2651" spans="2:7" x14ac:dyDescent="0.25">
      <c r="B2651" s="2"/>
      <c r="C2651" s="2"/>
      <c r="D2651" s="2"/>
      <c r="G2651" s="1"/>
    </row>
    <row r="2652" spans="2:7" x14ac:dyDescent="0.25">
      <c r="B2652" s="2"/>
      <c r="C2652" s="2"/>
      <c r="D2652" s="2"/>
      <c r="G2652" s="1"/>
    </row>
    <row r="2653" spans="2:7" x14ac:dyDescent="0.25">
      <c r="B2653" s="2"/>
      <c r="C2653" s="2"/>
      <c r="D2653" s="2"/>
      <c r="G2653" s="1"/>
    </row>
    <row r="2654" spans="2:7" x14ac:dyDescent="0.25">
      <c r="B2654" s="2"/>
      <c r="C2654" s="2"/>
      <c r="D2654" s="2"/>
      <c r="G2654" s="1"/>
    </row>
    <row r="2655" spans="2:7" x14ac:dyDescent="0.25">
      <c r="B2655" s="2"/>
      <c r="C2655" s="2"/>
      <c r="D2655" s="2"/>
      <c r="G2655" s="1"/>
    </row>
    <row r="2656" spans="2:7" x14ac:dyDescent="0.25">
      <c r="B2656" s="2"/>
      <c r="C2656" s="2"/>
      <c r="D2656" s="2"/>
      <c r="G2656" s="1"/>
    </row>
    <row r="2657" spans="2:7" x14ac:dyDescent="0.25">
      <c r="B2657" s="2"/>
      <c r="C2657" s="2"/>
      <c r="D2657" s="2"/>
      <c r="G2657" s="1"/>
    </row>
    <row r="2658" spans="2:7" x14ac:dyDescent="0.25">
      <c r="B2658" s="2"/>
      <c r="C2658" s="2"/>
      <c r="D2658" s="2"/>
      <c r="G2658" s="1"/>
    </row>
    <row r="2659" spans="2:7" x14ac:dyDescent="0.25">
      <c r="B2659" s="2"/>
      <c r="C2659" s="2"/>
      <c r="D2659" s="2"/>
      <c r="G2659" s="1"/>
    </row>
    <row r="2660" spans="2:7" x14ac:dyDescent="0.25">
      <c r="B2660" s="2"/>
      <c r="C2660" s="2"/>
      <c r="D2660" s="2"/>
      <c r="G2660" s="1"/>
    </row>
    <row r="2661" spans="2:7" x14ac:dyDescent="0.25">
      <c r="B2661" s="2"/>
      <c r="C2661" s="2"/>
      <c r="D2661" s="2"/>
      <c r="G2661" s="1"/>
    </row>
    <row r="2662" spans="2:7" x14ac:dyDescent="0.25">
      <c r="B2662" s="2"/>
      <c r="C2662" s="2"/>
      <c r="D2662" s="2"/>
      <c r="G2662" s="1"/>
    </row>
    <row r="2663" spans="2:7" x14ac:dyDescent="0.25">
      <c r="B2663" s="2"/>
      <c r="C2663" s="2"/>
      <c r="D2663" s="2"/>
      <c r="G2663" s="1"/>
    </row>
    <row r="2664" spans="2:7" x14ac:dyDescent="0.25">
      <c r="B2664" s="2"/>
      <c r="C2664" s="2"/>
      <c r="D2664" s="2"/>
      <c r="G2664" s="1"/>
    </row>
    <row r="2665" spans="2:7" x14ac:dyDescent="0.25">
      <c r="B2665" s="2"/>
      <c r="C2665" s="2"/>
      <c r="D2665" s="2"/>
      <c r="G2665" s="1"/>
    </row>
    <row r="2666" spans="2:7" x14ac:dyDescent="0.25">
      <c r="B2666" s="2"/>
      <c r="C2666" s="2"/>
      <c r="D2666" s="2"/>
      <c r="G2666" s="1"/>
    </row>
    <row r="2667" spans="2:7" x14ac:dyDescent="0.25">
      <c r="B2667" s="2"/>
      <c r="C2667" s="2"/>
      <c r="D2667" s="2"/>
      <c r="G2667" s="1"/>
    </row>
    <row r="2668" spans="2:7" x14ac:dyDescent="0.25">
      <c r="B2668" s="2"/>
      <c r="C2668" s="2"/>
      <c r="D2668" s="2"/>
      <c r="G2668" s="1"/>
    </row>
    <row r="2669" spans="2:7" x14ac:dyDescent="0.25">
      <c r="B2669" s="2"/>
      <c r="C2669" s="2"/>
      <c r="D2669" s="2"/>
      <c r="G2669" s="1"/>
    </row>
    <row r="2670" spans="2:7" x14ac:dyDescent="0.25">
      <c r="B2670" s="2"/>
      <c r="C2670" s="2"/>
      <c r="D2670" s="2"/>
      <c r="G2670" s="1"/>
    </row>
    <row r="2671" spans="2:7" x14ac:dyDescent="0.25">
      <c r="B2671" s="2"/>
      <c r="C2671" s="2"/>
      <c r="D2671" s="2"/>
      <c r="G2671" s="1"/>
    </row>
    <row r="2672" spans="2:7" x14ac:dyDescent="0.25">
      <c r="B2672" s="2"/>
      <c r="C2672" s="2"/>
      <c r="D2672" s="2"/>
      <c r="G2672" s="1"/>
    </row>
    <row r="2673" spans="2:7" x14ac:dyDescent="0.25">
      <c r="B2673" s="2"/>
      <c r="C2673" s="2"/>
      <c r="D2673" s="2"/>
      <c r="G2673" s="1"/>
    </row>
    <row r="2674" spans="2:7" x14ac:dyDescent="0.25">
      <c r="B2674" s="2"/>
      <c r="C2674" s="2"/>
      <c r="D2674" s="2"/>
      <c r="G2674" s="1"/>
    </row>
    <row r="2675" spans="2:7" x14ac:dyDescent="0.25">
      <c r="B2675" s="2"/>
      <c r="C2675" s="2"/>
      <c r="D2675" s="2"/>
      <c r="G2675" s="1"/>
    </row>
    <row r="2676" spans="2:7" x14ac:dyDescent="0.25">
      <c r="B2676" s="2"/>
      <c r="C2676" s="2"/>
      <c r="D2676" s="2"/>
      <c r="G2676" s="1"/>
    </row>
    <row r="2677" spans="2:7" x14ac:dyDescent="0.25">
      <c r="B2677" s="2"/>
      <c r="C2677" s="2"/>
      <c r="D2677" s="2"/>
      <c r="G2677" s="1"/>
    </row>
    <row r="2678" spans="2:7" x14ac:dyDescent="0.25">
      <c r="B2678" s="2"/>
      <c r="C2678" s="2"/>
      <c r="D2678" s="2"/>
      <c r="G2678" s="1"/>
    </row>
    <row r="2679" spans="2:7" x14ac:dyDescent="0.25">
      <c r="B2679" s="2"/>
      <c r="C2679" s="2"/>
      <c r="D2679" s="2"/>
      <c r="G2679" s="1"/>
    </row>
    <row r="2680" spans="2:7" x14ac:dyDescent="0.25">
      <c r="B2680" s="2"/>
      <c r="C2680" s="2"/>
      <c r="D2680" s="2"/>
      <c r="G2680" s="1"/>
    </row>
    <row r="2681" spans="2:7" x14ac:dyDescent="0.25">
      <c r="B2681" s="2"/>
      <c r="C2681" s="2"/>
      <c r="D2681" s="2"/>
      <c r="G2681" s="1"/>
    </row>
    <row r="2682" spans="2:7" x14ac:dyDescent="0.25">
      <c r="B2682" s="2"/>
      <c r="C2682" s="2"/>
      <c r="D2682" s="2"/>
      <c r="G2682" s="1"/>
    </row>
    <row r="2683" spans="2:7" x14ac:dyDescent="0.25">
      <c r="B2683" s="2"/>
      <c r="C2683" s="2"/>
      <c r="D2683" s="2"/>
      <c r="G2683" s="1"/>
    </row>
    <row r="2684" spans="2:7" x14ac:dyDescent="0.25">
      <c r="B2684" s="2"/>
      <c r="C2684" s="2"/>
      <c r="D2684" s="2"/>
      <c r="G2684" s="1"/>
    </row>
    <row r="2685" spans="2:7" x14ac:dyDescent="0.25">
      <c r="B2685" s="2"/>
      <c r="C2685" s="2"/>
      <c r="D2685" s="2"/>
      <c r="G2685" s="1"/>
    </row>
    <row r="2686" spans="2:7" x14ac:dyDescent="0.25">
      <c r="B2686" s="2"/>
      <c r="C2686" s="2"/>
      <c r="D2686" s="2"/>
      <c r="G2686" s="1"/>
    </row>
    <row r="2687" spans="2:7" x14ac:dyDescent="0.25">
      <c r="B2687" s="2"/>
      <c r="C2687" s="2"/>
      <c r="D2687" s="2"/>
      <c r="G2687" s="1"/>
    </row>
    <row r="2688" spans="2:7" x14ac:dyDescent="0.25">
      <c r="B2688" s="2"/>
      <c r="C2688" s="2"/>
      <c r="D2688" s="2"/>
      <c r="G2688" s="1"/>
    </row>
    <row r="2689" spans="2:7" x14ac:dyDescent="0.25">
      <c r="B2689" s="2"/>
      <c r="C2689" s="2"/>
      <c r="D2689" s="2"/>
      <c r="G2689" s="1"/>
    </row>
    <row r="2690" spans="2:7" x14ac:dyDescent="0.25">
      <c r="B2690" s="2"/>
      <c r="C2690" s="2"/>
      <c r="D2690" s="2"/>
      <c r="G2690" s="1"/>
    </row>
    <row r="2691" spans="2:7" x14ac:dyDescent="0.25">
      <c r="B2691" s="2"/>
      <c r="C2691" s="2"/>
      <c r="D2691" s="2"/>
      <c r="G2691" s="1"/>
    </row>
    <row r="2692" spans="2:7" x14ac:dyDescent="0.25">
      <c r="B2692" s="2"/>
      <c r="C2692" s="2"/>
      <c r="D2692" s="2"/>
      <c r="G2692" s="1"/>
    </row>
    <row r="2693" spans="2:7" x14ac:dyDescent="0.25">
      <c r="B2693" s="2"/>
      <c r="C2693" s="2"/>
      <c r="D2693" s="2"/>
      <c r="G2693" s="1"/>
    </row>
    <row r="2694" spans="2:7" x14ac:dyDescent="0.25">
      <c r="B2694" s="2"/>
      <c r="C2694" s="2"/>
      <c r="D2694" s="2"/>
      <c r="G2694" s="1"/>
    </row>
    <row r="2695" spans="2:7" x14ac:dyDescent="0.25">
      <c r="B2695" s="2"/>
      <c r="C2695" s="2"/>
      <c r="D2695" s="2"/>
      <c r="G2695" s="1"/>
    </row>
    <row r="2696" spans="2:7" x14ac:dyDescent="0.25">
      <c r="B2696" s="2"/>
      <c r="C2696" s="2"/>
      <c r="D2696" s="2"/>
      <c r="G2696" s="1"/>
    </row>
    <row r="2697" spans="2:7" x14ac:dyDescent="0.25">
      <c r="B2697" s="2"/>
      <c r="C2697" s="2"/>
      <c r="D2697" s="2"/>
      <c r="G2697" s="1"/>
    </row>
    <row r="2698" spans="2:7" x14ac:dyDescent="0.25">
      <c r="B2698" s="2"/>
      <c r="C2698" s="2"/>
      <c r="D2698" s="2"/>
      <c r="G2698" s="1"/>
    </row>
    <row r="2699" spans="2:7" x14ac:dyDescent="0.25">
      <c r="B2699" s="2"/>
      <c r="C2699" s="2"/>
      <c r="D2699" s="2"/>
      <c r="G2699" s="1"/>
    </row>
    <row r="2700" spans="2:7" x14ac:dyDescent="0.25">
      <c r="B2700" s="2"/>
      <c r="C2700" s="2"/>
      <c r="D2700" s="2"/>
      <c r="G2700" s="1"/>
    </row>
    <row r="2701" spans="2:7" x14ac:dyDescent="0.25">
      <c r="B2701" s="2"/>
      <c r="C2701" s="2"/>
      <c r="D2701" s="2"/>
      <c r="G2701" s="1"/>
    </row>
    <row r="2702" spans="2:7" x14ac:dyDescent="0.25">
      <c r="B2702" s="2"/>
      <c r="C2702" s="2"/>
      <c r="D2702" s="2"/>
      <c r="G2702" s="1"/>
    </row>
    <row r="2703" spans="2:7" x14ac:dyDescent="0.25">
      <c r="B2703" s="2"/>
      <c r="C2703" s="2"/>
      <c r="D2703" s="2"/>
      <c r="G2703" s="1"/>
    </row>
    <row r="2704" spans="2:7" x14ac:dyDescent="0.25">
      <c r="B2704" s="2"/>
      <c r="C2704" s="2"/>
      <c r="D2704" s="2"/>
      <c r="G2704" s="1"/>
    </row>
    <row r="2705" spans="2:7" x14ac:dyDescent="0.25">
      <c r="B2705" s="2"/>
      <c r="C2705" s="2"/>
      <c r="D2705" s="2"/>
      <c r="G2705" s="1"/>
    </row>
    <row r="2706" spans="2:7" x14ac:dyDescent="0.25">
      <c r="B2706" s="2"/>
      <c r="C2706" s="2"/>
      <c r="D2706" s="2"/>
      <c r="G2706" s="1"/>
    </row>
    <row r="2707" spans="2:7" x14ac:dyDescent="0.25">
      <c r="B2707" s="2"/>
      <c r="C2707" s="2"/>
      <c r="D2707" s="2"/>
      <c r="G2707" s="1"/>
    </row>
    <row r="2708" spans="2:7" x14ac:dyDescent="0.25">
      <c r="B2708" s="2"/>
      <c r="C2708" s="2"/>
      <c r="D2708" s="2"/>
      <c r="G2708" s="1"/>
    </row>
    <row r="2709" spans="2:7" x14ac:dyDescent="0.25">
      <c r="B2709" s="2"/>
      <c r="C2709" s="2"/>
      <c r="D2709" s="2"/>
      <c r="G2709" s="1"/>
    </row>
    <row r="2710" spans="2:7" x14ac:dyDescent="0.25">
      <c r="B2710" s="2"/>
      <c r="C2710" s="2"/>
      <c r="D2710" s="2"/>
      <c r="G2710" s="1"/>
    </row>
    <row r="2711" spans="2:7" x14ac:dyDescent="0.25">
      <c r="B2711" s="2"/>
      <c r="C2711" s="2"/>
      <c r="D2711" s="2"/>
      <c r="G2711" s="1"/>
    </row>
    <row r="2712" spans="2:7" x14ac:dyDescent="0.25">
      <c r="B2712" s="2"/>
      <c r="C2712" s="2"/>
      <c r="D2712" s="2"/>
      <c r="G2712" s="1"/>
    </row>
    <row r="2713" spans="2:7" x14ac:dyDescent="0.25">
      <c r="B2713" s="2"/>
      <c r="C2713" s="2"/>
      <c r="D2713" s="2"/>
      <c r="G2713" s="1"/>
    </row>
    <row r="2714" spans="2:7" x14ac:dyDescent="0.25">
      <c r="B2714" s="2"/>
      <c r="C2714" s="2"/>
      <c r="D2714" s="2"/>
      <c r="G2714" s="1"/>
    </row>
    <row r="2715" spans="2:7" x14ac:dyDescent="0.25">
      <c r="B2715" s="2"/>
      <c r="C2715" s="2"/>
      <c r="D2715" s="2"/>
      <c r="G2715" s="1"/>
    </row>
    <row r="2716" spans="2:7" x14ac:dyDescent="0.25">
      <c r="B2716" s="2"/>
      <c r="C2716" s="2"/>
      <c r="D2716" s="2"/>
      <c r="G2716" s="1"/>
    </row>
    <row r="2717" spans="2:7" x14ac:dyDescent="0.25">
      <c r="B2717" s="2"/>
      <c r="C2717" s="2"/>
      <c r="D2717" s="2"/>
      <c r="G2717" s="1"/>
    </row>
    <row r="2718" spans="2:7" x14ac:dyDescent="0.25">
      <c r="B2718" s="2"/>
      <c r="C2718" s="2"/>
      <c r="D2718" s="2"/>
      <c r="G2718" s="1"/>
    </row>
    <row r="2719" spans="2:7" x14ac:dyDescent="0.25">
      <c r="B2719" s="2"/>
      <c r="C2719" s="2"/>
      <c r="D2719" s="2"/>
      <c r="G2719" s="1"/>
    </row>
    <row r="2720" spans="2:7" x14ac:dyDescent="0.25">
      <c r="B2720" s="2"/>
      <c r="C2720" s="2"/>
      <c r="D2720" s="2"/>
      <c r="G2720" s="1"/>
    </row>
    <row r="2721" spans="2:7" x14ac:dyDescent="0.25">
      <c r="B2721" s="2"/>
      <c r="C2721" s="2"/>
      <c r="D2721" s="2"/>
      <c r="G2721" s="1"/>
    </row>
    <row r="2722" spans="2:7" x14ac:dyDescent="0.25">
      <c r="B2722" s="2"/>
      <c r="C2722" s="2"/>
      <c r="D2722" s="2"/>
      <c r="G2722" s="1"/>
    </row>
    <row r="2723" spans="2:7" x14ac:dyDescent="0.25">
      <c r="B2723" s="2"/>
      <c r="C2723" s="2"/>
      <c r="D2723" s="2"/>
      <c r="G2723" s="1"/>
    </row>
    <row r="2724" spans="2:7" x14ac:dyDescent="0.25">
      <c r="B2724" s="2"/>
      <c r="C2724" s="2"/>
      <c r="D2724" s="2"/>
      <c r="G2724" s="1"/>
    </row>
    <row r="2725" spans="2:7" x14ac:dyDescent="0.25">
      <c r="B2725" s="2"/>
      <c r="C2725" s="2"/>
      <c r="D2725" s="2"/>
      <c r="G2725" s="1"/>
    </row>
    <row r="2726" spans="2:7" x14ac:dyDescent="0.25">
      <c r="B2726" s="2"/>
      <c r="C2726" s="2"/>
      <c r="D2726" s="2"/>
      <c r="G2726" s="1"/>
    </row>
    <row r="2727" spans="2:7" x14ac:dyDescent="0.25">
      <c r="B2727" s="2"/>
      <c r="C2727" s="2"/>
      <c r="D2727" s="2"/>
      <c r="G2727" s="1"/>
    </row>
    <row r="2728" spans="2:7" x14ac:dyDescent="0.25">
      <c r="B2728" s="2"/>
      <c r="C2728" s="2"/>
      <c r="D2728" s="2"/>
      <c r="G2728" s="1"/>
    </row>
    <row r="2729" spans="2:7" x14ac:dyDescent="0.25">
      <c r="B2729" s="2"/>
      <c r="C2729" s="2"/>
      <c r="D2729" s="2"/>
      <c r="G2729" s="1"/>
    </row>
    <row r="2730" spans="2:7" x14ac:dyDescent="0.25">
      <c r="B2730" s="2"/>
      <c r="C2730" s="2"/>
      <c r="D2730" s="2"/>
      <c r="G2730" s="1"/>
    </row>
    <row r="2731" spans="2:7" x14ac:dyDescent="0.25">
      <c r="B2731" s="2"/>
      <c r="C2731" s="2"/>
      <c r="D2731" s="2"/>
      <c r="G2731" s="1"/>
    </row>
    <row r="2732" spans="2:7" x14ac:dyDescent="0.25">
      <c r="B2732" s="2"/>
      <c r="C2732" s="2"/>
      <c r="D2732" s="2"/>
      <c r="G2732" s="1"/>
    </row>
    <row r="2733" spans="2:7" x14ac:dyDescent="0.25">
      <c r="B2733" s="2"/>
      <c r="C2733" s="2"/>
      <c r="D2733" s="2"/>
      <c r="G2733" s="1"/>
    </row>
    <row r="2734" spans="2:7" x14ac:dyDescent="0.25">
      <c r="B2734" s="2"/>
      <c r="C2734" s="2"/>
      <c r="D2734" s="2"/>
      <c r="G2734" s="1"/>
    </row>
    <row r="2735" spans="2:7" x14ac:dyDescent="0.25">
      <c r="B2735" s="2"/>
      <c r="C2735" s="2"/>
      <c r="D2735" s="2"/>
      <c r="G2735" s="1"/>
    </row>
    <row r="2736" spans="2:7" x14ac:dyDescent="0.25">
      <c r="B2736" s="2"/>
      <c r="C2736" s="2"/>
      <c r="D2736" s="2"/>
      <c r="G2736" s="1"/>
    </row>
    <row r="2737" spans="2:7" x14ac:dyDescent="0.25">
      <c r="B2737" s="2"/>
      <c r="C2737" s="2"/>
      <c r="D2737" s="2"/>
      <c r="G2737" s="1"/>
    </row>
    <row r="2738" spans="2:7" x14ac:dyDescent="0.25">
      <c r="B2738" s="2"/>
      <c r="C2738" s="2"/>
      <c r="D2738" s="2"/>
      <c r="G2738" s="1"/>
    </row>
    <row r="2739" spans="2:7" x14ac:dyDescent="0.25">
      <c r="B2739" s="2"/>
      <c r="C2739" s="2"/>
      <c r="D2739" s="2"/>
      <c r="G2739" s="1"/>
    </row>
    <row r="2740" spans="2:7" x14ac:dyDescent="0.25">
      <c r="B2740" s="2"/>
      <c r="C2740" s="2"/>
      <c r="D2740" s="2"/>
      <c r="G2740" s="1"/>
    </row>
    <row r="2741" spans="2:7" x14ac:dyDescent="0.25">
      <c r="B2741" s="2"/>
      <c r="C2741" s="2"/>
      <c r="D2741" s="2"/>
      <c r="G2741" s="1"/>
    </row>
    <row r="2742" spans="2:7" x14ac:dyDescent="0.25">
      <c r="B2742" s="2"/>
      <c r="C2742" s="2"/>
      <c r="D2742" s="2"/>
      <c r="G2742" s="1"/>
    </row>
    <row r="2743" spans="2:7" x14ac:dyDescent="0.25">
      <c r="B2743" s="2"/>
      <c r="C2743" s="2"/>
      <c r="D2743" s="2"/>
      <c r="G2743" s="1"/>
    </row>
    <row r="2744" spans="2:7" x14ac:dyDescent="0.25">
      <c r="B2744" s="2"/>
      <c r="C2744" s="2"/>
      <c r="D2744" s="2"/>
      <c r="G2744" s="1"/>
    </row>
    <row r="2745" spans="2:7" x14ac:dyDescent="0.25">
      <c r="B2745" s="2"/>
      <c r="C2745" s="2"/>
      <c r="D2745" s="2"/>
      <c r="G2745" s="1"/>
    </row>
    <row r="2746" spans="2:7" x14ac:dyDescent="0.25">
      <c r="B2746" s="2"/>
      <c r="C2746" s="2"/>
      <c r="D2746" s="2"/>
      <c r="G2746" s="1"/>
    </row>
    <row r="2747" spans="2:7" x14ac:dyDescent="0.25">
      <c r="B2747" s="2"/>
      <c r="C2747" s="2"/>
      <c r="D2747" s="2"/>
      <c r="G2747" s="1"/>
    </row>
    <row r="2748" spans="2:7" x14ac:dyDescent="0.25">
      <c r="B2748" s="2"/>
      <c r="C2748" s="2"/>
      <c r="D2748" s="2"/>
      <c r="G2748" s="1"/>
    </row>
    <row r="2749" spans="2:7" x14ac:dyDescent="0.25">
      <c r="B2749" s="2"/>
      <c r="C2749" s="2"/>
      <c r="D2749" s="2"/>
      <c r="G2749" s="1"/>
    </row>
    <row r="2750" spans="2:7" x14ac:dyDescent="0.25">
      <c r="B2750" s="2"/>
      <c r="C2750" s="2"/>
      <c r="D2750" s="2"/>
      <c r="G2750" s="1"/>
    </row>
    <row r="2751" spans="2:7" x14ac:dyDescent="0.25">
      <c r="B2751" s="2"/>
      <c r="C2751" s="2"/>
      <c r="D2751" s="2"/>
      <c r="G2751" s="1"/>
    </row>
    <row r="2752" spans="2:7" x14ac:dyDescent="0.25">
      <c r="B2752" s="2"/>
      <c r="C2752" s="2"/>
      <c r="D2752" s="2"/>
      <c r="G2752" s="1"/>
    </row>
    <row r="2753" spans="2:7" x14ac:dyDescent="0.25">
      <c r="B2753" s="2"/>
      <c r="C2753" s="2"/>
      <c r="D2753" s="2"/>
      <c r="G2753" s="1"/>
    </row>
    <row r="2754" spans="2:7" x14ac:dyDescent="0.25">
      <c r="B2754" s="2"/>
      <c r="C2754" s="2"/>
      <c r="D2754" s="2"/>
      <c r="G2754" s="1"/>
    </row>
    <row r="2755" spans="2:7" x14ac:dyDescent="0.25">
      <c r="B2755" s="2"/>
      <c r="C2755" s="2"/>
      <c r="D2755" s="2"/>
      <c r="G2755" s="1"/>
    </row>
    <row r="2756" spans="2:7" x14ac:dyDescent="0.25">
      <c r="B2756" s="2"/>
      <c r="C2756" s="2"/>
      <c r="D2756" s="2"/>
      <c r="G2756" s="1"/>
    </row>
    <row r="2757" spans="2:7" x14ac:dyDescent="0.25">
      <c r="B2757" s="2"/>
      <c r="C2757" s="2"/>
      <c r="D2757" s="2"/>
      <c r="G2757" s="1"/>
    </row>
    <row r="2758" spans="2:7" x14ac:dyDescent="0.25">
      <c r="B2758" s="2"/>
      <c r="C2758" s="2"/>
      <c r="D2758" s="2"/>
      <c r="G2758" s="1"/>
    </row>
    <row r="2759" spans="2:7" x14ac:dyDescent="0.25">
      <c r="B2759" s="2"/>
      <c r="C2759" s="2"/>
      <c r="D2759" s="2"/>
      <c r="G2759" s="1"/>
    </row>
    <row r="2760" spans="2:7" x14ac:dyDescent="0.25">
      <c r="B2760" s="2"/>
      <c r="C2760" s="2"/>
      <c r="D2760" s="2"/>
      <c r="G2760" s="1"/>
    </row>
    <row r="2761" spans="2:7" x14ac:dyDescent="0.25">
      <c r="B2761" s="2"/>
      <c r="C2761" s="2"/>
      <c r="D2761" s="2"/>
      <c r="G2761" s="1"/>
    </row>
    <row r="2762" spans="2:7" x14ac:dyDescent="0.25">
      <c r="B2762" s="2"/>
      <c r="C2762" s="2"/>
      <c r="D2762" s="2"/>
      <c r="G2762" s="1"/>
    </row>
    <row r="2763" spans="2:7" x14ac:dyDescent="0.25">
      <c r="B2763" s="2"/>
      <c r="C2763" s="2"/>
      <c r="D2763" s="2"/>
      <c r="G2763" s="1"/>
    </row>
    <row r="2764" spans="2:7" x14ac:dyDescent="0.25">
      <c r="B2764" s="2"/>
      <c r="C2764" s="2"/>
      <c r="D2764" s="2"/>
      <c r="G2764" s="1"/>
    </row>
    <row r="2765" spans="2:7" x14ac:dyDescent="0.25">
      <c r="B2765" s="2"/>
      <c r="C2765" s="2"/>
      <c r="D2765" s="2"/>
      <c r="G2765" s="1"/>
    </row>
    <row r="2766" spans="2:7" x14ac:dyDescent="0.25">
      <c r="B2766" s="2"/>
      <c r="C2766" s="2"/>
      <c r="D2766" s="2"/>
      <c r="G2766" s="1"/>
    </row>
    <row r="2767" spans="2:7" x14ac:dyDescent="0.25">
      <c r="B2767" s="2"/>
      <c r="C2767" s="2"/>
      <c r="D2767" s="2"/>
      <c r="G2767" s="1"/>
    </row>
    <row r="2768" spans="2:7" x14ac:dyDescent="0.25">
      <c r="B2768" s="2"/>
      <c r="C2768" s="2"/>
      <c r="D2768" s="2"/>
      <c r="G2768" s="1"/>
    </row>
    <row r="2769" spans="2:7" x14ac:dyDescent="0.25">
      <c r="B2769" s="2"/>
      <c r="C2769" s="2"/>
      <c r="D2769" s="2"/>
      <c r="G2769" s="1"/>
    </row>
    <row r="2770" spans="2:7" x14ac:dyDescent="0.25">
      <c r="B2770" s="2"/>
      <c r="C2770" s="2"/>
      <c r="D2770" s="2"/>
      <c r="G2770" s="1"/>
    </row>
    <row r="2771" spans="2:7" x14ac:dyDescent="0.25">
      <c r="B2771" s="2"/>
      <c r="C2771" s="2"/>
      <c r="D2771" s="2"/>
      <c r="G2771" s="1"/>
    </row>
    <row r="2772" spans="2:7" x14ac:dyDescent="0.25">
      <c r="B2772" s="2"/>
      <c r="C2772" s="2"/>
      <c r="D2772" s="2"/>
      <c r="G2772" s="1"/>
    </row>
    <row r="2773" spans="2:7" x14ac:dyDescent="0.25">
      <c r="B2773" s="2"/>
      <c r="C2773" s="2"/>
      <c r="D2773" s="2"/>
      <c r="G2773" s="1"/>
    </row>
    <row r="2774" spans="2:7" x14ac:dyDescent="0.25">
      <c r="B2774" s="2"/>
      <c r="C2774" s="2"/>
      <c r="D2774" s="2"/>
      <c r="G2774" s="1"/>
    </row>
    <row r="2775" spans="2:7" x14ac:dyDescent="0.25">
      <c r="B2775" s="2"/>
      <c r="C2775" s="2"/>
      <c r="D2775" s="2"/>
      <c r="G2775" s="1"/>
    </row>
    <row r="2776" spans="2:7" x14ac:dyDescent="0.25">
      <c r="B2776" s="2"/>
      <c r="C2776" s="2"/>
      <c r="D2776" s="2"/>
      <c r="G2776" s="1"/>
    </row>
    <row r="2777" spans="2:7" x14ac:dyDescent="0.25">
      <c r="B2777" s="2"/>
      <c r="C2777" s="2"/>
      <c r="D2777" s="2"/>
      <c r="G2777" s="1"/>
    </row>
    <row r="2778" spans="2:7" x14ac:dyDescent="0.25">
      <c r="B2778" s="2"/>
      <c r="C2778" s="2"/>
      <c r="D2778" s="2"/>
      <c r="G2778" s="1"/>
    </row>
    <row r="2779" spans="2:7" x14ac:dyDescent="0.25">
      <c r="B2779" s="2"/>
      <c r="C2779" s="2"/>
      <c r="D2779" s="2"/>
      <c r="G2779" s="1"/>
    </row>
    <row r="2780" spans="2:7" x14ac:dyDescent="0.25">
      <c r="B2780" s="2"/>
      <c r="C2780" s="2"/>
      <c r="D2780" s="2"/>
      <c r="G2780" s="1"/>
    </row>
    <row r="2781" spans="2:7" x14ac:dyDescent="0.25">
      <c r="B2781" s="2"/>
      <c r="C2781" s="2"/>
      <c r="D2781" s="2"/>
      <c r="G2781" s="1"/>
    </row>
    <row r="2782" spans="2:7" x14ac:dyDescent="0.25">
      <c r="B2782" s="2"/>
      <c r="C2782" s="2"/>
      <c r="D2782" s="2"/>
      <c r="G2782" s="1"/>
    </row>
    <row r="2783" spans="2:7" x14ac:dyDescent="0.25">
      <c r="B2783" s="2"/>
      <c r="C2783" s="2"/>
      <c r="D2783" s="2"/>
      <c r="G2783" s="1"/>
    </row>
    <row r="2784" spans="2:7" x14ac:dyDescent="0.25">
      <c r="B2784" s="2"/>
      <c r="C2784" s="2"/>
      <c r="D2784" s="2"/>
      <c r="G2784" s="1"/>
    </row>
    <row r="2785" spans="2:7" x14ac:dyDescent="0.25">
      <c r="B2785" s="2"/>
      <c r="C2785" s="2"/>
      <c r="D2785" s="2"/>
      <c r="G2785" s="1"/>
    </row>
    <row r="2786" spans="2:7" x14ac:dyDescent="0.25">
      <c r="B2786" s="2"/>
      <c r="C2786" s="2"/>
      <c r="D2786" s="2"/>
      <c r="G2786" s="1"/>
    </row>
    <row r="2787" spans="2:7" x14ac:dyDescent="0.25">
      <c r="B2787" s="2"/>
      <c r="C2787" s="2"/>
      <c r="D2787" s="2"/>
      <c r="G2787" s="1"/>
    </row>
    <row r="2788" spans="2:7" x14ac:dyDescent="0.25">
      <c r="B2788" s="2"/>
      <c r="C2788" s="2"/>
      <c r="D2788" s="2"/>
      <c r="G2788" s="1"/>
    </row>
    <row r="2789" spans="2:7" x14ac:dyDescent="0.25">
      <c r="B2789" s="2"/>
      <c r="C2789" s="2"/>
      <c r="D2789" s="2"/>
      <c r="G2789" s="1"/>
    </row>
    <row r="2790" spans="2:7" x14ac:dyDescent="0.25">
      <c r="B2790" s="2"/>
      <c r="C2790" s="2"/>
      <c r="D2790" s="2"/>
      <c r="G2790" s="1"/>
    </row>
    <row r="2791" spans="2:7" x14ac:dyDescent="0.25">
      <c r="B2791" s="2"/>
      <c r="C2791" s="2"/>
      <c r="D2791" s="2"/>
      <c r="G2791" s="1"/>
    </row>
    <row r="2792" spans="2:7" x14ac:dyDescent="0.25">
      <c r="B2792" s="2"/>
      <c r="C2792" s="2"/>
      <c r="D2792" s="2"/>
      <c r="G2792" s="1"/>
    </row>
    <row r="2793" spans="2:7" x14ac:dyDescent="0.25">
      <c r="B2793" s="2"/>
      <c r="C2793" s="2"/>
      <c r="D2793" s="2"/>
      <c r="G2793" s="1"/>
    </row>
    <row r="2794" spans="2:7" x14ac:dyDescent="0.25">
      <c r="B2794" s="2"/>
      <c r="C2794" s="2"/>
      <c r="D2794" s="2"/>
      <c r="G2794" s="1"/>
    </row>
    <row r="2795" spans="2:7" x14ac:dyDescent="0.25">
      <c r="B2795" s="2"/>
      <c r="C2795" s="2"/>
      <c r="D2795" s="2"/>
      <c r="G2795" s="1"/>
    </row>
    <row r="2796" spans="2:7" x14ac:dyDescent="0.25">
      <c r="B2796" s="2"/>
      <c r="C2796" s="2"/>
      <c r="D2796" s="2"/>
      <c r="G2796" s="1"/>
    </row>
    <row r="2797" spans="2:7" x14ac:dyDescent="0.25">
      <c r="B2797" s="2"/>
      <c r="C2797" s="2"/>
      <c r="D2797" s="2"/>
      <c r="G2797" s="1"/>
    </row>
    <row r="2798" spans="2:7" x14ac:dyDescent="0.25">
      <c r="B2798" s="2"/>
      <c r="C2798" s="2"/>
      <c r="D2798" s="2"/>
      <c r="G2798" s="1"/>
    </row>
    <row r="2799" spans="2:7" x14ac:dyDescent="0.25">
      <c r="B2799" s="2"/>
      <c r="C2799" s="2"/>
      <c r="D2799" s="2"/>
      <c r="G2799" s="1"/>
    </row>
    <row r="2800" spans="2:7" x14ac:dyDescent="0.25">
      <c r="B2800" s="2"/>
      <c r="C2800" s="2"/>
      <c r="D2800" s="2"/>
      <c r="G2800" s="1"/>
    </row>
    <row r="2801" spans="2:7" x14ac:dyDescent="0.25">
      <c r="B2801" s="2"/>
      <c r="C2801" s="2"/>
      <c r="D2801" s="2"/>
      <c r="G2801" s="1"/>
    </row>
    <row r="2802" spans="2:7" x14ac:dyDescent="0.25">
      <c r="B2802" s="2"/>
      <c r="C2802" s="2"/>
      <c r="D2802" s="2"/>
      <c r="G2802" s="1"/>
    </row>
    <row r="2803" spans="2:7" x14ac:dyDescent="0.25">
      <c r="B2803" s="2"/>
      <c r="C2803" s="2"/>
      <c r="D2803" s="2"/>
      <c r="G2803" s="1"/>
    </row>
    <row r="2804" spans="2:7" x14ac:dyDescent="0.25">
      <c r="B2804" s="2"/>
      <c r="C2804" s="2"/>
      <c r="D2804" s="2"/>
      <c r="G2804" s="1"/>
    </row>
    <row r="2805" spans="2:7" x14ac:dyDescent="0.25">
      <c r="B2805" s="2"/>
      <c r="C2805" s="2"/>
      <c r="D2805" s="2"/>
      <c r="G2805" s="1"/>
    </row>
    <row r="2806" spans="2:7" x14ac:dyDescent="0.25">
      <c r="B2806" s="2"/>
      <c r="C2806" s="2"/>
      <c r="D2806" s="2"/>
      <c r="G2806" s="1"/>
    </row>
    <row r="2807" spans="2:7" x14ac:dyDescent="0.25">
      <c r="B2807" s="2"/>
      <c r="C2807" s="2"/>
      <c r="D2807" s="2"/>
      <c r="G2807" s="1"/>
    </row>
    <row r="2808" spans="2:7" x14ac:dyDescent="0.25">
      <c r="B2808" s="2"/>
      <c r="C2808" s="2"/>
      <c r="D2808" s="2"/>
      <c r="G2808" s="1"/>
    </row>
    <row r="2809" spans="2:7" x14ac:dyDescent="0.25">
      <c r="B2809" s="2"/>
      <c r="C2809" s="2"/>
      <c r="D2809" s="2"/>
      <c r="G2809" s="1"/>
    </row>
    <row r="2810" spans="2:7" x14ac:dyDescent="0.25">
      <c r="B2810" s="2"/>
      <c r="C2810" s="2"/>
      <c r="D2810" s="2"/>
      <c r="G2810" s="1"/>
    </row>
    <row r="2811" spans="2:7" x14ac:dyDescent="0.25">
      <c r="B2811" s="2"/>
      <c r="C2811" s="2"/>
      <c r="D2811" s="2"/>
      <c r="G2811" s="1"/>
    </row>
    <row r="2812" spans="2:7" x14ac:dyDescent="0.25">
      <c r="B2812" s="2"/>
      <c r="C2812" s="2"/>
      <c r="D2812" s="2"/>
      <c r="G2812" s="1"/>
    </row>
    <row r="2813" spans="2:7" x14ac:dyDescent="0.25">
      <c r="B2813" s="2"/>
      <c r="C2813" s="2"/>
      <c r="D2813" s="2"/>
      <c r="G2813" s="1"/>
    </row>
    <row r="2814" spans="2:7" x14ac:dyDescent="0.25">
      <c r="B2814" s="2"/>
      <c r="C2814" s="2"/>
      <c r="D2814" s="2"/>
      <c r="G2814" s="1"/>
    </row>
    <row r="2815" spans="2:7" x14ac:dyDescent="0.25">
      <c r="B2815" s="2"/>
      <c r="C2815" s="2"/>
      <c r="D2815" s="2"/>
      <c r="G2815" s="1"/>
    </row>
    <row r="2816" spans="2:7" x14ac:dyDescent="0.25">
      <c r="B2816" s="2"/>
      <c r="C2816" s="2"/>
      <c r="D2816" s="2"/>
      <c r="G2816" s="1"/>
    </row>
    <row r="2817" spans="2:7" x14ac:dyDescent="0.25">
      <c r="B2817" s="2"/>
      <c r="C2817" s="2"/>
      <c r="D2817" s="2"/>
      <c r="G2817" s="1"/>
    </row>
    <row r="2818" spans="2:7" x14ac:dyDescent="0.25">
      <c r="B2818" s="2"/>
      <c r="C2818" s="2"/>
      <c r="D2818" s="2"/>
      <c r="G2818" s="1"/>
    </row>
    <row r="2819" spans="2:7" x14ac:dyDescent="0.25">
      <c r="B2819" s="2"/>
      <c r="C2819" s="2"/>
      <c r="D2819" s="2"/>
      <c r="G2819" s="1"/>
    </row>
    <row r="2820" spans="2:7" x14ac:dyDescent="0.25">
      <c r="B2820" s="2"/>
      <c r="C2820" s="2"/>
      <c r="D2820" s="2"/>
      <c r="G2820" s="1"/>
    </row>
    <row r="2821" spans="2:7" x14ac:dyDescent="0.25">
      <c r="B2821" s="2"/>
      <c r="C2821" s="2"/>
      <c r="D2821" s="2"/>
      <c r="G2821" s="1"/>
    </row>
    <row r="2822" spans="2:7" x14ac:dyDescent="0.25">
      <c r="B2822" s="2"/>
      <c r="C2822" s="2"/>
      <c r="D2822" s="2"/>
      <c r="G2822" s="1"/>
    </row>
    <row r="2823" spans="2:7" x14ac:dyDescent="0.25">
      <c r="B2823" s="2"/>
      <c r="C2823" s="2"/>
      <c r="D2823" s="2"/>
      <c r="G2823" s="1"/>
    </row>
    <row r="2824" spans="2:7" x14ac:dyDescent="0.25">
      <c r="B2824" s="2"/>
      <c r="C2824" s="2"/>
      <c r="D2824" s="2"/>
      <c r="G2824" s="1"/>
    </row>
    <row r="2825" spans="2:7" x14ac:dyDescent="0.25">
      <c r="B2825" s="2"/>
      <c r="C2825" s="2"/>
      <c r="D2825" s="2"/>
      <c r="G2825" s="1"/>
    </row>
    <row r="2826" spans="2:7" x14ac:dyDescent="0.25">
      <c r="B2826" s="2"/>
      <c r="C2826" s="2"/>
      <c r="D2826" s="2"/>
      <c r="G2826" s="1"/>
    </row>
    <row r="2827" spans="2:7" x14ac:dyDescent="0.25">
      <c r="B2827" s="2"/>
      <c r="C2827" s="2"/>
      <c r="D2827" s="2"/>
      <c r="G2827" s="1"/>
    </row>
    <row r="2828" spans="2:7" x14ac:dyDescent="0.25">
      <c r="B2828" s="2"/>
      <c r="C2828" s="2"/>
      <c r="D2828" s="2"/>
      <c r="G2828" s="1"/>
    </row>
    <row r="2829" spans="2:7" x14ac:dyDescent="0.25">
      <c r="B2829" s="2"/>
      <c r="C2829" s="2"/>
      <c r="D2829" s="2"/>
      <c r="G2829" s="1"/>
    </row>
    <row r="2830" spans="2:7" x14ac:dyDescent="0.25">
      <c r="B2830" s="2"/>
      <c r="C2830" s="2"/>
      <c r="D2830" s="2"/>
      <c r="G2830" s="1"/>
    </row>
    <row r="2831" spans="2:7" x14ac:dyDescent="0.25">
      <c r="B2831" s="2"/>
      <c r="C2831" s="2"/>
      <c r="D2831" s="2"/>
      <c r="G2831" s="1"/>
    </row>
    <row r="2832" spans="2:7" x14ac:dyDescent="0.25">
      <c r="B2832" s="2"/>
      <c r="C2832" s="2"/>
      <c r="D2832" s="2"/>
      <c r="G2832" s="1"/>
    </row>
    <row r="2833" spans="2:7" x14ac:dyDescent="0.25">
      <c r="B2833" s="2"/>
      <c r="C2833" s="2"/>
      <c r="D2833" s="2"/>
      <c r="G2833" s="1"/>
    </row>
    <row r="2834" spans="2:7" x14ac:dyDescent="0.25">
      <c r="B2834" s="2"/>
      <c r="C2834" s="2"/>
      <c r="D2834" s="2"/>
      <c r="G2834" s="1"/>
    </row>
    <row r="2835" spans="2:7" x14ac:dyDescent="0.25">
      <c r="B2835" s="2"/>
      <c r="C2835" s="2"/>
      <c r="D2835" s="2"/>
      <c r="G2835" s="1"/>
    </row>
    <row r="2836" spans="2:7" x14ac:dyDescent="0.25">
      <c r="B2836" s="2"/>
      <c r="C2836" s="2"/>
      <c r="D2836" s="2"/>
      <c r="G2836" s="1"/>
    </row>
    <row r="2837" spans="2:7" x14ac:dyDescent="0.25">
      <c r="B2837" s="2"/>
      <c r="C2837" s="2"/>
      <c r="D2837" s="2"/>
      <c r="G2837" s="1"/>
    </row>
    <row r="2838" spans="2:7" x14ac:dyDescent="0.25">
      <c r="B2838" s="2"/>
      <c r="C2838" s="2"/>
      <c r="D2838" s="2"/>
      <c r="G2838" s="1"/>
    </row>
    <row r="2839" spans="2:7" x14ac:dyDescent="0.25">
      <c r="B2839" s="2"/>
      <c r="C2839" s="2"/>
      <c r="D2839" s="2"/>
      <c r="G2839" s="1"/>
    </row>
    <row r="2840" spans="2:7" x14ac:dyDescent="0.25">
      <c r="B2840" s="2"/>
      <c r="C2840" s="2"/>
      <c r="D2840" s="2"/>
      <c r="G2840" s="1"/>
    </row>
    <row r="2841" spans="2:7" x14ac:dyDescent="0.25">
      <c r="B2841" s="2"/>
      <c r="C2841" s="2"/>
      <c r="D2841" s="2"/>
      <c r="G2841" s="1"/>
    </row>
    <row r="2842" spans="2:7" x14ac:dyDescent="0.25">
      <c r="B2842" s="2"/>
      <c r="C2842" s="2"/>
      <c r="D2842" s="2"/>
      <c r="G2842" s="1"/>
    </row>
    <row r="2843" spans="2:7" x14ac:dyDescent="0.25">
      <c r="B2843" s="2"/>
      <c r="C2843" s="2"/>
      <c r="D2843" s="2"/>
      <c r="G2843" s="1"/>
    </row>
    <row r="2844" spans="2:7" x14ac:dyDescent="0.25">
      <c r="B2844" s="2"/>
      <c r="C2844" s="2"/>
      <c r="D2844" s="2"/>
      <c r="G2844" s="1"/>
    </row>
    <row r="2845" spans="2:7" x14ac:dyDescent="0.25">
      <c r="B2845" s="2"/>
      <c r="C2845" s="2"/>
      <c r="D2845" s="2"/>
      <c r="G2845" s="1"/>
    </row>
    <row r="2846" spans="2:7" x14ac:dyDescent="0.25">
      <c r="B2846" s="2"/>
      <c r="C2846" s="2"/>
      <c r="D2846" s="2"/>
      <c r="G2846" s="1"/>
    </row>
    <row r="2847" spans="2:7" x14ac:dyDescent="0.25">
      <c r="B2847" s="2"/>
      <c r="C2847" s="2"/>
      <c r="D2847" s="2"/>
      <c r="G2847" s="1"/>
    </row>
    <row r="2848" spans="2:7" x14ac:dyDescent="0.25">
      <c r="B2848" s="2"/>
      <c r="C2848" s="2"/>
      <c r="D2848" s="2"/>
      <c r="G2848" s="1"/>
    </row>
    <row r="2849" spans="2:7" x14ac:dyDescent="0.25">
      <c r="B2849" s="2"/>
      <c r="C2849" s="2"/>
      <c r="D2849" s="2"/>
      <c r="G2849" s="1"/>
    </row>
    <row r="2850" spans="2:7" x14ac:dyDescent="0.25">
      <c r="B2850" s="2"/>
      <c r="C2850" s="2"/>
      <c r="D2850" s="2"/>
      <c r="G2850" s="1"/>
    </row>
    <row r="2851" spans="2:7" x14ac:dyDescent="0.25">
      <c r="B2851" s="2"/>
      <c r="C2851" s="2"/>
      <c r="D2851" s="2"/>
      <c r="G2851" s="1"/>
    </row>
    <row r="2852" spans="2:7" x14ac:dyDescent="0.25">
      <c r="B2852" s="2"/>
      <c r="C2852" s="2"/>
      <c r="D2852" s="2"/>
      <c r="G2852" s="1"/>
    </row>
    <row r="2853" spans="2:7" x14ac:dyDescent="0.25">
      <c r="B2853" s="2"/>
      <c r="C2853" s="2"/>
      <c r="D2853" s="2"/>
      <c r="G2853" s="1"/>
    </row>
    <row r="2854" spans="2:7" x14ac:dyDescent="0.25">
      <c r="B2854" s="2"/>
      <c r="C2854" s="2"/>
      <c r="D2854" s="2"/>
      <c r="G2854" s="1"/>
    </row>
    <row r="2855" spans="2:7" x14ac:dyDescent="0.25">
      <c r="B2855" s="2"/>
      <c r="C2855" s="2"/>
      <c r="D2855" s="2"/>
      <c r="G2855" s="1"/>
    </row>
    <row r="2856" spans="2:7" x14ac:dyDescent="0.25">
      <c r="B2856" s="2"/>
      <c r="C2856" s="2"/>
      <c r="D2856" s="2"/>
      <c r="G2856" s="1"/>
    </row>
    <row r="2857" spans="2:7" x14ac:dyDescent="0.25">
      <c r="B2857" s="2"/>
      <c r="C2857" s="2"/>
      <c r="D2857" s="2"/>
      <c r="G2857" s="1"/>
    </row>
    <row r="2858" spans="2:7" x14ac:dyDescent="0.25">
      <c r="B2858" s="2"/>
      <c r="C2858" s="2"/>
      <c r="D2858" s="2"/>
      <c r="G2858" s="1"/>
    </row>
    <row r="2859" spans="2:7" x14ac:dyDescent="0.25">
      <c r="B2859" s="2"/>
      <c r="C2859" s="2"/>
      <c r="D2859" s="2"/>
      <c r="G2859" s="1"/>
    </row>
    <row r="2860" spans="2:7" x14ac:dyDescent="0.25">
      <c r="B2860" s="2"/>
      <c r="C2860" s="2"/>
      <c r="D2860" s="2"/>
      <c r="G2860" s="1"/>
    </row>
    <row r="2861" spans="2:7" x14ac:dyDescent="0.25">
      <c r="B2861" s="2"/>
      <c r="C2861" s="2"/>
      <c r="D2861" s="2"/>
      <c r="G2861" s="1"/>
    </row>
    <row r="2862" spans="2:7" x14ac:dyDescent="0.25">
      <c r="B2862" s="2"/>
      <c r="C2862" s="2"/>
      <c r="D2862" s="2"/>
      <c r="G2862" s="1"/>
    </row>
    <row r="2863" spans="2:7" x14ac:dyDescent="0.25">
      <c r="B2863" s="2"/>
      <c r="C2863" s="2"/>
      <c r="D2863" s="2"/>
      <c r="G2863" s="1"/>
    </row>
    <row r="2864" spans="2:7" x14ac:dyDescent="0.25">
      <c r="B2864" s="2"/>
      <c r="C2864" s="2"/>
      <c r="D2864" s="2"/>
      <c r="G2864" s="1"/>
    </row>
    <row r="2865" spans="2:7" x14ac:dyDescent="0.25">
      <c r="B2865" s="2"/>
      <c r="C2865" s="2"/>
      <c r="D2865" s="2"/>
      <c r="G2865" s="1"/>
    </row>
    <row r="2866" spans="2:7" x14ac:dyDescent="0.25">
      <c r="B2866" s="2"/>
      <c r="C2866" s="2"/>
      <c r="D2866" s="2"/>
      <c r="G2866" s="1"/>
    </row>
    <row r="2867" spans="2:7" x14ac:dyDescent="0.25">
      <c r="B2867" s="2"/>
      <c r="C2867" s="2"/>
      <c r="D2867" s="2"/>
      <c r="G2867" s="1"/>
    </row>
    <row r="2868" spans="2:7" x14ac:dyDescent="0.25">
      <c r="B2868" s="2"/>
      <c r="C2868" s="2"/>
      <c r="D2868" s="2"/>
      <c r="G2868" s="1"/>
    </row>
    <row r="2869" spans="2:7" x14ac:dyDescent="0.25">
      <c r="B2869" s="2"/>
      <c r="C2869" s="2"/>
      <c r="D2869" s="2"/>
      <c r="G2869" s="1"/>
    </row>
    <row r="2870" spans="2:7" x14ac:dyDescent="0.25">
      <c r="B2870" s="2"/>
      <c r="C2870" s="2"/>
      <c r="D2870" s="2"/>
      <c r="G2870" s="1"/>
    </row>
    <row r="2871" spans="2:7" x14ac:dyDescent="0.25">
      <c r="B2871" s="2"/>
      <c r="C2871" s="2"/>
      <c r="D2871" s="2"/>
      <c r="G2871" s="1"/>
    </row>
    <row r="2872" spans="2:7" x14ac:dyDescent="0.25">
      <c r="B2872" s="2"/>
      <c r="C2872" s="2"/>
      <c r="D2872" s="2"/>
      <c r="G2872" s="1"/>
    </row>
    <row r="2873" spans="2:7" x14ac:dyDescent="0.25">
      <c r="B2873" s="2"/>
      <c r="C2873" s="2"/>
      <c r="D2873" s="2"/>
      <c r="G2873" s="1"/>
    </row>
    <row r="2874" spans="2:7" x14ac:dyDescent="0.25">
      <c r="B2874" s="2"/>
      <c r="C2874" s="2"/>
      <c r="D2874" s="2"/>
      <c r="G2874" s="1"/>
    </row>
    <row r="2875" spans="2:7" x14ac:dyDescent="0.25">
      <c r="B2875" s="2"/>
      <c r="C2875" s="2"/>
      <c r="D2875" s="2"/>
      <c r="G2875" s="1"/>
    </row>
    <row r="2876" spans="2:7" x14ac:dyDescent="0.25">
      <c r="B2876" s="2"/>
      <c r="C2876" s="2"/>
      <c r="D2876" s="2"/>
      <c r="G2876" s="1"/>
    </row>
    <row r="2877" spans="2:7" x14ac:dyDescent="0.25">
      <c r="B2877" s="2"/>
      <c r="C2877" s="2"/>
      <c r="D2877" s="2"/>
      <c r="G2877" s="1"/>
    </row>
    <row r="2878" spans="2:7" x14ac:dyDescent="0.25">
      <c r="B2878" s="2"/>
      <c r="C2878" s="2"/>
      <c r="D2878" s="2"/>
      <c r="G2878" s="1"/>
    </row>
    <row r="2879" spans="2:7" x14ac:dyDescent="0.25">
      <c r="B2879" s="2"/>
      <c r="C2879" s="2"/>
      <c r="D2879" s="2"/>
      <c r="G2879" s="1"/>
    </row>
    <row r="2880" spans="2:7" x14ac:dyDescent="0.25">
      <c r="B2880" s="2"/>
      <c r="C2880" s="2"/>
      <c r="D2880" s="2"/>
      <c r="G2880" s="1"/>
    </row>
    <row r="2881" spans="2:7" x14ac:dyDescent="0.25">
      <c r="B2881" s="2"/>
      <c r="C2881" s="2"/>
      <c r="D2881" s="2"/>
      <c r="G2881" s="1"/>
    </row>
    <row r="2882" spans="2:7" x14ac:dyDescent="0.25">
      <c r="B2882" s="2"/>
      <c r="C2882" s="2"/>
      <c r="D2882" s="2"/>
      <c r="G2882" s="1"/>
    </row>
    <row r="2883" spans="2:7" x14ac:dyDescent="0.25">
      <c r="B2883" s="2"/>
      <c r="C2883" s="2"/>
      <c r="D2883" s="2"/>
      <c r="G2883" s="1"/>
    </row>
    <row r="2884" spans="2:7" x14ac:dyDescent="0.25">
      <c r="B2884" s="2"/>
      <c r="C2884" s="2"/>
      <c r="D2884" s="2"/>
      <c r="G2884" s="1"/>
    </row>
    <row r="2885" spans="2:7" x14ac:dyDescent="0.25">
      <c r="B2885" s="2"/>
      <c r="C2885" s="2"/>
      <c r="D2885" s="2"/>
      <c r="G2885" s="1"/>
    </row>
    <row r="2886" spans="2:7" x14ac:dyDescent="0.25">
      <c r="B2886" s="2"/>
      <c r="C2886" s="2"/>
      <c r="D2886" s="2"/>
      <c r="G2886" s="1"/>
    </row>
    <row r="2887" spans="2:7" x14ac:dyDescent="0.25">
      <c r="B2887" s="2"/>
      <c r="C2887" s="2"/>
      <c r="D2887" s="2"/>
      <c r="G2887" s="1"/>
    </row>
    <row r="2888" spans="2:7" x14ac:dyDescent="0.25">
      <c r="B2888" s="2"/>
      <c r="C2888" s="2"/>
      <c r="D2888" s="2"/>
      <c r="G2888" s="1"/>
    </row>
    <row r="2889" spans="2:7" x14ac:dyDescent="0.25">
      <c r="B2889" s="2"/>
      <c r="C2889" s="2"/>
      <c r="D2889" s="2"/>
      <c r="G2889" s="1"/>
    </row>
    <row r="2890" spans="2:7" x14ac:dyDescent="0.25">
      <c r="B2890" s="2"/>
      <c r="C2890" s="2"/>
      <c r="D2890" s="2"/>
      <c r="G2890" s="1"/>
    </row>
    <row r="2891" spans="2:7" x14ac:dyDescent="0.25">
      <c r="B2891" s="2"/>
      <c r="C2891" s="2"/>
      <c r="D2891" s="2"/>
      <c r="G2891" s="1"/>
    </row>
    <row r="2892" spans="2:7" x14ac:dyDescent="0.25">
      <c r="B2892" s="2"/>
      <c r="C2892" s="2"/>
      <c r="D2892" s="2"/>
      <c r="G2892" s="1"/>
    </row>
    <row r="2893" spans="2:7" x14ac:dyDescent="0.25">
      <c r="B2893" s="2"/>
      <c r="C2893" s="2"/>
      <c r="D2893" s="2"/>
      <c r="G2893" s="1"/>
    </row>
    <row r="2894" spans="2:7" x14ac:dyDescent="0.25">
      <c r="B2894" s="2"/>
      <c r="C2894" s="2"/>
      <c r="D2894" s="2"/>
      <c r="G2894" s="1"/>
    </row>
    <row r="2895" spans="2:7" x14ac:dyDescent="0.25">
      <c r="B2895" s="2"/>
      <c r="C2895" s="2"/>
      <c r="D2895" s="2"/>
      <c r="G2895" s="1"/>
    </row>
    <row r="2896" spans="2:7" x14ac:dyDescent="0.25">
      <c r="B2896" s="2"/>
      <c r="C2896" s="2"/>
      <c r="D2896" s="2"/>
      <c r="G2896" s="1"/>
    </row>
    <row r="2897" spans="2:7" x14ac:dyDescent="0.25">
      <c r="B2897" s="2"/>
      <c r="C2897" s="2"/>
      <c r="D2897" s="2"/>
      <c r="G2897" s="1"/>
    </row>
    <row r="2898" spans="2:7" x14ac:dyDescent="0.25">
      <c r="B2898" s="2"/>
      <c r="C2898" s="2"/>
      <c r="D2898" s="2"/>
      <c r="G2898" s="1"/>
    </row>
    <row r="2899" spans="2:7" x14ac:dyDescent="0.25">
      <c r="B2899" s="2"/>
      <c r="C2899" s="2"/>
      <c r="D2899" s="2"/>
      <c r="G2899" s="1"/>
    </row>
    <row r="2900" spans="2:7" x14ac:dyDescent="0.25">
      <c r="B2900" s="2"/>
      <c r="C2900" s="2"/>
      <c r="D2900" s="2"/>
      <c r="G2900" s="1"/>
    </row>
    <row r="2901" spans="2:7" x14ac:dyDescent="0.25">
      <c r="B2901" s="2"/>
      <c r="C2901" s="2"/>
      <c r="D2901" s="2"/>
      <c r="G2901" s="1"/>
    </row>
    <row r="2902" spans="2:7" x14ac:dyDescent="0.25">
      <c r="B2902" s="2"/>
      <c r="C2902" s="2"/>
      <c r="D2902" s="2"/>
      <c r="G2902" s="1"/>
    </row>
    <row r="2903" spans="2:7" x14ac:dyDescent="0.25">
      <c r="B2903" s="2"/>
      <c r="C2903" s="2"/>
      <c r="D2903" s="2"/>
      <c r="G2903" s="1"/>
    </row>
    <row r="2904" spans="2:7" x14ac:dyDescent="0.25">
      <c r="B2904" s="2"/>
      <c r="C2904" s="2"/>
      <c r="D2904" s="2"/>
      <c r="G2904" s="1"/>
    </row>
    <row r="2905" spans="2:7" x14ac:dyDescent="0.25">
      <c r="B2905" s="2"/>
      <c r="C2905" s="2"/>
      <c r="D2905" s="2"/>
      <c r="G2905" s="1"/>
    </row>
    <row r="2906" spans="2:7" x14ac:dyDescent="0.25">
      <c r="B2906" s="2"/>
      <c r="C2906" s="2"/>
      <c r="D2906" s="2"/>
      <c r="G2906" s="1"/>
    </row>
    <row r="2907" spans="2:7" x14ac:dyDescent="0.25">
      <c r="B2907" s="2"/>
      <c r="C2907" s="2"/>
      <c r="D2907" s="2"/>
      <c r="G2907" s="1"/>
    </row>
    <row r="2908" spans="2:7" x14ac:dyDescent="0.25">
      <c r="B2908" s="2"/>
      <c r="C2908" s="2"/>
      <c r="D2908" s="2"/>
      <c r="G2908" s="1"/>
    </row>
    <row r="2909" spans="2:7" x14ac:dyDescent="0.25">
      <c r="B2909" s="2"/>
      <c r="C2909" s="2"/>
      <c r="D2909" s="2"/>
      <c r="G2909" s="1"/>
    </row>
    <row r="2910" spans="2:7" x14ac:dyDescent="0.25">
      <c r="B2910" s="2"/>
      <c r="C2910" s="2"/>
      <c r="D2910" s="2"/>
      <c r="G2910" s="1"/>
    </row>
    <row r="2911" spans="2:7" x14ac:dyDescent="0.25">
      <c r="B2911" s="2"/>
      <c r="C2911" s="2"/>
      <c r="D2911" s="2"/>
      <c r="G2911" s="1"/>
    </row>
    <row r="2912" spans="2:7" x14ac:dyDescent="0.25">
      <c r="B2912" s="2"/>
      <c r="C2912" s="2"/>
      <c r="D2912" s="2"/>
      <c r="G2912" s="1"/>
    </row>
    <row r="2913" spans="2:7" x14ac:dyDescent="0.25">
      <c r="B2913" s="2"/>
      <c r="C2913" s="2"/>
      <c r="D2913" s="2"/>
      <c r="G2913" s="1"/>
    </row>
    <row r="2914" spans="2:7" x14ac:dyDescent="0.25">
      <c r="B2914" s="2"/>
      <c r="C2914" s="2"/>
      <c r="D2914" s="2"/>
      <c r="G2914" s="1"/>
    </row>
    <row r="2915" spans="2:7" x14ac:dyDescent="0.25">
      <c r="B2915" s="2"/>
      <c r="C2915" s="2"/>
      <c r="D2915" s="2"/>
      <c r="G2915" s="1"/>
    </row>
    <row r="2916" spans="2:7" x14ac:dyDescent="0.25">
      <c r="B2916" s="2"/>
      <c r="C2916" s="2"/>
      <c r="D2916" s="2"/>
      <c r="G2916" s="1"/>
    </row>
    <row r="2917" spans="2:7" x14ac:dyDescent="0.25">
      <c r="B2917" s="2"/>
      <c r="C2917" s="2"/>
      <c r="D2917" s="2"/>
      <c r="G2917" s="1"/>
    </row>
    <row r="2918" spans="2:7" x14ac:dyDescent="0.25">
      <c r="B2918" s="2"/>
      <c r="C2918" s="2"/>
      <c r="D2918" s="2"/>
      <c r="G2918" s="1"/>
    </row>
    <row r="2919" spans="2:7" x14ac:dyDescent="0.25">
      <c r="B2919" s="2"/>
      <c r="C2919" s="2"/>
      <c r="D2919" s="2"/>
      <c r="G2919" s="1"/>
    </row>
    <row r="2920" spans="2:7" x14ac:dyDescent="0.25">
      <c r="B2920" s="2"/>
      <c r="C2920" s="2"/>
      <c r="D2920" s="2"/>
      <c r="G2920" s="1"/>
    </row>
    <row r="2921" spans="2:7" x14ac:dyDescent="0.25">
      <c r="B2921" s="2"/>
      <c r="C2921" s="2"/>
      <c r="D2921" s="2"/>
      <c r="G2921" s="1"/>
    </row>
    <row r="2922" spans="2:7" x14ac:dyDescent="0.25">
      <c r="B2922" s="2"/>
      <c r="C2922" s="2"/>
      <c r="D2922" s="2"/>
      <c r="G2922" s="1"/>
    </row>
    <row r="2923" spans="2:7" x14ac:dyDescent="0.25">
      <c r="B2923" s="2"/>
      <c r="C2923" s="2"/>
      <c r="D2923" s="2"/>
      <c r="G2923" s="1"/>
    </row>
    <row r="2924" spans="2:7" x14ac:dyDescent="0.25">
      <c r="B2924" s="2"/>
      <c r="C2924" s="2"/>
      <c r="D2924" s="2"/>
      <c r="G2924" s="1"/>
    </row>
    <row r="2925" spans="2:7" x14ac:dyDescent="0.25">
      <c r="B2925" s="2"/>
      <c r="C2925" s="2"/>
      <c r="D2925" s="2"/>
      <c r="G2925" s="1"/>
    </row>
    <row r="2926" spans="2:7" x14ac:dyDescent="0.25">
      <c r="B2926" s="2"/>
      <c r="C2926" s="2"/>
      <c r="D2926" s="2"/>
      <c r="G2926" s="1"/>
    </row>
    <row r="2927" spans="2:7" x14ac:dyDescent="0.25">
      <c r="B2927" s="2"/>
      <c r="C2927" s="2"/>
      <c r="D2927" s="2"/>
      <c r="G2927" s="1"/>
    </row>
    <row r="2928" spans="2:7" x14ac:dyDescent="0.25">
      <c r="B2928" s="2"/>
      <c r="C2928" s="2"/>
      <c r="D2928" s="2"/>
      <c r="G2928" s="1"/>
    </row>
    <row r="2929" spans="2:7" x14ac:dyDescent="0.25">
      <c r="B2929" s="2"/>
      <c r="C2929" s="2"/>
      <c r="D2929" s="2"/>
      <c r="G2929" s="1"/>
    </row>
    <row r="2930" spans="2:7" x14ac:dyDescent="0.25">
      <c r="B2930" s="2"/>
      <c r="C2930" s="2"/>
      <c r="D2930" s="2"/>
      <c r="G2930" s="1"/>
    </row>
    <row r="2931" spans="2:7" x14ac:dyDescent="0.25">
      <c r="B2931" s="2"/>
      <c r="C2931" s="2"/>
      <c r="D2931" s="2"/>
      <c r="G2931" s="1"/>
    </row>
    <row r="2932" spans="2:7" x14ac:dyDescent="0.25">
      <c r="B2932" s="2"/>
      <c r="C2932" s="2"/>
      <c r="D2932" s="2"/>
      <c r="G2932" s="1"/>
    </row>
    <row r="2933" spans="2:7" x14ac:dyDescent="0.25">
      <c r="B2933" s="2"/>
      <c r="C2933" s="2"/>
      <c r="D2933" s="2"/>
      <c r="G2933" s="1"/>
    </row>
    <row r="2934" spans="2:7" x14ac:dyDescent="0.25">
      <c r="B2934" s="2"/>
      <c r="C2934" s="2"/>
      <c r="D2934" s="2"/>
      <c r="G2934" s="1"/>
    </row>
    <row r="2935" spans="2:7" x14ac:dyDescent="0.25">
      <c r="B2935" s="2"/>
      <c r="C2935" s="2"/>
      <c r="D2935" s="2"/>
      <c r="G2935" s="1"/>
    </row>
    <row r="2936" spans="2:7" x14ac:dyDescent="0.25">
      <c r="B2936" s="2"/>
      <c r="C2936" s="2"/>
      <c r="D2936" s="2"/>
      <c r="G2936" s="1"/>
    </row>
    <row r="2937" spans="2:7" x14ac:dyDescent="0.25">
      <c r="B2937" s="2"/>
      <c r="C2937" s="2"/>
      <c r="D2937" s="2"/>
      <c r="G2937" s="1"/>
    </row>
    <row r="2938" spans="2:7" x14ac:dyDescent="0.25">
      <c r="B2938" s="2"/>
      <c r="C2938" s="2"/>
      <c r="D2938" s="2"/>
      <c r="G2938" s="1"/>
    </row>
    <row r="2939" spans="2:7" x14ac:dyDescent="0.25">
      <c r="B2939" s="2"/>
      <c r="C2939" s="2"/>
      <c r="D2939" s="2"/>
      <c r="G2939" s="1"/>
    </row>
    <row r="2940" spans="2:7" x14ac:dyDescent="0.25">
      <c r="B2940" s="2"/>
      <c r="C2940" s="2"/>
      <c r="D2940" s="2"/>
      <c r="G2940" s="1"/>
    </row>
    <row r="2941" spans="2:7" x14ac:dyDescent="0.25">
      <c r="B2941" s="2"/>
      <c r="C2941" s="2"/>
      <c r="D2941" s="2"/>
      <c r="G2941" s="1"/>
    </row>
    <row r="2942" spans="2:7" x14ac:dyDescent="0.25">
      <c r="B2942" s="2"/>
      <c r="C2942" s="2"/>
      <c r="D2942" s="2"/>
      <c r="G2942" s="1"/>
    </row>
    <row r="2943" spans="2:7" x14ac:dyDescent="0.25">
      <c r="B2943" s="2"/>
      <c r="C2943" s="2"/>
      <c r="D2943" s="2"/>
      <c r="G2943" s="1"/>
    </row>
    <row r="2944" spans="2:7" x14ac:dyDescent="0.25">
      <c r="B2944" s="2"/>
      <c r="C2944" s="2"/>
      <c r="D2944" s="2"/>
      <c r="G2944" s="1"/>
    </row>
    <row r="2945" spans="2:7" x14ac:dyDescent="0.25">
      <c r="B2945" s="2"/>
      <c r="C2945" s="2"/>
      <c r="D2945" s="2"/>
      <c r="G2945" s="1"/>
    </row>
    <row r="2946" spans="2:7" x14ac:dyDescent="0.25">
      <c r="B2946" s="2"/>
      <c r="C2946" s="2"/>
      <c r="D2946" s="2"/>
      <c r="G2946" s="1"/>
    </row>
    <row r="2947" spans="2:7" x14ac:dyDescent="0.25">
      <c r="B2947" s="2"/>
      <c r="C2947" s="2"/>
      <c r="D2947" s="2"/>
      <c r="G2947" s="1"/>
    </row>
    <row r="2948" spans="2:7" x14ac:dyDescent="0.25">
      <c r="B2948" s="2"/>
      <c r="C2948" s="2"/>
      <c r="D2948" s="2"/>
      <c r="G2948" s="1"/>
    </row>
    <row r="2949" spans="2:7" x14ac:dyDescent="0.25">
      <c r="B2949" s="2"/>
      <c r="C2949" s="2"/>
      <c r="D2949" s="2"/>
      <c r="G2949" s="1"/>
    </row>
    <row r="2950" spans="2:7" x14ac:dyDescent="0.25">
      <c r="B2950" s="2"/>
      <c r="C2950" s="2"/>
      <c r="D2950" s="2"/>
      <c r="G2950" s="1"/>
    </row>
    <row r="2951" spans="2:7" x14ac:dyDescent="0.25">
      <c r="B2951" s="2"/>
      <c r="C2951" s="2"/>
      <c r="D2951" s="2"/>
      <c r="G2951" s="1"/>
    </row>
    <row r="2952" spans="2:7" x14ac:dyDescent="0.25">
      <c r="B2952" s="2"/>
      <c r="C2952" s="2"/>
      <c r="D2952" s="2"/>
      <c r="G2952" s="1"/>
    </row>
    <row r="2953" spans="2:7" x14ac:dyDescent="0.25">
      <c r="B2953" s="2"/>
      <c r="C2953" s="2"/>
      <c r="D2953" s="2"/>
      <c r="G2953" s="1"/>
    </row>
    <row r="2954" spans="2:7" x14ac:dyDescent="0.25">
      <c r="B2954" s="2"/>
      <c r="C2954" s="2"/>
      <c r="D2954" s="2"/>
      <c r="G2954" s="1"/>
    </row>
    <row r="2955" spans="2:7" x14ac:dyDescent="0.25">
      <c r="B2955" s="2"/>
      <c r="C2955" s="2"/>
      <c r="D2955" s="2"/>
      <c r="G2955" s="1"/>
    </row>
    <row r="2956" spans="2:7" x14ac:dyDescent="0.25">
      <c r="B2956" s="2"/>
      <c r="C2956" s="2"/>
      <c r="D2956" s="2"/>
      <c r="G2956" s="1"/>
    </row>
    <row r="2957" spans="2:7" x14ac:dyDescent="0.25">
      <c r="B2957" s="2"/>
      <c r="C2957" s="2"/>
      <c r="D2957" s="2"/>
      <c r="G2957" s="1"/>
    </row>
    <row r="2958" spans="2:7" x14ac:dyDescent="0.25">
      <c r="B2958" s="2"/>
      <c r="C2958" s="2"/>
      <c r="D2958" s="2"/>
      <c r="G2958" s="1"/>
    </row>
    <row r="2959" spans="2:7" x14ac:dyDescent="0.25">
      <c r="B2959" s="2"/>
      <c r="C2959" s="2"/>
      <c r="D2959" s="2"/>
      <c r="G2959" s="1"/>
    </row>
    <row r="2960" spans="2:7" x14ac:dyDescent="0.25">
      <c r="B2960" s="2"/>
      <c r="C2960" s="2"/>
      <c r="D2960" s="2"/>
      <c r="G2960" s="1"/>
    </row>
    <row r="2961" spans="2:7" x14ac:dyDescent="0.25">
      <c r="B2961" s="2"/>
      <c r="C2961" s="2"/>
      <c r="D2961" s="2"/>
      <c r="G2961" s="1"/>
    </row>
    <row r="2962" spans="2:7" x14ac:dyDescent="0.25">
      <c r="B2962" s="2"/>
      <c r="C2962" s="2"/>
      <c r="D2962" s="2"/>
      <c r="G2962" s="1"/>
    </row>
    <row r="2963" spans="2:7" x14ac:dyDescent="0.25">
      <c r="B2963" s="2"/>
      <c r="C2963" s="2"/>
      <c r="D2963" s="2"/>
      <c r="G2963" s="1"/>
    </row>
    <row r="2964" spans="2:7" x14ac:dyDescent="0.25">
      <c r="B2964" s="2"/>
      <c r="C2964" s="2"/>
      <c r="D2964" s="2"/>
      <c r="G2964" s="1"/>
    </row>
    <row r="2965" spans="2:7" x14ac:dyDescent="0.25">
      <c r="B2965" s="2"/>
      <c r="C2965" s="2"/>
      <c r="D2965" s="2"/>
      <c r="G2965" s="1"/>
    </row>
    <row r="2966" spans="2:7" x14ac:dyDescent="0.25">
      <c r="B2966" s="2"/>
      <c r="C2966" s="2"/>
      <c r="D2966" s="2"/>
      <c r="G2966" s="1"/>
    </row>
    <row r="2967" spans="2:7" x14ac:dyDescent="0.25">
      <c r="B2967" s="2"/>
      <c r="C2967" s="2"/>
      <c r="D2967" s="2"/>
      <c r="G2967" s="1"/>
    </row>
    <row r="2968" spans="2:7" x14ac:dyDescent="0.25">
      <c r="B2968" s="2"/>
      <c r="C2968" s="2"/>
      <c r="D2968" s="2"/>
      <c r="G2968" s="1"/>
    </row>
    <row r="2969" spans="2:7" x14ac:dyDescent="0.25">
      <c r="B2969" s="2"/>
      <c r="C2969" s="2"/>
      <c r="D2969" s="2"/>
      <c r="G2969" s="1"/>
    </row>
    <row r="2970" spans="2:7" x14ac:dyDescent="0.25">
      <c r="B2970" s="2"/>
      <c r="C2970" s="2"/>
      <c r="D2970" s="2"/>
      <c r="G2970" s="1"/>
    </row>
    <row r="2971" spans="2:7" x14ac:dyDescent="0.25">
      <c r="B2971" s="2"/>
      <c r="C2971" s="2"/>
      <c r="D2971" s="2"/>
      <c r="G2971" s="1"/>
    </row>
    <row r="2972" spans="2:7" x14ac:dyDescent="0.25">
      <c r="B2972" s="2"/>
      <c r="C2972" s="2"/>
      <c r="D2972" s="2"/>
      <c r="G2972" s="1"/>
    </row>
    <row r="2973" spans="2:7" x14ac:dyDescent="0.25">
      <c r="B2973" s="2"/>
      <c r="C2973" s="2"/>
      <c r="D2973" s="2"/>
      <c r="G2973" s="1"/>
    </row>
    <row r="2974" spans="2:7" x14ac:dyDescent="0.25">
      <c r="B2974" s="2"/>
      <c r="C2974" s="2"/>
      <c r="D2974" s="2"/>
      <c r="G2974" s="1"/>
    </row>
    <row r="2975" spans="2:7" x14ac:dyDescent="0.25">
      <c r="B2975" s="2"/>
      <c r="C2975" s="2"/>
      <c r="D2975" s="2"/>
      <c r="G2975" s="1"/>
    </row>
    <row r="2976" spans="2:7" x14ac:dyDescent="0.25">
      <c r="B2976" s="2"/>
      <c r="C2976" s="2"/>
      <c r="D2976" s="2"/>
      <c r="G2976" s="1"/>
    </row>
    <row r="2977" spans="2:7" x14ac:dyDescent="0.25">
      <c r="B2977" s="2"/>
      <c r="C2977" s="2"/>
      <c r="D2977" s="2"/>
      <c r="G2977" s="1"/>
    </row>
    <row r="2978" spans="2:7" x14ac:dyDescent="0.25">
      <c r="B2978" s="2"/>
      <c r="C2978" s="2"/>
      <c r="D2978" s="2"/>
      <c r="G2978" s="1"/>
    </row>
    <row r="2979" spans="2:7" x14ac:dyDescent="0.25">
      <c r="B2979" s="2"/>
      <c r="C2979" s="2"/>
      <c r="D2979" s="2"/>
      <c r="G2979" s="1"/>
    </row>
    <row r="2980" spans="2:7" x14ac:dyDescent="0.25">
      <c r="B2980" s="2"/>
      <c r="C2980" s="2"/>
      <c r="D2980" s="2"/>
      <c r="G2980" s="1"/>
    </row>
    <row r="2981" spans="2:7" x14ac:dyDescent="0.25">
      <c r="B2981" s="2"/>
      <c r="C2981" s="2"/>
      <c r="D2981" s="2"/>
      <c r="G2981" s="1"/>
    </row>
    <row r="2982" spans="2:7" x14ac:dyDescent="0.25">
      <c r="B2982" s="2"/>
      <c r="C2982" s="2"/>
      <c r="D2982" s="2"/>
      <c r="G2982" s="1"/>
    </row>
    <row r="2983" spans="2:7" x14ac:dyDescent="0.25">
      <c r="B2983" s="2"/>
      <c r="C2983" s="2"/>
      <c r="D2983" s="2"/>
      <c r="G2983" s="1"/>
    </row>
    <row r="2984" spans="2:7" x14ac:dyDescent="0.25">
      <c r="B2984" s="2"/>
      <c r="C2984" s="2"/>
      <c r="D2984" s="2"/>
      <c r="G2984" s="1"/>
    </row>
    <row r="2985" spans="2:7" x14ac:dyDescent="0.25">
      <c r="B2985" s="2"/>
      <c r="C2985" s="2"/>
      <c r="D2985" s="2"/>
      <c r="G2985" s="1"/>
    </row>
    <row r="2986" spans="2:7" x14ac:dyDescent="0.25">
      <c r="B2986" s="2"/>
      <c r="C2986" s="2"/>
      <c r="D2986" s="2"/>
      <c r="G2986" s="1"/>
    </row>
    <row r="2987" spans="2:7" x14ac:dyDescent="0.25">
      <c r="B2987" s="2"/>
      <c r="C2987" s="2"/>
      <c r="D2987" s="2"/>
      <c r="G2987" s="1"/>
    </row>
    <row r="2988" spans="2:7" x14ac:dyDescent="0.25">
      <c r="B2988" s="2"/>
      <c r="C2988" s="2"/>
      <c r="D2988" s="2"/>
      <c r="G2988" s="1"/>
    </row>
    <row r="2989" spans="2:7" x14ac:dyDescent="0.25">
      <c r="B2989" s="2"/>
      <c r="C2989" s="2"/>
      <c r="D2989" s="2"/>
      <c r="G2989" s="1"/>
    </row>
    <row r="2990" spans="2:7" x14ac:dyDescent="0.25">
      <c r="B2990" s="2"/>
      <c r="C2990" s="2"/>
      <c r="D2990" s="2"/>
      <c r="G2990" s="1"/>
    </row>
    <row r="2991" spans="2:7" x14ac:dyDescent="0.25">
      <c r="B2991" s="2"/>
      <c r="C2991" s="2"/>
      <c r="D2991" s="2"/>
      <c r="G2991" s="1"/>
    </row>
    <row r="2992" spans="2:7" x14ac:dyDescent="0.25">
      <c r="B2992" s="2"/>
      <c r="C2992" s="2"/>
      <c r="D2992" s="2"/>
      <c r="G2992" s="1"/>
    </row>
    <row r="2993" spans="2:7" x14ac:dyDescent="0.25">
      <c r="B2993" s="2"/>
      <c r="C2993" s="2"/>
      <c r="D2993" s="2"/>
      <c r="G2993" s="1"/>
    </row>
    <row r="2994" spans="2:7" x14ac:dyDescent="0.25">
      <c r="B2994" s="2"/>
      <c r="C2994" s="2"/>
      <c r="D2994" s="2"/>
      <c r="G2994" s="1"/>
    </row>
    <row r="2995" spans="2:7" x14ac:dyDescent="0.25">
      <c r="B2995" s="2"/>
      <c r="C2995" s="2"/>
      <c r="D2995" s="2"/>
      <c r="G2995" s="1"/>
    </row>
    <row r="2996" spans="2:7" x14ac:dyDescent="0.25">
      <c r="B2996" s="2"/>
      <c r="C2996" s="2"/>
      <c r="D2996" s="2"/>
      <c r="G2996" s="1"/>
    </row>
    <row r="2997" spans="2:7" x14ac:dyDescent="0.25">
      <c r="B2997" s="2"/>
      <c r="C2997" s="2"/>
      <c r="D2997" s="2"/>
      <c r="G2997" s="1"/>
    </row>
    <row r="2998" spans="2:7" x14ac:dyDescent="0.25">
      <c r="B2998" s="2"/>
      <c r="C2998" s="2"/>
      <c r="D2998" s="2"/>
      <c r="G2998" s="1"/>
    </row>
    <row r="2999" spans="2:7" x14ac:dyDescent="0.25">
      <c r="B2999" s="2"/>
      <c r="C2999" s="2"/>
      <c r="D2999" s="2"/>
      <c r="G2999" s="1"/>
    </row>
    <row r="3000" spans="2:7" x14ac:dyDescent="0.25">
      <c r="B3000" s="2"/>
      <c r="C3000" s="2"/>
      <c r="D3000" s="2"/>
      <c r="G3000" s="1"/>
    </row>
    <row r="3001" spans="2:7" x14ac:dyDescent="0.25">
      <c r="B3001" s="2"/>
      <c r="C3001" s="2"/>
      <c r="D3001" s="2"/>
      <c r="G3001" s="1"/>
    </row>
    <row r="3002" spans="2:7" x14ac:dyDescent="0.25">
      <c r="B3002" s="2"/>
      <c r="C3002" s="2"/>
      <c r="D3002" s="2"/>
      <c r="G3002" s="1"/>
    </row>
    <row r="3003" spans="2:7" x14ac:dyDescent="0.25">
      <c r="B3003" s="2"/>
      <c r="C3003" s="2"/>
      <c r="D3003" s="2"/>
      <c r="G3003" s="1"/>
    </row>
    <row r="3004" spans="2:7" x14ac:dyDescent="0.25">
      <c r="B3004" s="2"/>
      <c r="C3004" s="2"/>
      <c r="D3004" s="2"/>
      <c r="G3004" s="1"/>
    </row>
    <row r="3005" spans="2:7" x14ac:dyDescent="0.25">
      <c r="B3005" s="2"/>
      <c r="C3005" s="2"/>
      <c r="D3005" s="2"/>
      <c r="G3005" s="1"/>
    </row>
    <row r="3006" spans="2:7" x14ac:dyDescent="0.25">
      <c r="B3006" s="2"/>
      <c r="C3006" s="2"/>
      <c r="D3006" s="2"/>
      <c r="G3006" s="1"/>
    </row>
    <row r="3007" spans="2:7" x14ac:dyDescent="0.25">
      <c r="B3007" s="2"/>
      <c r="C3007" s="2"/>
      <c r="D3007" s="2"/>
      <c r="G3007" s="1"/>
    </row>
    <row r="3008" spans="2:7" x14ac:dyDescent="0.25">
      <c r="B3008" s="2"/>
      <c r="C3008" s="2"/>
      <c r="D3008" s="2"/>
      <c r="G3008" s="1"/>
    </row>
    <row r="3009" spans="2:7" x14ac:dyDescent="0.25">
      <c r="B3009" s="2"/>
      <c r="C3009" s="2"/>
      <c r="D3009" s="2"/>
      <c r="G3009" s="1"/>
    </row>
    <row r="3010" spans="2:7" x14ac:dyDescent="0.25">
      <c r="B3010" s="2"/>
      <c r="C3010" s="2"/>
      <c r="D3010" s="2"/>
      <c r="G3010" s="1"/>
    </row>
    <row r="3011" spans="2:7" x14ac:dyDescent="0.25">
      <c r="B3011" s="2"/>
      <c r="C3011" s="2"/>
      <c r="D3011" s="2"/>
      <c r="G3011" s="1"/>
    </row>
    <row r="3012" spans="2:7" x14ac:dyDescent="0.25">
      <c r="B3012" s="2"/>
      <c r="C3012" s="2"/>
      <c r="D3012" s="2"/>
      <c r="G3012" s="1"/>
    </row>
    <row r="3013" spans="2:7" x14ac:dyDescent="0.25">
      <c r="B3013" s="2"/>
      <c r="C3013" s="2"/>
      <c r="D3013" s="2"/>
      <c r="G3013" s="1"/>
    </row>
    <row r="3014" spans="2:7" x14ac:dyDescent="0.25">
      <c r="B3014" s="2"/>
      <c r="C3014" s="2"/>
      <c r="D3014" s="2"/>
      <c r="G3014" s="1"/>
    </row>
    <row r="3015" spans="2:7" x14ac:dyDescent="0.25">
      <c r="B3015" s="2"/>
      <c r="C3015" s="2"/>
      <c r="D3015" s="2"/>
      <c r="G3015" s="1"/>
    </row>
    <row r="3016" spans="2:7" x14ac:dyDescent="0.25">
      <c r="B3016" s="2"/>
      <c r="C3016" s="2"/>
      <c r="D3016" s="2"/>
      <c r="G3016" s="1"/>
    </row>
    <row r="3017" spans="2:7" x14ac:dyDescent="0.25">
      <c r="B3017" s="2"/>
      <c r="C3017" s="2"/>
      <c r="D3017" s="2"/>
      <c r="G3017" s="1"/>
    </row>
    <row r="3018" spans="2:7" x14ac:dyDescent="0.25">
      <c r="B3018" s="2"/>
      <c r="C3018" s="2"/>
      <c r="D3018" s="2"/>
      <c r="G3018" s="1"/>
    </row>
    <row r="3019" spans="2:7" x14ac:dyDescent="0.25">
      <c r="B3019" s="2"/>
      <c r="C3019" s="2"/>
      <c r="D3019" s="2"/>
      <c r="G3019" s="1"/>
    </row>
    <row r="3020" spans="2:7" x14ac:dyDescent="0.25">
      <c r="B3020" s="2"/>
      <c r="C3020" s="2"/>
      <c r="D3020" s="2"/>
      <c r="G3020" s="1"/>
    </row>
    <row r="3021" spans="2:7" x14ac:dyDescent="0.25">
      <c r="B3021" s="2"/>
      <c r="C3021" s="2"/>
      <c r="D3021" s="2"/>
      <c r="G3021" s="1"/>
    </row>
    <row r="3022" spans="2:7" x14ac:dyDescent="0.25">
      <c r="B3022" s="2"/>
      <c r="C3022" s="2"/>
      <c r="D3022" s="2"/>
      <c r="G3022" s="1"/>
    </row>
    <row r="3023" spans="2:7" x14ac:dyDescent="0.25">
      <c r="B3023" s="2"/>
      <c r="C3023" s="2"/>
      <c r="D3023" s="2"/>
      <c r="G3023" s="1"/>
    </row>
    <row r="3024" spans="2:7" x14ac:dyDescent="0.25">
      <c r="B3024" s="2"/>
      <c r="C3024" s="2"/>
      <c r="D3024" s="2"/>
      <c r="G3024" s="1"/>
    </row>
    <row r="3025" spans="2:7" x14ac:dyDescent="0.25">
      <c r="B3025" s="2"/>
      <c r="C3025" s="2"/>
      <c r="D3025" s="2"/>
      <c r="G3025" s="1"/>
    </row>
    <row r="3026" spans="2:7" x14ac:dyDescent="0.25">
      <c r="B3026" s="2"/>
      <c r="C3026" s="2"/>
      <c r="D3026" s="2"/>
      <c r="G3026" s="1"/>
    </row>
    <row r="3027" spans="2:7" x14ac:dyDescent="0.25">
      <c r="B3027" s="2"/>
      <c r="C3027" s="2"/>
      <c r="D3027" s="2"/>
      <c r="G3027" s="1"/>
    </row>
    <row r="3028" spans="2:7" x14ac:dyDescent="0.25">
      <c r="B3028" s="2"/>
      <c r="C3028" s="2"/>
      <c r="D3028" s="2"/>
      <c r="G3028" s="1"/>
    </row>
    <row r="3029" spans="2:7" x14ac:dyDescent="0.25">
      <c r="B3029" s="2"/>
      <c r="C3029" s="2"/>
      <c r="D3029" s="2"/>
      <c r="G3029" s="1"/>
    </row>
    <row r="3030" spans="2:7" x14ac:dyDescent="0.25">
      <c r="B3030" s="2"/>
      <c r="C3030" s="2"/>
      <c r="D3030" s="2"/>
      <c r="G3030" s="1"/>
    </row>
    <row r="3031" spans="2:7" x14ac:dyDescent="0.25">
      <c r="B3031" s="2"/>
      <c r="C3031" s="2"/>
      <c r="D3031" s="2"/>
      <c r="G3031" s="1"/>
    </row>
    <row r="3032" spans="2:7" x14ac:dyDescent="0.25">
      <c r="B3032" s="2"/>
      <c r="C3032" s="2"/>
      <c r="D3032" s="2"/>
      <c r="G3032" s="1"/>
    </row>
    <row r="3033" spans="2:7" x14ac:dyDescent="0.25">
      <c r="B3033" s="2"/>
      <c r="C3033" s="2"/>
      <c r="D3033" s="2"/>
      <c r="G3033" s="1"/>
    </row>
    <row r="3034" spans="2:7" x14ac:dyDescent="0.25">
      <c r="B3034" s="2"/>
      <c r="C3034" s="2"/>
      <c r="D3034" s="2"/>
      <c r="G3034" s="1"/>
    </row>
    <row r="3035" spans="2:7" x14ac:dyDescent="0.25">
      <c r="B3035" s="2"/>
      <c r="C3035" s="2"/>
      <c r="D3035" s="2"/>
      <c r="G3035" s="1"/>
    </row>
    <row r="3036" spans="2:7" x14ac:dyDescent="0.25">
      <c r="B3036" s="2"/>
      <c r="C3036" s="2"/>
      <c r="D3036" s="2"/>
      <c r="G3036" s="1"/>
    </row>
    <row r="3037" spans="2:7" x14ac:dyDescent="0.25">
      <c r="B3037" s="2"/>
      <c r="C3037" s="2"/>
      <c r="D3037" s="2"/>
      <c r="G3037" s="1"/>
    </row>
    <row r="3038" spans="2:7" x14ac:dyDescent="0.25">
      <c r="B3038" s="2"/>
      <c r="C3038" s="2"/>
      <c r="D3038" s="2"/>
      <c r="G3038" s="1"/>
    </row>
    <row r="3039" spans="2:7" x14ac:dyDescent="0.25">
      <c r="B3039" s="2"/>
      <c r="C3039" s="2"/>
      <c r="D3039" s="2"/>
      <c r="G3039" s="1"/>
    </row>
    <row r="3040" spans="2:7" x14ac:dyDescent="0.25">
      <c r="B3040" s="2"/>
      <c r="C3040" s="2"/>
      <c r="D3040" s="2"/>
      <c r="G3040" s="1"/>
    </row>
    <row r="3041" spans="2:7" x14ac:dyDescent="0.25">
      <c r="B3041" s="2"/>
      <c r="C3041" s="2"/>
      <c r="D3041" s="2"/>
      <c r="G3041" s="1"/>
    </row>
    <row r="3042" spans="2:7" x14ac:dyDescent="0.25">
      <c r="B3042" s="2"/>
      <c r="C3042" s="2"/>
      <c r="D3042" s="2"/>
      <c r="G3042" s="1"/>
    </row>
    <row r="3043" spans="2:7" x14ac:dyDescent="0.25">
      <c r="B3043" s="2"/>
      <c r="C3043" s="2"/>
      <c r="D3043" s="2"/>
      <c r="G3043" s="1"/>
    </row>
    <row r="3044" spans="2:7" x14ac:dyDescent="0.25">
      <c r="B3044" s="2"/>
      <c r="C3044" s="2"/>
      <c r="D3044" s="2"/>
      <c r="G3044" s="1"/>
    </row>
    <row r="3045" spans="2:7" x14ac:dyDescent="0.25">
      <c r="B3045" s="2"/>
      <c r="C3045" s="2"/>
      <c r="D3045" s="2"/>
      <c r="G3045" s="1"/>
    </row>
    <row r="3046" spans="2:7" x14ac:dyDescent="0.25">
      <c r="B3046" s="2"/>
      <c r="C3046" s="2"/>
      <c r="D3046" s="2"/>
      <c r="G3046" s="1"/>
    </row>
    <row r="3047" spans="2:7" x14ac:dyDescent="0.25">
      <c r="B3047" s="2"/>
      <c r="C3047" s="2"/>
      <c r="D3047" s="2"/>
      <c r="G3047" s="1"/>
    </row>
    <row r="3048" spans="2:7" x14ac:dyDescent="0.25">
      <c r="B3048" s="2"/>
      <c r="C3048" s="2"/>
      <c r="D3048" s="2"/>
      <c r="G3048" s="1"/>
    </row>
    <row r="3049" spans="2:7" x14ac:dyDescent="0.25">
      <c r="B3049" s="2"/>
      <c r="C3049" s="2"/>
      <c r="D3049" s="2"/>
      <c r="G3049" s="1"/>
    </row>
    <row r="3050" spans="2:7" x14ac:dyDescent="0.25">
      <c r="B3050" s="2"/>
      <c r="C3050" s="2"/>
      <c r="D3050" s="2"/>
      <c r="G3050" s="1"/>
    </row>
    <row r="3051" spans="2:7" x14ac:dyDescent="0.25">
      <c r="B3051" s="2"/>
      <c r="C3051" s="2"/>
      <c r="D3051" s="2"/>
      <c r="G3051" s="1"/>
    </row>
    <row r="3052" spans="2:7" x14ac:dyDescent="0.25">
      <c r="B3052" s="2"/>
      <c r="C3052" s="2"/>
      <c r="D3052" s="2"/>
      <c r="G3052" s="1"/>
    </row>
    <row r="3053" spans="2:7" x14ac:dyDescent="0.25">
      <c r="B3053" s="2"/>
      <c r="C3053" s="2"/>
      <c r="D3053" s="2"/>
      <c r="G3053" s="1"/>
    </row>
    <row r="3054" spans="2:7" x14ac:dyDescent="0.25">
      <c r="B3054" s="2"/>
      <c r="C3054" s="2"/>
      <c r="D3054" s="2"/>
      <c r="G3054" s="1"/>
    </row>
    <row r="3055" spans="2:7" x14ac:dyDescent="0.25">
      <c r="B3055" s="2"/>
      <c r="C3055" s="2"/>
      <c r="D3055" s="2"/>
      <c r="G3055" s="1"/>
    </row>
    <row r="3056" spans="2:7" x14ac:dyDescent="0.25">
      <c r="B3056" s="2"/>
      <c r="C3056" s="2"/>
      <c r="D3056" s="2"/>
      <c r="G3056" s="1"/>
    </row>
    <row r="3057" spans="2:7" x14ac:dyDescent="0.25">
      <c r="B3057" s="2"/>
      <c r="C3057" s="2"/>
      <c r="D3057" s="2"/>
      <c r="G3057" s="1"/>
    </row>
    <row r="3058" spans="2:7" x14ac:dyDescent="0.25">
      <c r="B3058" s="2"/>
      <c r="C3058" s="2"/>
      <c r="D3058" s="2"/>
      <c r="G3058" s="1"/>
    </row>
    <row r="3059" spans="2:7" x14ac:dyDescent="0.25">
      <c r="B3059" s="2"/>
      <c r="C3059" s="2"/>
      <c r="D3059" s="2"/>
      <c r="G3059" s="1"/>
    </row>
    <row r="3060" spans="2:7" x14ac:dyDescent="0.25">
      <c r="B3060" s="2"/>
      <c r="C3060" s="2"/>
      <c r="D3060" s="2"/>
      <c r="G3060" s="1"/>
    </row>
    <row r="3061" spans="2:7" x14ac:dyDescent="0.25">
      <c r="B3061" s="2"/>
      <c r="C3061" s="2"/>
      <c r="D3061" s="2"/>
      <c r="G3061" s="1"/>
    </row>
    <row r="3062" spans="2:7" x14ac:dyDescent="0.25">
      <c r="B3062" s="2"/>
      <c r="C3062" s="2"/>
      <c r="D3062" s="2"/>
      <c r="G3062" s="1"/>
    </row>
    <row r="3063" spans="2:7" x14ac:dyDescent="0.25">
      <c r="B3063" s="2"/>
      <c r="C3063" s="2"/>
      <c r="D3063" s="2"/>
      <c r="G3063" s="1"/>
    </row>
    <row r="3064" spans="2:7" x14ac:dyDescent="0.25">
      <c r="B3064" s="2"/>
      <c r="C3064" s="2"/>
      <c r="D3064" s="2"/>
      <c r="G3064" s="1"/>
    </row>
    <row r="3065" spans="2:7" x14ac:dyDescent="0.25">
      <c r="B3065" s="2"/>
      <c r="C3065" s="2"/>
      <c r="D3065" s="2"/>
      <c r="G3065" s="1"/>
    </row>
    <row r="3066" spans="2:7" x14ac:dyDescent="0.25">
      <c r="B3066" s="2"/>
      <c r="C3066" s="2"/>
      <c r="D3066" s="2"/>
      <c r="G3066" s="1"/>
    </row>
    <row r="3067" spans="2:7" x14ac:dyDescent="0.25">
      <c r="B3067" s="2"/>
      <c r="C3067" s="2"/>
      <c r="D3067" s="2"/>
      <c r="G3067" s="1"/>
    </row>
    <row r="3068" spans="2:7" x14ac:dyDescent="0.25">
      <c r="B3068" s="2"/>
      <c r="C3068" s="2"/>
      <c r="D3068" s="2"/>
      <c r="G3068" s="1"/>
    </row>
    <row r="3069" spans="2:7" x14ac:dyDescent="0.25">
      <c r="B3069" s="2"/>
      <c r="C3069" s="2"/>
      <c r="D3069" s="2"/>
      <c r="G3069" s="1"/>
    </row>
    <row r="3070" spans="2:7" x14ac:dyDescent="0.25">
      <c r="B3070" s="2"/>
      <c r="C3070" s="2"/>
      <c r="D3070" s="2"/>
      <c r="G3070" s="1"/>
    </row>
    <row r="3071" spans="2:7" x14ac:dyDescent="0.25">
      <c r="B3071" s="2"/>
      <c r="C3071" s="2"/>
      <c r="D3071" s="2"/>
      <c r="G3071" s="1"/>
    </row>
    <row r="3072" spans="2:7" x14ac:dyDescent="0.25">
      <c r="B3072" s="2"/>
      <c r="C3072" s="2"/>
      <c r="D3072" s="2"/>
      <c r="G3072" s="1"/>
    </row>
    <row r="3073" spans="2:7" x14ac:dyDescent="0.25">
      <c r="B3073" s="2"/>
      <c r="C3073" s="2"/>
      <c r="D3073" s="2"/>
      <c r="G3073" s="1"/>
    </row>
    <row r="3074" spans="2:7" x14ac:dyDescent="0.25">
      <c r="B3074" s="2"/>
      <c r="C3074" s="2"/>
      <c r="D3074" s="2"/>
      <c r="G3074" s="1"/>
    </row>
    <row r="3075" spans="2:7" x14ac:dyDescent="0.25">
      <c r="B3075" s="2"/>
      <c r="C3075" s="2"/>
      <c r="D3075" s="2"/>
      <c r="G3075" s="1"/>
    </row>
    <row r="3076" spans="2:7" x14ac:dyDescent="0.25">
      <c r="B3076" s="2"/>
      <c r="C3076" s="2"/>
      <c r="D3076" s="2"/>
      <c r="G3076" s="1"/>
    </row>
    <row r="3077" spans="2:7" x14ac:dyDescent="0.25">
      <c r="B3077" s="2"/>
      <c r="C3077" s="2"/>
      <c r="D3077" s="2"/>
      <c r="G3077" s="1"/>
    </row>
    <row r="3078" spans="2:7" x14ac:dyDescent="0.25">
      <c r="B3078" s="2"/>
      <c r="C3078" s="2"/>
      <c r="D3078" s="2"/>
      <c r="G3078" s="1"/>
    </row>
    <row r="3079" spans="2:7" x14ac:dyDescent="0.25">
      <c r="B3079" s="2"/>
      <c r="C3079" s="2"/>
      <c r="D3079" s="2"/>
      <c r="G3079" s="1"/>
    </row>
    <row r="3080" spans="2:7" x14ac:dyDescent="0.25">
      <c r="B3080" s="2"/>
      <c r="C3080" s="2"/>
      <c r="D3080" s="2"/>
      <c r="G3080" s="1"/>
    </row>
    <row r="3081" spans="2:7" x14ac:dyDescent="0.25">
      <c r="B3081" s="2"/>
      <c r="C3081" s="2"/>
      <c r="D3081" s="2"/>
      <c r="G3081" s="1"/>
    </row>
    <row r="3082" spans="2:7" x14ac:dyDescent="0.25">
      <c r="B3082" s="2"/>
      <c r="C3082" s="2"/>
      <c r="D3082" s="2"/>
      <c r="G3082" s="1"/>
    </row>
    <row r="3083" spans="2:7" x14ac:dyDescent="0.25">
      <c r="B3083" s="2"/>
      <c r="C3083" s="2"/>
      <c r="D3083" s="2"/>
      <c r="G3083" s="1"/>
    </row>
    <row r="3084" spans="2:7" x14ac:dyDescent="0.25">
      <c r="B3084" s="2"/>
      <c r="C3084" s="2"/>
      <c r="D3084" s="2"/>
      <c r="G3084" s="1"/>
    </row>
    <row r="3085" spans="2:7" x14ac:dyDescent="0.25">
      <c r="B3085" s="2"/>
      <c r="C3085" s="2"/>
      <c r="D3085" s="2"/>
      <c r="G3085" s="1"/>
    </row>
    <row r="3086" spans="2:7" x14ac:dyDescent="0.25">
      <c r="B3086" s="2"/>
      <c r="C3086" s="2"/>
      <c r="D3086" s="2"/>
      <c r="G3086" s="1"/>
    </row>
    <row r="3087" spans="2:7" x14ac:dyDescent="0.25">
      <c r="B3087" s="2"/>
      <c r="C3087" s="2"/>
      <c r="D3087" s="2"/>
      <c r="G3087" s="1"/>
    </row>
    <row r="3088" spans="2:7" x14ac:dyDescent="0.25">
      <c r="B3088" s="2"/>
      <c r="C3088" s="2"/>
      <c r="D3088" s="2"/>
      <c r="G3088" s="1"/>
    </row>
    <row r="3089" spans="2:7" x14ac:dyDescent="0.25">
      <c r="B3089" s="2"/>
      <c r="C3089" s="2"/>
      <c r="D3089" s="2"/>
      <c r="G3089" s="1"/>
    </row>
    <row r="3090" spans="2:7" x14ac:dyDescent="0.25">
      <c r="B3090" s="2"/>
      <c r="C3090" s="2"/>
      <c r="D3090" s="2"/>
      <c r="G3090" s="1"/>
    </row>
    <row r="3091" spans="2:7" x14ac:dyDescent="0.25">
      <c r="B3091" s="2"/>
      <c r="C3091" s="2"/>
      <c r="D3091" s="2"/>
      <c r="G3091" s="1"/>
    </row>
    <row r="3092" spans="2:7" x14ac:dyDescent="0.25">
      <c r="B3092" s="2"/>
      <c r="C3092" s="2"/>
      <c r="D3092" s="2"/>
      <c r="G3092" s="1"/>
    </row>
    <row r="3093" spans="2:7" x14ac:dyDescent="0.25">
      <c r="B3093" s="2"/>
      <c r="C3093" s="2"/>
      <c r="D3093" s="2"/>
      <c r="G3093" s="1"/>
    </row>
    <row r="3094" spans="2:7" x14ac:dyDescent="0.25">
      <c r="B3094" s="2"/>
      <c r="C3094" s="2"/>
      <c r="D3094" s="2"/>
      <c r="G3094" s="1"/>
    </row>
    <row r="3095" spans="2:7" x14ac:dyDescent="0.25">
      <c r="B3095" s="2"/>
      <c r="C3095" s="2"/>
      <c r="D3095" s="2"/>
      <c r="G3095" s="1"/>
    </row>
    <row r="3096" spans="2:7" x14ac:dyDescent="0.25">
      <c r="B3096" s="2"/>
      <c r="C3096" s="2"/>
      <c r="D3096" s="2"/>
      <c r="G3096" s="1"/>
    </row>
    <row r="3097" spans="2:7" x14ac:dyDescent="0.25">
      <c r="B3097" s="2"/>
      <c r="C3097" s="2"/>
      <c r="D3097" s="2"/>
      <c r="G3097" s="1"/>
    </row>
    <row r="3098" spans="2:7" x14ac:dyDescent="0.25">
      <c r="B3098" s="2"/>
      <c r="C3098" s="2"/>
      <c r="D3098" s="2"/>
      <c r="G3098" s="1"/>
    </row>
    <row r="3099" spans="2:7" x14ac:dyDescent="0.25">
      <c r="B3099" s="2"/>
      <c r="C3099" s="2"/>
      <c r="D3099" s="2"/>
      <c r="G3099" s="1"/>
    </row>
    <row r="3100" spans="2:7" x14ac:dyDescent="0.25">
      <c r="B3100" s="2"/>
      <c r="C3100" s="2"/>
      <c r="D3100" s="2"/>
      <c r="G3100" s="1"/>
    </row>
    <row r="3101" spans="2:7" x14ac:dyDescent="0.25">
      <c r="B3101" s="2"/>
      <c r="C3101" s="2"/>
      <c r="D3101" s="2"/>
      <c r="G3101" s="1"/>
    </row>
    <row r="3102" spans="2:7" x14ac:dyDescent="0.25">
      <c r="B3102" s="2"/>
      <c r="C3102" s="2"/>
      <c r="D3102" s="2"/>
      <c r="G3102" s="1"/>
    </row>
    <row r="3103" spans="2:7" x14ac:dyDescent="0.25">
      <c r="B3103" s="2"/>
      <c r="C3103" s="2"/>
      <c r="D3103" s="2"/>
      <c r="G3103" s="1"/>
    </row>
    <row r="3104" spans="2:7" x14ac:dyDescent="0.25">
      <c r="B3104" s="2"/>
      <c r="C3104" s="2"/>
      <c r="D3104" s="2"/>
      <c r="G3104" s="1"/>
    </row>
    <row r="3105" spans="2:7" x14ac:dyDescent="0.25">
      <c r="B3105" s="2"/>
      <c r="C3105" s="2"/>
      <c r="D3105" s="2"/>
      <c r="G3105" s="1"/>
    </row>
    <row r="3106" spans="2:7" x14ac:dyDescent="0.25">
      <c r="B3106" s="2"/>
      <c r="C3106" s="2"/>
      <c r="D3106" s="2"/>
      <c r="G3106" s="1"/>
    </row>
    <row r="3107" spans="2:7" x14ac:dyDescent="0.25">
      <c r="B3107" s="2"/>
      <c r="C3107" s="2"/>
      <c r="D3107" s="2"/>
      <c r="G3107" s="1"/>
    </row>
    <row r="3108" spans="2:7" x14ac:dyDescent="0.25">
      <c r="B3108" s="2"/>
      <c r="C3108" s="2"/>
      <c r="D3108" s="2"/>
      <c r="G3108" s="1"/>
    </row>
    <row r="3109" spans="2:7" x14ac:dyDescent="0.25">
      <c r="B3109" s="2"/>
      <c r="C3109" s="2"/>
      <c r="D3109" s="2"/>
      <c r="G3109" s="1"/>
    </row>
    <row r="3110" spans="2:7" x14ac:dyDescent="0.25">
      <c r="B3110" s="2"/>
      <c r="C3110" s="2"/>
      <c r="D3110" s="2"/>
      <c r="G3110" s="1"/>
    </row>
    <row r="3111" spans="2:7" x14ac:dyDescent="0.25">
      <c r="B3111" s="2"/>
      <c r="C3111" s="2"/>
      <c r="D3111" s="2"/>
      <c r="G3111" s="1"/>
    </row>
    <row r="3112" spans="2:7" x14ac:dyDescent="0.25">
      <c r="B3112" s="2"/>
      <c r="C3112" s="2"/>
      <c r="D3112" s="2"/>
      <c r="G3112" s="1"/>
    </row>
    <row r="3113" spans="2:7" x14ac:dyDescent="0.25">
      <c r="B3113" s="2"/>
      <c r="C3113" s="2"/>
      <c r="D3113" s="2"/>
      <c r="G3113" s="1"/>
    </row>
    <row r="3114" spans="2:7" x14ac:dyDescent="0.25">
      <c r="B3114" s="2"/>
      <c r="C3114" s="2"/>
      <c r="D3114" s="2"/>
      <c r="G3114" s="1"/>
    </row>
    <row r="3115" spans="2:7" x14ac:dyDescent="0.25">
      <c r="B3115" s="2"/>
      <c r="C3115" s="2"/>
      <c r="D3115" s="2"/>
      <c r="G3115" s="1"/>
    </row>
    <row r="3116" spans="2:7" x14ac:dyDescent="0.25">
      <c r="B3116" s="2"/>
      <c r="C3116" s="2"/>
      <c r="D3116" s="2"/>
      <c r="G3116" s="1"/>
    </row>
    <row r="3117" spans="2:7" x14ac:dyDescent="0.25">
      <c r="B3117" s="2"/>
      <c r="C3117" s="2"/>
      <c r="D3117" s="2"/>
      <c r="G3117" s="1"/>
    </row>
    <row r="3118" spans="2:7" x14ac:dyDescent="0.25">
      <c r="B3118" s="2"/>
      <c r="C3118" s="2"/>
      <c r="D3118" s="2"/>
      <c r="G3118" s="1"/>
    </row>
    <row r="3119" spans="2:7" x14ac:dyDescent="0.25">
      <c r="B3119" s="2"/>
      <c r="C3119" s="2"/>
      <c r="D3119" s="2"/>
      <c r="G3119" s="1"/>
    </row>
    <row r="3120" spans="2:7" x14ac:dyDescent="0.25">
      <c r="B3120" s="2"/>
      <c r="C3120" s="2"/>
      <c r="D3120" s="2"/>
      <c r="G3120" s="1"/>
    </row>
    <row r="3121" spans="2:7" x14ac:dyDescent="0.25">
      <c r="B3121" s="2"/>
      <c r="C3121" s="2"/>
      <c r="D3121" s="2"/>
      <c r="G3121" s="1"/>
    </row>
    <row r="3122" spans="2:7" x14ac:dyDescent="0.25">
      <c r="B3122" s="2"/>
      <c r="C3122" s="2"/>
      <c r="D3122" s="2"/>
      <c r="G3122" s="1"/>
    </row>
    <row r="3123" spans="2:7" x14ac:dyDescent="0.25">
      <c r="B3123" s="2"/>
      <c r="C3123" s="2"/>
      <c r="D3123" s="2"/>
      <c r="G3123" s="1"/>
    </row>
    <row r="3124" spans="2:7" x14ac:dyDescent="0.25">
      <c r="B3124" s="2"/>
      <c r="C3124" s="2"/>
      <c r="D3124" s="2"/>
      <c r="G3124" s="1"/>
    </row>
    <row r="3125" spans="2:7" x14ac:dyDescent="0.25">
      <c r="B3125" s="2"/>
      <c r="C3125" s="2"/>
      <c r="D3125" s="2"/>
      <c r="G3125" s="1"/>
    </row>
    <row r="3126" spans="2:7" x14ac:dyDescent="0.25">
      <c r="B3126" s="2"/>
      <c r="C3126" s="2"/>
      <c r="D3126" s="2"/>
      <c r="G3126" s="1"/>
    </row>
    <row r="3127" spans="2:7" x14ac:dyDescent="0.25">
      <c r="B3127" s="2"/>
      <c r="C3127" s="2"/>
      <c r="D3127" s="2"/>
      <c r="G3127" s="1"/>
    </row>
    <row r="3128" spans="2:7" x14ac:dyDescent="0.25">
      <c r="B3128" s="2"/>
      <c r="C3128" s="2"/>
      <c r="D3128" s="2"/>
      <c r="G3128" s="1"/>
    </row>
    <row r="3129" spans="2:7" x14ac:dyDescent="0.25">
      <c r="B3129" s="2"/>
      <c r="C3129" s="2"/>
      <c r="D3129" s="2"/>
      <c r="G3129" s="1"/>
    </row>
    <row r="3130" spans="2:7" x14ac:dyDescent="0.25">
      <c r="B3130" s="2"/>
      <c r="C3130" s="2"/>
      <c r="D3130" s="2"/>
      <c r="G3130" s="1"/>
    </row>
    <row r="3131" spans="2:7" x14ac:dyDescent="0.25">
      <c r="B3131" s="2"/>
      <c r="C3131" s="2"/>
      <c r="D3131" s="2"/>
      <c r="G3131" s="1"/>
    </row>
    <row r="3132" spans="2:7" x14ac:dyDescent="0.25">
      <c r="B3132" s="2"/>
      <c r="C3132" s="2"/>
      <c r="D3132" s="2"/>
      <c r="G3132" s="1"/>
    </row>
    <row r="3133" spans="2:7" x14ac:dyDescent="0.25">
      <c r="B3133" s="2"/>
      <c r="C3133" s="2"/>
      <c r="D3133" s="2"/>
      <c r="G3133" s="1"/>
    </row>
    <row r="3134" spans="2:7" x14ac:dyDescent="0.25">
      <c r="B3134" s="2"/>
      <c r="C3134" s="2"/>
      <c r="D3134" s="2"/>
      <c r="G3134" s="1"/>
    </row>
    <row r="3135" spans="2:7" x14ac:dyDescent="0.25">
      <c r="B3135" s="2"/>
      <c r="C3135" s="2"/>
      <c r="D3135" s="2"/>
      <c r="G3135" s="1"/>
    </row>
    <row r="3136" spans="2:7" x14ac:dyDescent="0.25">
      <c r="B3136" s="2"/>
      <c r="C3136" s="2"/>
      <c r="D3136" s="2"/>
      <c r="G3136" s="1"/>
    </row>
    <row r="3137" spans="2:7" x14ac:dyDescent="0.25">
      <c r="B3137" s="2"/>
      <c r="C3137" s="2"/>
      <c r="D3137" s="2"/>
      <c r="G3137" s="1"/>
    </row>
    <row r="3138" spans="2:7" x14ac:dyDescent="0.25">
      <c r="B3138" s="2"/>
      <c r="C3138" s="2"/>
      <c r="D3138" s="2"/>
      <c r="G3138" s="1"/>
    </row>
    <row r="3139" spans="2:7" x14ac:dyDescent="0.25">
      <c r="B3139" s="2"/>
      <c r="C3139" s="2"/>
      <c r="D3139" s="2"/>
      <c r="G3139" s="1"/>
    </row>
    <row r="3140" spans="2:7" x14ac:dyDescent="0.25">
      <c r="B3140" s="2"/>
      <c r="C3140" s="2"/>
      <c r="D3140" s="2"/>
      <c r="G3140" s="1"/>
    </row>
    <row r="3141" spans="2:7" x14ac:dyDescent="0.25">
      <c r="B3141" s="2"/>
      <c r="C3141" s="2"/>
      <c r="D3141" s="2"/>
      <c r="G3141" s="1"/>
    </row>
    <row r="3142" spans="2:7" x14ac:dyDescent="0.25">
      <c r="B3142" s="2"/>
      <c r="C3142" s="2"/>
      <c r="D3142" s="2"/>
      <c r="G3142" s="1"/>
    </row>
    <row r="3143" spans="2:7" x14ac:dyDescent="0.25">
      <c r="B3143" s="2"/>
      <c r="C3143" s="2"/>
      <c r="D3143" s="2"/>
      <c r="G3143" s="1"/>
    </row>
    <row r="3144" spans="2:7" x14ac:dyDescent="0.25">
      <c r="B3144" s="2"/>
      <c r="C3144" s="2"/>
      <c r="D3144" s="2"/>
      <c r="G3144" s="1"/>
    </row>
    <row r="3145" spans="2:7" x14ac:dyDescent="0.25">
      <c r="B3145" s="2"/>
      <c r="C3145" s="2"/>
      <c r="D3145" s="2"/>
      <c r="G3145" s="1"/>
    </row>
    <row r="3146" spans="2:7" x14ac:dyDescent="0.25">
      <c r="B3146" s="2"/>
      <c r="C3146" s="2"/>
      <c r="D3146" s="2"/>
      <c r="G3146" s="1"/>
    </row>
    <row r="3147" spans="2:7" x14ac:dyDescent="0.25">
      <c r="B3147" s="2"/>
      <c r="C3147" s="2"/>
      <c r="D3147" s="2"/>
      <c r="G3147" s="1"/>
    </row>
    <row r="3148" spans="2:7" x14ac:dyDescent="0.25">
      <c r="B3148" s="2"/>
      <c r="C3148" s="2"/>
      <c r="D3148" s="2"/>
      <c r="G3148" s="1"/>
    </row>
    <row r="3149" spans="2:7" x14ac:dyDescent="0.25">
      <c r="B3149" s="2"/>
      <c r="C3149" s="2"/>
      <c r="D3149" s="2"/>
      <c r="G3149" s="1"/>
    </row>
    <row r="3150" spans="2:7" x14ac:dyDescent="0.25">
      <c r="B3150" s="2"/>
      <c r="C3150" s="2"/>
      <c r="D3150" s="2"/>
      <c r="G3150" s="1"/>
    </row>
    <row r="3151" spans="2:7" x14ac:dyDescent="0.25">
      <c r="B3151" s="2"/>
      <c r="C3151" s="2"/>
      <c r="D3151" s="2"/>
      <c r="G3151" s="1"/>
    </row>
    <row r="3152" spans="2:7" x14ac:dyDescent="0.25">
      <c r="B3152" s="2"/>
      <c r="C3152" s="2"/>
      <c r="D3152" s="2"/>
      <c r="G3152" s="1"/>
    </row>
    <row r="3153" spans="2:7" x14ac:dyDescent="0.25">
      <c r="B3153" s="2"/>
      <c r="C3153" s="2"/>
      <c r="D3153" s="2"/>
      <c r="G3153" s="1"/>
    </row>
    <row r="3154" spans="2:7" x14ac:dyDescent="0.25">
      <c r="B3154" s="2"/>
      <c r="C3154" s="2"/>
      <c r="D3154" s="2"/>
      <c r="G3154" s="1"/>
    </row>
    <row r="3155" spans="2:7" x14ac:dyDescent="0.25">
      <c r="B3155" s="2"/>
      <c r="C3155" s="2"/>
      <c r="D3155" s="2"/>
      <c r="G3155" s="1"/>
    </row>
    <row r="3156" spans="2:7" x14ac:dyDescent="0.25">
      <c r="B3156" s="2"/>
      <c r="C3156" s="2"/>
      <c r="D3156" s="2"/>
      <c r="G3156" s="1"/>
    </row>
    <row r="3157" spans="2:7" x14ac:dyDescent="0.25">
      <c r="B3157" s="2"/>
      <c r="C3157" s="2"/>
      <c r="D3157" s="2"/>
      <c r="G3157" s="1"/>
    </row>
    <row r="3158" spans="2:7" x14ac:dyDescent="0.25">
      <c r="B3158" s="2"/>
      <c r="C3158" s="2"/>
      <c r="D3158" s="2"/>
      <c r="G3158" s="1"/>
    </row>
    <row r="3159" spans="2:7" x14ac:dyDescent="0.25">
      <c r="B3159" s="2"/>
      <c r="C3159" s="2"/>
      <c r="D3159" s="2"/>
      <c r="G3159" s="1"/>
    </row>
    <row r="3160" spans="2:7" x14ac:dyDescent="0.25">
      <c r="B3160" s="2"/>
      <c r="C3160" s="2"/>
      <c r="D3160" s="2"/>
      <c r="G3160" s="1"/>
    </row>
    <row r="3161" spans="2:7" x14ac:dyDescent="0.25">
      <c r="B3161" s="2"/>
      <c r="C3161" s="2"/>
      <c r="D3161" s="2"/>
      <c r="G3161" s="1"/>
    </row>
    <row r="3162" spans="2:7" x14ac:dyDescent="0.25">
      <c r="B3162" s="2"/>
      <c r="C3162" s="2"/>
      <c r="D3162" s="2"/>
      <c r="G3162" s="1"/>
    </row>
    <row r="3163" spans="2:7" x14ac:dyDescent="0.25">
      <c r="B3163" s="2"/>
      <c r="C3163" s="2"/>
      <c r="D3163" s="2"/>
      <c r="G3163" s="1"/>
    </row>
    <row r="3164" spans="2:7" x14ac:dyDescent="0.25">
      <c r="B3164" s="2"/>
      <c r="C3164" s="2"/>
      <c r="D3164" s="2"/>
      <c r="G3164" s="1"/>
    </row>
    <row r="3165" spans="2:7" x14ac:dyDescent="0.25">
      <c r="B3165" s="2"/>
      <c r="C3165" s="2"/>
      <c r="D3165" s="2"/>
      <c r="G3165" s="1"/>
    </row>
    <row r="3166" spans="2:7" x14ac:dyDescent="0.25">
      <c r="B3166" s="2"/>
      <c r="C3166" s="2"/>
      <c r="D3166" s="2"/>
      <c r="G3166" s="1"/>
    </row>
    <row r="3167" spans="2:7" x14ac:dyDescent="0.25">
      <c r="B3167" s="2"/>
      <c r="C3167" s="2"/>
      <c r="D3167" s="2"/>
      <c r="G3167" s="1"/>
    </row>
    <row r="3168" spans="2:7" x14ac:dyDescent="0.25">
      <c r="B3168" s="2"/>
      <c r="C3168" s="2"/>
      <c r="D3168" s="2"/>
      <c r="G3168" s="1"/>
    </row>
    <row r="3169" spans="2:7" x14ac:dyDescent="0.25">
      <c r="B3169" s="2"/>
      <c r="C3169" s="2"/>
      <c r="D3169" s="2"/>
      <c r="G3169" s="1"/>
    </row>
    <row r="3170" spans="2:7" x14ac:dyDescent="0.25">
      <c r="B3170" s="2"/>
      <c r="C3170" s="2"/>
      <c r="D3170" s="2"/>
      <c r="G3170" s="1"/>
    </row>
    <row r="3171" spans="2:7" x14ac:dyDescent="0.25">
      <c r="B3171" s="2"/>
      <c r="C3171" s="2"/>
      <c r="D3171" s="2"/>
      <c r="G3171" s="1"/>
    </row>
    <row r="3172" spans="2:7" x14ac:dyDescent="0.25">
      <c r="B3172" s="2"/>
      <c r="C3172" s="2"/>
      <c r="D3172" s="2"/>
      <c r="G3172" s="1"/>
    </row>
    <row r="3173" spans="2:7" x14ac:dyDescent="0.25">
      <c r="B3173" s="2"/>
      <c r="C3173" s="2"/>
      <c r="D3173" s="2"/>
      <c r="G3173" s="1"/>
    </row>
    <row r="3174" spans="2:7" x14ac:dyDescent="0.25">
      <c r="B3174" s="2"/>
      <c r="C3174" s="2"/>
      <c r="D3174" s="2"/>
      <c r="G3174" s="1"/>
    </row>
    <row r="3175" spans="2:7" x14ac:dyDescent="0.25">
      <c r="B3175" s="2"/>
      <c r="C3175" s="2"/>
      <c r="D3175" s="2"/>
      <c r="G3175" s="1"/>
    </row>
    <row r="3176" spans="2:7" x14ac:dyDescent="0.25">
      <c r="B3176" s="2"/>
      <c r="C3176" s="2"/>
      <c r="D3176" s="2"/>
      <c r="G3176" s="1"/>
    </row>
    <row r="3177" spans="2:7" x14ac:dyDescent="0.25">
      <c r="B3177" s="2"/>
      <c r="C3177" s="2"/>
      <c r="D3177" s="2"/>
      <c r="G3177" s="1"/>
    </row>
    <row r="3178" spans="2:7" x14ac:dyDescent="0.25">
      <c r="B3178" s="2"/>
      <c r="C3178" s="2"/>
      <c r="D3178" s="2"/>
      <c r="G3178" s="1"/>
    </row>
    <row r="3179" spans="2:7" x14ac:dyDescent="0.25">
      <c r="B3179" s="2"/>
      <c r="C3179" s="2"/>
      <c r="D3179" s="2"/>
      <c r="G3179" s="1"/>
    </row>
    <row r="3180" spans="2:7" x14ac:dyDescent="0.25">
      <c r="B3180" s="2"/>
      <c r="C3180" s="2"/>
      <c r="D3180" s="2"/>
      <c r="G3180" s="1"/>
    </row>
    <row r="3181" spans="2:7" x14ac:dyDescent="0.25">
      <c r="B3181" s="2"/>
      <c r="C3181" s="2"/>
      <c r="D3181" s="2"/>
      <c r="G3181" s="1"/>
    </row>
    <row r="3182" spans="2:7" x14ac:dyDescent="0.25">
      <c r="B3182" s="2"/>
      <c r="C3182" s="2"/>
      <c r="D3182" s="2"/>
      <c r="G3182" s="1"/>
    </row>
    <row r="3183" spans="2:7" x14ac:dyDescent="0.25">
      <c r="B3183" s="2"/>
      <c r="C3183" s="2"/>
      <c r="D3183" s="2"/>
      <c r="G3183" s="1"/>
    </row>
    <row r="3184" spans="2:7" x14ac:dyDescent="0.25">
      <c r="B3184" s="2"/>
      <c r="C3184" s="2"/>
      <c r="D3184" s="2"/>
      <c r="G3184" s="1"/>
    </row>
    <row r="3185" spans="2:7" x14ac:dyDescent="0.25">
      <c r="B3185" s="2"/>
      <c r="C3185" s="2"/>
      <c r="D3185" s="2"/>
      <c r="G3185" s="1"/>
    </row>
    <row r="3186" spans="2:7" x14ac:dyDescent="0.25">
      <c r="B3186" s="2"/>
      <c r="C3186" s="2"/>
      <c r="D3186" s="2"/>
      <c r="G3186" s="1"/>
    </row>
    <row r="3187" spans="2:7" x14ac:dyDescent="0.25">
      <c r="B3187" s="2"/>
      <c r="C3187" s="2"/>
      <c r="D3187" s="2"/>
      <c r="G3187" s="1"/>
    </row>
    <row r="3188" spans="2:7" x14ac:dyDescent="0.25">
      <c r="B3188" s="2"/>
      <c r="C3188" s="2"/>
      <c r="D3188" s="2"/>
      <c r="G3188" s="1"/>
    </row>
    <row r="3189" spans="2:7" x14ac:dyDescent="0.25">
      <c r="B3189" s="2"/>
      <c r="C3189" s="2"/>
      <c r="D3189" s="2"/>
      <c r="G3189" s="1"/>
    </row>
    <row r="3190" spans="2:7" x14ac:dyDescent="0.25">
      <c r="B3190" s="2"/>
      <c r="C3190" s="2"/>
      <c r="D3190" s="2"/>
      <c r="G3190" s="1"/>
    </row>
    <row r="3191" spans="2:7" x14ac:dyDescent="0.25">
      <c r="B3191" s="2"/>
      <c r="C3191" s="2"/>
      <c r="D3191" s="2"/>
      <c r="G3191" s="1"/>
    </row>
    <row r="3192" spans="2:7" x14ac:dyDescent="0.25">
      <c r="B3192" s="2"/>
      <c r="C3192" s="2"/>
      <c r="D3192" s="2"/>
      <c r="G3192" s="1"/>
    </row>
    <row r="3193" spans="2:7" x14ac:dyDescent="0.25">
      <c r="B3193" s="2"/>
      <c r="C3193" s="2"/>
      <c r="D3193" s="2"/>
      <c r="G3193" s="1"/>
    </row>
    <row r="3194" spans="2:7" x14ac:dyDescent="0.25">
      <c r="B3194" s="2"/>
      <c r="C3194" s="2"/>
      <c r="D3194" s="2"/>
      <c r="G3194" s="1"/>
    </row>
    <row r="3195" spans="2:7" x14ac:dyDescent="0.25">
      <c r="B3195" s="2"/>
      <c r="C3195" s="2"/>
      <c r="D3195" s="2"/>
      <c r="G3195" s="1"/>
    </row>
    <row r="3196" spans="2:7" x14ac:dyDescent="0.25">
      <c r="B3196" s="2"/>
      <c r="C3196" s="2"/>
      <c r="D3196" s="2"/>
      <c r="G3196" s="1"/>
    </row>
    <row r="3197" spans="2:7" x14ac:dyDescent="0.25">
      <c r="B3197" s="2"/>
      <c r="C3197" s="2"/>
      <c r="D3197" s="2"/>
      <c r="G3197" s="1"/>
    </row>
    <row r="3198" spans="2:7" x14ac:dyDescent="0.25">
      <c r="B3198" s="2"/>
      <c r="C3198" s="2"/>
      <c r="D3198" s="2"/>
      <c r="G3198" s="1"/>
    </row>
    <row r="3199" spans="2:7" x14ac:dyDescent="0.25">
      <c r="B3199" s="2"/>
      <c r="C3199" s="2"/>
      <c r="D3199" s="2"/>
      <c r="G3199" s="1"/>
    </row>
    <row r="3200" spans="2:7" x14ac:dyDescent="0.25">
      <c r="B3200" s="2"/>
      <c r="C3200" s="2"/>
      <c r="D3200" s="2"/>
      <c r="G3200" s="1"/>
    </row>
    <row r="3201" spans="2:7" x14ac:dyDescent="0.25">
      <c r="B3201" s="2"/>
      <c r="C3201" s="2"/>
      <c r="D3201" s="2"/>
      <c r="G3201" s="1"/>
    </row>
    <row r="3202" spans="2:7" x14ac:dyDescent="0.25">
      <c r="B3202" s="2"/>
      <c r="C3202" s="2"/>
      <c r="D3202" s="2"/>
      <c r="G3202" s="1"/>
    </row>
    <row r="3203" spans="2:7" x14ac:dyDescent="0.25">
      <c r="B3203" s="2"/>
      <c r="C3203" s="2"/>
      <c r="D3203" s="2"/>
      <c r="G3203" s="1"/>
    </row>
    <row r="3204" spans="2:7" x14ac:dyDescent="0.25">
      <c r="B3204" s="2"/>
      <c r="C3204" s="2"/>
      <c r="D3204" s="2"/>
      <c r="G3204" s="1"/>
    </row>
    <row r="3205" spans="2:7" x14ac:dyDescent="0.25">
      <c r="B3205" s="2"/>
      <c r="C3205" s="2"/>
      <c r="D3205" s="2"/>
      <c r="G3205" s="1"/>
    </row>
    <row r="3206" spans="2:7" x14ac:dyDescent="0.25">
      <c r="B3206" s="2"/>
      <c r="C3206" s="2"/>
      <c r="D3206" s="2"/>
      <c r="G3206" s="1"/>
    </row>
    <row r="3207" spans="2:7" x14ac:dyDescent="0.25">
      <c r="B3207" s="2"/>
      <c r="C3207" s="2"/>
      <c r="D3207" s="2"/>
      <c r="G3207" s="1"/>
    </row>
    <row r="3208" spans="2:7" x14ac:dyDescent="0.25">
      <c r="B3208" s="2"/>
      <c r="C3208" s="2"/>
      <c r="D3208" s="2"/>
      <c r="G3208" s="1"/>
    </row>
    <row r="3209" spans="2:7" x14ac:dyDescent="0.25">
      <c r="B3209" s="2"/>
      <c r="C3209" s="2"/>
      <c r="D3209" s="2"/>
      <c r="G3209" s="1"/>
    </row>
    <row r="3210" spans="2:7" x14ac:dyDescent="0.25">
      <c r="B3210" s="2"/>
      <c r="C3210" s="2"/>
      <c r="D3210" s="2"/>
      <c r="G3210" s="1"/>
    </row>
    <row r="3211" spans="2:7" x14ac:dyDescent="0.25">
      <c r="B3211" s="2"/>
      <c r="C3211" s="2"/>
      <c r="D3211" s="2"/>
      <c r="G3211" s="1"/>
    </row>
    <row r="3212" spans="2:7" x14ac:dyDescent="0.25">
      <c r="B3212" s="2"/>
      <c r="C3212" s="2"/>
      <c r="D3212" s="2"/>
      <c r="G3212" s="1"/>
    </row>
    <row r="3213" spans="2:7" x14ac:dyDescent="0.25">
      <c r="B3213" s="2"/>
      <c r="C3213" s="2"/>
      <c r="D3213" s="2"/>
      <c r="G3213" s="1"/>
    </row>
    <row r="3214" spans="2:7" x14ac:dyDescent="0.25">
      <c r="B3214" s="2"/>
      <c r="C3214" s="2"/>
      <c r="D3214" s="2"/>
      <c r="G3214" s="1"/>
    </row>
    <row r="3215" spans="2:7" x14ac:dyDescent="0.25">
      <c r="B3215" s="2"/>
      <c r="C3215" s="2"/>
      <c r="D3215" s="2"/>
      <c r="G3215" s="1"/>
    </row>
    <row r="3216" spans="2:7" x14ac:dyDescent="0.25">
      <c r="B3216" s="2"/>
      <c r="C3216" s="2"/>
      <c r="D3216" s="2"/>
      <c r="G3216" s="1"/>
    </row>
    <row r="3217" spans="2:7" x14ac:dyDescent="0.25">
      <c r="B3217" s="2"/>
      <c r="C3217" s="2"/>
      <c r="D3217" s="2"/>
      <c r="G3217" s="1"/>
    </row>
    <row r="3218" spans="2:7" x14ac:dyDescent="0.25">
      <c r="B3218" s="2"/>
      <c r="C3218" s="2"/>
      <c r="D3218" s="2"/>
      <c r="G3218" s="1"/>
    </row>
    <row r="3219" spans="2:7" x14ac:dyDescent="0.25">
      <c r="B3219" s="2"/>
      <c r="C3219" s="2"/>
      <c r="D3219" s="2"/>
      <c r="G3219" s="1"/>
    </row>
    <row r="3220" spans="2:7" x14ac:dyDescent="0.25">
      <c r="B3220" s="2"/>
      <c r="C3220" s="2"/>
      <c r="D3220" s="2"/>
      <c r="G3220" s="1"/>
    </row>
    <row r="3221" spans="2:7" x14ac:dyDescent="0.25">
      <c r="B3221" s="2"/>
      <c r="C3221" s="2"/>
      <c r="D3221" s="2"/>
      <c r="G3221" s="1"/>
    </row>
    <row r="3222" spans="2:7" x14ac:dyDescent="0.25">
      <c r="B3222" s="2"/>
      <c r="C3222" s="2"/>
      <c r="D3222" s="2"/>
      <c r="G3222" s="1"/>
    </row>
    <row r="3223" spans="2:7" x14ac:dyDescent="0.25">
      <c r="B3223" s="2"/>
      <c r="C3223" s="2"/>
      <c r="D3223" s="2"/>
      <c r="G3223" s="1"/>
    </row>
    <row r="3224" spans="2:7" x14ac:dyDescent="0.25">
      <c r="B3224" s="2"/>
      <c r="C3224" s="2"/>
      <c r="D3224" s="2"/>
      <c r="G3224" s="1"/>
    </row>
    <row r="3225" spans="2:7" x14ac:dyDescent="0.25">
      <c r="B3225" s="2"/>
      <c r="C3225" s="2"/>
      <c r="D3225" s="2"/>
      <c r="G3225" s="1"/>
    </row>
    <row r="3226" spans="2:7" x14ac:dyDescent="0.25">
      <c r="B3226" s="2"/>
      <c r="C3226" s="2"/>
      <c r="D3226" s="2"/>
      <c r="G3226" s="1"/>
    </row>
    <row r="3227" spans="2:7" x14ac:dyDescent="0.25">
      <c r="B3227" s="2"/>
      <c r="C3227" s="2"/>
      <c r="D3227" s="2"/>
      <c r="G3227" s="1"/>
    </row>
    <row r="3228" spans="2:7" x14ac:dyDescent="0.25">
      <c r="B3228" s="2"/>
      <c r="C3228" s="2"/>
      <c r="D3228" s="2"/>
      <c r="G3228" s="1"/>
    </row>
    <row r="3229" spans="2:7" x14ac:dyDescent="0.25">
      <c r="B3229" s="2"/>
      <c r="C3229" s="2"/>
      <c r="D3229" s="2"/>
      <c r="G3229" s="1"/>
    </row>
    <row r="3230" spans="2:7" x14ac:dyDescent="0.25">
      <c r="B3230" s="2"/>
      <c r="C3230" s="2"/>
      <c r="D3230" s="2"/>
      <c r="G3230" s="1"/>
    </row>
    <row r="3231" spans="2:7" x14ac:dyDescent="0.25">
      <c r="B3231" s="2"/>
      <c r="C3231" s="2"/>
      <c r="D3231" s="2"/>
      <c r="G3231" s="1"/>
    </row>
    <row r="3232" spans="2:7" x14ac:dyDescent="0.25">
      <c r="B3232" s="2"/>
      <c r="C3232" s="2"/>
      <c r="D3232" s="2"/>
      <c r="G3232" s="1"/>
    </row>
    <row r="3233" spans="2:7" x14ac:dyDescent="0.25">
      <c r="B3233" s="2"/>
      <c r="C3233" s="2"/>
      <c r="D3233" s="2"/>
      <c r="G3233" s="1"/>
    </row>
    <row r="3234" spans="2:7" x14ac:dyDescent="0.25">
      <c r="B3234" s="2"/>
      <c r="C3234" s="2"/>
      <c r="D3234" s="2"/>
      <c r="G3234" s="1"/>
    </row>
    <row r="3235" spans="2:7" x14ac:dyDescent="0.25">
      <c r="B3235" s="2"/>
      <c r="C3235" s="2"/>
      <c r="D3235" s="2"/>
      <c r="G3235" s="1"/>
    </row>
    <row r="3236" spans="2:7" x14ac:dyDescent="0.25">
      <c r="B3236" s="2"/>
      <c r="C3236" s="2"/>
      <c r="D3236" s="2"/>
      <c r="G3236" s="1"/>
    </row>
    <row r="3237" spans="2:7" x14ac:dyDescent="0.25">
      <c r="B3237" s="2"/>
      <c r="C3237" s="2"/>
      <c r="D3237" s="2"/>
      <c r="G3237" s="1"/>
    </row>
    <row r="3238" spans="2:7" x14ac:dyDescent="0.25">
      <c r="B3238" s="2"/>
      <c r="C3238" s="2"/>
      <c r="D3238" s="2"/>
      <c r="G3238" s="1"/>
    </row>
    <row r="3239" spans="2:7" x14ac:dyDescent="0.25">
      <c r="B3239" s="2"/>
      <c r="C3239" s="2"/>
      <c r="D3239" s="2"/>
      <c r="G3239" s="1"/>
    </row>
    <row r="3240" spans="2:7" x14ac:dyDescent="0.25">
      <c r="B3240" s="2"/>
      <c r="C3240" s="2"/>
      <c r="D3240" s="2"/>
      <c r="G3240" s="1"/>
    </row>
    <row r="3241" spans="2:7" x14ac:dyDescent="0.25">
      <c r="B3241" s="2"/>
      <c r="C3241" s="2"/>
      <c r="D3241" s="2"/>
      <c r="G3241" s="1"/>
    </row>
    <row r="3242" spans="2:7" x14ac:dyDescent="0.25">
      <c r="B3242" s="2"/>
      <c r="C3242" s="2"/>
      <c r="D3242" s="2"/>
      <c r="G3242" s="1"/>
    </row>
    <row r="3243" spans="2:7" x14ac:dyDescent="0.25">
      <c r="B3243" s="2"/>
      <c r="C3243" s="2"/>
      <c r="D3243" s="2"/>
      <c r="G3243" s="1"/>
    </row>
    <row r="3244" spans="2:7" x14ac:dyDescent="0.25">
      <c r="B3244" s="2"/>
      <c r="C3244" s="2"/>
      <c r="D3244" s="2"/>
      <c r="G3244" s="1"/>
    </row>
    <row r="3245" spans="2:7" x14ac:dyDescent="0.25">
      <c r="B3245" s="2"/>
      <c r="C3245" s="2"/>
      <c r="D3245" s="2"/>
      <c r="G3245" s="1"/>
    </row>
    <row r="3246" spans="2:7" x14ac:dyDescent="0.25">
      <c r="B3246" s="2"/>
      <c r="C3246" s="2"/>
      <c r="D3246" s="2"/>
      <c r="G3246" s="1"/>
    </row>
    <row r="3247" spans="2:7" x14ac:dyDescent="0.25">
      <c r="B3247" s="2"/>
      <c r="C3247" s="2"/>
      <c r="D3247" s="2"/>
      <c r="G3247" s="1"/>
    </row>
    <row r="3248" spans="2:7" x14ac:dyDescent="0.25">
      <c r="B3248" s="2"/>
      <c r="C3248" s="2"/>
      <c r="D3248" s="2"/>
      <c r="G3248" s="1"/>
    </row>
    <row r="3249" spans="2:7" x14ac:dyDescent="0.25">
      <c r="B3249" s="2"/>
      <c r="C3249" s="2"/>
      <c r="D3249" s="2"/>
      <c r="G3249" s="1"/>
    </row>
    <row r="3250" spans="2:7" x14ac:dyDescent="0.25">
      <c r="B3250" s="2"/>
      <c r="C3250" s="2"/>
      <c r="D3250" s="2"/>
      <c r="G3250" s="1"/>
    </row>
    <row r="3251" spans="2:7" x14ac:dyDescent="0.25">
      <c r="B3251" s="2"/>
      <c r="C3251" s="2"/>
      <c r="D3251" s="2"/>
      <c r="G3251" s="1"/>
    </row>
    <row r="3252" spans="2:7" x14ac:dyDescent="0.25">
      <c r="B3252" s="2"/>
      <c r="C3252" s="2"/>
      <c r="D3252" s="2"/>
      <c r="G3252" s="1"/>
    </row>
    <row r="3253" spans="2:7" x14ac:dyDescent="0.25">
      <c r="B3253" s="2"/>
      <c r="C3253" s="2"/>
      <c r="D3253" s="2"/>
      <c r="G3253" s="1"/>
    </row>
    <row r="3254" spans="2:7" x14ac:dyDescent="0.25">
      <c r="B3254" s="2"/>
      <c r="C3254" s="2"/>
      <c r="D3254" s="2"/>
      <c r="G3254" s="1"/>
    </row>
    <row r="3255" spans="2:7" x14ac:dyDescent="0.25">
      <c r="B3255" s="2"/>
      <c r="C3255" s="2"/>
      <c r="D3255" s="2"/>
      <c r="G3255" s="1"/>
    </row>
    <row r="3256" spans="2:7" x14ac:dyDescent="0.25">
      <c r="B3256" s="2"/>
      <c r="C3256" s="2"/>
      <c r="D3256" s="2"/>
      <c r="G3256" s="1"/>
    </row>
    <row r="3257" spans="2:7" x14ac:dyDescent="0.25">
      <c r="B3257" s="2"/>
      <c r="C3257" s="2"/>
      <c r="D3257" s="2"/>
      <c r="G3257" s="1"/>
    </row>
    <row r="3258" spans="2:7" x14ac:dyDescent="0.25">
      <c r="B3258" s="2"/>
      <c r="C3258" s="2"/>
      <c r="D3258" s="2"/>
      <c r="G3258" s="1"/>
    </row>
    <row r="3259" spans="2:7" x14ac:dyDescent="0.25">
      <c r="B3259" s="2"/>
      <c r="C3259" s="2"/>
      <c r="D3259" s="2"/>
      <c r="G3259" s="1"/>
    </row>
    <row r="3260" spans="2:7" x14ac:dyDescent="0.25">
      <c r="B3260" s="2"/>
      <c r="C3260" s="2"/>
      <c r="D3260" s="2"/>
      <c r="G3260" s="1"/>
    </row>
    <row r="3261" spans="2:7" x14ac:dyDescent="0.25">
      <c r="B3261" s="2"/>
      <c r="C3261" s="2"/>
      <c r="D3261" s="2"/>
      <c r="G3261" s="1"/>
    </row>
    <row r="3262" spans="2:7" x14ac:dyDescent="0.25">
      <c r="B3262" s="2"/>
      <c r="C3262" s="2"/>
      <c r="D3262" s="2"/>
      <c r="G3262" s="1"/>
    </row>
    <row r="3263" spans="2:7" x14ac:dyDescent="0.25">
      <c r="B3263" s="2"/>
      <c r="C3263" s="2"/>
      <c r="D3263" s="2"/>
      <c r="G3263" s="1"/>
    </row>
    <row r="3264" spans="2:7" x14ac:dyDescent="0.25">
      <c r="B3264" s="2"/>
      <c r="C3264" s="2"/>
      <c r="D3264" s="2"/>
      <c r="G3264" s="1"/>
    </row>
    <row r="3265" spans="2:7" x14ac:dyDescent="0.25">
      <c r="B3265" s="2"/>
      <c r="C3265" s="2"/>
      <c r="D3265" s="2"/>
      <c r="G3265" s="1"/>
    </row>
    <row r="3266" spans="2:7" x14ac:dyDescent="0.25">
      <c r="B3266" s="2"/>
      <c r="C3266" s="2"/>
      <c r="D3266" s="2"/>
      <c r="G3266" s="1"/>
    </row>
    <row r="3267" spans="2:7" x14ac:dyDescent="0.25">
      <c r="B3267" s="2"/>
      <c r="C3267" s="2"/>
      <c r="D3267" s="2"/>
      <c r="G3267" s="1"/>
    </row>
    <row r="3268" spans="2:7" x14ac:dyDescent="0.25">
      <c r="B3268" s="2"/>
      <c r="C3268" s="2"/>
      <c r="D3268" s="2"/>
      <c r="G3268" s="1"/>
    </row>
    <row r="3269" spans="2:7" x14ac:dyDescent="0.25">
      <c r="B3269" s="2"/>
      <c r="C3269" s="2"/>
      <c r="D3269" s="2"/>
      <c r="G3269" s="1"/>
    </row>
    <row r="3270" spans="2:7" x14ac:dyDescent="0.25">
      <c r="B3270" s="2"/>
      <c r="C3270" s="2"/>
      <c r="D3270" s="2"/>
      <c r="G3270" s="1"/>
    </row>
    <row r="3271" spans="2:7" x14ac:dyDescent="0.25">
      <c r="B3271" s="2"/>
      <c r="C3271" s="2"/>
      <c r="D3271" s="2"/>
      <c r="G3271" s="1"/>
    </row>
    <row r="3272" spans="2:7" x14ac:dyDescent="0.25">
      <c r="B3272" s="2"/>
      <c r="C3272" s="2"/>
      <c r="D3272" s="2"/>
      <c r="G3272" s="1"/>
    </row>
    <row r="3273" spans="2:7" x14ac:dyDescent="0.25">
      <c r="B3273" s="2"/>
      <c r="C3273" s="2"/>
      <c r="D3273" s="2"/>
      <c r="G3273" s="1"/>
    </row>
    <row r="3274" spans="2:7" x14ac:dyDescent="0.25">
      <c r="B3274" s="2"/>
      <c r="C3274" s="2"/>
      <c r="D3274" s="2"/>
      <c r="G3274" s="1"/>
    </row>
    <row r="3275" spans="2:7" x14ac:dyDescent="0.25">
      <c r="B3275" s="2"/>
      <c r="C3275" s="2"/>
      <c r="D3275" s="2"/>
      <c r="G3275" s="1"/>
    </row>
    <row r="3276" spans="2:7" x14ac:dyDescent="0.25">
      <c r="B3276" s="2"/>
      <c r="C3276" s="2"/>
      <c r="D3276" s="2"/>
      <c r="G3276" s="1"/>
    </row>
    <row r="3277" spans="2:7" x14ac:dyDescent="0.25">
      <c r="B3277" s="2"/>
      <c r="C3277" s="2"/>
      <c r="D3277" s="2"/>
      <c r="G3277" s="1"/>
    </row>
    <row r="3278" spans="2:7" x14ac:dyDescent="0.25">
      <c r="B3278" s="2"/>
      <c r="C3278" s="2"/>
      <c r="D3278" s="2"/>
      <c r="G3278" s="1"/>
    </row>
    <row r="3279" spans="2:7" x14ac:dyDescent="0.25">
      <c r="B3279" s="2"/>
      <c r="C3279" s="2"/>
      <c r="D3279" s="2"/>
      <c r="G3279" s="1"/>
    </row>
    <row r="3280" spans="2:7" x14ac:dyDescent="0.25">
      <c r="B3280" s="2"/>
      <c r="C3280" s="2"/>
      <c r="D3280" s="2"/>
      <c r="G3280" s="1"/>
    </row>
    <row r="3281" spans="2:7" x14ac:dyDescent="0.25">
      <c r="B3281" s="2"/>
      <c r="C3281" s="2"/>
      <c r="D3281" s="2"/>
      <c r="G3281" s="1"/>
    </row>
    <row r="3282" spans="2:7" x14ac:dyDescent="0.25">
      <c r="B3282" s="2"/>
      <c r="C3282" s="2"/>
      <c r="D3282" s="2"/>
      <c r="G3282" s="1"/>
    </row>
    <row r="3283" spans="2:7" x14ac:dyDescent="0.25">
      <c r="B3283" s="2"/>
      <c r="C3283" s="2"/>
      <c r="D3283" s="2"/>
      <c r="G3283" s="1"/>
    </row>
    <row r="3284" spans="2:7" x14ac:dyDescent="0.25">
      <c r="B3284" s="2"/>
      <c r="C3284" s="2"/>
      <c r="D3284" s="2"/>
      <c r="G3284" s="1"/>
    </row>
    <row r="3285" spans="2:7" x14ac:dyDescent="0.25">
      <c r="B3285" s="2"/>
      <c r="C3285" s="2"/>
      <c r="D3285" s="2"/>
      <c r="G3285" s="1"/>
    </row>
    <row r="3286" spans="2:7" x14ac:dyDescent="0.25">
      <c r="B3286" s="2"/>
      <c r="C3286" s="2"/>
      <c r="D3286" s="2"/>
      <c r="G3286" s="1"/>
    </row>
    <row r="3287" spans="2:7" x14ac:dyDescent="0.25">
      <c r="B3287" s="2"/>
      <c r="C3287" s="2"/>
      <c r="D3287" s="2"/>
      <c r="G3287" s="1"/>
    </row>
    <row r="3288" spans="2:7" x14ac:dyDescent="0.25">
      <c r="B3288" s="2"/>
      <c r="C3288" s="2"/>
      <c r="D3288" s="2"/>
      <c r="G3288" s="1"/>
    </row>
    <row r="3289" spans="2:7" x14ac:dyDescent="0.25">
      <c r="B3289" s="2"/>
      <c r="C3289" s="2"/>
      <c r="D3289" s="2"/>
      <c r="G3289" s="1"/>
    </row>
    <row r="3290" spans="2:7" x14ac:dyDescent="0.25">
      <c r="B3290" s="2"/>
      <c r="C3290" s="2"/>
      <c r="D3290" s="2"/>
      <c r="G3290" s="1"/>
    </row>
    <row r="3291" spans="2:7" x14ac:dyDescent="0.25">
      <c r="B3291" s="2"/>
      <c r="C3291" s="2"/>
      <c r="D3291" s="2"/>
      <c r="G3291" s="1"/>
    </row>
    <row r="3292" spans="2:7" x14ac:dyDescent="0.25">
      <c r="B3292" s="2"/>
      <c r="C3292" s="2"/>
      <c r="D3292" s="2"/>
      <c r="G3292" s="1"/>
    </row>
    <row r="3293" spans="2:7" x14ac:dyDescent="0.25">
      <c r="B3293" s="2"/>
      <c r="C3293" s="2"/>
      <c r="D3293" s="2"/>
      <c r="G3293" s="1"/>
    </row>
    <row r="3294" spans="2:7" x14ac:dyDescent="0.25">
      <c r="B3294" s="2"/>
      <c r="C3294" s="2"/>
      <c r="D3294" s="2"/>
      <c r="G3294" s="1"/>
    </row>
    <row r="3295" spans="2:7" x14ac:dyDescent="0.25">
      <c r="B3295" s="2"/>
      <c r="C3295" s="2"/>
      <c r="D3295" s="2"/>
      <c r="G3295" s="1"/>
    </row>
    <row r="3296" spans="2:7" x14ac:dyDescent="0.25">
      <c r="B3296" s="2"/>
      <c r="C3296" s="2"/>
      <c r="D3296" s="2"/>
      <c r="G3296" s="1"/>
    </row>
    <row r="3297" spans="2:7" x14ac:dyDescent="0.25">
      <c r="B3297" s="2"/>
      <c r="C3297" s="2"/>
      <c r="D3297" s="2"/>
      <c r="G3297" s="1"/>
    </row>
    <row r="3298" spans="2:7" x14ac:dyDescent="0.25">
      <c r="B3298" s="2"/>
      <c r="C3298" s="2"/>
      <c r="D3298" s="2"/>
      <c r="G3298" s="1"/>
    </row>
    <row r="3299" spans="2:7" x14ac:dyDescent="0.25">
      <c r="B3299" s="2"/>
      <c r="C3299" s="2"/>
      <c r="D3299" s="2"/>
      <c r="G3299" s="1"/>
    </row>
    <row r="3300" spans="2:7" x14ac:dyDescent="0.25">
      <c r="B3300" s="2"/>
      <c r="C3300" s="2"/>
      <c r="D3300" s="2"/>
      <c r="G3300" s="1"/>
    </row>
    <row r="3301" spans="2:7" x14ac:dyDescent="0.25">
      <c r="B3301" s="2"/>
      <c r="C3301" s="2"/>
      <c r="D3301" s="2"/>
      <c r="G3301" s="1"/>
    </row>
    <row r="3302" spans="2:7" x14ac:dyDescent="0.25">
      <c r="B3302" s="2"/>
      <c r="C3302" s="2"/>
      <c r="D3302" s="2"/>
      <c r="G3302" s="1"/>
    </row>
    <row r="3303" spans="2:7" x14ac:dyDescent="0.25">
      <c r="B3303" s="2"/>
      <c r="C3303" s="2"/>
      <c r="D3303" s="2"/>
      <c r="G3303" s="1"/>
    </row>
    <row r="3304" spans="2:7" x14ac:dyDescent="0.25">
      <c r="B3304" s="2"/>
      <c r="C3304" s="2"/>
      <c r="D3304" s="2"/>
      <c r="G3304" s="1"/>
    </row>
    <row r="3305" spans="2:7" x14ac:dyDescent="0.25">
      <c r="B3305" s="2"/>
      <c r="C3305" s="2"/>
      <c r="D3305" s="2"/>
      <c r="G3305" s="1"/>
    </row>
    <row r="3306" spans="2:7" x14ac:dyDescent="0.25">
      <c r="B3306" s="2"/>
      <c r="C3306" s="2"/>
      <c r="D3306" s="2"/>
      <c r="G3306" s="1"/>
    </row>
    <row r="3307" spans="2:7" x14ac:dyDescent="0.25">
      <c r="B3307" s="2"/>
      <c r="C3307" s="2"/>
      <c r="D3307" s="2"/>
      <c r="G3307" s="1"/>
    </row>
    <row r="3308" spans="2:7" x14ac:dyDescent="0.25">
      <c r="B3308" s="2"/>
      <c r="C3308" s="2"/>
      <c r="D3308" s="2"/>
      <c r="G3308" s="1"/>
    </row>
    <row r="3309" spans="2:7" x14ac:dyDescent="0.25">
      <c r="B3309" s="2"/>
      <c r="C3309" s="2"/>
      <c r="D3309" s="2"/>
      <c r="G3309" s="1"/>
    </row>
    <row r="3310" spans="2:7" x14ac:dyDescent="0.25">
      <c r="B3310" s="2"/>
      <c r="C3310" s="2"/>
      <c r="D3310" s="2"/>
      <c r="G3310" s="1"/>
    </row>
    <row r="3311" spans="2:7" x14ac:dyDescent="0.25">
      <c r="B3311" s="2"/>
      <c r="C3311" s="2"/>
      <c r="D3311" s="2"/>
      <c r="G3311" s="1"/>
    </row>
    <row r="3312" spans="2:7" x14ac:dyDescent="0.25">
      <c r="B3312" s="2"/>
      <c r="C3312" s="2"/>
      <c r="D3312" s="2"/>
      <c r="G3312" s="1"/>
    </row>
    <row r="3313" spans="2:7" x14ac:dyDescent="0.25">
      <c r="B3313" s="2"/>
      <c r="C3313" s="2"/>
      <c r="D3313" s="2"/>
      <c r="G3313" s="1"/>
    </row>
    <row r="3314" spans="2:7" x14ac:dyDescent="0.25">
      <c r="B3314" s="2"/>
      <c r="C3314" s="2"/>
      <c r="D3314" s="2"/>
      <c r="G3314" s="1"/>
    </row>
    <row r="3315" spans="2:7" x14ac:dyDescent="0.25">
      <c r="B3315" s="2"/>
      <c r="C3315" s="2"/>
      <c r="D3315" s="2"/>
      <c r="G3315" s="1"/>
    </row>
    <row r="3316" spans="2:7" x14ac:dyDescent="0.25">
      <c r="B3316" s="2"/>
      <c r="C3316" s="2"/>
      <c r="D3316" s="2"/>
      <c r="G3316" s="1"/>
    </row>
    <row r="3317" spans="2:7" x14ac:dyDescent="0.25">
      <c r="B3317" s="2"/>
      <c r="C3317" s="2"/>
      <c r="D3317" s="2"/>
      <c r="G3317" s="1"/>
    </row>
    <row r="3318" spans="2:7" x14ac:dyDescent="0.25">
      <c r="B3318" s="2"/>
      <c r="C3318" s="2"/>
      <c r="D3318" s="2"/>
      <c r="G3318" s="1"/>
    </row>
    <row r="3319" spans="2:7" x14ac:dyDescent="0.25">
      <c r="B3319" s="2"/>
      <c r="C3319" s="2"/>
      <c r="D3319" s="2"/>
      <c r="G3319" s="1"/>
    </row>
    <row r="3320" spans="2:7" x14ac:dyDescent="0.25">
      <c r="B3320" s="2"/>
      <c r="C3320" s="2"/>
      <c r="D3320" s="2"/>
      <c r="G3320" s="1"/>
    </row>
    <row r="3321" spans="2:7" x14ac:dyDescent="0.25">
      <c r="B3321" s="2"/>
      <c r="C3321" s="2"/>
      <c r="D3321" s="2"/>
      <c r="G3321" s="1"/>
    </row>
    <row r="3322" spans="2:7" x14ac:dyDescent="0.25">
      <c r="B3322" s="2"/>
      <c r="C3322" s="2"/>
      <c r="D3322" s="2"/>
      <c r="G3322" s="1"/>
    </row>
    <row r="3323" spans="2:7" x14ac:dyDescent="0.25">
      <c r="B3323" s="2"/>
      <c r="C3323" s="2"/>
      <c r="D3323" s="2"/>
      <c r="G3323" s="1"/>
    </row>
    <row r="3324" spans="2:7" x14ac:dyDescent="0.25">
      <c r="B3324" s="2"/>
      <c r="C3324" s="2"/>
      <c r="D3324" s="2"/>
      <c r="G3324" s="1"/>
    </row>
    <row r="3325" spans="2:7" x14ac:dyDescent="0.25">
      <c r="B3325" s="2"/>
      <c r="C3325" s="2"/>
      <c r="D3325" s="2"/>
      <c r="G3325" s="1"/>
    </row>
    <row r="3326" spans="2:7" x14ac:dyDescent="0.25">
      <c r="B3326" s="2"/>
      <c r="C3326" s="2"/>
      <c r="D3326" s="2"/>
      <c r="G3326" s="1"/>
    </row>
    <row r="3327" spans="2:7" x14ac:dyDescent="0.25">
      <c r="B3327" s="2"/>
      <c r="C3327" s="2"/>
      <c r="D3327" s="2"/>
      <c r="G3327" s="1"/>
    </row>
    <row r="3328" spans="2:7" x14ac:dyDescent="0.25">
      <c r="B3328" s="2"/>
      <c r="C3328" s="2"/>
      <c r="D3328" s="2"/>
      <c r="G3328" s="1"/>
    </row>
    <row r="3329" spans="2:7" x14ac:dyDescent="0.25">
      <c r="B3329" s="2"/>
      <c r="C3329" s="2"/>
      <c r="D3329" s="2"/>
      <c r="G3329" s="1"/>
    </row>
    <row r="3330" spans="2:7" x14ac:dyDescent="0.25">
      <c r="B3330" s="2"/>
      <c r="C3330" s="2"/>
      <c r="D3330" s="2"/>
      <c r="G3330" s="1"/>
    </row>
    <row r="3331" spans="2:7" x14ac:dyDescent="0.25">
      <c r="B3331" s="2"/>
      <c r="C3331" s="2"/>
      <c r="D3331" s="2"/>
      <c r="G3331" s="1"/>
    </row>
    <row r="3332" spans="2:7" x14ac:dyDescent="0.25">
      <c r="B3332" s="2"/>
      <c r="C3332" s="2"/>
      <c r="D3332" s="2"/>
      <c r="G3332" s="1"/>
    </row>
    <row r="3333" spans="2:7" x14ac:dyDescent="0.25">
      <c r="B3333" s="2"/>
      <c r="C3333" s="2"/>
      <c r="D3333" s="2"/>
      <c r="G3333" s="1"/>
    </row>
    <row r="3334" spans="2:7" x14ac:dyDescent="0.25">
      <c r="B3334" s="2"/>
      <c r="C3334" s="2"/>
      <c r="D3334" s="2"/>
      <c r="G3334" s="1"/>
    </row>
    <row r="3335" spans="2:7" x14ac:dyDescent="0.25">
      <c r="B3335" s="2"/>
      <c r="C3335" s="2"/>
      <c r="D3335" s="2"/>
      <c r="G3335" s="1"/>
    </row>
    <row r="3336" spans="2:7" x14ac:dyDescent="0.25">
      <c r="B3336" s="2"/>
      <c r="C3336" s="2"/>
      <c r="D3336" s="2"/>
      <c r="G3336" s="1"/>
    </row>
    <row r="3337" spans="2:7" x14ac:dyDescent="0.25">
      <c r="B3337" s="2"/>
      <c r="C3337" s="2"/>
      <c r="D3337" s="2"/>
      <c r="G3337" s="1"/>
    </row>
    <row r="3338" spans="2:7" x14ac:dyDescent="0.25">
      <c r="B3338" s="2"/>
      <c r="C3338" s="2"/>
      <c r="D3338" s="2"/>
      <c r="G3338" s="1"/>
    </row>
    <row r="3339" spans="2:7" x14ac:dyDescent="0.25">
      <c r="B3339" s="2"/>
      <c r="C3339" s="2"/>
      <c r="D3339" s="2"/>
      <c r="G3339" s="1"/>
    </row>
    <row r="3340" spans="2:7" x14ac:dyDescent="0.25">
      <c r="B3340" s="2"/>
      <c r="C3340" s="2"/>
      <c r="D3340" s="2"/>
      <c r="G3340" s="1"/>
    </row>
    <row r="3341" spans="2:7" x14ac:dyDescent="0.25">
      <c r="B3341" s="2"/>
      <c r="C3341" s="2"/>
      <c r="D3341" s="2"/>
      <c r="G3341" s="1"/>
    </row>
    <row r="3342" spans="2:7" x14ac:dyDescent="0.25">
      <c r="B3342" s="2"/>
      <c r="C3342" s="2"/>
      <c r="D3342" s="2"/>
      <c r="G3342" s="1"/>
    </row>
    <row r="3343" spans="2:7" x14ac:dyDescent="0.25">
      <c r="B3343" s="2"/>
      <c r="C3343" s="2"/>
      <c r="D3343" s="2"/>
      <c r="G3343" s="1"/>
    </row>
    <row r="3344" spans="2:7" x14ac:dyDescent="0.25">
      <c r="B3344" s="2"/>
      <c r="C3344" s="2"/>
      <c r="D3344" s="2"/>
      <c r="G3344" s="1"/>
    </row>
    <row r="3345" spans="2:7" x14ac:dyDescent="0.25">
      <c r="B3345" s="2"/>
      <c r="C3345" s="2"/>
      <c r="D3345" s="2"/>
      <c r="G3345" s="1"/>
    </row>
    <row r="3346" spans="2:7" x14ac:dyDescent="0.25">
      <c r="B3346" s="2"/>
      <c r="C3346" s="2"/>
      <c r="D3346" s="2"/>
      <c r="G3346" s="1"/>
    </row>
    <row r="3347" spans="2:7" x14ac:dyDescent="0.25">
      <c r="B3347" s="2"/>
      <c r="C3347" s="2"/>
      <c r="D3347" s="2"/>
      <c r="G3347" s="1"/>
    </row>
    <row r="3348" spans="2:7" x14ac:dyDescent="0.25">
      <c r="B3348" s="2"/>
      <c r="C3348" s="2"/>
      <c r="D3348" s="2"/>
      <c r="G3348" s="1"/>
    </row>
    <row r="3349" spans="2:7" x14ac:dyDescent="0.25">
      <c r="B3349" s="2"/>
      <c r="C3349" s="2"/>
      <c r="D3349" s="2"/>
      <c r="G3349" s="1"/>
    </row>
    <row r="3350" spans="2:7" x14ac:dyDescent="0.25">
      <c r="B3350" s="2"/>
      <c r="C3350" s="2"/>
      <c r="D3350" s="2"/>
      <c r="G3350" s="1"/>
    </row>
    <row r="3351" spans="2:7" x14ac:dyDescent="0.25">
      <c r="B3351" s="2"/>
      <c r="C3351" s="2"/>
      <c r="D3351" s="2"/>
      <c r="G3351" s="1"/>
    </row>
    <row r="3352" spans="2:7" x14ac:dyDescent="0.25">
      <c r="B3352" s="2"/>
      <c r="C3352" s="2"/>
      <c r="D3352" s="2"/>
      <c r="G3352" s="1"/>
    </row>
    <row r="3353" spans="2:7" x14ac:dyDescent="0.25">
      <c r="B3353" s="2"/>
      <c r="C3353" s="2"/>
      <c r="D3353" s="2"/>
      <c r="G3353" s="1"/>
    </row>
    <row r="3354" spans="2:7" x14ac:dyDescent="0.25">
      <c r="B3354" s="2"/>
      <c r="C3354" s="2"/>
      <c r="D3354" s="2"/>
      <c r="G3354" s="1"/>
    </row>
    <row r="3355" spans="2:7" x14ac:dyDescent="0.25">
      <c r="B3355" s="2"/>
      <c r="C3355" s="2"/>
      <c r="D3355" s="2"/>
      <c r="G3355" s="1"/>
    </row>
    <row r="3356" spans="2:7" x14ac:dyDescent="0.25">
      <c r="B3356" s="2"/>
      <c r="C3356" s="2"/>
      <c r="D3356" s="2"/>
      <c r="G3356" s="1"/>
    </row>
    <row r="3357" spans="2:7" x14ac:dyDescent="0.25">
      <c r="B3357" s="2"/>
      <c r="C3357" s="2"/>
      <c r="D3357" s="2"/>
      <c r="G3357" s="1"/>
    </row>
    <row r="3358" spans="2:7" x14ac:dyDescent="0.25">
      <c r="B3358" s="2"/>
      <c r="C3358" s="2"/>
      <c r="D3358" s="2"/>
      <c r="G3358" s="1"/>
    </row>
    <row r="3359" spans="2:7" x14ac:dyDescent="0.25">
      <c r="B3359" s="2"/>
      <c r="C3359" s="2"/>
      <c r="D3359" s="2"/>
      <c r="G3359" s="1"/>
    </row>
    <row r="3360" spans="2:7" x14ac:dyDescent="0.25">
      <c r="B3360" s="2"/>
      <c r="C3360" s="2"/>
      <c r="D3360" s="2"/>
      <c r="G3360" s="1"/>
    </row>
    <row r="3361" spans="2:7" x14ac:dyDescent="0.25">
      <c r="B3361" s="2"/>
      <c r="C3361" s="2"/>
      <c r="D3361" s="2"/>
      <c r="G3361" s="1"/>
    </row>
    <row r="3362" spans="2:7" x14ac:dyDescent="0.25">
      <c r="B3362" s="2"/>
      <c r="C3362" s="2"/>
      <c r="D3362" s="2"/>
      <c r="G3362" s="1"/>
    </row>
    <row r="3363" spans="2:7" x14ac:dyDescent="0.25">
      <c r="B3363" s="2"/>
      <c r="C3363" s="2"/>
      <c r="D3363" s="2"/>
      <c r="G3363" s="1"/>
    </row>
    <row r="3364" spans="2:7" x14ac:dyDescent="0.25">
      <c r="B3364" s="2"/>
      <c r="C3364" s="2"/>
      <c r="D3364" s="2"/>
      <c r="G3364" s="1"/>
    </row>
    <row r="3365" spans="2:7" x14ac:dyDescent="0.25">
      <c r="B3365" s="2"/>
      <c r="C3365" s="2"/>
      <c r="D3365" s="2"/>
      <c r="G3365" s="1"/>
    </row>
    <row r="3366" spans="2:7" x14ac:dyDescent="0.25">
      <c r="B3366" s="2"/>
      <c r="C3366" s="2"/>
      <c r="D3366" s="2"/>
      <c r="G3366" s="1"/>
    </row>
    <row r="3367" spans="2:7" x14ac:dyDescent="0.25">
      <c r="B3367" s="2"/>
      <c r="C3367" s="2"/>
      <c r="D3367" s="2"/>
      <c r="G3367" s="1"/>
    </row>
    <row r="3368" spans="2:7" x14ac:dyDescent="0.25">
      <c r="B3368" s="2"/>
      <c r="C3368" s="2"/>
      <c r="D3368" s="2"/>
      <c r="G3368" s="1"/>
    </row>
    <row r="3369" spans="2:7" x14ac:dyDescent="0.25">
      <c r="B3369" s="2"/>
      <c r="C3369" s="2"/>
      <c r="D3369" s="2"/>
      <c r="G3369" s="1"/>
    </row>
    <row r="3370" spans="2:7" x14ac:dyDescent="0.25">
      <c r="B3370" s="2"/>
      <c r="C3370" s="2"/>
      <c r="D3370" s="2"/>
      <c r="G3370" s="1"/>
    </row>
    <row r="3371" spans="2:7" x14ac:dyDescent="0.25">
      <c r="B3371" s="2"/>
      <c r="C3371" s="2"/>
      <c r="D3371" s="2"/>
      <c r="G3371" s="1"/>
    </row>
    <row r="3372" spans="2:7" x14ac:dyDescent="0.25">
      <c r="B3372" s="2"/>
      <c r="C3372" s="2"/>
      <c r="D3372" s="2"/>
      <c r="G3372" s="1"/>
    </row>
    <row r="3373" spans="2:7" x14ac:dyDescent="0.25">
      <c r="B3373" s="2"/>
      <c r="C3373" s="2"/>
      <c r="D3373" s="2"/>
      <c r="G3373" s="1"/>
    </row>
    <row r="3374" spans="2:7" x14ac:dyDescent="0.25">
      <c r="B3374" s="2"/>
      <c r="C3374" s="2"/>
      <c r="D3374" s="2"/>
      <c r="G3374" s="1"/>
    </row>
    <row r="3375" spans="2:7" x14ac:dyDescent="0.25">
      <c r="B3375" s="2"/>
      <c r="C3375" s="2"/>
      <c r="D3375" s="2"/>
      <c r="G3375" s="1"/>
    </row>
    <row r="3376" spans="2:7" x14ac:dyDescent="0.25">
      <c r="B3376" s="2"/>
      <c r="C3376" s="2"/>
      <c r="D3376" s="2"/>
      <c r="G3376" s="1"/>
    </row>
    <row r="3377" spans="2:7" x14ac:dyDescent="0.25">
      <c r="B3377" s="2"/>
      <c r="C3377" s="2"/>
      <c r="D3377" s="2"/>
      <c r="G3377" s="1"/>
    </row>
    <row r="3378" spans="2:7" x14ac:dyDescent="0.25">
      <c r="B3378" s="2"/>
      <c r="C3378" s="2"/>
      <c r="D3378" s="2"/>
      <c r="G3378" s="1"/>
    </row>
    <row r="3379" spans="2:7" x14ac:dyDescent="0.25">
      <c r="B3379" s="2"/>
      <c r="C3379" s="2"/>
      <c r="D3379" s="2"/>
      <c r="G3379" s="1"/>
    </row>
    <row r="3380" spans="2:7" x14ac:dyDescent="0.25">
      <c r="B3380" s="2"/>
      <c r="C3380" s="2"/>
      <c r="D3380" s="2"/>
      <c r="G3380" s="1"/>
    </row>
    <row r="3381" spans="2:7" x14ac:dyDescent="0.25">
      <c r="B3381" s="2"/>
      <c r="C3381" s="2"/>
      <c r="D3381" s="2"/>
      <c r="G3381" s="1"/>
    </row>
    <row r="3382" spans="2:7" x14ac:dyDescent="0.25">
      <c r="B3382" s="2"/>
      <c r="C3382" s="2"/>
      <c r="D3382" s="2"/>
      <c r="G3382" s="1"/>
    </row>
    <row r="3383" spans="2:7" x14ac:dyDescent="0.25">
      <c r="B3383" s="2"/>
      <c r="C3383" s="2"/>
      <c r="D3383" s="2"/>
      <c r="G3383" s="1"/>
    </row>
    <row r="3384" spans="2:7" x14ac:dyDescent="0.25">
      <c r="B3384" s="2"/>
      <c r="C3384" s="2"/>
      <c r="D3384" s="2"/>
      <c r="G3384" s="1"/>
    </row>
    <row r="3385" spans="2:7" x14ac:dyDescent="0.25">
      <c r="B3385" s="2"/>
      <c r="C3385" s="2"/>
      <c r="D3385" s="2"/>
      <c r="G3385" s="1"/>
    </row>
    <row r="3386" spans="2:7" x14ac:dyDescent="0.25">
      <c r="B3386" s="2"/>
      <c r="C3386" s="2"/>
      <c r="D3386" s="2"/>
      <c r="G3386" s="1"/>
    </row>
    <row r="3387" spans="2:7" x14ac:dyDescent="0.25">
      <c r="B3387" s="2"/>
      <c r="C3387" s="2"/>
      <c r="D3387" s="2"/>
      <c r="G3387" s="1"/>
    </row>
    <row r="3388" spans="2:7" x14ac:dyDescent="0.25">
      <c r="B3388" s="2"/>
      <c r="C3388" s="2"/>
      <c r="D3388" s="2"/>
      <c r="G3388" s="1"/>
    </row>
    <row r="3389" spans="2:7" x14ac:dyDescent="0.25">
      <c r="B3389" s="2"/>
      <c r="C3389" s="2"/>
      <c r="D3389" s="2"/>
      <c r="G3389" s="1"/>
    </row>
    <row r="3390" spans="2:7" x14ac:dyDescent="0.25">
      <c r="B3390" s="2"/>
      <c r="C3390" s="2"/>
      <c r="D3390" s="2"/>
      <c r="G3390" s="1"/>
    </row>
    <row r="3391" spans="2:7" x14ac:dyDescent="0.25">
      <c r="B3391" s="2"/>
      <c r="C3391" s="2"/>
      <c r="D3391" s="2"/>
      <c r="G3391" s="1"/>
    </row>
    <row r="3392" spans="2:7" x14ac:dyDescent="0.25">
      <c r="B3392" s="2"/>
      <c r="C3392" s="2"/>
      <c r="D3392" s="2"/>
      <c r="G3392" s="1"/>
    </row>
    <row r="3393" spans="2:7" x14ac:dyDescent="0.25">
      <c r="B3393" s="2"/>
      <c r="C3393" s="2"/>
      <c r="D3393" s="2"/>
      <c r="G3393" s="1"/>
    </row>
    <row r="3394" spans="2:7" x14ac:dyDescent="0.25">
      <c r="B3394" s="2"/>
      <c r="C3394" s="2"/>
      <c r="D3394" s="2"/>
      <c r="G3394" s="1"/>
    </row>
    <row r="3395" spans="2:7" x14ac:dyDescent="0.25">
      <c r="B3395" s="2"/>
      <c r="C3395" s="2"/>
      <c r="D3395" s="2"/>
      <c r="G3395" s="1"/>
    </row>
    <row r="3396" spans="2:7" x14ac:dyDescent="0.25">
      <c r="B3396" s="2"/>
      <c r="C3396" s="2"/>
      <c r="D3396" s="2"/>
      <c r="G3396" s="1"/>
    </row>
    <row r="3397" spans="2:7" x14ac:dyDescent="0.25">
      <c r="B3397" s="2"/>
      <c r="C3397" s="2"/>
      <c r="D3397" s="2"/>
      <c r="G3397" s="1"/>
    </row>
    <row r="3398" spans="2:7" x14ac:dyDescent="0.25">
      <c r="B3398" s="2"/>
      <c r="C3398" s="2"/>
      <c r="D3398" s="2"/>
      <c r="G3398" s="1"/>
    </row>
    <row r="3399" spans="2:7" x14ac:dyDescent="0.25">
      <c r="B3399" s="2"/>
      <c r="C3399" s="2"/>
      <c r="D3399" s="2"/>
      <c r="G3399" s="1"/>
    </row>
    <row r="3400" spans="2:7" x14ac:dyDescent="0.25">
      <c r="B3400" s="2"/>
      <c r="C3400" s="2"/>
      <c r="D3400" s="2"/>
      <c r="G3400" s="1"/>
    </row>
    <row r="3401" spans="2:7" x14ac:dyDescent="0.25">
      <c r="B3401" s="2"/>
      <c r="C3401" s="2"/>
      <c r="D3401" s="2"/>
      <c r="G3401" s="1"/>
    </row>
    <row r="3402" spans="2:7" x14ac:dyDescent="0.25">
      <c r="B3402" s="2"/>
      <c r="C3402" s="2"/>
      <c r="D3402" s="2"/>
      <c r="G3402" s="1"/>
    </row>
    <row r="3403" spans="2:7" x14ac:dyDescent="0.25">
      <c r="B3403" s="2"/>
      <c r="C3403" s="2"/>
      <c r="D3403" s="2"/>
      <c r="G3403" s="1"/>
    </row>
    <row r="3404" spans="2:7" x14ac:dyDescent="0.25">
      <c r="B3404" s="2"/>
      <c r="C3404" s="2"/>
      <c r="D3404" s="2"/>
      <c r="G3404" s="1"/>
    </row>
    <row r="3405" spans="2:7" x14ac:dyDescent="0.25">
      <c r="B3405" s="2"/>
      <c r="C3405" s="2"/>
      <c r="D3405" s="2"/>
      <c r="G3405" s="1"/>
    </row>
    <row r="3406" spans="2:7" x14ac:dyDescent="0.25">
      <c r="B3406" s="2"/>
      <c r="C3406" s="2"/>
      <c r="D3406" s="2"/>
      <c r="G3406" s="1"/>
    </row>
    <row r="3407" spans="2:7" x14ac:dyDescent="0.25">
      <c r="B3407" s="2"/>
      <c r="C3407" s="2"/>
      <c r="D3407" s="2"/>
      <c r="G3407" s="1"/>
    </row>
    <row r="3408" spans="2:7" x14ac:dyDescent="0.25">
      <c r="B3408" s="2"/>
      <c r="C3408" s="2"/>
      <c r="D3408" s="2"/>
      <c r="G3408" s="1"/>
    </row>
    <row r="3409" spans="2:7" x14ac:dyDescent="0.25">
      <c r="B3409" s="2"/>
      <c r="C3409" s="2"/>
      <c r="D3409" s="2"/>
      <c r="G3409" s="1"/>
    </row>
    <row r="3410" spans="2:7" x14ac:dyDescent="0.25">
      <c r="B3410" s="2"/>
      <c r="C3410" s="2"/>
      <c r="D3410" s="2"/>
      <c r="G3410" s="1"/>
    </row>
    <row r="3411" spans="2:7" x14ac:dyDescent="0.25">
      <c r="B3411" s="2"/>
      <c r="C3411" s="2"/>
      <c r="D3411" s="2"/>
      <c r="G3411" s="1"/>
    </row>
    <row r="3412" spans="2:7" x14ac:dyDescent="0.25">
      <c r="B3412" s="2"/>
      <c r="C3412" s="2"/>
      <c r="D3412" s="2"/>
      <c r="G3412" s="1"/>
    </row>
    <row r="3413" spans="2:7" x14ac:dyDescent="0.25">
      <c r="B3413" s="2"/>
      <c r="C3413" s="2"/>
      <c r="D3413" s="2"/>
      <c r="G3413" s="1"/>
    </row>
    <row r="3414" spans="2:7" x14ac:dyDescent="0.25">
      <c r="B3414" s="2"/>
      <c r="C3414" s="2"/>
      <c r="D3414" s="2"/>
      <c r="G3414" s="1"/>
    </row>
    <row r="3415" spans="2:7" x14ac:dyDescent="0.25">
      <c r="B3415" s="2"/>
      <c r="C3415" s="2"/>
      <c r="D3415" s="2"/>
      <c r="G3415" s="1"/>
    </row>
    <row r="3416" spans="2:7" x14ac:dyDescent="0.25">
      <c r="B3416" s="2"/>
      <c r="C3416" s="2"/>
      <c r="D3416" s="2"/>
      <c r="G3416" s="1"/>
    </row>
    <row r="3417" spans="2:7" x14ac:dyDescent="0.25">
      <c r="B3417" s="2"/>
      <c r="C3417" s="2"/>
      <c r="D3417" s="2"/>
      <c r="G3417" s="1"/>
    </row>
    <row r="3418" spans="2:7" x14ac:dyDescent="0.25">
      <c r="B3418" s="2"/>
      <c r="C3418" s="2"/>
      <c r="D3418" s="2"/>
      <c r="G3418" s="1"/>
    </row>
    <row r="3419" spans="2:7" x14ac:dyDescent="0.25">
      <c r="B3419" s="2"/>
      <c r="C3419" s="2"/>
      <c r="D3419" s="2"/>
      <c r="G3419" s="1"/>
    </row>
    <row r="3420" spans="2:7" x14ac:dyDescent="0.25">
      <c r="B3420" s="2"/>
      <c r="C3420" s="2"/>
      <c r="D3420" s="2"/>
      <c r="G3420" s="1"/>
    </row>
    <row r="3421" spans="2:7" x14ac:dyDescent="0.25">
      <c r="B3421" s="2"/>
      <c r="C3421" s="2"/>
      <c r="D3421" s="2"/>
      <c r="G3421" s="1"/>
    </row>
    <row r="3422" spans="2:7" x14ac:dyDescent="0.25">
      <c r="B3422" s="2"/>
      <c r="C3422" s="2"/>
      <c r="D3422" s="2"/>
      <c r="G3422" s="1"/>
    </row>
    <row r="3423" spans="2:7" x14ac:dyDescent="0.25">
      <c r="B3423" s="2"/>
      <c r="C3423" s="2"/>
      <c r="D3423" s="2"/>
      <c r="G3423" s="1"/>
    </row>
    <row r="3424" spans="2:7" x14ac:dyDescent="0.25">
      <c r="B3424" s="2"/>
      <c r="C3424" s="2"/>
      <c r="D3424" s="2"/>
      <c r="G3424" s="1"/>
    </row>
    <row r="3425" spans="2:7" x14ac:dyDescent="0.25">
      <c r="B3425" s="2"/>
      <c r="C3425" s="2"/>
      <c r="D3425" s="2"/>
      <c r="G3425" s="1"/>
    </row>
    <row r="3426" spans="2:7" x14ac:dyDescent="0.25">
      <c r="B3426" s="2"/>
      <c r="C3426" s="2"/>
      <c r="D3426" s="2"/>
      <c r="G3426" s="1"/>
    </row>
    <row r="3427" spans="2:7" x14ac:dyDescent="0.25">
      <c r="B3427" s="2"/>
      <c r="C3427" s="2"/>
      <c r="D3427" s="2"/>
      <c r="G3427" s="1"/>
    </row>
    <row r="3428" spans="2:7" x14ac:dyDescent="0.25">
      <c r="B3428" s="2"/>
      <c r="C3428" s="2"/>
      <c r="D3428" s="2"/>
      <c r="G3428" s="1"/>
    </row>
    <row r="3429" spans="2:7" x14ac:dyDescent="0.25">
      <c r="B3429" s="2"/>
      <c r="C3429" s="2"/>
      <c r="D3429" s="2"/>
      <c r="G3429" s="1"/>
    </row>
    <row r="3430" spans="2:7" x14ac:dyDescent="0.25">
      <c r="B3430" s="2"/>
      <c r="C3430" s="2"/>
      <c r="D3430" s="2"/>
      <c r="G3430" s="1"/>
    </row>
    <row r="3431" spans="2:7" x14ac:dyDescent="0.25">
      <c r="B3431" s="2"/>
      <c r="C3431" s="2"/>
      <c r="D3431" s="2"/>
      <c r="G3431" s="1"/>
    </row>
    <row r="3432" spans="2:7" x14ac:dyDescent="0.25">
      <c r="B3432" s="2"/>
      <c r="C3432" s="2"/>
      <c r="D3432" s="2"/>
      <c r="G3432" s="1"/>
    </row>
    <row r="3433" spans="2:7" x14ac:dyDescent="0.25">
      <c r="B3433" s="2"/>
      <c r="C3433" s="2"/>
      <c r="D3433" s="2"/>
      <c r="G3433" s="1"/>
    </row>
    <row r="3434" spans="2:7" x14ac:dyDescent="0.25">
      <c r="B3434" s="2"/>
      <c r="C3434" s="2"/>
      <c r="D3434" s="2"/>
      <c r="G3434" s="1"/>
    </row>
    <row r="3435" spans="2:7" x14ac:dyDescent="0.25">
      <c r="B3435" s="2"/>
      <c r="C3435" s="2"/>
      <c r="D3435" s="2"/>
      <c r="G3435" s="1"/>
    </row>
    <row r="3436" spans="2:7" x14ac:dyDescent="0.25">
      <c r="B3436" s="2"/>
      <c r="C3436" s="2"/>
      <c r="D3436" s="2"/>
      <c r="G3436" s="1"/>
    </row>
    <row r="3437" spans="2:7" x14ac:dyDescent="0.25">
      <c r="B3437" s="2"/>
      <c r="C3437" s="2"/>
      <c r="D3437" s="2"/>
      <c r="G3437" s="1"/>
    </row>
    <row r="3438" spans="2:7" x14ac:dyDescent="0.25">
      <c r="B3438" s="2"/>
      <c r="C3438" s="2"/>
      <c r="D3438" s="2"/>
      <c r="G3438" s="1"/>
    </row>
    <row r="3439" spans="2:7" x14ac:dyDescent="0.25">
      <c r="B3439" s="2"/>
      <c r="C3439" s="2"/>
      <c r="D3439" s="2"/>
      <c r="G3439" s="1"/>
    </row>
    <row r="3440" spans="2:7" x14ac:dyDescent="0.25">
      <c r="B3440" s="2"/>
      <c r="C3440" s="2"/>
      <c r="D3440" s="2"/>
      <c r="G3440" s="1"/>
    </row>
    <row r="3441" spans="2:7" x14ac:dyDescent="0.25">
      <c r="B3441" s="2"/>
      <c r="C3441" s="2"/>
      <c r="D3441" s="2"/>
      <c r="G3441" s="1"/>
    </row>
    <row r="3442" spans="2:7" x14ac:dyDescent="0.25">
      <c r="B3442" s="2"/>
      <c r="C3442" s="2"/>
      <c r="D3442" s="2"/>
      <c r="G3442" s="1"/>
    </row>
    <row r="3443" spans="2:7" x14ac:dyDescent="0.25">
      <c r="B3443" s="2"/>
      <c r="C3443" s="2"/>
      <c r="D3443" s="2"/>
      <c r="G3443" s="1"/>
    </row>
    <row r="3444" spans="2:7" x14ac:dyDescent="0.25">
      <c r="B3444" s="2"/>
      <c r="C3444" s="2"/>
      <c r="D3444" s="2"/>
      <c r="G3444" s="1"/>
    </row>
    <row r="3445" spans="2:7" x14ac:dyDescent="0.25">
      <c r="B3445" s="2"/>
      <c r="C3445" s="2"/>
      <c r="D3445" s="2"/>
      <c r="G3445" s="1"/>
    </row>
    <row r="3446" spans="2:7" x14ac:dyDescent="0.25">
      <c r="B3446" s="2"/>
      <c r="C3446" s="2"/>
      <c r="D3446" s="2"/>
      <c r="G3446" s="1"/>
    </row>
    <row r="3447" spans="2:7" x14ac:dyDescent="0.25">
      <c r="B3447" s="2"/>
      <c r="C3447" s="2"/>
      <c r="D3447" s="2"/>
      <c r="G3447" s="1"/>
    </row>
    <row r="3448" spans="2:7" x14ac:dyDescent="0.25">
      <c r="B3448" s="2"/>
      <c r="C3448" s="2"/>
      <c r="D3448" s="2"/>
      <c r="G3448" s="1"/>
    </row>
    <row r="3449" spans="2:7" x14ac:dyDescent="0.25">
      <c r="B3449" s="2"/>
      <c r="C3449" s="2"/>
      <c r="D3449" s="2"/>
      <c r="G3449" s="1"/>
    </row>
    <row r="3450" spans="2:7" x14ac:dyDescent="0.25">
      <c r="B3450" s="2"/>
      <c r="C3450" s="2"/>
      <c r="D3450" s="2"/>
      <c r="G3450" s="1"/>
    </row>
    <row r="3451" spans="2:7" x14ac:dyDescent="0.25">
      <c r="B3451" s="2"/>
      <c r="C3451" s="2"/>
      <c r="D3451" s="2"/>
      <c r="G3451" s="1"/>
    </row>
    <row r="3452" spans="2:7" x14ac:dyDescent="0.25">
      <c r="B3452" s="2"/>
      <c r="C3452" s="2"/>
      <c r="D3452" s="2"/>
      <c r="G3452" s="1"/>
    </row>
    <row r="3453" spans="2:7" x14ac:dyDescent="0.25">
      <c r="B3453" s="2"/>
      <c r="C3453" s="2"/>
      <c r="D3453" s="2"/>
      <c r="G3453" s="1"/>
    </row>
    <row r="3454" spans="2:7" x14ac:dyDescent="0.25">
      <c r="B3454" s="2"/>
      <c r="C3454" s="2"/>
      <c r="D3454" s="2"/>
      <c r="G3454" s="1"/>
    </row>
    <row r="3455" spans="2:7" x14ac:dyDescent="0.25">
      <c r="B3455" s="2"/>
      <c r="C3455" s="2"/>
      <c r="D3455" s="2"/>
      <c r="G3455" s="1"/>
    </row>
    <row r="3456" spans="2:7" x14ac:dyDescent="0.25">
      <c r="B3456" s="2"/>
      <c r="C3456" s="2"/>
      <c r="D3456" s="2"/>
      <c r="G3456" s="1"/>
    </row>
    <row r="3457" spans="2:7" x14ac:dyDescent="0.25">
      <c r="B3457" s="2"/>
      <c r="C3457" s="2"/>
      <c r="D3457" s="2"/>
      <c r="G3457" s="1"/>
    </row>
    <row r="3458" spans="2:7" x14ac:dyDescent="0.25">
      <c r="B3458" s="2"/>
      <c r="C3458" s="2"/>
      <c r="D3458" s="2"/>
      <c r="G3458" s="1"/>
    </row>
    <row r="3459" spans="2:7" x14ac:dyDescent="0.25">
      <c r="B3459" s="2"/>
      <c r="C3459" s="2"/>
      <c r="D3459" s="2"/>
      <c r="G3459" s="1"/>
    </row>
    <row r="3460" spans="2:7" x14ac:dyDescent="0.25">
      <c r="B3460" s="2"/>
      <c r="C3460" s="2"/>
      <c r="D3460" s="2"/>
      <c r="G3460" s="1"/>
    </row>
    <row r="3461" spans="2:7" x14ac:dyDescent="0.25">
      <c r="B3461" s="2"/>
      <c r="C3461" s="2"/>
      <c r="D3461" s="2"/>
      <c r="G3461" s="1"/>
    </row>
    <row r="3462" spans="2:7" x14ac:dyDescent="0.25">
      <c r="B3462" s="2"/>
      <c r="C3462" s="2"/>
      <c r="D3462" s="2"/>
      <c r="G3462" s="1"/>
    </row>
    <row r="3463" spans="2:7" x14ac:dyDescent="0.25">
      <c r="B3463" s="2"/>
      <c r="C3463" s="2"/>
      <c r="D3463" s="2"/>
      <c r="G3463" s="1"/>
    </row>
    <row r="3464" spans="2:7" x14ac:dyDescent="0.25">
      <c r="B3464" s="2"/>
      <c r="C3464" s="2"/>
      <c r="D3464" s="2"/>
      <c r="G3464" s="1"/>
    </row>
    <row r="3465" spans="2:7" x14ac:dyDescent="0.25">
      <c r="B3465" s="2"/>
      <c r="C3465" s="2"/>
      <c r="D3465" s="2"/>
      <c r="G3465" s="1"/>
    </row>
    <row r="3466" spans="2:7" x14ac:dyDescent="0.25">
      <c r="B3466" s="2"/>
      <c r="C3466" s="2"/>
      <c r="D3466" s="2"/>
      <c r="G3466" s="1"/>
    </row>
    <row r="3467" spans="2:7" x14ac:dyDescent="0.25">
      <c r="B3467" s="2"/>
      <c r="C3467" s="2"/>
      <c r="D3467" s="2"/>
      <c r="G3467" s="1"/>
    </row>
    <row r="3468" spans="2:7" x14ac:dyDescent="0.25">
      <c r="B3468" s="2"/>
      <c r="C3468" s="2"/>
      <c r="D3468" s="2"/>
      <c r="G3468" s="1"/>
    </row>
    <row r="3469" spans="2:7" x14ac:dyDescent="0.25">
      <c r="B3469" s="2"/>
      <c r="C3469" s="2"/>
      <c r="D3469" s="2"/>
      <c r="G3469" s="1"/>
    </row>
    <row r="3470" spans="2:7" x14ac:dyDescent="0.25">
      <c r="B3470" s="2"/>
      <c r="C3470" s="2"/>
      <c r="D3470" s="2"/>
      <c r="G3470" s="1"/>
    </row>
    <row r="3471" spans="2:7" x14ac:dyDescent="0.25">
      <c r="B3471" s="2"/>
      <c r="C3471" s="2"/>
      <c r="D3471" s="2"/>
      <c r="G3471" s="1"/>
    </row>
    <row r="3472" spans="2:7" x14ac:dyDescent="0.25">
      <c r="B3472" s="2"/>
      <c r="C3472" s="2"/>
      <c r="D3472" s="2"/>
      <c r="G3472" s="1"/>
    </row>
    <row r="3473" spans="2:7" x14ac:dyDescent="0.25">
      <c r="B3473" s="2"/>
      <c r="C3473" s="2"/>
      <c r="D3473" s="2"/>
      <c r="G3473" s="1"/>
    </row>
    <row r="3474" spans="2:7" x14ac:dyDescent="0.25">
      <c r="B3474" s="2"/>
      <c r="C3474" s="2"/>
      <c r="D3474" s="2"/>
      <c r="G3474" s="1"/>
    </row>
    <row r="3475" spans="2:7" x14ac:dyDescent="0.25">
      <c r="B3475" s="2"/>
      <c r="C3475" s="2"/>
      <c r="D3475" s="2"/>
      <c r="G3475" s="1"/>
    </row>
    <row r="3476" spans="2:7" x14ac:dyDescent="0.25">
      <c r="B3476" s="2"/>
      <c r="C3476" s="2"/>
      <c r="D3476" s="2"/>
      <c r="G3476" s="1"/>
    </row>
    <row r="3477" spans="2:7" x14ac:dyDescent="0.25">
      <c r="B3477" s="2"/>
      <c r="C3477" s="2"/>
      <c r="D3477" s="2"/>
      <c r="G3477" s="1"/>
    </row>
    <row r="3478" spans="2:7" x14ac:dyDescent="0.25">
      <c r="B3478" s="2"/>
      <c r="C3478" s="2"/>
      <c r="D3478" s="2"/>
      <c r="G3478" s="1"/>
    </row>
    <row r="3479" spans="2:7" x14ac:dyDescent="0.25">
      <c r="B3479" s="2"/>
      <c r="C3479" s="2"/>
      <c r="D3479" s="2"/>
      <c r="G3479" s="1"/>
    </row>
    <row r="3480" spans="2:7" x14ac:dyDescent="0.25">
      <c r="B3480" s="2"/>
      <c r="C3480" s="2"/>
      <c r="D3480" s="2"/>
      <c r="G3480" s="1"/>
    </row>
    <row r="3481" spans="2:7" x14ac:dyDescent="0.25">
      <c r="B3481" s="2"/>
      <c r="C3481" s="2"/>
      <c r="D3481" s="2"/>
      <c r="G3481" s="1"/>
    </row>
    <row r="3482" spans="2:7" x14ac:dyDescent="0.25">
      <c r="B3482" s="2"/>
      <c r="C3482" s="2"/>
      <c r="D3482" s="2"/>
      <c r="G3482" s="1"/>
    </row>
    <row r="3483" spans="2:7" x14ac:dyDescent="0.25">
      <c r="B3483" s="2"/>
      <c r="C3483" s="2"/>
      <c r="D3483" s="2"/>
      <c r="G3483" s="1"/>
    </row>
    <row r="3484" spans="2:7" x14ac:dyDescent="0.25">
      <c r="B3484" s="2"/>
      <c r="C3484" s="2"/>
      <c r="D3484" s="2"/>
      <c r="G3484" s="1"/>
    </row>
    <row r="3485" spans="2:7" x14ac:dyDescent="0.25">
      <c r="B3485" s="2"/>
      <c r="C3485" s="2"/>
      <c r="D3485" s="2"/>
      <c r="G3485" s="1"/>
    </row>
    <row r="3486" spans="2:7" x14ac:dyDescent="0.25">
      <c r="B3486" s="2"/>
      <c r="C3486" s="2"/>
      <c r="D3486" s="2"/>
      <c r="G3486" s="1"/>
    </row>
    <row r="3487" spans="2:7" x14ac:dyDescent="0.25">
      <c r="B3487" s="2"/>
      <c r="C3487" s="2"/>
      <c r="D3487" s="2"/>
      <c r="G3487" s="1"/>
    </row>
    <row r="3488" spans="2:7" x14ac:dyDescent="0.25">
      <c r="B3488" s="2"/>
      <c r="C3488" s="2"/>
      <c r="D3488" s="2"/>
      <c r="G3488" s="1"/>
    </row>
    <row r="3489" spans="2:7" x14ac:dyDescent="0.25">
      <c r="B3489" s="2"/>
      <c r="C3489" s="2"/>
      <c r="D3489" s="2"/>
      <c r="G3489" s="1"/>
    </row>
    <row r="3490" spans="2:7" x14ac:dyDescent="0.25">
      <c r="B3490" s="2"/>
      <c r="C3490" s="2"/>
      <c r="D3490" s="2"/>
      <c r="G3490" s="1"/>
    </row>
    <row r="3491" spans="2:7" x14ac:dyDescent="0.25">
      <c r="B3491" s="2"/>
      <c r="C3491" s="2"/>
      <c r="D3491" s="2"/>
      <c r="G3491" s="1"/>
    </row>
    <row r="3492" spans="2:7" x14ac:dyDescent="0.25">
      <c r="B3492" s="2"/>
      <c r="C3492" s="2"/>
      <c r="D3492" s="2"/>
      <c r="G3492" s="1"/>
    </row>
    <row r="3493" spans="2:7" x14ac:dyDescent="0.25">
      <c r="B3493" s="2"/>
      <c r="C3493" s="2"/>
      <c r="D3493" s="2"/>
      <c r="G3493" s="1"/>
    </row>
    <row r="3494" spans="2:7" x14ac:dyDescent="0.25">
      <c r="B3494" s="2"/>
      <c r="C3494" s="2"/>
      <c r="D3494" s="2"/>
      <c r="G3494" s="1"/>
    </row>
    <row r="3495" spans="2:7" x14ac:dyDescent="0.25">
      <c r="B3495" s="2"/>
      <c r="C3495" s="2"/>
      <c r="D3495" s="2"/>
      <c r="G3495" s="1"/>
    </row>
    <row r="3496" spans="2:7" x14ac:dyDescent="0.25">
      <c r="B3496" s="2"/>
      <c r="C3496" s="2"/>
      <c r="D3496" s="2"/>
      <c r="G3496" s="1"/>
    </row>
    <row r="3497" spans="2:7" x14ac:dyDescent="0.25">
      <c r="B3497" s="2"/>
      <c r="C3497" s="2"/>
      <c r="D3497" s="2"/>
      <c r="G3497" s="1"/>
    </row>
    <row r="3498" spans="2:7" x14ac:dyDescent="0.25">
      <c r="B3498" s="2"/>
      <c r="C3498" s="2"/>
      <c r="D3498" s="2"/>
      <c r="G3498" s="1"/>
    </row>
    <row r="3499" spans="2:7" x14ac:dyDescent="0.25">
      <c r="B3499" s="2"/>
      <c r="C3499" s="2"/>
      <c r="D3499" s="2"/>
      <c r="G3499" s="1"/>
    </row>
    <row r="3500" spans="2:7" x14ac:dyDescent="0.25">
      <c r="B3500" s="2"/>
      <c r="C3500" s="2"/>
      <c r="D3500" s="2"/>
      <c r="G3500" s="1"/>
    </row>
    <row r="3501" spans="2:7" x14ac:dyDescent="0.25">
      <c r="B3501" s="2"/>
      <c r="C3501" s="2"/>
      <c r="D3501" s="2"/>
      <c r="G3501" s="1"/>
    </row>
    <row r="3502" spans="2:7" x14ac:dyDescent="0.25">
      <c r="B3502" s="2"/>
      <c r="C3502" s="2"/>
      <c r="D3502" s="2"/>
      <c r="G3502" s="1"/>
    </row>
    <row r="3503" spans="2:7" x14ac:dyDescent="0.25">
      <c r="B3503" s="2"/>
      <c r="C3503" s="2"/>
      <c r="D3503" s="2"/>
      <c r="G3503" s="1"/>
    </row>
    <row r="3504" spans="2:7" x14ac:dyDescent="0.25">
      <c r="B3504" s="2"/>
      <c r="C3504" s="2"/>
      <c r="D3504" s="2"/>
      <c r="G3504" s="1"/>
    </row>
    <row r="3505" spans="2:7" x14ac:dyDescent="0.25">
      <c r="B3505" s="2"/>
      <c r="C3505" s="2"/>
      <c r="D3505" s="2"/>
      <c r="G3505" s="1"/>
    </row>
    <row r="3506" spans="2:7" x14ac:dyDescent="0.25">
      <c r="B3506" s="2"/>
      <c r="C3506" s="2"/>
      <c r="D3506" s="2"/>
      <c r="G3506" s="1"/>
    </row>
    <row r="3507" spans="2:7" x14ac:dyDescent="0.25">
      <c r="B3507" s="2"/>
      <c r="C3507" s="2"/>
      <c r="D3507" s="2"/>
      <c r="G3507" s="1"/>
    </row>
    <row r="3508" spans="2:7" x14ac:dyDescent="0.25">
      <c r="B3508" s="2"/>
      <c r="C3508" s="2"/>
      <c r="D3508" s="2"/>
      <c r="G3508" s="1"/>
    </row>
    <row r="3509" spans="2:7" x14ac:dyDescent="0.25">
      <c r="B3509" s="2"/>
      <c r="C3509" s="2"/>
      <c r="D3509" s="2"/>
      <c r="G3509" s="1"/>
    </row>
    <row r="3510" spans="2:7" x14ac:dyDescent="0.25">
      <c r="B3510" s="2"/>
      <c r="C3510" s="2"/>
      <c r="D3510" s="2"/>
      <c r="G3510" s="1"/>
    </row>
    <row r="3511" spans="2:7" x14ac:dyDescent="0.25">
      <c r="B3511" s="2"/>
      <c r="C3511" s="2"/>
      <c r="D3511" s="2"/>
      <c r="G3511" s="1"/>
    </row>
    <row r="3512" spans="2:7" x14ac:dyDescent="0.25">
      <c r="B3512" s="2"/>
      <c r="C3512" s="2"/>
      <c r="D3512" s="2"/>
      <c r="G3512" s="1"/>
    </row>
    <row r="3513" spans="2:7" x14ac:dyDescent="0.25">
      <c r="B3513" s="2"/>
      <c r="C3513" s="2"/>
      <c r="D3513" s="2"/>
      <c r="G3513" s="1"/>
    </row>
    <row r="3514" spans="2:7" x14ac:dyDescent="0.25">
      <c r="B3514" s="2"/>
      <c r="C3514" s="2"/>
      <c r="D3514" s="2"/>
      <c r="G3514" s="1"/>
    </row>
    <row r="3515" spans="2:7" x14ac:dyDescent="0.25">
      <c r="B3515" s="2"/>
      <c r="C3515" s="2"/>
      <c r="D3515" s="2"/>
      <c r="G3515" s="1"/>
    </row>
    <row r="3516" spans="2:7" x14ac:dyDescent="0.25">
      <c r="B3516" s="2"/>
      <c r="C3516" s="2"/>
      <c r="D3516" s="2"/>
      <c r="G3516" s="1"/>
    </row>
    <row r="3517" spans="2:7" x14ac:dyDescent="0.25">
      <c r="B3517" s="2"/>
      <c r="C3517" s="2"/>
      <c r="D3517" s="2"/>
      <c r="G3517" s="1"/>
    </row>
    <row r="3518" spans="2:7" x14ac:dyDescent="0.25">
      <c r="B3518" s="2"/>
      <c r="C3518" s="2"/>
      <c r="D3518" s="2"/>
      <c r="G3518" s="1"/>
    </row>
    <row r="3519" spans="2:7" x14ac:dyDescent="0.25">
      <c r="B3519" s="2"/>
      <c r="C3519" s="2"/>
      <c r="D3519" s="2"/>
      <c r="G3519" s="1"/>
    </row>
    <row r="3520" spans="2:7" x14ac:dyDescent="0.25">
      <c r="B3520" s="2"/>
      <c r="C3520" s="2"/>
      <c r="D3520" s="2"/>
      <c r="G3520" s="1"/>
    </row>
    <row r="3521" spans="2:7" x14ac:dyDescent="0.25">
      <c r="B3521" s="2"/>
      <c r="C3521" s="2"/>
      <c r="D3521" s="2"/>
      <c r="G3521" s="1"/>
    </row>
    <row r="3522" spans="2:7" x14ac:dyDescent="0.25">
      <c r="B3522" s="2"/>
      <c r="C3522" s="2"/>
      <c r="D3522" s="2"/>
      <c r="G3522" s="1"/>
    </row>
    <row r="3523" spans="2:7" x14ac:dyDescent="0.25">
      <c r="B3523" s="2"/>
      <c r="C3523" s="2"/>
      <c r="D3523" s="2"/>
      <c r="G3523" s="1"/>
    </row>
    <row r="3524" spans="2:7" x14ac:dyDescent="0.25">
      <c r="B3524" s="2"/>
      <c r="C3524" s="2"/>
      <c r="D3524" s="2"/>
      <c r="G3524" s="1"/>
    </row>
    <row r="3525" spans="2:7" x14ac:dyDescent="0.25">
      <c r="B3525" s="2"/>
      <c r="C3525" s="2"/>
      <c r="D3525" s="2"/>
      <c r="G3525" s="1"/>
    </row>
    <row r="3526" spans="2:7" x14ac:dyDescent="0.25">
      <c r="B3526" s="2"/>
      <c r="C3526" s="2"/>
      <c r="D3526" s="2"/>
      <c r="G3526" s="1"/>
    </row>
    <row r="3527" spans="2:7" x14ac:dyDescent="0.25">
      <c r="B3527" s="2"/>
      <c r="C3527" s="2"/>
      <c r="D3527" s="2"/>
      <c r="G3527" s="1"/>
    </row>
    <row r="3528" spans="2:7" x14ac:dyDescent="0.25">
      <c r="B3528" s="2"/>
      <c r="C3528" s="2"/>
      <c r="D3528" s="2"/>
      <c r="G3528" s="1"/>
    </row>
    <row r="3529" spans="2:7" x14ac:dyDescent="0.25">
      <c r="B3529" s="2"/>
      <c r="C3529" s="2"/>
      <c r="D3529" s="2"/>
      <c r="G3529" s="1"/>
    </row>
    <row r="3530" spans="2:7" x14ac:dyDescent="0.25">
      <c r="B3530" s="2"/>
      <c r="C3530" s="2"/>
      <c r="D3530" s="2"/>
      <c r="G3530" s="1"/>
    </row>
    <row r="3531" spans="2:7" x14ac:dyDescent="0.25">
      <c r="B3531" s="2"/>
      <c r="C3531" s="2"/>
      <c r="D3531" s="2"/>
      <c r="G3531" s="1"/>
    </row>
    <row r="3532" spans="2:7" x14ac:dyDescent="0.25">
      <c r="B3532" s="2"/>
      <c r="C3532" s="2"/>
      <c r="D3532" s="2"/>
      <c r="G3532" s="1"/>
    </row>
    <row r="3533" spans="2:7" x14ac:dyDescent="0.25">
      <c r="B3533" s="2"/>
      <c r="C3533" s="2"/>
      <c r="D3533" s="2"/>
      <c r="G3533" s="1"/>
    </row>
    <row r="3534" spans="2:7" x14ac:dyDescent="0.25">
      <c r="B3534" s="2"/>
      <c r="C3534" s="2"/>
      <c r="D3534" s="2"/>
      <c r="G3534" s="1"/>
    </row>
    <row r="3535" spans="2:7" x14ac:dyDescent="0.25">
      <c r="B3535" s="2"/>
      <c r="C3535" s="2"/>
      <c r="D3535" s="2"/>
      <c r="G3535" s="1"/>
    </row>
    <row r="3536" spans="2:7" x14ac:dyDescent="0.25">
      <c r="B3536" s="2"/>
      <c r="C3536" s="2"/>
      <c r="D3536" s="2"/>
      <c r="G3536" s="1"/>
    </row>
    <row r="3537" spans="2:7" x14ac:dyDescent="0.25">
      <c r="B3537" s="2"/>
      <c r="C3537" s="2"/>
      <c r="D3537" s="2"/>
      <c r="G3537" s="1"/>
    </row>
    <row r="3538" spans="2:7" x14ac:dyDescent="0.25">
      <c r="B3538" s="2"/>
      <c r="C3538" s="2"/>
      <c r="D3538" s="2"/>
      <c r="G3538" s="1"/>
    </row>
    <row r="3539" spans="2:7" x14ac:dyDescent="0.25">
      <c r="B3539" s="2"/>
      <c r="C3539" s="2"/>
      <c r="D3539" s="2"/>
      <c r="G3539" s="1"/>
    </row>
    <row r="3540" spans="2:7" x14ac:dyDescent="0.25">
      <c r="B3540" s="2"/>
      <c r="C3540" s="2"/>
      <c r="D3540" s="2"/>
      <c r="G3540" s="1"/>
    </row>
    <row r="3541" spans="2:7" x14ac:dyDescent="0.25">
      <c r="B3541" s="2"/>
      <c r="C3541" s="2"/>
      <c r="D3541" s="2"/>
      <c r="G3541" s="1"/>
    </row>
    <row r="3542" spans="2:7" x14ac:dyDescent="0.25">
      <c r="B3542" s="2"/>
      <c r="C3542" s="2"/>
      <c r="D3542" s="2"/>
      <c r="G3542" s="1"/>
    </row>
    <row r="3543" spans="2:7" x14ac:dyDescent="0.25">
      <c r="B3543" s="2"/>
      <c r="C3543" s="2"/>
      <c r="D3543" s="2"/>
      <c r="G3543" s="1"/>
    </row>
    <row r="3544" spans="2:7" x14ac:dyDescent="0.25">
      <c r="B3544" s="2"/>
      <c r="C3544" s="2"/>
      <c r="D3544" s="2"/>
      <c r="G3544" s="1"/>
    </row>
    <row r="3545" spans="2:7" x14ac:dyDescent="0.25">
      <c r="B3545" s="2"/>
      <c r="C3545" s="2"/>
      <c r="D3545" s="2"/>
      <c r="G3545" s="1"/>
    </row>
    <row r="3546" spans="2:7" x14ac:dyDescent="0.25">
      <c r="B3546" s="2"/>
      <c r="C3546" s="2"/>
      <c r="D3546" s="2"/>
      <c r="G3546" s="1"/>
    </row>
    <row r="3547" spans="2:7" x14ac:dyDescent="0.25">
      <c r="B3547" s="2"/>
      <c r="C3547" s="2"/>
      <c r="D3547" s="2"/>
      <c r="G3547" s="1"/>
    </row>
    <row r="3548" spans="2:7" x14ac:dyDescent="0.25">
      <c r="B3548" s="2"/>
      <c r="C3548" s="2"/>
      <c r="D3548" s="2"/>
      <c r="G3548" s="1"/>
    </row>
    <row r="3549" spans="2:7" x14ac:dyDescent="0.25">
      <c r="B3549" s="2"/>
      <c r="C3549" s="2"/>
      <c r="D3549" s="2"/>
      <c r="G3549" s="1"/>
    </row>
    <row r="3550" spans="2:7" x14ac:dyDescent="0.25">
      <c r="B3550" s="2"/>
      <c r="C3550" s="2"/>
      <c r="D3550" s="2"/>
      <c r="G3550" s="1"/>
    </row>
    <row r="3551" spans="2:7" x14ac:dyDescent="0.25">
      <c r="B3551" s="2"/>
      <c r="C3551" s="2"/>
      <c r="D3551" s="2"/>
      <c r="G3551" s="1"/>
    </row>
    <row r="3552" spans="2:7" x14ac:dyDescent="0.25">
      <c r="B3552" s="2"/>
      <c r="C3552" s="2"/>
      <c r="D3552" s="2"/>
      <c r="G3552" s="1"/>
    </row>
    <row r="3553" spans="2:7" x14ac:dyDescent="0.25">
      <c r="B3553" s="2"/>
      <c r="C3553" s="2"/>
      <c r="D3553" s="2"/>
      <c r="G3553" s="1"/>
    </row>
    <row r="3554" spans="2:7" x14ac:dyDescent="0.25">
      <c r="B3554" s="2"/>
      <c r="C3554" s="2"/>
      <c r="D3554" s="2"/>
      <c r="G3554" s="1"/>
    </row>
    <row r="3555" spans="2:7" x14ac:dyDescent="0.25">
      <c r="B3555" s="2"/>
      <c r="C3555" s="2"/>
      <c r="D3555" s="2"/>
      <c r="G3555" s="1"/>
    </row>
    <row r="3556" spans="2:7" x14ac:dyDescent="0.25">
      <c r="B3556" s="2"/>
      <c r="C3556" s="2"/>
      <c r="D3556" s="2"/>
      <c r="G3556" s="1"/>
    </row>
    <row r="3557" spans="2:7" x14ac:dyDescent="0.25">
      <c r="B3557" s="2"/>
      <c r="C3557" s="2"/>
      <c r="D3557" s="2"/>
      <c r="G3557" s="1"/>
    </row>
    <row r="3558" spans="2:7" x14ac:dyDescent="0.25">
      <c r="B3558" s="2"/>
      <c r="C3558" s="2"/>
      <c r="D3558" s="2"/>
      <c r="G3558" s="1"/>
    </row>
    <row r="3559" spans="2:7" x14ac:dyDescent="0.25">
      <c r="B3559" s="2"/>
      <c r="C3559" s="2"/>
      <c r="D3559" s="2"/>
      <c r="G3559" s="1"/>
    </row>
    <row r="3560" spans="2:7" x14ac:dyDescent="0.25">
      <c r="B3560" s="2"/>
      <c r="C3560" s="2"/>
      <c r="D3560" s="2"/>
      <c r="G3560" s="1"/>
    </row>
    <row r="3561" spans="2:7" x14ac:dyDescent="0.25">
      <c r="B3561" s="2"/>
      <c r="C3561" s="2"/>
      <c r="D3561" s="2"/>
      <c r="G3561" s="1"/>
    </row>
    <row r="3562" spans="2:7" x14ac:dyDescent="0.25">
      <c r="B3562" s="2"/>
      <c r="C3562" s="2"/>
      <c r="D3562" s="2"/>
      <c r="G3562" s="1"/>
    </row>
    <row r="3563" spans="2:7" x14ac:dyDescent="0.25">
      <c r="B3563" s="2"/>
      <c r="C3563" s="2"/>
      <c r="D3563" s="2"/>
      <c r="G3563" s="1"/>
    </row>
    <row r="3564" spans="2:7" x14ac:dyDescent="0.25">
      <c r="B3564" s="2"/>
      <c r="C3564" s="2"/>
      <c r="D3564" s="2"/>
      <c r="G3564" s="1"/>
    </row>
    <row r="3565" spans="2:7" x14ac:dyDescent="0.25">
      <c r="B3565" s="2"/>
      <c r="C3565" s="2"/>
      <c r="D3565" s="2"/>
      <c r="G3565" s="1"/>
    </row>
    <row r="3566" spans="2:7" x14ac:dyDescent="0.25">
      <c r="B3566" s="2"/>
      <c r="C3566" s="2"/>
      <c r="D3566" s="2"/>
      <c r="G3566" s="1"/>
    </row>
    <row r="3567" spans="2:7" x14ac:dyDescent="0.25">
      <c r="B3567" s="2"/>
      <c r="C3567" s="2"/>
      <c r="D3567" s="2"/>
      <c r="G3567" s="1"/>
    </row>
    <row r="3568" spans="2:7" x14ac:dyDescent="0.25">
      <c r="B3568" s="2"/>
      <c r="C3568" s="2"/>
      <c r="D3568" s="2"/>
      <c r="G3568" s="1"/>
    </row>
    <row r="3569" spans="2:7" x14ac:dyDescent="0.25">
      <c r="B3569" s="2"/>
      <c r="C3569" s="2"/>
      <c r="D3569" s="2"/>
      <c r="G3569" s="1"/>
    </row>
    <row r="3570" spans="2:7" x14ac:dyDescent="0.25">
      <c r="B3570" s="2"/>
      <c r="C3570" s="2"/>
      <c r="D3570" s="2"/>
      <c r="G3570" s="1"/>
    </row>
    <row r="3571" spans="2:7" x14ac:dyDescent="0.25">
      <c r="B3571" s="2"/>
      <c r="C3571" s="2"/>
      <c r="D3571" s="2"/>
      <c r="G3571" s="1"/>
    </row>
    <row r="3572" spans="2:7" x14ac:dyDescent="0.25">
      <c r="B3572" s="2"/>
      <c r="C3572" s="2"/>
      <c r="D3572" s="2"/>
      <c r="G3572" s="1"/>
    </row>
    <row r="3573" spans="2:7" x14ac:dyDescent="0.25">
      <c r="B3573" s="2"/>
      <c r="C3573" s="2"/>
      <c r="D3573" s="2"/>
      <c r="G3573" s="1"/>
    </row>
    <row r="3574" spans="2:7" x14ac:dyDescent="0.25">
      <c r="B3574" s="2"/>
      <c r="C3574" s="2"/>
      <c r="D3574" s="2"/>
      <c r="G3574" s="1"/>
    </row>
    <row r="3575" spans="2:7" x14ac:dyDescent="0.25">
      <c r="B3575" s="2"/>
      <c r="C3575" s="2"/>
      <c r="D3575" s="2"/>
      <c r="G3575" s="1"/>
    </row>
    <row r="3576" spans="2:7" x14ac:dyDescent="0.25">
      <c r="B3576" s="2"/>
      <c r="C3576" s="2"/>
      <c r="D3576" s="2"/>
      <c r="G3576" s="1"/>
    </row>
    <row r="3577" spans="2:7" x14ac:dyDescent="0.25">
      <c r="B3577" s="2"/>
      <c r="C3577" s="2"/>
      <c r="D3577" s="2"/>
      <c r="G3577" s="1"/>
    </row>
    <row r="3578" spans="2:7" x14ac:dyDescent="0.25">
      <c r="B3578" s="2"/>
      <c r="C3578" s="2"/>
      <c r="D3578" s="2"/>
      <c r="G3578" s="1"/>
    </row>
    <row r="3579" spans="2:7" x14ac:dyDescent="0.25">
      <c r="B3579" s="2"/>
      <c r="C3579" s="2"/>
      <c r="D3579" s="2"/>
      <c r="G3579" s="1"/>
    </row>
    <row r="3580" spans="2:7" x14ac:dyDescent="0.25">
      <c r="B3580" s="2"/>
      <c r="C3580" s="2"/>
      <c r="D3580" s="2"/>
      <c r="G3580" s="1"/>
    </row>
    <row r="3581" spans="2:7" x14ac:dyDescent="0.25">
      <c r="B3581" s="2"/>
      <c r="C3581" s="2"/>
      <c r="D3581" s="2"/>
      <c r="G3581" s="1"/>
    </row>
    <row r="3582" spans="2:7" x14ac:dyDescent="0.25">
      <c r="B3582" s="2"/>
      <c r="C3582" s="2"/>
      <c r="D3582" s="2"/>
      <c r="G3582" s="1"/>
    </row>
    <row r="3583" spans="2:7" x14ac:dyDescent="0.25">
      <c r="B3583" s="2"/>
      <c r="C3583" s="2"/>
      <c r="D3583" s="2"/>
      <c r="G3583" s="1"/>
    </row>
    <row r="3584" spans="2:7" x14ac:dyDescent="0.25">
      <c r="B3584" s="2"/>
      <c r="C3584" s="2"/>
      <c r="D3584" s="2"/>
      <c r="G3584" s="1"/>
    </row>
    <row r="3585" spans="2:7" x14ac:dyDescent="0.25">
      <c r="B3585" s="2"/>
      <c r="C3585" s="2"/>
      <c r="D3585" s="2"/>
      <c r="G3585" s="1"/>
    </row>
    <row r="3586" spans="2:7" x14ac:dyDescent="0.25">
      <c r="B3586" s="2"/>
      <c r="C3586" s="2"/>
      <c r="D3586" s="2"/>
      <c r="G3586" s="1"/>
    </row>
    <row r="3587" spans="2:7" x14ac:dyDescent="0.25">
      <c r="B3587" s="2"/>
      <c r="C3587" s="2"/>
      <c r="D3587" s="2"/>
      <c r="G3587" s="1"/>
    </row>
    <row r="3588" spans="2:7" x14ac:dyDescent="0.25">
      <c r="B3588" s="2"/>
      <c r="C3588" s="2"/>
      <c r="D3588" s="2"/>
      <c r="G3588" s="1"/>
    </row>
    <row r="3589" spans="2:7" x14ac:dyDescent="0.25">
      <c r="B3589" s="2"/>
      <c r="C3589" s="2"/>
      <c r="D3589" s="2"/>
      <c r="G3589" s="1"/>
    </row>
    <row r="3590" spans="2:7" x14ac:dyDescent="0.25">
      <c r="B3590" s="2"/>
      <c r="C3590" s="2"/>
      <c r="D3590" s="2"/>
      <c r="G3590" s="1"/>
    </row>
    <row r="3591" spans="2:7" x14ac:dyDescent="0.25">
      <c r="B3591" s="2"/>
      <c r="C3591" s="2"/>
      <c r="D3591" s="2"/>
      <c r="G3591" s="1"/>
    </row>
    <row r="3592" spans="2:7" x14ac:dyDescent="0.25">
      <c r="B3592" s="2"/>
      <c r="C3592" s="2"/>
      <c r="D3592" s="2"/>
      <c r="G3592" s="1"/>
    </row>
    <row r="3593" spans="2:7" x14ac:dyDescent="0.25">
      <c r="B3593" s="2"/>
      <c r="C3593" s="2"/>
      <c r="D3593" s="2"/>
      <c r="G3593" s="1"/>
    </row>
    <row r="3594" spans="2:7" x14ac:dyDescent="0.25">
      <c r="B3594" s="2"/>
      <c r="C3594" s="2"/>
      <c r="D3594" s="2"/>
      <c r="G3594" s="1"/>
    </row>
    <row r="3595" spans="2:7" x14ac:dyDescent="0.25">
      <c r="B3595" s="2"/>
      <c r="C3595" s="2"/>
      <c r="D3595" s="2"/>
      <c r="G3595" s="1"/>
    </row>
    <row r="3596" spans="2:7" x14ac:dyDescent="0.25">
      <c r="B3596" s="2"/>
      <c r="C3596" s="2"/>
      <c r="D3596" s="2"/>
      <c r="G3596" s="1"/>
    </row>
    <row r="3597" spans="2:7" x14ac:dyDescent="0.25">
      <c r="B3597" s="2"/>
      <c r="C3597" s="2"/>
      <c r="D3597" s="2"/>
      <c r="G3597" s="1"/>
    </row>
    <row r="3598" spans="2:7" x14ac:dyDescent="0.25">
      <c r="B3598" s="2"/>
      <c r="C3598" s="2"/>
      <c r="D3598" s="2"/>
      <c r="G3598" s="1"/>
    </row>
    <row r="3599" spans="2:7" x14ac:dyDescent="0.25">
      <c r="B3599" s="2"/>
      <c r="C3599" s="2"/>
      <c r="D3599" s="2"/>
      <c r="G3599" s="1"/>
    </row>
    <row r="3600" spans="2:7" x14ac:dyDescent="0.25">
      <c r="B3600" s="2"/>
      <c r="C3600" s="2"/>
      <c r="D3600" s="2"/>
      <c r="G3600" s="1"/>
    </row>
    <row r="3601" spans="2:7" x14ac:dyDescent="0.25">
      <c r="B3601" s="2"/>
      <c r="C3601" s="2"/>
      <c r="D3601" s="2"/>
      <c r="G3601" s="1"/>
    </row>
    <row r="3602" spans="2:7" x14ac:dyDescent="0.25">
      <c r="B3602" s="2"/>
      <c r="C3602" s="2"/>
      <c r="D3602" s="2"/>
      <c r="G3602" s="1"/>
    </row>
    <row r="3603" spans="2:7" x14ac:dyDescent="0.25">
      <c r="B3603" s="2"/>
      <c r="C3603" s="2"/>
      <c r="D3603" s="2"/>
      <c r="G3603" s="1"/>
    </row>
    <row r="3604" spans="2:7" x14ac:dyDescent="0.25">
      <c r="B3604" s="2"/>
      <c r="C3604" s="2"/>
      <c r="D3604" s="2"/>
      <c r="G3604" s="1"/>
    </row>
    <row r="3605" spans="2:7" x14ac:dyDescent="0.25">
      <c r="B3605" s="2"/>
      <c r="C3605" s="2"/>
      <c r="D3605" s="2"/>
      <c r="G3605" s="1"/>
    </row>
    <row r="3606" spans="2:7" x14ac:dyDescent="0.25">
      <c r="B3606" s="2"/>
      <c r="C3606" s="2"/>
      <c r="D3606" s="2"/>
      <c r="G3606" s="1"/>
    </row>
    <row r="3607" spans="2:7" x14ac:dyDescent="0.25">
      <c r="B3607" s="2"/>
      <c r="C3607" s="2"/>
      <c r="D3607" s="2"/>
      <c r="G3607" s="1"/>
    </row>
    <row r="3608" spans="2:7" x14ac:dyDescent="0.25">
      <c r="B3608" s="2"/>
      <c r="C3608" s="2"/>
      <c r="D3608" s="2"/>
      <c r="G3608" s="1"/>
    </row>
    <row r="3609" spans="2:7" x14ac:dyDescent="0.25">
      <c r="B3609" s="2"/>
      <c r="C3609" s="2"/>
      <c r="D3609" s="2"/>
      <c r="G3609" s="1"/>
    </row>
    <row r="3610" spans="2:7" x14ac:dyDescent="0.25">
      <c r="B3610" s="2"/>
      <c r="C3610" s="2"/>
      <c r="D3610" s="2"/>
      <c r="G3610" s="1"/>
    </row>
    <row r="3611" spans="2:7" x14ac:dyDescent="0.25">
      <c r="B3611" s="2"/>
      <c r="C3611" s="2"/>
      <c r="D3611" s="2"/>
      <c r="G3611" s="1"/>
    </row>
    <row r="3612" spans="2:7" x14ac:dyDescent="0.25">
      <c r="B3612" s="2"/>
      <c r="C3612" s="2"/>
      <c r="D3612" s="2"/>
      <c r="G3612" s="1"/>
    </row>
    <row r="3613" spans="2:7" x14ac:dyDescent="0.25">
      <c r="B3613" s="2"/>
      <c r="C3613" s="2"/>
      <c r="D3613" s="2"/>
      <c r="G3613" s="1"/>
    </row>
    <row r="3614" spans="2:7" x14ac:dyDescent="0.25">
      <c r="B3614" s="2"/>
      <c r="C3614" s="2"/>
      <c r="D3614" s="2"/>
      <c r="G3614" s="1"/>
    </row>
    <row r="3615" spans="2:7" x14ac:dyDescent="0.25">
      <c r="B3615" s="2"/>
      <c r="C3615" s="2"/>
      <c r="D3615" s="2"/>
      <c r="G3615" s="1"/>
    </row>
    <row r="3616" spans="2:7" x14ac:dyDescent="0.25">
      <c r="B3616" s="2"/>
      <c r="C3616" s="2"/>
      <c r="D3616" s="2"/>
      <c r="G3616" s="1"/>
    </row>
    <row r="3617" spans="2:7" x14ac:dyDescent="0.25">
      <c r="B3617" s="2"/>
      <c r="C3617" s="2"/>
      <c r="D3617" s="2"/>
      <c r="G3617" s="1"/>
    </row>
    <row r="3618" spans="2:7" x14ac:dyDescent="0.25">
      <c r="B3618" s="2"/>
      <c r="C3618" s="2"/>
      <c r="D3618" s="2"/>
      <c r="G3618" s="1"/>
    </row>
    <row r="3619" spans="2:7" x14ac:dyDescent="0.25">
      <c r="B3619" s="2"/>
      <c r="C3619" s="2"/>
      <c r="D3619" s="2"/>
      <c r="G3619" s="1"/>
    </row>
    <row r="3620" spans="2:7" x14ac:dyDescent="0.25">
      <c r="B3620" s="2"/>
      <c r="C3620" s="2"/>
      <c r="D3620" s="2"/>
      <c r="G3620" s="1"/>
    </row>
    <row r="3621" spans="2:7" x14ac:dyDescent="0.25">
      <c r="B3621" s="2"/>
      <c r="C3621" s="2"/>
      <c r="D3621" s="2"/>
      <c r="G3621" s="1"/>
    </row>
    <row r="3622" spans="2:7" x14ac:dyDescent="0.25">
      <c r="B3622" s="2"/>
      <c r="C3622" s="2"/>
      <c r="D3622" s="2"/>
      <c r="G3622" s="1"/>
    </row>
    <row r="3623" spans="2:7" x14ac:dyDescent="0.25">
      <c r="B3623" s="2"/>
      <c r="C3623" s="2"/>
      <c r="D3623" s="2"/>
      <c r="G3623" s="1"/>
    </row>
    <row r="3624" spans="2:7" x14ac:dyDescent="0.25">
      <c r="B3624" s="2"/>
      <c r="C3624" s="2"/>
      <c r="D3624" s="2"/>
      <c r="G3624" s="1"/>
    </row>
    <row r="3625" spans="2:7" x14ac:dyDescent="0.25">
      <c r="B3625" s="2"/>
      <c r="C3625" s="2"/>
      <c r="D3625" s="2"/>
      <c r="G3625" s="1"/>
    </row>
    <row r="3626" spans="2:7" x14ac:dyDescent="0.25">
      <c r="B3626" s="2"/>
      <c r="C3626" s="2"/>
      <c r="D3626" s="2"/>
      <c r="G3626" s="1"/>
    </row>
    <row r="3627" spans="2:7" x14ac:dyDescent="0.25">
      <c r="B3627" s="2"/>
      <c r="C3627" s="2"/>
      <c r="D3627" s="2"/>
      <c r="G3627" s="1"/>
    </row>
    <row r="3628" spans="2:7" x14ac:dyDescent="0.25">
      <c r="B3628" s="2"/>
      <c r="C3628" s="2"/>
      <c r="D3628" s="2"/>
      <c r="G3628" s="1"/>
    </row>
    <row r="3629" spans="2:7" x14ac:dyDescent="0.25">
      <c r="B3629" s="2"/>
      <c r="C3629" s="2"/>
      <c r="D3629" s="2"/>
      <c r="G3629" s="1"/>
    </row>
    <row r="3630" spans="2:7" x14ac:dyDescent="0.25">
      <c r="B3630" s="2"/>
      <c r="C3630" s="2"/>
      <c r="D3630" s="2"/>
      <c r="G3630" s="1"/>
    </row>
    <row r="3631" spans="2:7" x14ac:dyDescent="0.25">
      <c r="B3631" s="2"/>
      <c r="C3631" s="2"/>
      <c r="D3631" s="2"/>
      <c r="G3631" s="1"/>
    </row>
    <row r="3632" spans="2:7" x14ac:dyDescent="0.25">
      <c r="B3632" s="2"/>
      <c r="C3632" s="2"/>
      <c r="D3632" s="2"/>
      <c r="G3632" s="1"/>
    </row>
    <row r="3633" spans="2:7" x14ac:dyDescent="0.25">
      <c r="B3633" s="2"/>
      <c r="C3633" s="2"/>
      <c r="D3633" s="2"/>
      <c r="G3633" s="1"/>
    </row>
    <row r="3634" spans="2:7" x14ac:dyDescent="0.25">
      <c r="B3634" s="2"/>
      <c r="C3634" s="2"/>
      <c r="D3634" s="2"/>
      <c r="G3634" s="1"/>
    </row>
    <row r="3635" spans="2:7" x14ac:dyDescent="0.25">
      <c r="B3635" s="2"/>
      <c r="C3635" s="2"/>
      <c r="D3635" s="2"/>
      <c r="G3635" s="1"/>
    </row>
    <row r="3636" spans="2:7" x14ac:dyDescent="0.25">
      <c r="B3636" s="2"/>
      <c r="C3636" s="2"/>
      <c r="D3636" s="2"/>
      <c r="G3636" s="1"/>
    </row>
    <row r="3637" spans="2:7" x14ac:dyDescent="0.25">
      <c r="B3637" s="2"/>
      <c r="C3637" s="2"/>
      <c r="D3637" s="2"/>
      <c r="G3637" s="1"/>
    </row>
    <row r="3638" spans="2:7" x14ac:dyDescent="0.25">
      <c r="B3638" s="2"/>
      <c r="C3638" s="2"/>
      <c r="D3638" s="2"/>
      <c r="G3638" s="1"/>
    </row>
    <row r="3639" spans="2:7" x14ac:dyDescent="0.25">
      <c r="B3639" s="2"/>
      <c r="C3639" s="2"/>
      <c r="D3639" s="2"/>
      <c r="G3639" s="1"/>
    </row>
    <row r="3640" spans="2:7" x14ac:dyDescent="0.25">
      <c r="B3640" s="2"/>
      <c r="C3640" s="2"/>
      <c r="D3640" s="2"/>
      <c r="G3640" s="1"/>
    </row>
    <row r="3641" spans="2:7" x14ac:dyDescent="0.25">
      <c r="B3641" s="2"/>
      <c r="C3641" s="2"/>
      <c r="D3641" s="2"/>
      <c r="G3641" s="1"/>
    </row>
    <row r="3642" spans="2:7" x14ac:dyDescent="0.25">
      <c r="B3642" s="2"/>
      <c r="C3642" s="2"/>
      <c r="D3642" s="2"/>
      <c r="G3642" s="1"/>
    </row>
    <row r="3643" spans="2:7" x14ac:dyDescent="0.25">
      <c r="B3643" s="2"/>
      <c r="C3643" s="2"/>
      <c r="D3643" s="2"/>
      <c r="G3643" s="1"/>
    </row>
    <row r="3644" spans="2:7" x14ac:dyDescent="0.25">
      <c r="B3644" s="2"/>
      <c r="C3644" s="2"/>
      <c r="D3644" s="2"/>
      <c r="G3644" s="1"/>
    </row>
    <row r="3645" spans="2:7" x14ac:dyDescent="0.25">
      <c r="B3645" s="2"/>
      <c r="C3645" s="2"/>
      <c r="D3645" s="2"/>
      <c r="G3645" s="1"/>
    </row>
    <row r="3646" spans="2:7" x14ac:dyDescent="0.25">
      <c r="B3646" s="2"/>
      <c r="C3646" s="2"/>
      <c r="D3646" s="2"/>
      <c r="G3646" s="1"/>
    </row>
    <row r="3647" spans="2:7" x14ac:dyDescent="0.25">
      <c r="B3647" s="2"/>
      <c r="C3647" s="2"/>
      <c r="D3647" s="2"/>
      <c r="G3647" s="1"/>
    </row>
    <row r="3648" spans="2:7" x14ac:dyDescent="0.25">
      <c r="B3648" s="2"/>
      <c r="C3648" s="2"/>
      <c r="D3648" s="2"/>
      <c r="G3648" s="1"/>
    </row>
    <row r="3649" spans="2:7" x14ac:dyDescent="0.25">
      <c r="B3649" s="2"/>
      <c r="C3649" s="2"/>
      <c r="D3649" s="2"/>
      <c r="G3649" s="1"/>
    </row>
    <row r="3650" spans="2:7" x14ac:dyDescent="0.25">
      <c r="B3650" s="2"/>
      <c r="C3650" s="2"/>
      <c r="D3650" s="2"/>
      <c r="G3650" s="1"/>
    </row>
    <row r="3651" spans="2:7" x14ac:dyDescent="0.25">
      <c r="B3651" s="2"/>
      <c r="C3651" s="2"/>
      <c r="D3651" s="2"/>
      <c r="G3651" s="1"/>
    </row>
    <row r="3652" spans="2:7" x14ac:dyDescent="0.25">
      <c r="B3652" s="2"/>
      <c r="C3652" s="2"/>
      <c r="D3652" s="2"/>
      <c r="G3652" s="1"/>
    </row>
    <row r="3653" spans="2:7" x14ac:dyDescent="0.25">
      <c r="B3653" s="2"/>
      <c r="C3653" s="2"/>
      <c r="D3653" s="2"/>
      <c r="G3653" s="1"/>
    </row>
    <row r="3654" spans="2:7" x14ac:dyDescent="0.25">
      <c r="B3654" s="2"/>
      <c r="C3654" s="2"/>
      <c r="D3654" s="2"/>
      <c r="G3654" s="1"/>
    </row>
    <row r="3655" spans="2:7" x14ac:dyDescent="0.25">
      <c r="B3655" s="2"/>
      <c r="C3655" s="2"/>
      <c r="D3655" s="2"/>
      <c r="G3655" s="1"/>
    </row>
    <row r="3656" spans="2:7" x14ac:dyDescent="0.25">
      <c r="B3656" s="2"/>
      <c r="C3656" s="2"/>
      <c r="D3656" s="2"/>
      <c r="G3656" s="1"/>
    </row>
    <row r="3657" spans="2:7" x14ac:dyDescent="0.25">
      <c r="B3657" s="2"/>
      <c r="C3657" s="2"/>
      <c r="D3657" s="2"/>
      <c r="G3657" s="1"/>
    </row>
    <row r="3658" spans="2:7" x14ac:dyDescent="0.25">
      <c r="B3658" s="2"/>
      <c r="C3658" s="2"/>
      <c r="D3658" s="2"/>
      <c r="G3658" s="1"/>
    </row>
    <row r="3659" spans="2:7" x14ac:dyDescent="0.25">
      <c r="B3659" s="2"/>
      <c r="C3659" s="2"/>
      <c r="D3659" s="2"/>
      <c r="G3659" s="1"/>
    </row>
    <row r="3660" spans="2:7" x14ac:dyDescent="0.25">
      <c r="B3660" s="2"/>
      <c r="C3660" s="2"/>
      <c r="D3660" s="2"/>
      <c r="G3660" s="1"/>
    </row>
    <row r="3661" spans="2:7" x14ac:dyDescent="0.25">
      <c r="B3661" s="2"/>
      <c r="C3661" s="2"/>
      <c r="D3661" s="2"/>
      <c r="G3661" s="1"/>
    </row>
    <row r="3662" spans="2:7" x14ac:dyDescent="0.25">
      <c r="B3662" s="2"/>
      <c r="C3662" s="2"/>
      <c r="D3662" s="2"/>
      <c r="G3662" s="1"/>
    </row>
    <row r="3663" spans="2:7" x14ac:dyDescent="0.25">
      <c r="B3663" s="2"/>
      <c r="C3663" s="2"/>
      <c r="D3663" s="2"/>
      <c r="G3663" s="1"/>
    </row>
    <row r="3664" spans="2:7" x14ac:dyDescent="0.25">
      <c r="B3664" s="2"/>
      <c r="C3664" s="2"/>
      <c r="D3664" s="2"/>
      <c r="G3664" s="1"/>
    </row>
    <row r="3665" spans="2:7" x14ac:dyDescent="0.25">
      <c r="B3665" s="2"/>
      <c r="C3665" s="2"/>
      <c r="D3665" s="2"/>
      <c r="G3665" s="1"/>
    </row>
    <row r="3666" spans="2:7" x14ac:dyDescent="0.25">
      <c r="B3666" s="2"/>
      <c r="C3666" s="2"/>
      <c r="D3666" s="2"/>
      <c r="G3666" s="1"/>
    </row>
    <row r="3667" spans="2:7" x14ac:dyDescent="0.25">
      <c r="B3667" s="2"/>
      <c r="C3667" s="2"/>
      <c r="D3667" s="2"/>
      <c r="G3667" s="1"/>
    </row>
    <row r="3668" spans="2:7" x14ac:dyDescent="0.25">
      <c r="B3668" s="2"/>
      <c r="C3668" s="2"/>
      <c r="D3668" s="2"/>
      <c r="G3668" s="1"/>
    </row>
    <row r="3669" spans="2:7" x14ac:dyDescent="0.25">
      <c r="B3669" s="2"/>
      <c r="C3669" s="2"/>
      <c r="D3669" s="2"/>
      <c r="G3669" s="1"/>
    </row>
    <row r="3670" spans="2:7" x14ac:dyDescent="0.25">
      <c r="B3670" s="2"/>
      <c r="C3670" s="2"/>
      <c r="D3670" s="2"/>
      <c r="G3670" s="1"/>
    </row>
    <row r="3671" spans="2:7" x14ac:dyDescent="0.25">
      <c r="B3671" s="2"/>
      <c r="C3671" s="2"/>
      <c r="D3671" s="2"/>
      <c r="G3671" s="1"/>
    </row>
    <row r="3672" spans="2:7" x14ac:dyDescent="0.25">
      <c r="B3672" s="2"/>
      <c r="C3672" s="2"/>
      <c r="D3672" s="2"/>
      <c r="G3672" s="1"/>
    </row>
    <row r="3673" spans="2:7" x14ac:dyDescent="0.25">
      <c r="B3673" s="2"/>
      <c r="C3673" s="2"/>
      <c r="D3673" s="2"/>
      <c r="G3673" s="1"/>
    </row>
    <row r="3674" spans="2:7" x14ac:dyDescent="0.25">
      <c r="B3674" s="2"/>
      <c r="C3674" s="2"/>
      <c r="D3674" s="2"/>
      <c r="G3674" s="1"/>
    </row>
    <row r="3675" spans="2:7" x14ac:dyDescent="0.25">
      <c r="B3675" s="2"/>
      <c r="C3675" s="2"/>
      <c r="D3675" s="2"/>
      <c r="G3675" s="1"/>
    </row>
    <row r="3676" spans="2:7" x14ac:dyDescent="0.25">
      <c r="B3676" s="2"/>
      <c r="C3676" s="2"/>
      <c r="D3676" s="2"/>
      <c r="G3676" s="1"/>
    </row>
    <row r="3677" spans="2:7" x14ac:dyDescent="0.25">
      <c r="B3677" s="2"/>
      <c r="C3677" s="2"/>
      <c r="D3677" s="2"/>
      <c r="G3677" s="1"/>
    </row>
    <row r="3678" spans="2:7" x14ac:dyDescent="0.25">
      <c r="B3678" s="2"/>
      <c r="C3678" s="2"/>
      <c r="D3678" s="2"/>
      <c r="G3678" s="1"/>
    </row>
    <row r="3679" spans="2:7" x14ac:dyDescent="0.25">
      <c r="B3679" s="2"/>
      <c r="C3679" s="2"/>
      <c r="D3679" s="2"/>
      <c r="G3679" s="1"/>
    </row>
    <row r="3680" spans="2:7" x14ac:dyDescent="0.25">
      <c r="B3680" s="2"/>
      <c r="C3680" s="2"/>
      <c r="D3680" s="2"/>
      <c r="G3680" s="1"/>
    </row>
    <row r="3681" spans="2:7" x14ac:dyDescent="0.25">
      <c r="B3681" s="2"/>
      <c r="C3681" s="2"/>
      <c r="D3681" s="2"/>
      <c r="G3681" s="1"/>
    </row>
    <row r="3682" spans="2:7" x14ac:dyDescent="0.25">
      <c r="B3682" s="2"/>
      <c r="C3682" s="2"/>
      <c r="D3682" s="2"/>
      <c r="G3682" s="1"/>
    </row>
    <row r="3683" spans="2:7" x14ac:dyDescent="0.25">
      <c r="B3683" s="2"/>
      <c r="C3683" s="2"/>
      <c r="D3683" s="2"/>
      <c r="G3683" s="1"/>
    </row>
    <row r="3684" spans="2:7" x14ac:dyDescent="0.25">
      <c r="B3684" s="2"/>
      <c r="C3684" s="2"/>
      <c r="D3684" s="2"/>
      <c r="G3684" s="1"/>
    </row>
    <row r="3685" spans="2:7" x14ac:dyDescent="0.25">
      <c r="B3685" s="2"/>
      <c r="C3685" s="2"/>
      <c r="D3685" s="2"/>
      <c r="G3685" s="1"/>
    </row>
    <row r="3686" spans="2:7" x14ac:dyDescent="0.25">
      <c r="B3686" s="2"/>
      <c r="C3686" s="2"/>
      <c r="D3686" s="2"/>
      <c r="G3686" s="1"/>
    </row>
    <row r="3687" spans="2:7" x14ac:dyDescent="0.25">
      <c r="B3687" s="2"/>
      <c r="C3687" s="2"/>
      <c r="D3687" s="2"/>
      <c r="G3687" s="1"/>
    </row>
    <row r="3688" spans="2:7" x14ac:dyDescent="0.25">
      <c r="B3688" s="2"/>
      <c r="C3688" s="2"/>
      <c r="D3688" s="2"/>
      <c r="G3688" s="1"/>
    </row>
    <row r="3689" spans="2:7" x14ac:dyDescent="0.25">
      <c r="B3689" s="2"/>
      <c r="C3689" s="2"/>
      <c r="D3689" s="2"/>
      <c r="G3689" s="1"/>
    </row>
    <row r="3690" spans="2:7" x14ac:dyDescent="0.25">
      <c r="B3690" s="2"/>
      <c r="C3690" s="2"/>
      <c r="D3690" s="2"/>
      <c r="G3690" s="1"/>
    </row>
    <row r="3691" spans="2:7" x14ac:dyDescent="0.25">
      <c r="B3691" s="2"/>
      <c r="C3691" s="2"/>
      <c r="D3691" s="2"/>
      <c r="G3691" s="1"/>
    </row>
    <row r="3692" spans="2:7" x14ac:dyDescent="0.25">
      <c r="B3692" s="2"/>
      <c r="C3692" s="2"/>
      <c r="D3692" s="2"/>
      <c r="G3692" s="1"/>
    </row>
    <row r="3693" spans="2:7" x14ac:dyDescent="0.25">
      <c r="B3693" s="2"/>
      <c r="C3693" s="2"/>
      <c r="D3693" s="2"/>
      <c r="G3693" s="1"/>
    </row>
    <row r="3694" spans="2:7" x14ac:dyDescent="0.25">
      <c r="B3694" s="2"/>
      <c r="C3694" s="2"/>
      <c r="D3694" s="2"/>
      <c r="G3694" s="1"/>
    </row>
    <row r="3695" spans="2:7" x14ac:dyDescent="0.25">
      <c r="B3695" s="2"/>
      <c r="C3695" s="2"/>
      <c r="D3695" s="2"/>
      <c r="G3695" s="1"/>
    </row>
    <row r="3696" spans="2:7" x14ac:dyDescent="0.25">
      <c r="B3696" s="2"/>
      <c r="C3696" s="2"/>
      <c r="D3696" s="2"/>
      <c r="G3696" s="1"/>
    </row>
    <row r="3697" spans="2:7" x14ac:dyDescent="0.25">
      <c r="B3697" s="2"/>
      <c r="C3697" s="2"/>
      <c r="D3697" s="2"/>
      <c r="G3697" s="1"/>
    </row>
    <row r="3698" spans="2:7" x14ac:dyDescent="0.25">
      <c r="B3698" s="2"/>
      <c r="C3698" s="2"/>
      <c r="D3698" s="2"/>
    </row>
    <row r="3699" spans="2:7" x14ac:dyDescent="0.25">
      <c r="B3699" s="2"/>
      <c r="C3699" s="2"/>
      <c r="D3699" s="2"/>
    </row>
    <row r="3700" spans="2:7" x14ac:dyDescent="0.25">
      <c r="B3700" s="2"/>
      <c r="C3700" s="2"/>
      <c r="D3700" s="2"/>
    </row>
    <row r="3701" spans="2:7" x14ac:dyDescent="0.25">
      <c r="B3701" s="2"/>
      <c r="C3701" s="2"/>
      <c r="D3701" s="2"/>
    </row>
    <row r="3702" spans="2:7" x14ac:dyDescent="0.25">
      <c r="B3702" s="2"/>
      <c r="C3702" s="2"/>
      <c r="D3702" s="2"/>
    </row>
    <row r="3703" spans="2:7" x14ac:dyDescent="0.25">
      <c r="B3703" s="2"/>
      <c r="C3703" s="2"/>
      <c r="D3703" s="2"/>
    </row>
    <row r="3704" spans="2:7" x14ac:dyDescent="0.25">
      <c r="B3704" s="2"/>
      <c r="C3704" s="2"/>
      <c r="D3704" s="2"/>
    </row>
    <row r="3705" spans="2:7" x14ac:dyDescent="0.25">
      <c r="B3705" s="2"/>
      <c r="C3705" s="2"/>
      <c r="D3705" s="2"/>
    </row>
    <row r="3706" spans="2:7" x14ac:dyDescent="0.25">
      <c r="B3706" s="2"/>
      <c r="C3706" s="2"/>
      <c r="D3706" s="2"/>
    </row>
    <row r="3707" spans="2:7" x14ac:dyDescent="0.25">
      <c r="B3707" s="2"/>
      <c r="C3707" s="2"/>
      <c r="D3707" s="2"/>
    </row>
    <row r="3708" spans="2:7" x14ac:dyDescent="0.25">
      <c r="B3708" s="2"/>
      <c r="C3708" s="2"/>
      <c r="D3708" s="2"/>
    </row>
    <row r="3709" spans="2:7" x14ac:dyDescent="0.25">
      <c r="B3709" s="2"/>
      <c r="C3709" s="2"/>
      <c r="D3709" s="2"/>
    </row>
    <row r="3710" spans="2:7" x14ac:dyDescent="0.25">
      <c r="B3710" s="2"/>
      <c r="C3710" s="2"/>
      <c r="D3710" s="2"/>
    </row>
    <row r="3711" spans="2:7" x14ac:dyDescent="0.25">
      <c r="B3711" s="2"/>
      <c r="C3711" s="2"/>
      <c r="D3711" s="2"/>
    </row>
    <row r="3712" spans="2:7" x14ac:dyDescent="0.25">
      <c r="B3712" s="2"/>
      <c r="C3712" s="2"/>
      <c r="D3712" s="2"/>
    </row>
    <row r="3713" spans="2:4" x14ac:dyDescent="0.25">
      <c r="B3713" s="2"/>
      <c r="C3713" s="2"/>
      <c r="D3713" s="2"/>
    </row>
    <row r="3714" spans="2:4" x14ac:dyDescent="0.25">
      <c r="B3714" s="2"/>
      <c r="C3714" s="2"/>
      <c r="D3714" s="2"/>
    </row>
    <row r="3715" spans="2:4" x14ac:dyDescent="0.25">
      <c r="B3715" s="2"/>
      <c r="C3715" s="2"/>
      <c r="D3715" s="2"/>
    </row>
    <row r="3716" spans="2:4" x14ac:dyDescent="0.25">
      <c r="B3716" s="2"/>
      <c r="C3716" s="2"/>
      <c r="D3716" s="2"/>
    </row>
    <row r="3717" spans="2:4" x14ac:dyDescent="0.25">
      <c r="B3717" s="2"/>
      <c r="C3717" s="2"/>
      <c r="D3717" s="2"/>
    </row>
    <row r="3718" spans="2:4" x14ac:dyDescent="0.25">
      <c r="B3718" s="2"/>
      <c r="C3718" s="2"/>
      <c r="D3718" s="2"/>
    </row>
    <row r="3719" spans="2:4" x14ac:dyDescent="0.25">
      <c r="B3719" s="2"/>
      <c r="C3719" s="2"/>
      <c r="D3719" s="2"/>
    </row>
    <row r="3720" spans="2:4" x14ac:dyDescent="0.25">
      <c r="B3720" s="2"/>
      <c r="C3720" s="2"/>
      <c r="D3720" s="2"/>
    </row>
    <row r="3721" spans="2:4" x14ac:dyDescent="0.25">
      <c r="B3721" s="2"/>
      <c r="C3721" s="2"/>
      <c r="D3721" s="2"/>
    </row>
    <row r="3722" spans="2:4" x14ac:dyDescent="0.25">
      <c r="B3722" s="2"/>
      <c r="C3722" s="2"/>
      <c r="D3722" s="2"/>
    </row>
    <row r="3723" spans="2:4" x14ac:dyDescent="0.25">
      <c r="B3723" s="2"/>
      <c r="C3723" s="2"/>
      <c r="D3723" s="2"/>
    </row>
    <row r="3724" spans="2:4" x14ac:dyDescent="0.25">
      <c r="B3724" s="2"/>
      <c r="C3724" s="2"/>
      <c r="D3724" s="2"/>
    </row>
    <row r="3725" spans="2:4" x14ac:dyDescent="0.25">
      <c r="B3725" s="2"/>
      <c r="C3725" s="2"/>
      <c r="D3725" s="2"/>
    </row>
    <row r="3726" spans="2:4" x14ac:dyDescent="0.25">
      <c r="B3726" s="2"/>
      <c r="C3726" s="2"/>
      <c r="D3726" s="2"/>
    </row>
    <row r="3727" spans="2:4" x14ac:dyDescent="0.25">
      <c r="B3727" s="2"/>
      <c r="C3727" s="2"/>
      <c r="D3727" s="2"/>
    </row>
    <row r="3728" spans="2:4" x14ac:dyDescent="0.25">
      <c r="B3728" s="2"/>
      <c r="C3728" s="2"/>
      <c r="D3728" s="2"/>
    </row>
    <row r="3729" spans="2:4" x14ac:dyDescent="0.25">
      <c r="B3729" s="2"/>
      <c r="C3729" s="2"/>
      <c r="D3729" s="2"/>
    </row>
    <row r="3730" spans="2:4" x14ac:dyDescent="0.25">
      <c r="B3730" s="2"/>
      <c r="C3730" s="2"/>
      <c r="D3730" s="2"/>
    </row>
    <row r="3731" spans="2:4" x14ac:dyDescent="0.25">
      <c r="B3731" s="2"/>
      <c r="C3731" s="2"/>
      <c r="D3731" s="2"/>
    </row>
    <row r="3732" spans="2:4" x14ac:dyDescent="0.25">
      <c r="B3732" s="2"/>
      <c r="C3732" s="2"/>
      <c r="D3732" s="2"/>
    </row>
    <row r="3733" spans="2:4" x14ac:dyDescent="0.25">
      <c r="B3733" s="2"/>
      <c r="C3733" s="2"/>
      <c r="D3733" s="2"/>
    </row>
    <row r="3734" spans="2:4" x14ac:dyDescent="0.25">
      <c r="B3734" s="2"/>
      <c r="C3734" s="2"/>
      <c r="D3734" s="2"/>
    </row>
    <row r="3735" spans="2:4" x14ac:dyDescent="0.25">
      <c r="B3735" s="2"/>
      <c r="C3735" s="2"/>
      <c r="D3735" s="2"/>
    </row>
    <row r="3736" spans="2:4" x14ac:dyDescent="0.25">
      <c r="B3736" s="2"/>
      <c r="C3736" s="2"/>
      <c r="D3736" s="2"/>
    </row>
    <row r="3737" spans="2:4" x14ac:dyDescent="0.25">
      <c r="B3737" s="2"/>
      <c r="C3737" s="2"/>
      <c r="D3737" s="2"/>
    </row>
    <row r="3738" spans="2:4" x14ac:dyDescent="0.25">
      <c r="B3738" s="2"/>
      <c r="C3738" s="2"/>
      <c r="D3738" s="2"/>
    </row>
    <row r="3739" spans="2:4" x14ac:dyDescent="0.25">
      <c r="B3739" s="2"/>
      <c r="C3739" s="2"/>
      <c r="D3739" s="2"/>
    </row>
    <row r="3740" spans="2:4" x14ac:dyDescent="0.25">
      <c r="B3740" s="2"/>
      <c r="C3740" s="2"/>
      <c r="D3740" s="2"/>
    </row>
    <row r="3741" spans="2:4" x14ac:dyDescent="0.25">
      <c r="B3741" s="2"/>
      <c r="C3741" s="2"/>
      <c r="D3741" s="2"/>
    </row>
    <row r="3742" spans="2:4" x14ac:dyDescent="0.25">
      <c r="B3742" s="2"/>
      <c r="C3742" s="2"/>
      <c r="D3742" s="2"/>
    </row>
    <row r="3743" spans="2:4" x14ac:dyDescent="0.25">
      <c r="B3743" s="2"/>
      <c r="C3743" s="2"/>
      <c r="D3743" s="2"/>
    </row>
    <row r="3744" spans="2:4" x14ac:dyDescent="0.25">
      <c r="B3744" s="2"/>
      <c r="C3744" s="2"/>
      <c r="D3744" s="2"/>
    </row>
    <row r="3745" spans="2:4" x14ac:dyDescent="0.25">
      <c r="B3745" s="2"/>
      <c r="C3745" s="2"/>
      <c r="D3745" s="2"/>
    </row>
    <row r="3746" spans="2:4" x14ac:dyDescent="0.25">
      <c r="B3746" s="2"/>
      <c r="C3746" s="2"/>
      <c r="D3746" s="2"/>
    </row>
    <row r="3747" spans="2:4" x14ac:dyDescent="0.25">
      <c r="B3747" s="2"/>
      <c r="C3747" s="2"/>
      <c r="D3747" s="2"/>
    </row>
    <row r="3748" spans="2:4" x14ac:dyDescent="0.25">
      <c r="B3748" s="2"/>
      <c r="C3748" s="2"/>
      <c r="D3748" s="2"/>
    </row>
    <row r="3749" spans="2:4" x14ac:dyDescent="0.25">
      <c r="B3749" s="2"/>
      <c r="C3749" s="2"/>
      <c r="D3749" s="2"/>
    </row>
    <row r="3750" spans="2:4" x14ac:dyDescent="0.25">
      <c r="B3750" s="2"/>
      <c r="C3750" s="2"/>
      <c r="D3750" s="2"/>
    </row>
    <row r="3751" spans="2:4" x14ac:dyDescent="0.25">
      <c r="B3751" s="2"/>
      <c r="C3751" s="2"/>
      <c r="D3751" s="2"/>
    </row>
    <row r="3752" spans="2:4" x14ac:dyDescent="0.25">
      <c r="B3752" s="2"/>
      <c r="C3752" s="2"/>
      <c r="D3752" s="2"/>
    </row>
    <row r="3753" spans="2:4" x14ac:dyDescent="0.25">
      <c r="B3753" s="2"/>
      <c r="C3753" s="2"/>
      <c r="D3753" s="2"/>
    </row>
    <row r="3754" spans="2:4" x14ac:dyDescent="0.25">
      <c r="B3754" s="2"/>
      <c r="C3754" s="2"/>
      <c r="D3754" s="2"/>
    </row>
    <row r="3755" spans="2:4" x14ac:dyDescent="0.25">
      <c r="B3755" s="2"/>
      <c r="C3755" s="2"/>
      <c r="D3755" s="2"/>
    </row>
    <row r="3756" spans="2:4" x14ac:dyDescent="0.25">
      <c r="B3756" s="2"/>
      <c r="C3756" s="2"/>
      <c r="D3756" s="2"/>
    </row>
    <row r="3757" spans="2:4" x14ac:dyDescent="0.25">
      <c r="B3757" s="2"/>
      <c r="C3757" s="2"/>
      <c r="D3757" s="2"/>
    </row>
    <row r="3758" spans="2:4" x14ac:dyDescent="0.25">
      <c r="B3758" s="2"/>
      <c r="C3758" s="2"/>
      <c r="D3758" s="2"/>
    </row>
    <row r="3759" spans="2:4" x14ac:dyDescent="0.25">
      <c r="B3759" s="2"/>
      <c r="C3759" s="2"/>
      <c r="D3759" s="2"/>
    </row>
    <row r="3760" spans="2:4" x14ac:dyDescent="0.25">
      <c r="B3760" s="2"/>
      <c r="C3760" s="2"/>
      <c r="D3760" s="2"/>
    </row>
    <row r="3761" spans="2:4" x14ac:dyDescent="0.25">
      <c r="B3761" s="2"/>
      <c r="C3761" s="2"/>
      <c r="D3761" s="2"/>
    </row>
    <row r="3762" spans="2:4" x14ac:dyDescent="0.25">
      <c r="B3762" s="2"/>
      <c r="C3762" s="2"/>
      <c r="D3762" s="2"/>
    </row>
    <row r="3763" spans="2:4" x14ac:dyDescent="0.25">
      <c r="B3763" s="2"/>
      <c r="C3763" s="2"/>
      <c r="D3763" s="2"/>
    </row>
    <row r="3764" spans="2:4" x14ac:dyDescent="0.25">
      <c r="B3764" s="2"/>
      <c r="C3764" s="2"/>
      <c r="D3764" s="2"/>
    </row>
    <row r="3765" spans="2:4" x14ac:dyDescent="0.25">
      <c r="B3765" s="2"/>
      <c r="C3765" s="2"/>
      <c r="D3765" s="2"/>
    </row>
    <row r="3766" spans="2:4" x14ac:dyDescent="0.25">
      <c r="B3766" s="2"/>
      <c r="C3766" s="2"/>
      <c r="D3766" s="2"/>
    </row>
    <row r="3767" spans="2:4" x14ac:dyDescent="0.25">
      <c r="B3767" s="2"/>
      <c r="C3767" s="2"/>
      <c r="D3767" s="2"/>
    </row>
    <row r="3768" spans="2:4" x14ac:dyDescent="0.25">
      <c r="B3768" s="2"/>
      <c r="C3768" s="2"/>
      <c r="D3768" s="2"/>
    </row>
    <row r="3769" spans="2:4" x14ac:dyDescent="0.25">
      <c r="B3769" s="2"/>
      <c r="C3769" s="2"/>
      <c r="D3769" s="2"/>
    </row>
    <row r="3770" spans="2:4" x14ac:dyDescent="0.25">
      <c r="B3770" s="2"/>
      <c r="C3770" s="2"/>
      <c r="D3770" s="2"/>
    </row>
    <row r="3771" spans="2:4" x14ac:dyDescent="0.25">
      <c r="B3771" s="2"/>
      <c r="C3771" s="2"/>
      <c r="D3771" s="2"/>
    </row>
    <row r="3772" spans="2:4" x14ac:dyDescent="0.25">
      <c r="B3772" s="2"/>
      <c r="C3772" s="2"/>
      <c r="D3772" s="2"/>
    </row>
    <row r="3773" spans="2:4" x14ac:dyDescent="0.25">
      <c r="B3773" s="2"/>
      <c r="C3773" s="2"/>
      <c r="D3773" s="2"/>
    </row>
    <row r="3774" spans="2:4" x14ac:dyDescent="0.25">
      <c r="B3774" s="2"/>
      <c r="C3774" s="2"/>
      <c r="D3774" s="2"/>
    </row>
    <row r="3775" spans="2:4" x14ac:dyDescent="0.25">
      <c r="B3775" s="2"/>
      <c r="C3775" s="2"/>
      <c r="D3775" s="2"/>
    </row>
    <row r="3776" spans="2:4" x14ac:dyDescent="0.25">
      <c r="B3776" s="2"/>
      <c r="C3776" s="2"/>
      <c r="D3776" s="2"/>
    </row>
    <row r="3777" spans="2:4" x14ac:dyDescent="0.25">
      <c r="B3777" s="2"/>
      <c r="C3777" s="2"/>
      <c r="D3777" s="2"/>
    </row>
    <row r="3778" spans="2:4" x14ac:dyDescent="0.25">
      <c r="B3778" s="2"/>
      <c r="C3778" s="2"/>
      <c r="D3778" s="2"/>
    </row>
    <row r="3779" spans="2:4" x14ac:dyDescent="0.25">
      <c r="B3779" s="2"/>
      <c r="C3779" s="2"/>
      <c r="D3779" s="2"/>
    </row>
    <row r="3780" spans="2:4" x14ac:dyDescent="0.25">
      <c r="B3780" s="2"/>
      <c r="C3780" s="2"/>
      <c r="D3780" s="2"/>
    </row>
    <row r="3781" spans="2:4" x14ac:dyDescent="0.25">
      <c r="B3781" s="2"/>
      <c r="C3781" s="2"/>
      <c r="D3781" s="2"/>
    </row>
    <row r="3782" spans="2:4" x14ac:dyDescent="0.25">
      <c r="B3782" s="2"/>
      <c r="C3782" s="2"/>
      <c r="D3782" s="2"/>
    </row>
    <row r="3783" spans="2:4" x14ac:dyDescent="0.25">
      <c r="B3783" s="2"/>
      <c r="C3783" s="2"/>
      <c r="D3783" s="2"/>
    </row>
    <row r="3784" spans="2:4" x14ac:dyDescent="0.25">
      <c r="B3784" s="2"/>
      <c r="C3784" s="2"/>
      <c r="D3784" s="2"/>
    </row>
    <row r="3785" spans="2:4" x14ac:dyDescent="0.25">
      <c r="B3785" s="2"/>
      <c r="C3785" s="2"/>
      <c r="D3785" s="2"/>
    </row>
    <row r="3786" spans="2:4" x14ac:dyDescent="0.25">
      <c r="B3786" s="2"/>
      <c r="C3786" s="2"/>
      <c r="D3786" s="2"/>
    </row>
    <row r="3787" spans="2:4" x14ac:dyDescent="0.25">
      <c r="B3787" s="2"/>
      <c r="C3787" s="2"/>
      <c r="D3787" s="2"/>
    </row>
    <row r="3788" spans="2:4" x14ac:dyDescent="0.25">
      <c r="B3788" s="2"/>
      <c r="C3788" s="2"/>
      <c r="D3788" s="2"/>
    </row>
    <row r="3789" spans="2:4" x14ac:dyDescent="0.25">
      <c r="B3789" s="2"/>
      <c r="C3789" s="2"/>
      <c r="D3789" s="2"/>
    </row>
    <row r="3790" spans="2:4" x14ac:dyDescent="0.25">
      <c r="B3790" s="2"/>
      <c r="C3790" s="2"/>
      <c r="D3790" s="2"/>
    </row>
    <row r="3791" spans="2:4" x14ac:dyDescent="0.25">
      <c r="B3791" s="2"/>
      <c r="C3791" s="2"/>
      <c r="D3791" s="2"/>
    </row>
    <row r="3792" spans="2:4" x14ac:dyDescent="0.25">
      <c r="B3792" s="2"/>
      <c r="C3792" s="2"/>
      <c r="D3792" s="2"/>
    </row>
    <row r="3793" spans="2:4" x14ac:dyDescent="0.25">
      <c r="B3793" s="2"/>
      <c r="C3793" s="2"/>
      <c r="D3793" s="2"/>
    </row>
    <row r="3794" spans="2:4" x14ac:dyDescent="0.25">
      <c r="B3794" s="2"/>
      <c r="C3794" s="2"/>
      <c r="D3794" s="2"/>
    </row>
    <row r="3795" spans="2:4" x14ac:dyDescent="0.25">
      <c r="B3795" s="2"/>
      <c r="C3795" s="2"/>
      <c r="D3795" s="2"/>
    </row>
    <row r="3796" spans="2:4" x14ac:dyDescent="0.25">
      <c r="B3796" s="2"/>
      <c r="C3796" s="2"/>
      <c r="D3796" s="2"/>
    </row>
    <row r="3797" spans="2:4" x14ac:dyDescent="0.25">
      <c r="B3797" s="2"/>
      <c r="C3797" s="2"/>
      <c r="D3797" s="2"/>
    </row>
    <row r="3798" spans="2:4" x14ac:dyDescent="0.25">
      <c r="B3798" s="2"/>
      <c r="C3798" s="2"/>
      <c r="D3798" s="2"/>
    </row>
    <row r="3799" spans="2:4" x14ac:dyDescent="0.25">
      <c r="B3799" s="2"/>
      <c r="C3799" s="2"/>
      <c r="D3799" s="2"/>
    </row>
    <row r="3800" spans="2:4" x14ac:dyDescent="0.25">
      <c r="B3800" s="2"/>
      <c r="C3800" s="2"/>
      <c r="D3800" s="2"/>
    </row>
    <row r="3801" spans="2:4" x14ac:dyDescent="0.25">
      <c r="B3801" s="2"/>
      <c r="C3801" s="2"/>
      <c r="D3801" s="2"/>
    </row>
    <row r="3802" spans="2:4" x14ac:dyDescent="0.25">
      <c r="B3802" s="2"/>
      <c r="C3802" s="2"/>
      <c r="D3802" s="2"/>
    </row>
    <row r="3803" spans="2:4" x14ac:dyDescent="0.25">
      <c r="B3803" s="2"/>
      <c r="C3803" s="2"/>
      <c r="D3803" s="2"/>
    </row>
    <row r="3804" spans="2:4" x14ac:dyDescent="0.25">
      <c r="B3804" s="2"/>
      <c r="C3804" s="2"/>
      <c r="D3804" s="2"/>
    </row>
    <row r="3805" spans="2:4" x14ac:dyDescent="0.25">
      <c r="B3805" s="2"/>
      <c r="C3805" s="2"/>
      <c r="D3805" s="2"/>
    </row>
    <row r="3806" spans="2:4" x14ac:dyDescent="0.25">
      <c r="B3806" s="2"/>
      <c r="C3806" s="2"/>
      <c r="D3806" s="2"/>
    </row>
    <row r="3807" spans="2:4" x14ac:dyDescent="0.25">
      <c r="B3807" s="2"/>
      <c r="C3807" s="2"/>
      <c r="D3807" s="2"/>
    </row>
    <row r="3808" spans="2:4" x14ac:dyDescent="0.25">
      <c r="B3808" s="2"/>
      <c r="C3808" s="2"/>
      <c r="D3808" s="2"/>
    </row>
    <row r="3809" spans="2:4" x14ac:dyDescent="0.25">
      <c r="B3809" s="2"/>
      <c r="C3809" s="2"/>
      <c r="D3809" s="2"/>
    </row>
    <row r="3810" spans="2:4" x14ac:dyDescent="0.25">
      <c r="B3810" s="2"/>
      <c r="C3810" s="2"/>
      <c r="D3810" s="2"/>
    </row>
    <row r="3811" spans="2:4" x14ac:dyDescent="0.25">
      <c r="B3811" s="2"/>
      <c r="C3811" s="2"/>
      <c r="D3811" s="2"/>
    </row>
    <row r="3812" spans="2:4" x14ac:dyDescent="0.25">
      <c r="B3812" s="2"/>
      <c r="C3812" s="2"/>
      <c r="D3812" s="2"/>
    </row>
    <row r="3813" spans="2:4" x14ac:dyDescent="0.25">
      <c r="B3813" s="2"/>
      <c r="C3813" s="2"/>
      <c r="D3813" s="2"/>
    </row>
    <row r="3814" spans="2:4" x14ac:dyDescent="0.25">
      <c r="B3814" s="2"/>
      <c r="C3814" s="2"/>
      <c r="D3814" s="2"/>
    </row>
    <row r="3815" spans="2:4" x14ac:dyDescent="0.25">
      <c r="B3815" s="2"/>
      <c r="C3815" s="2"/>
      <c r="D3815" s="2"/>
    </row>
    <row r="3816" spans="2:4" x14ac:dyDescent="0.25">
      <c r="B3816" s="2"/>
      <c r="C3816" s="2"/>
      <c r="D3816" s="2"/>
    </row>
    <row r="3817" spans="2:4" x14ac:dyDescent="0.25">
      <c r="B3817" s="2"/>
      <c r="C3817" s="2"/>
      <c r="D3817" s="2"/>
    </row>
    <row r="3818" spans="2:4" x14ac:dyDescent="0.25">
      <c r="B3818" s="2"/>
      <c r="C3818" s="2"/>
      <c r="D3818" s="2"/>
    </row>
    <row r="3819" spans="2:4" x14ac:dyDescent="0.25">
      <c r="B3819" s="2"/>
      <c r="C3819" s="2"/>
      <c r="D3819" s="2"/>
    </row>
    <row r="3820" spans="2:4" x14ac:dyDescent="0.25">
      <c r="B3820" s="2"/>
      <c r="C3820" s="2"/>
      <c r="D3820" s="2"/>
    </row>
    <row r="3821" spans="2:4" x14ac:dyDescent="0.25">
      <c r="B3821" s="2"/>
      <c r="C3821" s="2"/>
      <c r="D3821" s="2"/>
    </row>
    <row r="3822" spans="2:4" x14ac:dyDescent="0.25">
      <c r="B3822" s="2"/>
      <c r="C3822" s="2"/>
      <c r="D3822" s="2"/>
    </row>
    <row r="3823" spans="2:4" x14ac:dyDescent="0.25">
      <c r="B3823" s="2"/>
      <c r="C3823" s="2"/>
      <c r="D3823" s="2"/>
    </row>
    <row r="3824" spans="2:4" x14ac:dyDescent="0.25">
      <c r="B3824" s="2"/>
      <c r="C3824" s="2"/>
      <c r="D3824" s="2"/>
    </row>
    <row r="3825" spans="2:4" x14ac:dyDescent="0.25">
      <c r="B3825" s="2"/>
      <c r="C3825" s="2"/>
      <c r="D3825" s="2"/>
    </row>
    <row r="3826" spans="2:4" x14ac:dyDescent="0.25">
      <c r="B3826" s="2"/>
      <c r="C3826" s="2"/>
      <c r="D3826" s="2"/>
    </row>
    <row r="3827" spans="2:4" x14ac:dyDescent="0.25">
      <c r="B3827" s="2"/>
      <c r="C3827" s="2"/>
      <c r="D3827" s="2"/>
    </row>
    <row r="3828" spans="2:4" x14ac:dyDescent="0.25">
      <c r="B3828" s="2"/>
      <c r="C3828" s="2"/>
      <c r="D3828" s="2"/>
    </row>
    <row r="3829" spans="2:4" x14ac:dyDescent="0.25">
      <c r="B3829" s="2"/>
      <c r="C3829" s="2"/>
      <c r="D3829" s="2"/>
    </row>
    <row r="3830" spans="2:4" x14ac:dyDescent="0.25">
      <c r="B3830" s="2"/>
      <c r="C3830" s="2"/>
      <c r="D3830" s="2"/>
    </row>
    <row r="3831" spans="2:4" x14ac:dyDescent="0.25">
      <c r="B3831" s="2"/>
      <c r="C3831" s="2"/>
      <c r="D3831" s="2"/>
    </row>
    <row r="3832" spans="2:4" x14ac:dyDescent="0.25">
      <c r="B3832" s="2"/>
      <c r="C3832" s="2"/>
      <c r="D3832" s="2"/>
    </row>
    <row r="3833" spans="2:4" x14ac:dyDescent="0.25">
      <c r="B3833" s="2"/>
      <c r="C3833" s="2"/>
      <c r="D3833" s="2"/>
    </row>
    <row r="3834" spans="2:4" x14ac:dyDescent="0.25">
      <c r="B3834" s="2"/>
      <c r="C3834" s="2"/>
      <c r="D3834" s="2"/>
    </row>
    <row r="3835" spans="2:4" x14ac:dyDescent="0.25">
      <c r="B3835" s="2"/>
      <c r="C3835" s="2"/>
      <c r="D3835" s="2"/>
    </row>
    <row r="3836" spans="2:4" x14ac:dyDescent="0.25">
      <c r="B3836" s="2"/>
      <c r="C3836" s="2"/>
      <c r="D3836" s="2"/>
    </row>
    <row r="3837" spans="2:4" x14ac:dyDescent="0.25">
      <c r="B3837" s="2"/>
      <c r="C3837" s="2"/>
      <c r="D3837" s="2"/>
    </row>
    <row r="3838" spans="2:4" x14ac:dyDescent="0.25">
      <c r="B3838" s="2"/>
      <c r="C3838" s="2"/>
      <c r="D3838" s="2"/>
    </row>
    <row r="3839" spans="2:4" x14ac:dyDescent="0.25">
      <c r="B3839" s="2"/>
      <c r="C3839" s="2"/>
      <c r="D3839" s="2"/>
    </row>
    <row r="3840" spans="2:4" x14ac:dyDescent="0.25">
      <c r="B3840" s="2"/>
      <c r="C3840" s="2"/>
      <c r="D3840" s="2"/>
    </row>
    <row r="3841" spans="2:4" x14ac:dyDescent="0.25">
      <c r="B3841" s="2"/>
      <c r="C3841" s="2"/>
      <c r="D3841" s="2"/>
    </row>
    <row r="3842" spans="2:4" x14ac:dyDescent="0.25">
      <c r="B3842" s="2"/>
      <c r="C3842" s="2"/>
      <c r="D3842" s="2"/>
    </row>
    <row r="3843" spans="2:4" x14ac:dyDescent="0.25">
      <c r="B3843" s="2"/>
      <c r="C3843" s="2"/>
      <c r="D3843" s="2"/>
    </row>
    <row r="3844" spans="2:4" x14ac:dyDescent="0.25">
      <c r="B3844" s="2"/>
      <c r="C3844" s="2"/>
      <c r="D3844" s="2"/>
    </row>
    <row r="3845" spans="2:4" x14ac:dyDescent="0.25">
      <c r="B3845" s="2"/>
      <c r="C3845" s="2"/>
      <c r="D3845" s="2"/>
    </row>
    <row r="3846" spans="2:4" x14ac:dyDescent="0.25">
      <c r="B3846" s="2"/>
      <c r="C3846" s="2"/>
      <c r="D3846" s="2"/>
    </row>
    <row r="3847" spans="2:4" x14ac:dyDescent="0.25">
      <c r="B3847" s="2"/>
      <c r="C3847" s="2"/>
      <c r="D3847" s="2"/>
    </row>
    <row r="3848" spans="2:4" x14ac:dyDescent="0.25">
      <c r="B3848" s="2"/>
      <c r="C3848" s="2"/>
      <c r="D3848" s="2"/>
    </row>
    <row r="3849" spans="2:4" x14ac:dyDescent="0.25">
      <c r="B3849" s="2"/>
      <c r="C3849" s="2"/>
      <c r="D3849" s="2"/>
    </row>
    <row r="3850" spans="2:4" x14ac:dyDescent="0.25">
      <c r="B3850" s="2"/>
      <c r="C3850" s="2"/>
      <c r="D3850" s="2"/>
    </row>
    <row r="3851" spans="2:4" x14ac:dyDescent="0.25">
      <c r="B3851" s="2"/>
      <c r="C3851" s="2"/>
      <c r="D3851" s="2"/>
    </row>
    <row r="3852" spans="2:4" x14ac:dyDescent="0.25">
      <c r="B3852" s="2"/>
      <c r="C3852" s="2"/>
      <c r="D3852" s="2"/>
    </row>
    <row r="3853" spans="2:4" x14ac:dyDescent="0.25">
      <c r="B3853" s="2"/>
      <c r="C3853" s="2"/>
      <c r="D3853" s="2"/>
    </row>
    <row r="3854" spans="2:4" x14ac:dyDescent="0.25">
      <c r="B3854" s="2"/>
      <c r="C3854" s="2"/>
      <c r="D3854" s="2"/>
    </row>
    <row r="3855" spans="2:4" x14ac:dyDescent="0.25">
      <c r="B3855" s="2"/>
      <c r="C3855" s="2"/>
      <c r="D3855" s="2"/>
    </row>
    <row r="3856" spans="2:4" x14ac:dyDescent="0.25">
      <c r="B3856" s="2"/>
      <c r="C3856" s="2"/>
      <c r="D3856" s="2"/>
    </row>
    <row r="3857" spans="2:4" x14ac:dyDescent="0.25">
      <c r="B3857" s="2"/>
      <c r="C3857" s="2"/>
      <c r="D3857" s="2"/>
    </row>
    <row r="3858" spans="2:4" x14ac:dyDescent="0.25">
      <c r="B3858" s="2"/>
      <c r="C3858" s="2"/>
      <c r="D3858" s="2"/>
    </row>
    <row r="3859" spans="2:4" x14ac:dyDescent="0.25">
      <c r="B3859" s="2"/>
      <c r="C3859" s="2"/>
      <c r="D3859" s="2"/>
    </row>
    <row r="3860" spans="2:4" x14ac:dyDescent="0.25">
      <c r="B3860" s="2"/>
      <c r="C3860" s="2"/>
      <c r="D3860" s="2"/>
    </row>
    <row r="3861" spans="2:4" x14ac:dyDescent="0.25">
      <c r="B3861" s="2"/>
      <c r="C3861" s="2"/>
      <c r="D3861" s="2"/>
    </row>
    <row r="3862" spans="2:4" x14ac:dyDescent="0.25">
      <c r="B3862" s="2"/>
      <c r="C3862" s="2"/>
      <c r="D3862" s="2"/>
    </row>
    <row r="3863" spans="2:4" x14ac:dyDescent="0.25">
      <c r="B3863" s="2"/>
      <c r="C3863" s="2"/>
      <c r="D3863" s="2"/>
    </row>
    <row r="3864" spans="2:4" x14ac:dyDescent="0.25">
      <c r="B3864" s="2"/>
      <c r="C3864" s="2"/>
      <c r="D3864" s="2"/>
    </row>
    <row r="3865" spans="2:4" x14ac:dyDescent="0.25">
      <c r="B3865" s="2"/>
      <c r="C3865" s="2"/>
      <c r="D3865" s="2"/>
    </row>
    <row r="3866" spans="2:4" x14ac:dyDescent="0.25">
      <c r="B3866" s="2"/>
      <c r="C3866" s="2"/>
      <c r="D3866" s="2"/>
    </row>
    <row r="3867" spans="2:4" x14ac:dyDescent="0.25">
      <c r="B3867" s="2"/>
      <c r="C3867" s="2"/>
      <c r="D3867" s="2"/>
    </row>
    <row r="3868" spans="2:4" x14ac:dyDescent="0.25">
      <c r="B3868" s="2"/>
      <c r="C3868" s="2"/>
      <c r="D3868" s="2"/>
    </row>
    <row r="3869" spans="2:4" x14ac:dyDescent="0.25">
      <c r="B3869" s="2"/>
      <c r="C3869" s="2"/>
      <c r="D3869" s="2"/>
    </row>
    <row r="3870" spans="2:4" x14ac:dyDescent="0.25">
      <c r="B3870" s="2"/>
      <c r="C3870" s="2"/>
      <c r="D3870" s="2"/>
    </row>
    <row r="3871" spans="2:4" x14ac:dyDescent="0.25">
      <c r="B3871" s="2"/>
      <c r="C3871" s="2"/>
      <c r="D3871" s="2"/>
    </row>
    <row r="3872" spans="2:4" x14ac:dyDescent="0.25">
      <c r="B3872" s="2"/>
      <c r="C3872" s="2"/>
      <c r="D3872" s="2"/>
    </row>
    <row r="3873" spans="2:4" x14ac:dyDescent="0.25">
      <c r="B3873" s="2"/>
      <c r="C3873" s="2"/>
      <c r="D3873" s="2"/>
    </row>
    <row r="3874" spans="2:4" x14ac:dyDescent="0.25">
      <c r="B3874" s="2"/>
      <c r="C3874" s="2"/>
      <c r="D3874" s="2"/>
    </row>
    <row r="3875" spans="2:4" x14ac:dyDescent="0.25">
      <c r="B3875" s="2"/>
      <c r="C3875" s="2"/>
      <c r="D3875" s="2"/>
    </row>
    <row r="3876" spans="2:4" x14ac:dyDescent="0.25">
      <c r="B3876" s="2"/>
      <c r="C3876" s="2"/>
      <c r="D3876" s="2"/>
    </row>
    <row r="3877" spans="2:4" x14ac:dyDescent="0.25">
      <c r="B3877" s="2"/>
      <c r="C3877" s="2"/>
      <c r="D3877" s="2"/>
    </row>
    <row r="3878" spans="2:4" x14ac:dyDescent="0.25">
      <c r="B3878" s="2"/>
      <c r="C3878" s="2"/>
      <c r="D3878" s="2"/>
    </row>
    <row r="3879" spans="2:4" x14ac:dyDescent="0.25">
      <c r="B3879" s="2"/>
      <c r="C3879" s="2"/>
      <c r="D3879" s="2"/>
    </row>
    <row r="3880" spans="2:4" x14ac:dyDescent="0.25">
      <c r="B3880" s="2"/>
      <c r="C3880" s="2"/>
      <c r="D3880" s="2"/>
    </row>
    <row r="3881" spans="2:4" x14ac:dyDescent="0.25">
      <c r="B3881" s="2"/>
      <c r="C3881" s="2"/>
      <c r="D3881" s="2"/>
    </row>
    <row r="3882" spans="2:4" x14ac:dyDescent="0.25">
      <c r="B3882" s="2"/>
      <c r="C3882" s="2"/>
      <c r="D3882" s="2"/>
    </row>
    <row r="3883" spans="2:4" x14ac:dyDescent="0.25">
      <c r="B3883" s="2"/>
      <c r="C3883" s="2"/>
      <c r="D3883" s="2"/>
    </row>
    <row r="3884" spans="2:4" x14ac:dyDescent="0.25">
      <c r="B3884" s="2"/>
      <c r="C3884" s="2"/>
      <c r="D3884" s="2"/>
    </row>
    <row r="3885" spans="2:4" x14ac:dyDescent="0.25">
      <c r="B3885" s="2"/>
      <c r="C3885" s="2"/>
      <c r="D3885" s="2"/>
    </row>
    <row r="3886" spans="2:4" x14ac:dyDescent="0.25">
      <c r="B3886" s="2"/>
      <c r="C3886" s="2"/>
      <c r="D3886" s="2"/>
    </row>
    <row r="3887" spans="2:4" x14ac:dyDescent="0.25">
      <c r="B3887" s="2"/>
      <c r="C3887" s="2"/>
      <c r="D3887" s="2"/>
    </row>
    <row r="3888" spans="2:4" x14ac:dyDescent="0.25">
      <c r="B3888" s="2"/>
      <c r="C3888" s="2"/>
      <c r="D3888" s="2"/>
    </row>
    <row r="3889" spans="2:4" x14ac:dyDescent="0.25">
      <c r="B3889" s="2"/>
      <c r="C3889" s="2"/>
      <c r="D3889" s="2"/>
    </row>
    <row r="3890" spans="2:4" x14ac:dyDescent="0.25">
      <c r="B3890" s="2"/>
      <c r="C3890" s="2"/>
      <c r="D3890" s="2"/>
    </row>
    <row r="3891" spans="2:4" x14ac:dyDescent="0.25">
      <c r="B3891" s="2"/>
      <c r="C3891" s="2"/>
      <c r="D3891" s="2"/>
    </row>
    <row r="3892" spans="2:4" x14ac:dyDescent="0.25">
      <c r="B3892" s="2"/>
      <c r="C3892" s="2"/>
      <c r="D3892" s="2"/>
    </row>
    <row r="3893" spans="2:4" x14ac:dyDescent="0.25">
      <c r="B3893" s="2"/>
      <c r="C3893" s="2"/>
      <c r="D3893" s="2"/>
    </row>
    <row r="3894" spans="2:4" x14ac:dyDescent="0.25">
      <c r="B3894" s="2"/>
      <c r="C3894" s="2"/>
      <c r="D3894" s="2"/>
    </row>
    <row r="3895" spans="2:4" x14ac:dyDescent="0.25">
      <c r="B3895" s="2"/>
      <c r="C3895" s="2"/>
      <c r="D3895" s="2"/>
    </row>
    <row r="3896" spans="2:4" x14ac:dyDescent="0.25">
      <c r="B3896" s="2"/>
      <c r="C3896" s="2"/>
      <c r="D3896" s="2"/>
    </row>
    <row r="3897" spans="2:4" x14ac:dyDescent="0.25">
      <c r="B3897" s="2"/>
      <c r="C3897" s="2"/>
      <c r="D3897" s="2"/>
    </row>
    <row r="3898" spans="2:4" x14ac:dyDescent="0.25">
      <c r="B3898" s="2"/>
      <c r="C3898" s="2"/>
      <c r="D3898" s="2"/>
    </row>
    <row r="3899" spans="2:4" x14ac:dyDescent="0.25">
      <c r="B3899" s="2"/>
      <c r="C3899" s="2"/>
      <c r="D3899" s="2"/>
    </row>
    <row r="3900" spans="2:4" x14ac:dyDescent="0.25">
      <c r="B3900" s="2"/>
      <c r="C3900" s="2"/>
      <c r="D3900" s="2"/>
    </row>
    <row r="3901" spans="2:4" x14ac:dyDescent="0.25">
      <c r="B3901" s="2"/>
      <c r="C3901" s="2"/>
      <c r="D3901" s="2"/>
    </row>
    <row r="3902" spans="2:4" x14ac:dyDescent="0.25">
      <c r="B3902" s="2"/>
      <c r="C3902" s="2"/>
      <c r="D3902" s="2"/>
    </row>
    <row r="3903" spans="2:4" x14ac:dyDescent="0.25">
      <c r="B3903" s="2"/>
      <c r="C3903" s="2"/>
      <c r="D3903" s="2"/>
    </row>
    <row r="3904" spans="2:4" x14ac:dyDescent="0.25">
      <c r="B3904" s="2"/>
      <c r="C3904" s="2"/>
      <c r="D3904" s="2"/>
    </row>
    <row r="3905" spans="2:4" x14ac:dyDescent="0.25">
      <c r="B3905" s="2"/>
      <c r="C3905" s="2"/>
      <c r="D3905" s="2"/>
    </row>
    <row r="3906" spans="2:4" x14ac:dyDescent="0.25">
      <c r="B3906" s="2"/>
      <c r="C3906" s="2"/>
      <c r="D3906" s="2"/>
    </row>
    <row r="3907" spans="2:4" x14ac:dyDescent="0.25">
      <c r="B3907" s="2"/>
      <c r="C3907" s="2"/>
      <c r="D3907" s="2"/>
    </row>
    <row r="3908" spans="2:4" x14ac:dyDescent="0.25">
      <c r="B3908" s="2"/>
      <c r="C3908" s="2"/>
      <c r="D3908" s="2"/>
    </row>
    <row r="3909" spans="2:4" x14ac:dyDescent="0.25">
      <c r="B3909" s="2"/>
      <c r="C3909" s="2"/>
      <c r="D3909" s="2"/>
    </row>
    <row r="3910" spans="2:4" x14ac:dyDescent="0.25">
      <c r="B3910" s="2"/>
      <c r="C3910" s="2"/>
      <c r="D3910" s="2"/>
    </row>
    <row r="3911" spans="2:4" x14ac:dyDescent="0.25">
      <c r="B3911" s="2"/>
      <c r="C3911" s="2"/>
      <c r="D3911" s="2"/>
    </row>
    <row r="3912" spans="2:4" x14ac:dyDescent="0.25">
      <c r="B3912" s="2"/>
      <c r="C3912" s="2"/>
      <c r="D3912" s="2"/>
    </row>
    <row r="3913" spans="2:4" x14ac:dyDescent="0.25">
      <c r="B3913" s="2"/>
      <c r="C3913" s="2"/>
      <c r="D3913" s="2"/>
    </row>
    <row r="3914" spans="2:4" x14ac:dyDescent="0.25">
      <c r="B3914" s="2"/>
      <c r="C3914" s="2"/>
      <c r="D3914" s="2"/>
    </row>
    <row r="3915" spans="2:4" x14ac:dyDescent="0.25">
      <c r="B3915" s="2"/>
      <c r="C3915" s="2"/>
      <c r="D3915" s="2"/>
    </row>
    <row r="3916" spans="2:4" x14ac:dyDescent="0.25">
      <c r="B3916" s="2"/>
      <c r="C3916" s="2"/>
      <c r="D3916" s="2"/>
    </row>
    <row r="3917" spans="2:4" x14ac:dyDescent="0.25">
      <c r="B3917" s="2"/>
      <c r="C3917" s="2"/>
      <c r="D3917" s="2"/>
    </row>
    <row r="3918" spans="2:4" x14ac:dyDescent="0.25">
      <c r="B3918" s="2"/>
      <c r="C3918" s="2"/>
      <c r="D3918" s="2"/>
    </row>
    <row r="3919" spans="2:4" x14ac:dyDescent="0.25">
      <c r="B3919" s="2"/>
      <c r="C3919" s="2"/>
      <c r="D3919" s="2"/>
    </row>
    <row r="3920" spans="2:4" x14ac:dyDescent="0.25">
      <c r="B3920" s="2"/>
      <c r="C3920" s="2"/>
      <c r="D3920" s="2"/>
    </row>
    <row r="3921" spans="2:4" x14ac:dyDescent="0.25">
      <c r="B3921" s="2"/>
      <c r="C3921" s="2"/>
      <c r="D3921" s="2"/>
    </row>
    <row r="3922" spans="2:4" x14ac:dyDescent="0.25">
      <c r="B3922" s="2"/>
      <c r="C3922" s="2"/>
      <c r="D3922" s="2"/>
    </row>
    <row r="3923" spans="2:4" x14ac:dyDescent="0.25">
      <c r="B3923" s="2"/>
      <c r="C3923" s="2"/>
      <c r="D3923" s="2"/>
    </row>
    <row r="3924" spans="2:4" x14ac:dyDescent="0.25">
      <c r="B3924" s="2"/>
      <c r="C3924" s="2"/>
      <c r="D3924" s="2"/>
    </row>
    <row r="3925" spans="2:4" x14ac:dyDescent="0.25">
      <c r="B3925" s="2"/>
      <c r="C3925" s="2"/>
      <c r="D3925" s="2"/>
    </row>
    <row r="3926" spans="2:4" x14ac:dyDescent="0.25">
      <c r="B3926" s="2"/>
      <c r="C3926" s="2"/>
      <c r="D3926" s="2"/>
    </row>
    <row r="3927" spans="2:4" x14ac:dyDescent="0.25">
      <c r="B3927" s="2"/>
      <c r="C3927" s="2"/>
      <c r="D3927" s="2"/>
    </row>
    <row r="3928" spans="2:4" x14ac:dyDescent="0.25">
      <c r="B3928" s="2"/>
      <c r="C3928" s="2"/>
      <c r="D3928" s="2"/>
    </row>
    <row r="3929" spans="2:4" x14ac:dyDescent="0.25">
      <c r="B3929" s="2"/>
      <c r="C3929" s="2"/>
      <c r="D3929" s="2"/>
    </row>
    <row r="3930" spans="2:4" x14ac:dyDescent="0.25">
      <c r="B3930" s="2"/>
      <c r="C3930" s="2"/>
      <c r="D3930" s="2"/>
    </row>
    <row r="3931" spans="2:4" x14ac:dyDescent="0.25">
      <c r="B3931" s="2"/>
      <c r="C3931" s="2"/>
      <c r="D3931" s="2"/>
    </row>
    <row r="3932" spans="2:4" x14ac:dyDescent="0.25">
      <c r="B3932" s="2"/>
      <c r="C3932" s="2"/>
      <c r="D3932" s="2"/>
    </row>
    <row r="3933" spans="2:4" x14ac:dyDescent="0.25">
      <c r="B3933" s="2"/>
      <c r="C3933" s="2"/>
      <c r="D3933" s="2"/>
    </row>
    <row r="3934" spans="2:4" x14ac:dyDescent="0.25">
      <c r="B3934" s="2"/>
      <c r="C3934" s="2"/>
      <c r="D3934" s="2"/>
    </row>
    <row r="3935" spans="2:4" x14ac:dyDescent="0.25">
      <c r="B3935" s="2"/>
      <c r="C3935" s="2"/>
      <c r="D3935" s="2"/>
    </row>
    <row r="3936" spans="2:4" x14ac:dyDescent="0.25">
      <c r="B3936" s="2"/>
      <c r="C3936" s="2"/>
      <c r="D3936" s="2"/>
    </row>
    <row r="3937" spans="2:4" x14ac:dyDescent="0.25">
      <c r="B3937" s="2"/>
      <c r="C3937" s="2"/>
      <c r="D3937" s="2"/>
    </row>
    <row r="3938" spans="2:4" x14ac:dyDescent="0.25">
      <c r="B3938" s="2"/>
      <c r="C3938" s="2"/>
      <c r="D3938" s="2"/>
    </row>
    <row r="3939" spans="2:4" x14ac:dyDescent="0.25">
      <c r="B3939" s="2"/>
      <c r="C3939" s="2"/>
      <c r="D3939" s="2"/>
    </row>
    <row r="3940" spans="2:4" x14ac:dyDescent="0.25">
      <c r="B3940" s="2"/>
      <c r="C3940" s="2"/>
      <c r="D3940" s="2"/>
    </row>
    <row r="3941" spans="2:4" x14ac:dyDescent="0.25">
      <c r="B3941" s="2"/>
      <c r="C3941" s="2"/>
      <c r="D3941" s="2"/>
    </row>
    <row r="3942" spans="2:4" x14ac:dyDescent="0.25">
      <c r="B3942" s="2"/>
      <c r="C3942" s="2"/>
      <c r="D3942" s="2"/>
    </row>
    <row r="3943" spans="2:4" x14ac:dyDescent="0.25">
      <c r="B3943" s="2"/>
      <c r="C3943" s="2"/>
      <c r="D3943" s="2"/>
    </row>
    <row r="3944" spans="2:4" x14ac:dyDescent="0.25">
      <c r="B3944" s="2"/>
      <c r="C3944" s="2"/>
      <c r="D3944" s="2"/>
    </row>
    <row r="3945" spans="2:4" x14ac:dyDescent="0.25">
      <c r="B3945" s="2"/>
      <c r="C3945" s="2"/>
      <c r="D3945" s="2"/>
    </row>
    <row r="3946" spans="2:4" x14ac:dyDescent="0.25">
      <c r="B3946" s="2"/>
      <c r="C3946" s="2"/>
      <c r="D3946" s="2"/>
    </row>
    <row r="3947" spans="2:4" x14ac:dyDescent="0.25">
      <c r="B3947" s="2"/>
      <c r="C3947" s="2"/>
      <c r="D3947" s="2"/>
    </row>
    <row r="3948" spans="2:4" x14ac:dyDescent="0.25">
      <c r="B3948" s="2"/>
      <c r="C3948" s="2"/>
      <c r="D3948" s="2"/>
    </row>
    <row r="3949" spans="2:4" x14ac:dyDescent="0.25">
      <c r="B3949" s="2"/>
      <c r="C3949" s="2"/>
      <c r="D3949" s="2"/>
    </row>
    <row r="3950" spans="2:4" x14ac:dyDescent="0.25">
      <c r="B3950" s="2"/>
      <c r="C3950" s="2"/>
      <c r="D3950" s="2"/>
    </row>
    <row r="3951" spans="2:4" x14ac:dyDescent="0.25">
      <c r="B3951" s="2"/>
      <c r="C3951" s="2"/>
      <c r="D3951" s="2"/>
    </row>
    <row r="3952" spans="2:4" x14ac:dyDescent="0.25">
      <c r="B3952" s="2"/>
      <c r="C3952" s="2"/>
      <c r="D3952" s="2"/>
    </row>
    <row r="3953" spans="2:4" x14ac:dyDescent="0.25">
      <c r="B3953" s="2"/>
      <c r="C3953" s="2"/>
      <c r="D3953" s="2"/>
    </row>
    <row r="3954" spans="2:4" x14ac:dyDescent="0.25">
      <c r="B3954" s="2"/>
      <c r="C3954" s="2"/>
      <c r="D3954" s="2"/>
    </row>
    <row r="3955" spans="2:4" x14ac:dyDescent="0.25">
      <c r="B3955" s="2"/>
      <c r="C3955" s="2"/>
      <c r="D3955" s="2"/>
    </row>
    <row r="3956" spans="2:4" x14ac:dyDescent="0.25">
      <c r="B3956" s="2"/>
      <c r="C3956" s="2"/>
      <c r="D3956" s="2"/>
    </row>
    <row r="3957" spans="2:4" x14ac:dyDescent="0.25">
      <c r="B3957" s="2"/>
      <c r="C3957" s="2"/>
      <c r="D3957" s="2"/>
    </row>
    <row r="3958" spans="2:4" x14ac:dyDescent="0.25">
      <c r="B3958" s="2"/>
      <c r="C3958" s="2"/>
      <c r="D3958" s="2"/>
    </row>
    <row r="3959" spans="2:4" x14ac:dyDescent="0.25">
      <c r="B3959" s="2"/>
      <c r="C3959" s="2"/>
      <c r="D3959" s="2"/>
    </row>
    <row r="3960" spans="2:4" x14ac:dyDescent="0.25">
      <c r="B3960" s="2"/>
      <c r="C3960" s="2"/>
      <c r="D3960" s="2"/>
    </row>
    <row r="3961" spans="2:4" x14ac:dyDescent="0.25">
      <c r="B3961" s="2"/>
      <c r="C3961" s="2"/>
      <c r="D3961" s="2"/>
    </row>
    <row r="3962" spans="2:4" x14ac:dyDescent="0.25">
      <c r="B3962" s="2"/>
      <c r="C3962" s="2"/>
      <c r="D3962" s="2"/>
    </row>
    <row r="3963" spans="2:4" x14ac:dyDescent="0.25">
      <c r="B3963" s="2"/>
      <c r="C3963" s="2"/>
      <c r="D3963" s="2"/>
    </row>
    <row r="3964" spans="2:4" x14ac:dyDescent="0.25">
      <c r="B3964" s="2"/>
      <c r="C3964" s="2"/>
      <c r="D3964" s="2"/>
    </row>
    <row r="3965" spans="2:4" x14ac:dyDescent="0.25">
      <c r="B3965" s="2"/>
      <c r="C3965" s="2"/>
      <c r="D3965" s="2"/>
    </row>
    <row r="3966" spans="2:4" x14ac:dyDescent="0.25">
      <c r="B3966" s="2"/>
      <c r="C3966" s="2"/>
      <c r="D3966" s="2"/>
    </row>
    <row r="3967" spans="2:4" x14ac:dyDescent="0.25">
      <c r="B3967" s="2"/>
      <c r="C3967" s="2"/>
      <c r="D3967" s="2"/>
    </row>
    <row r="3968" spans="2:4" x14ac:dyDescent="0.25">
      <c r="B3968" s="2"/>
      <c r="C3968" s="2"/>
      <c r="D3968" s="2"/>
    </row>
    <row r="3969" spans="2:4" x14ac:dyDescent="0.25">
      <c r="B3969" s="2"/>
      <c r="C3969" s="2"/>
      <c r="D3969" s="2"/>
    </row>
    <row r="3970" spans="2:4" x14ac:dyDescent="0.25">
      <c r="B3970" s="2"/>
      <c r="C3970" s="2"/>
      <c r="D3970" s="2"/>
    </row>
    <row r="3971" spans="2:4" x14ac:dyDescent="0.25">
      <c r="B3971" s="2"/>
      <c r="C3971" s="2"/>
      <c r="D3971" s="2"/>
    </row>
    <row r="3972" spans="2:4" x14ac:dyDescent="0.25">
      <c r="B3972" s="2"/>
      <c r="C3972" s="2"/>
      <c r="D3972" s="2"/>
    </row>
    <row r="3973" spans="2:4" x14ac:dyDescent="0.25">
      <c r="B3973" s="2"/>
      <c r="C3973" s="2"/>
      <c r="D3973" s="2"/>
    </row>
    <row r="3974" spans="2:4" x14ac:dyDescent="0.25">
      <c r="B3974" s="2"/>
      <c r="C3974" s="2"/>
      <c r="D3974" s="2"/>
    </row>
    <row r="3975" spans="2:4" x14ac:dyDescent="0.25">
      <c r="B3975" s="2"/>
      <c r="C3975" s="2"/>
      <c r="D3975" s="2"/>
    </row>
    <row r="3976" spans="2:4" x14ac:dyDescent="0.25">
      <c r="B3976" s="2"/>
      <c r="C3976" s="2"/>
      <c r="D3976" s="2"/>
    </row>
    <row r="3977" spans="2:4" x14ac:dyDescent="0.25">
      <c r="B3977" s="2"/>
      <c r="C3977" s="2"/>
      <c r="D3977" s="2"/>
    </row>
    <row r="3978" spans="2:4" x14ac:dyDescent="0.25">
      <c r="B3978" s="2"/>
      <c r="C3978" s="2"/>
      <c r="D3978" s="2"/>
    </row>
    <row r="3979" spans="2:4" x14ac:dyDescent="0.25">
      <c r="B3979" s="2"/>
      <c r="C3979" s="2"/>
      <c r="D3979" s="2"/>
    </row>
    <row r="3980" spans="2:4" x14ac:dyDescent="0.25">
      <c r="B3980" s="2"/>
      <c r="C3980" s="2"/>
      <c r="D3980" s="2"/>
    </row>
    <row r="3981" spans="2:4" x14ac:dyDescent="0.25">
      <c r="B3981" s="2"/>
      <c r="C3981" s="2"/>
      <c r="D3981" s="2"/>
    </row>
    <row r="3982" spans="2:4" x14ac:dyDescent="0.25">
      <c r="B3982" s="2"/>
      <c r="C3982" s="2"/>
      <c r="D3982" s="2"/>
    </row>
    <row r="3983" spans="2:4" x14ac:dyDescent="0.25">
      <c r="B3983" s="2"/>
      <c r="C3983" s="2"/>
      <c r="D3983" s="2"/>
    </row>
    <row r="3984" spans="2:4" x14ac:dyDescent="0.25">
      <c r="B3984" s="2"/>
      <c r="C3984" s="2"/>
      <c r="D3984" s="2"/>
    </row>
    <row r="3985" spans="2:4" x14ac:dyDescent="0.25">
      <c r="B3985" s="2"/>
      <c r="C3985" s="2"/>
      <c r="D3985" s="2"/>
    </row>
    <row r="3986" spans="2:4" x14ac:dyDescent="0.25">
      <c r="B3986" s="2"/>
      <c r="C3986" s="2"/>
      <c r="D3986" s="2"/>
    </row>
    <row r="3987" spans="2:4" x14ac:dyDescent="0.25">
      <c r="B3987" s="2"/>
      <c r="C3987" s="2"/>
      <c r="D3987" s="2"/>
    </row>
    <row r="3988" spans="2:4" x14ac:dyDescent="0.25">
      <c r="B3988" s="2"/>
      <c r="C3988" s="2"/>
      <c r="D3988" s="2"/>
    </row>
    <row r="3989" spans="2:4" x14ac:dyDescent="0.25">
      <c r="B3989" s="2"/>
      <c r="C3989" s="2"/>
      <c r="D3989" s="2"/>
    </row>
    <row r="3990" spans="2:4" x14ac:dyDescent="0.25">
      <c r="B3990" s="2"/>
      <c r="C3990" s="2"/>
      <c r="D3990" s="2"/>
    </row>
    <row r="3991" spans="2:4" x14ac:dyDescent="0.25">
      <c r="B3991" s="2"/>
      <c r="C3991" s="2"/>
      <c r="D3991" s="2"/>
    </row>
    <row r="3992" spans="2:4" x14ac:dyDescent="0.25">
      <c r="B3992" s="2"/>
      <c r="C3992" s="2"/>
      <c r="D3992" s="2"/>
    </row>
    <row r="3993" spans="2:4" x14ac:dyDescent="0.25">
      <c r="B3993" s="2"/>
      <c r="C3993" s="2"/>
      <c r="D3993" s="2"/>
    </row>
    <row r="3994" spans="2:4" x14ac:dyDescent="0.25">
      <c r="B3994" s="2"/>
      <c r="C3994" s="2"/>
      <c r="D3994" s="2"/>
    </row>
    <row r="3995" spans="2:4" x14ac:dyDescent="0.25">
      <c r="B3995" s="2"/>
      <c r="C3995" s="2"/>
      <c r="D3995" s="2"/>
    </row>
    <row r="3996" spans="2:4" x14ac:dyDescent="0.25">
      <c r="B3996" s="2"/>
      <c r="C3996" s="2"/>
      <c r="D3996" s="2"/>
    </row>
    <row r="3997" spans="2:4" x14ac:dyDescent="0.25">
      <c r="B3997" s="2"/>
      <c r="C3997" s="2"/>
      <c r="D3997" s="2"/>
    </row>
    <row r="3998" spans="2:4" x14ac:dyDescent="0.25">
      <c r="B3998" s="2"/>
      <c r="C3998" s="2"/>
      <c r="D3998" s="2"/>
    </row>
    <row r="3999" spans="2:4" x14ac:dyDescent="0.25">
      <c r="B3999" s="2"/>
      <c r="C3999" s="2"/>
      <c r="D3999" s="2"/>
    </row>
    <row r="4000" spans="2:4" x14ac:dyDescent="0.25">
      <c r="B4000" s="2"/>
      <c r="C4000" s="2"/>
      <c r="D4000" s="2"/>
    </row>
    <row r="4001" spans="2:4" x14ac:dyDescent="0.25">
      <c r="B4001" s="2"/>
      <c r="C4001" s="2"/>
      <c r="D4001" s="2"/>
    </row>
    <row r="4002" spans="2:4" x14ac:dyDescent="0.25">
      <c r="B4002" s="2"/>
      <c r="C4002" s="2"/>
      <c r="D4002" s="2"/>
    </row>
    <row r="4003" spans="2:4" x14ac:dyDescent="0.25">
      <c r="B4003" s="2"/>
      <c r="C4003" s="2"/>
      <c r="D4003" s="2"/>
    </row>
    <row r="4004" spans="2:4" x14ac:dyDescent="0.25">
      <c r="B4004" s="2"/>
      <c r="C4004" s="2"/>
      <c r="D4004" s="2"/>
    </row>
    <row r="4005" spans="2:4" x14ac:dyDescent="0.25">
      <c r="B4005" s="2"/>
      <c r="C4005" s="2"/>
      <c r="D4005" s="2"/>
    </row>
    <row r="4006" spans="2:4" x14ac:dyDescent="0.25">
      <c r="B4006" s="2"/>
      <c r="C4006" s="2"/>
      <c r="D4006" s="2"/>
    </row>
    <row r="4007" spans="2:4" x14ac:dyDescent="0.25">
      <c r="B4007" s="2"/>
      <c r="C4007" s="2"/>
      <c r="D4007" s="2"/>
    </row>
    <row r="4008" spans="2:4" x14ac:dyDescent="0.25">
      <c r="B4008" s="2"/>
      <c r="C4008" s="2"/>
      <c r="D4008" s="2"/>
    </row>
    <row r="4009" spans="2:4" x14ac:dyDescent="0.25">
      <c r="B4009" s="2"/>
      <c r="C4009" s="2"/>
      <c r="D4009" s="2"/>
    </row>
    <row r="4010" spans="2:4" x14ac:dyDescent="0.25">
      <c r="B4010" s="2"/>
      <c r="C4010" s="2"/>
      <c r="D4010" s="2"/>
    </row>
    <row r="4011" spans="2:4" x14ac:dyDescent="0.25">
      <c r="B4011" s="2"/>
      <c r="C4011" s="2"/>
      <c r="D4011" s="2"/>
    </row>
    <row r="4012" spans="2:4" x14ac:dyDescent="0.25">
      <c r="B4012" s="2"/>
      <c r="C4012" s="2"/>
      <c r="D4012" s="2"/>
    </row>
    <row r="4013" spans="2:4" x14ac:dyDescent="0.25">
      <c r="B4013" s="2"/>
      <c r="C4013" s="2"/>
      <c r="D4013" s="2"/>
    </row>
    <row r="4014" spans="2:4" x14ac:dyDescent="0.25">
      <c r="B4014" s="2"/>
      <c r="C4014" s="2"/>
      <c r="D4014" s="2"/>
    </row>
    <row r="4015" spans="2:4" x14ac:dyDescent="0.25">
      <c r="B4015" s="2"/>
      <c r="C4015" s="2"/>
      <c r="D4015" s="2"/>
    </row>
    <row r="4016" spans="2:4" x14ac:dyDescent="0.25">
      <c r="B4016" s="2"/>
      <c r="C4016" s="2"/>
      <c r="D4016" s="2"/>
    </row>
    <row r="4017" spans="2:4" x14ac:dyDescent="0.25">
      <c r="B4017" s="2"/>
      <c r="C4017" s="2"/>
      <c r="D4017" s="2"/>
    </row>
    <row r="4018" spans="2:4" x14ac:dyDescent="0.25">
      <c r="B4018" s="2"/>
      <c r="C4018" s="2"/>
      <c r="D4018" s="2"/>
    </row>
    <row r="4019" spans="2:4" x14ac:dyDescent="0.25">
      <c r="B4019" s="2"/>
      <c r="C4019" s="2"/>
      <c r="D4019" s="2"/>
    </row>
    <row r="4020" spans="2:4" x14ac:dyDescent="0.25">
      <c r="B4020" s="2"/>
      <c r="C4020" s="2"/>
      <c r="D4020" s="2"/>
    </row>
    <row r="4021" spans="2:4" x14ac:dyDescent="0.25">
      <c r="B4021" s="2"/>
      <c r="C4021" s="2"/>
      <c r="D4021" s="2"/>
    </row>
    <row r="4022" spans="2:4" x14ac:dyDescent="0.25">
      <c r="B4022" s="2"/>
      <c r="C4022" s="2"/>
      <c r="D4022" s="2"/>
    </row>
    <row r="4023" spans="2:4" x14ac:dyDescent="0.25">
      <c r="B4023" s="2"/>
      <c r="C4023" s="2"/>
      <c r="D4023" s="2"/>
    </row>
    <row r="4024" spans="2:4" x14ac:dyDescent="0.25">
      <c r="B4024" s="2"/>
      <c r="C4024" s="2"/>
      <c r="D4024" s="2"/>
    </row>
    <row r="4025" spans="2:4" x14ac:dyDescent="0.25">
      <c r="B4025" s="2"/>
      <c r="C4025" s="2"/>
      <c r="D4025" s="2"/>
    </row>
    <row r="4026" spans="2:4" x14ac:dyDescent="0.25">
      <c r="B4026" s="2"/>
      <c r="C4026" s="2"/>
      <c r="D4026" s="2"/>
    </row>
    <row r="4027" spans="2:4" x14ac:dyDescent="0.25">
      <c r="B4027" s="2"/>
      <c r="C4027" s="2"/>
      <c r="D4027" s="2"/>
    </row>
    <row r="4028" spans="2:4" x14ac:dyDescent="0.25">
      <c r="B4028" s="2"/>
      <c r="C4028" s="2"/>
      <c r="D4028" s="2"/>
    </row>
    <row r="4029" spans="2:4" x14ac:dyDescent="0.25">
      <c r="B4029" s="2"/>
      <c r="C4029" s="2"/>
      <c r="D4029" s="2"/>
    </row>
    <row r="4030" spans="2:4" x14ac:dyDescent="0.25">
      <c r="B4030" s="2"/>
      <c r="C4030" s="2"/>
      <c r="D4030" s="2"/>
    </row>
    <row r="4031" spans="2:4" x14ac:dyDescent="0.25">
      <c r="B4031" s="2"/>
      <c r="C4031" s="2"/>
      <c r="D4031" s="2"/>
    </row>
    <row r="4032" spans="2:4" x14ac:dyDescent="0.25">
      <c r="B4032" s="2"/>
      <c r="C4032" s="2"/>
      <c r="D4032" s="2"/>
    </row>
    <row r="4033" spans="2:4" x14ac:dyDescent="0.25">
      <c r="B4033" s="2"/>
      <c r="C4033" s="2"/>
      <c r="D4033" s="2"/>
    </row>
    <row r="4034" spans="2:4" x14ac:dyDescent="0.25">
      <c r="B4034" s="2"/>
      <c r="C4034" s="2"/>
      <c r="D4034" s="2"/>
    </row>
    <row r="4035" spans="2:4" x14ac:dyDescent="0.25">
      <c r="B4035" s="2"/>
      <c r="C4035" s="2"/>
      <c r="D4035" s="2"/>
    </row>
    <row r="4036" spans="2:4" x14ac:dyDescent="0.25">
      <c r="B4036" s="2"/>
      <c r="C4036" s="2"/>
      <c r="D4036" s="2"/>
    </row>
    <row r="4037" spans="2:4" x14ac:dyDescent="0.25">
      <c r="B4037" s="2"/>
      <c r="C4037" s="2"/>
      <c r="D4037" s="2"/>
    </row>
    <row r="4038" spans="2:4" x14ac:dyDescent="0.25">
      <c r="B4038" s="2"/>
      <c r="C4038" s="2"/>
      <c r="D4038" s="2"/>
    </row>
    <row r="4039" spans="2:4" x14ac:dyDescent="0.25">
      <c r="B4039" s="2"/>
      <c r="C4039" s="2"/>
      <c r="D4039" s="2"/>
    </row>
    <row r="4040" spans="2:4" x14ac:dyDescent="0.25">
      <c r="B4040" s="2"/>
      <c r="C4040" s="2"/>
      <c r="D4040" s="2"/>
    </row>
    <row r="4041" spans="2:4" x14ac:dyDescent="0.25">
      <c r="B4041" s="2"/>
      <c r="C4041" s="2"/>
      <c r="D4041" s="2"/>
    </row>
    <row r="4042" spans="2:4" x14ac:dyDescent="0.25">
      <c r="B4042" s="2"/>
      <c r="C4042" s="2"/>
      <c r="D4042" s="2"/>
    </row>
    <row r="4043" spans="2:4" x14ac:dyDescent="0.25">
      <c r="B4043" s="2"/>
      <c r="C4043" s="2"/>
      <c r="D4043" s="2"/>
    </row>
    <row r="4044" spans="2:4" x14ac:dyDescent="0.25">
      <c r="B4044" s="2"/>
      <c r="C4044" s="2"/>
      <c r="D4044" s="2"/>
    </row>
    <row r="4045" spans="2:4" x14ac:dyDescent="0.25">
      <c r="B4045" s="2"/>
      <c r="C4045" s="2"/>
      <c r="D4045" s="2"/>
    </row>
    <row r="4046" spans="2:4" x14ac:dyDescent="0.25">
      <c r="B4046" s="2"/>
      <c r="C4046" s="2"/>
      <c r="D4046" s="2"/>
    </row>
    <row r="4047" spans="2:4" x14ac:dyDescent="0.25">
      <c r="B4047" s="2"/>
      <c r="C4047" s="2"/>
      <c r="D4047" s="2"/>
    </row>
    <row r="4048" spans="2:4" x14ac:dyDescent="0.25">
      <c r="B4048" s="2"/>
      <c r="C4048" s="2"/>
      <c r="D4048" s="2"/>
    </row>
    <row r="4049" spans="2:4" x14ac:dyDescent="0.25">
      <c r="B4049" s="2"/>
      <c r="C4049" s="2"/>
      <c r="D4049" s="2"/>
    </row>
    <row r="4050" spans="2:4" x14ac:dyDescent="0.25">
      <c r="B4050" s="2"/>
      <c r="C4050" s="2"/>
      <c r="D4050" s="2"/>
    </row>
    <row r="4051" spans="2:4" x14ac:dyDescent="0.25">
      <c r="B4051" s="2"/>
      <c r="C4051" s="2"/>
      <c r="D4051" s="2"/>
    </row>
    <row r="4052" spans="2:4" x14ac:dyDescent="0.25">
      <c r="B4052" s="2"/>
      <c r="C4052" s="2"/>
      <c r="D4052" s="2"/>
    </row>
    <row r="4053" spans="2:4" x14ac:dyDescent="0.25">
      <c r="B4053" s="2"/>
      <c r="C4053" s="2"/>
      <c r="D4053" s="2"/>
    </row>
    <row r="4054" spans="2:4" x14ac:dyDescent="0.25">
      <c r="B4054" s="2"/>
      <c r="C4054" s="2"/>
      <c r="D4054" s="2"/>
    </row>
    <row r="4055" spans="2:4" x14ac:dyDescent="0.25">
      <c r="B4055" s="2"/>
      <c r="C4055" s="2"/>
      <c r="D4055" s="2"/>
    </row>
    <row r="4056" spans="2:4" x14ac:dyDescent="0.25">
      <c r="B4056" s="2"/>
      <c r="C4056" s="2"/>
      <c r="D4056" s="2"/>
    </row>
    <row r="4057" spans="2:4" x14ac:dyDescent="0.25">
      <c r="B4057" s="2"/>
      <c r="C4057" s="2"/>
      <c r="D4057" s="2"/>
    </row>
    <row r="4058" spans="2:4" x14ac:dyDescent="0.25">
      <c r="B4058" s="2"/>
      <c r="C4058" s="2"/>
      <c r="D4058" s="2"/>
    </row>
    <row r="4059" spans="2:4" x14ac:dyDescent="0.25">
      <c r="B4059" s="2"/>
      <c r="C4059" s="2"/>
      <c r="D4059" s="2"/>
    </row>
    <row r="4060" spans="2:4" x14ac:dyDescent="0.25">
      <c r="B4060" s="2"/>
      <c r="C4060" s="2"/>
      <c r="D4060" s="2"/>
    </row>
    <row r="4061" spans="2:4" x14ac:dyDescent="0.25">
      <c r="B4061" s="2"/>
      <c r="C4061" s="2"/>
      <c r="D4061" s="2"/>
    </row>
    <row r="4062" spans="2:4" x14ac:dyDescent="0.25">
      <c r="B4062" s="2"/>
      <c r="C4062" s="2"/>
      <c r="D4062" s="2"/>
    </row>
    <row r="4063" spans="2:4" x14ac:dyDescent="0.25">
      <c r="B4063" s="2"/>
      <c r="C4063" s="2"/>
      <c r="D4063" s="2"/>
    </row>
    <row r="4064" spans="2:4" x14ac:dyDescent="0.25">
      <c r="B4064" s="2"/>
      <c r="C4064" s="2"/>
      <c r="D4064" s="2"/>
    </row>
    <row r="4065" spans="2:4" x14ac:dyDescent="0.25">
      <c r="B4065" s="2"/>
      <c r="C4065" s="2"/>
      <c r="D4065" s="2"/>
    </row>
    <row r="4066" spans="2:4" x14ac:dyDescent="0.25">
      <c r="B4066" s="2"/>
      <c r="C4066" s="2"/>
      <c r="D4066" s="2"/>
    </row>
    <row r="4067" spans="2:4" x14ac:dyDescent="0.25">
      <c r="B4067" s="2"/>
      <c r="C4067" s="2"/>
      <c r="D4067" s="2"/>
    </row>
    <row r="4068" spans="2:4" x14ac:dyDescent="0.25">
      <c r="B4068" s="2"/>
      <c r="C4068" s="2"/>
      <c r="D4068" s="2"/>
    </row>
    <row r="4069" spans="2:4" x14ac:dyDescent="0.25">
      <c r="B4069" s="2"/>
      <c r="C4069" s="2"/>
      <c r="D4069" s="2"/>
    </row>
    <row r="4070" spans="2:4" x14ac:dyDescent="0.25">
      <c r="B4070" s="2"/>
      <c r="C4070" s="2"/>
      <c r="D4070" s="2"/>
    </row>
    <row r="4071" spans="2:4" x14ac:dyDescent="0.25">
      <c r="B4071" s="2"/>
      <c r="C4071" s="2"/>
      <c r="D4071" s="2"/>
    </row>
    <row r="4072" spans="2:4" x14ac:dyDescent="0.25">
      <c r="B4072" s="2"/>
      <c r="C4072" s="2"/>
      <c r="D4072" s="2"/>
    </row>
    <row r="4073" spans="2:4" x14ac:dyDescent="0.25">
      <c r="B4073" s="2"/>
      <c r="C4073" s="2"/>
      <c r="D4073" s="2"/>
    </row>
    <row r="4074" spans="2:4" x14ac:dyDescent="0.25">
      <c r="B4074" s="2"/>
      <c r="C4074" s="2"/>
      <c r="D4074" s="2"/>
    </row>
    <row r="4075" spans="2:4" x14ac:dyDescent="0.25">
      <c r="B4075" s="2"/>
      <c r="C4075" s="2"/>
      <c r="D4075" s="2"/>
    </row>
    <row r="4076" spans="2:4" x14ac:dyDescent="0.25">
      <c r="B4076" s="2"/>
      <c r="C4076" s="2"/>
      <c r="D4076" s="2"/>
    </row>
    <row r="4077" spans="2:4" x14ac:dyDescent="0.25">
      <c r="B4077" s="2"/>
      <c r="C4077" s="2"/>
      <c r="D4077" s="2"/>
    </row>
    <row r="4078" spans="2:4" x14ac:dyDescent="0.25">
      <c r="B4078" s="2"/>
      <c r="C4078" s="2"/>
      <c r="D4078" s="2"/>
    </row>
    <row r="4079" spans="2:4" x14ac:dyDescent="0.25">
      <c r="B4079" s="2"/>
      <c r="C4079" s="2"/>
      <c r="D4079" s="2"/>
    </row>
    <row r="4080" spans="2:4" x14ac:dyDescent="0.25">
      <c r="B4080" s="2"/>
      <c r="C4080" s="2"/>
      <c r="D4080" s="2"/>
    </row>
    <row r="4081" spans="2:4" x14ac:dyDescent="0.25">
      <c r="B4081" s="2"/>
      <c r="C4081" s="2"/>
      <c r="D4081" s="2"/>
    </row>
    <row r="4082" spans="2:4" x14ac:dyDescent="0.25">
      <c r="B4082" s="2"/>
      <c r="C4082" s="2"/>
      <c r="D4082" s="2"/>
    </row>
    <row r="4083" spans="2:4" x14ac:dyDescent="0.25">
      <c r="B4083" s="2"/>
      <c r="C4083" s="2"/>
      <c r="D4083" s="2"/>
    </row>
    <row r="4084" spans="2:4" x14ac:dyDescent="0.25">
      <c r="B4084" s="2"/>
      <c r="C4084" s="2"/>
      <c r="D4084" s="2"/>
    </row>
    <row r="4085" spans="2:4" x14ac:dyDescent="0.25">
      <c r="B4085" s="2"/>
      <c r="C4085" s="2"/>
      <c r="D4085" s="2"/>
    </row>
    <row r="4086" spans="2:4" x14ac:dyDescent="0.25">
      <c r="B4086" s="2"/>
      <c r="C4086" s="2"/>
      <c r="D4086" s="2"/>
    </row>
    <row r="4087" spans="2:4" x14ac:dyDescent="0.25">
      <c r="B4087" s="2"/>
      <c r="C4087" s="2"/>
      <c r="D4087" s="2"/>
    </row>
    <row r="4088" spans="2:4" x14ac:dyDescent="0.25">
      <c r="B4088" s="2"/>
      <c r="C4088" s="2"/>
      <c r="D4088" s="2"/>
    </row>
    <row r="4089" spans="2:4" x14ac:dyDescent="0.25">
      <c r="B4089" s="2"/>
      <c r="C4089" s="2"/>
      <c r="D4089" s="2"/>
    </row>
    <row r="4090" spans="2:4" x14ac:dyDescent="0.25">
      <c r="B4090" s="2"/>
      <c r="C4090" s="2"/>
      <c r="D4090" s="2"/>
    </row>
    <row r="4091" spans="2:4" x14ac:dyDescent="0.25">
      <c r="B4091" s="2"/>
      <c r="C4091" s="2"/>
      <c r="D4091" s="2"/>
    </row>
    <row r="4092" spans="2:4" x14ac:dyDescent="0.25">
      <c r="B4092" s="2"/>
      <c r="C4092" s="2"/>
      <c r="D4092" s="2"/>
    </row>
    <row r="4093" spans="2:4" x14ac:dyDescent="0.25">
      <c r="B4093" s="2"/>
      <c r="C4093" s="2"/>
      <c r="D4093" s="2"/>
    </row>
    <row r="4094" spans="2:4" x14ac:dyDescent="0.25">
      <c r="B4094" s="2"/>
      <c r="C4094" s="2"/>
      <c r="D4094" s="2"/>
    </row>
    <row r="4095" spans="2:4" x14ac:dyDescent="0.25">
      <c r="B4095" s="2"/>
      <c r="C4095" s="2"/>
      <c r="D4095" s="2"/>
    </row>
    <row r="4096" spans="2:4" x14ac:dyDescent="0.25">
      <c r="B4096" s="2"/>
      <c r="C4096" s="2"/>
      <c r="D4096" s="2"/>
    </row>
    <row r="4097" spans="2:4" x14ac:dyDescent="0.25">
      <c r="B4097" s="2"/>
      <c r="C4097" s="2"/>
      <c r="D4097" s="2"/>
    </row>
    <row r="4098" spans="2:4" x14ac:dyDescent="0.25">
      <c r="B4098" s="2"/>
      <c r="C4098" s="2"/>
      <c r="D4098" s="2"/>
    </row>
    <row r="4099" spans="2:4" x14ac:dyDescent="0.25">
      <c r="B4099" s="2"/>
      <c r="C4099" s="2"/>
      <c r="D4099" s="2"/>
    </row>
    <row r="4100" spans="2:4" x14ac:dyDescent="0.25">
      <c r="B4100" s="2"/>
      <c r="C4100" s="2"/>
      <c r="D4100" s="2"/>
    </row>
    <row r="4101" spans="2:4" x14ac:dyDescent="0.25">
      <c r="B4101" s="2"/>
      <c r="C4101" s="2"/>
      <c r="D4101" s="2"/>
    </row>
    <row r="4102" spans="2:4" x14ac:dyDescent="0.25">
      <c r="B4102" s="2"/>
      <c r="C4102" s="2"/>
      <c r="D4102" s="2"/>
    </row>
    <row r="4103" spans="2:4" x14ac:dyDescent="0.25">
      <c r="B4103" s="2"/>
      <c r="C4103" s="2"/>
      <c r="D4103" s="2"/>
    </row>
    <row r="4104" spans="2:4" x14ac:dyDescent="0.25">
      <c r="B4104" s="2"/>
      <c r="C4104" s="2"/>
      <c r="D4104" s="2"/>
    </row>
    <row r="4105" spans="2:4" x14ac:dyDescent="0.25">
      <c r="B4105" s="2"/>
      <c r="C4105" s="2"/>
      <c r="D4105" s="2"/>
    </row>
    <row r="4106" spans="2:4" x14ac:dyDescent="0.25">
      <c r="B4106" s="2"/>
      <c r="C4106" s="2"/>
      <c r="D4106" s="2"/>
    </row>
    <row r="4107" spans="2:4" x14ac:dyDescent="0.25">
      <c r="B4107" s="2"/>
      <c r="C4107" s="2"/>
      <c r="D4107" s="2"/>
    </row>
    <row r="4108" spans="2:4" x14ac:dyDescent="0.25">
      <c r="B4108" s="2"/>
      <c r="C4108" s="2"/>
      <c r="D4108" s="2"/>
    </row>
    <row r="4109" spans="2:4" x14ac:dyDescent="0.25">
      <c r="B4109" s="2"/>
      <c r="C4109" s="2"/>
      <c r="D4109" s="2"/>
    </row>
    <row r="4110" spans="2:4" x14ac:dyDescent="0.25">
      <c r="B4110" s="2"/>
      <c r="C4110" s="2"/>
      <c r="D4110" s="2"/>
    </row>
    <row r="4111" spans="2:4" x14ac:dyDescent="0.25">
      <c r="B4111" s="2"/>
      <c r="C4111" s="2"/>
      <c r="D4111" s="2"/>
    </row>
    <row r="4112" spans="2:4" x14ac:dyDescent="0.25">
      <c r="B4112" s="2"/>
      <c r="C4112" s="2"/>
      <c r="D4112" s="2"/>
    </row>
    <row r="4113" spans="2:4" x14ac:dyDescent="0.25">
      <c r="B4113" s="2"/>
      <c r="C4113" s="2"/>
      <c r="D4113" s="2"/>
    </row>
    <row r="4114" spans="2:4" x14ac:dyDescent="0.25">
      <c r="B4114" s="2"/>
      <c r="C4114" s="2"/>
      <c r="D4114" s="2"/>
    </row>
    <row r="4115" spans="2:4" x14ac:dyDescent="0.25">
      <c r="B4115" s="2"/>
      <c r="C4115" s="2"/>
      <c r="D4115" s="2"/>
    </row>
    <row r="4116" spans="2:4" x14ac:dyDescent="0.25">
      <c r="B4116" s="2"/>
      <c r="C4116" s="2"/>
      <c r="D4116" s="2"/>
    </row>
    <row r="4117" spans="2:4" x14ac:dyDescent="0.25">
      <c r="B4117" s="2"/>
      <c r="C4117" s="2"/>
      <c r="D4117" s="2"/>
    </row>
    <row r="4118" spans="2:4" x14ac:dyDescent="0.25">
      <c r="B4118" s="2"/>
      <c r="C4118" s="2"/>
      <c r="D4118" s="2"/>
    </row>
    <row r="4119" spans="2:4" x14ac:dyDescent="0.25">
      <c r="B4119" s="2"/>
      <c r="C4119" s="2"/>
      <c r="D4119" s="2"/>
    </row>
    <row r="4120" spans="2:4" x14ac:dyDescent="0.25">
      <c r="B4120" s="2"/>
      <c r="C4120" s="2"/>
      <c r="D4120" s="2"/>
    </row>
    <row r="4121" spans="2:4" x14ac:dyDescent="0.25">
      <c r="B4121" s="2"/>
      <c r="C4121" s="2"/>
      <c r="D4121" s="2"/>
    </row>
    <row r="4122" spans="2:4" x14ac:dyDescent="0.25">
      <c r="B4122" s="2"/>
      <c r="C4122" s="2"/>
      <c r="D4122" s="2"/>
    </row>
    <row r="4123" spans="2:4" x14ac:dyDescent="0.25">
      <c r="B4123" s="2"/>
      <c r="C4123" s="2"/>
      <c r="D4123" s="2"/>
    </row>
    <row r="4124" spans="2:4" x14ac:dyDescent="0.25">
      <c r="B4124" s="2"/>
      <c r="C4124" s="2"/>
      <c r="D4124" s="2"/>
    </row>
    <row r="4125" spans="2:4" x14ac:dyDescent="0.25">
      <c r="B4125" s="2"/>
      <c r="C4125" s="2"/>
      <c r="D4125" s="2"/>
    </row>
    <row r="4126" spans="2:4" x14ac:dyDescent="0.25">
      <c r="B4126" s="2"/>
      <c r="C4126" s="2"/>
      <c r="D4126" s="2"/>
    </row>
    <row r="4127" spans="2:4" x14ac:dyDescent="0.25">
      <c r="B4127" s="2"/>
      <c r="C4127" s="2"/>
      <c r="D4127" s="2"/>
    </row>
    <row r="4128" spans="2:4" x14ac:dyDescent="0.25">
      <c r="B4128" s="2"/>
      <c r="C4128" s="2"/>
      <c r="D4128" s="2"/>
    </row>
    <row r="4129" spans="2:4" x14ac:dyDescent="0.25">
      <c r="B4129" s="2"/>
      <c r="C4129" s="2"/>
      <c r="D4129" s="2"/>
    </row>
    <row r="4130" spans="2:4" x14ac:dyDescent="0.25">
      <c r="B4130" s="2"/>
      <c r="C4130" s="2"/>
      <c r="D4130" s="2"/>
    </row>
    <row r="4131" spans="2:4" x14ac:dyDescent="0.25">
      <c r="B4131" s="2"/>
      <c r="C4131" s="2"/>
      <c r="D4131" s="2"/>
    </row>
    <row r="4132" spans="2:4" x14ac:dyDescent="0.25">
      <c r="B4132" s="2"/>
      <c r="C4132" s="2"/>
      <c r="D4132" s="2"/>
    </row>
    <row r="4133" spans="2:4" x14ac:dyDescent="0.25">
      <c r="B4133" s="2"/>
      <c r="C4133" s="2"/>
      <c r="D4133" s="2"/>
    </row>
    <row r="4134" spans="2:4" x14ac:dyDescent="0.25">
      <c r="B4134" s="2"/>
      <c r="C4134" s="2"/>
      <c r="D4134" s="2"/>
    </row>
    <row r="4135" spans="2:4" x14ac:dyDescent="0.25">
      <c r="B4135" s="2"/>
      <c r="C4135" s="2"/>
      <c r="D4135" s="2"/>
    </row>
    <row r="4136" spans="2:4" x14ac:dyDescent="0.25">
      <c r="B4136" s="2"/>
      <c r="C4136" s="2"/>
      <c r="D4136" s="2"/>
    </row>
    <row r="4137" spans="2:4" x14ac:dyDescent="0.25">
      <c r="B4137" s="2"/>
      <c r="C4137" s="2"/>
      <c r="D4137" s="2"/>
    </row>
    <row r="4138" spans="2:4" x14ac:dyDescent="0.25">
      <c r="B4138" s="2"/>
      <c r="C4138" s="2"/>
      <c r="D4138" s="2"/>
    </row>
    <row r="4139" spans="2:4" x14ac:dyDescent="0.25">
      <c r="B4139" s="2"/>
      <c r="C4139" s="2"/>
      <c r="D4139" s="2"/>
    </row>
    <row r="4140" spans="2:4" x14ac:dyDescent="0.25">
      <c r="B4140" s="2"/>
      <c r="C4140" s="2"/>
      <c r="D4140" s="2"/>
    </row>
    <row r="4141" spans="2:4" x14ac:dyDescent="0.25">
      <c r="B4141" s="2"/>
      <c r="C4141" s="2"/>
      <c r="D4141" s="2"/>
    </row>
    <row r="4142" spans="2:4" x14ac:dyDescent="0.25">
      <c r="B4142" s="2"/>
      <c r="C4142" s="2"/>
      <c r="D4142" s="2"/>
    </row>
    <row r="4143" spans="2:4" x14ac:dyDescent="0.25">
      <c r="B4143" s="2"/>
      <c r="C4143" s="2"/>
      <c r="D4143" s="2"/>
    </row>
    <row r="4144" spans="2:4" x14ac:dyDescent="0.25">
      <c r="B4144" s="2"/>
      <c r="C4144" s="2"/>
      <c r="D4144" s="2"/>
    </row>
    <row r="4145" spans="2:4" x14ac:dyDescent="0.25">
      <c r="B4145" s="2"/>
      <c r="C4145" s="2"/>
      <c r="D4145" s="2"/>
    </row>
    <row r="4146" spans="2:4" x14ac:dyDescent="0.25">
      <c r="B4146" s="2"/>
      <c r="C4146" s="2"/>
      <c r="D4146" s="2"/>
    </row>
    <row r="4147" spans="2:4" x14ac:dyDescent="0.25">
      <c r="B4147" s="2"/>
      <c r="C4147" s="2"/>
      <c r="D4147" s="2"/>
    </row>
    <row r="4148" spans="2:4" x14ac:dyDescent="0.25">
      <c r="B4148" s="2"/>
      <c r="C4148" s="2"/>
      <c r="D4148" s="2"/>
    </row>
    <row r="4149" spans="2:4" x14ac:dyDescent="0.25">
      <c r="B4149" s="2"/>
      <c r="C4149" s="2"/>
      <c r="D4149" s="2"/>
    </row>
    <row r="4150" spans="2:4" x14ac:dyDescent="0.25">
      <c r="B4150" s="2"/>
      <c r="C4150" s="2"/>
      <c r="D4150" s="2"/>
    </row>
    <row r="4151" spans="2:4" x14ac:dyDescent="0.25">
      <c r="B4151" s="2"/>
      <c r="C4151" s="2"/>
      <c r="D4151" s="2"/>
    </row>
    <row r="4152" spans="2:4" x14ac:dyDescent="0.25">
      <c r="B4152" s="2"/>
      <c r="C4152" s="2"/>
      <c r="D4152" s="2"/>
    </row>
    <row r="4153" spans="2:4" x14ac:dyDescent="0.25">
      <c r="B4153" s="2"/>
      <c r="C4153" s="2"/>
      <c r="D4153" s="2"/>
    </row>
    <row r="4154" spans="2:4" x14ac:dyDescent="0.25">
      <c r="B4154" s="2"/>
      <c r="C4154" s="2"/>
      <c r="D4154" s="2"/>
    </row>
    <row r="4155" spans="2:4" x14ac:dyDescent="0.25">
      <c r="B4155" s="2"/>
      <c r="C4155" s="2"/>
      <c r="D4155" s="2"/>
    </row>
    <row r="4156" spans="2:4" x14ac:dyDescent="0.25">
      <c r="B4156" s="2"/>
      <c r="C4156" s="2"/>
      <c r="D4156" s="2"/>
    </row>
    <row r="4157" spans="2:4" x14ac:dyDescent="0.25">
      <c r="B4157" s="2"/>
      <c r="C4157" s="2"/>
      <c r="D4157" s="2"/>
    </row>
    <row r="4158" spans="2:4" x14ac:dyDescent="0.25">
      <c r="B4158" s="2"/>
      <c r="C4158" s="2"/>
      <c r="D4158" s="2"/>
    </row>
    <row r="4159" spans="2:4" x14ac:dyDescent="0.25">
      <c r="B4159" s="2"/>
      <c r="C4159" s="2"/>
      <c r="D4159" s="2"/>
    </row>
    <row r="4160" spans="2:4" x14ac:dyDescent="0.25">
      <c r="B4160" s="2"/>
      <c r="C4160" s="2"/>
      <c r="D4160" s="2"/>
    </row>
    <row r="4161" spans="2:4" x14ac:dyDescent="0.25">
      <c r="B4161" s="2"/>
      <c r="C4161" s="2"/>
      <c r="D4161" s="2"/>
    </row>
    <row r="4162" spans="2:4" x14ac:dyDescent="0.25">
      <c r="B4162" s="2"/>
      <c r="C4162" s="2"/>
      <c r="D4162" s="2"/>
    </row>
    <row r="4163" spans="2:4" x14ac:dyDescent="0.25">
      <c r="B4163" s="2"/>
      <c r="C4163" s="2"/>
      <c r="D4163" s="2"/>
    </row>
    <row r="4164" spans="2:4" x14ac:dyDescent="0.25">
      <c r="B4164" s="2"/>
      <c r="C4164" s="2"/>
      <c r="D4164" s="2"/>
    </row>
    <row r="4165" spans="2:4" x14ac:dyDescent="0.25">
      <c r="B4165" s="2"/>
      <c r="C4165" s="2"/>
      <c r="D4165" s="2"/>
    </row>
    <row r="4166" spans="2:4" x14ac:dyDescent="0.25">
      <c r="B4166" s="2"/>
      <c r="C4166" s="2"/>
      <c r="D4166" s="2"/>
    </row>
    <row r="4167" spans="2:4" x14ac:dyDescent="0.25">
      <c r="B4167" s="2"/>
      <c r="C4167" s="2"/>
      <c r="D4167" s="2"/>
    </row>
    <row r="4168" spans="2:4" x14ac:dyDescent="0.25">
      <c r="B4168" s="2"/>
      <c r="C4168" s="2"/>
      <c r="D4168" s="2"/>
    </row>
    <row r="4169" spans="2:4" x14ac:dyDescent="0.25">
      <c r="B4169" s="2"/>
      <c r="C4169" s="2"/>
      <c r="D4169" s="2"/>
    </row>
    <row r="4170" spans="2:4" x14ac:dyDescent="0.25">
      <c r="B4170" s="2"/>
      <c r="C4170" s="2"/>
      <c r="D4170" s="2"/>
    </row>
    <row r="4171" spans="2:4" x14ac:dyDescent="0.25">
      <c r="B4171" s="2"/>
      <c r="C4171" s="2"/>
      <c r="D4171" s="2"/>
    </row>
    <row r="4172" spans="2:4" x14ac:dyDescent="0.25">
      <c r="B4172" s="2"/>
      <c r="C4172" s="2"/>
      <c r="D4172" s="2"/>
    </row>
    <row r="4173" spans="2:4" x14ac:dyDescent="0.25">
      <c r="B4173" s="2"/>
      <c r="C4173" s="2"/>
      <c r="D4173" s="2"/>
    </row>
    <row r="4174" spans="2:4" x14ac:dyDescent="0.25">
      <c r="B4174" s="2"/>
      <c r="C4174" s="2"/>
      <c r="D4174" s="2"/>
    </row>
    <row r="4175" spans="2:4" x14ac:dyDescent="0.25">
      <c r="B4175" s="2"/>
      <c r="C4175" s="2"/>
      <c r="D4175" s="2"/>
    </row>
    <row r="4176" spans="2:4" x14ac:dyDescent="0.25">
      <c r="B4176" s="2"/>
      <c r="C4176" s="2"/>
      <c r="D4176" s="2"/>
    </row>
    <row r="4177" spans="2:4" x14ac:dyDescent="0.25">
      <c r="B4177" s="2"/>
      <c r="C4177" s="2"/>
      <c r="D4177" s="2"/>
    </row>
    <row r="4178" spans="2:4" x14ac:dyDescent="0.25">
      <c r="B4178" s="2"/>
      <c r="C4178" s="2"/>
      <c r="D4178" s="2"/>
    </row>
    <row r="4179" spans="2:4" x14ac:dyDescent="0.25">
      <c r="B4179" s="2"/>
      <c r="C4179" s="2"/>
      <c r="D4179" s="2"/>
    </row>
    <row r="4180" spans="2:4" x14ac:dyDescent="0.25">
      <c r="B4180" s="2"/>
      <c r="C4180" s="2"/>
      <c r="D4180" s="2"/>
    </row>
    <row r="4181" spans="2:4" x14ac:dyDescent="0.25">
      <c r="B4181" s="2"/>
      <c r="C4181" s="2"/>
      <c r="D4181" s="2"/>
    </row>
    <row r="4182" spans="2:4" x14ac:dyDescent="0.25">
      <c r="B4182" s="2"/>
      <c r="C4182" s="2"/>
      <c r="D4182" s="2"/>
    </row>
    <row r="4183" spans="2:4" x14ac:dyDescent="0.25">
      <c r="B4183" s="2"/>
      <c r="C4183" s="2"/>
      <c r="D4183" s="2"/>
    </row>
    <row r="4184" spans="2:4" x14ac:dyDescent="0.25">
      <c r="B4184" s="2"/>
      <c r="C4184" s="2"/>
      <c r="D4184" s="2"/>
    </row>
    <row r="4185" spans="2:4" x14ac:dyDescent="0.25">
      <c r="B4185" s="2"/>
      <c r="C4185" s="2"/>
      <c r="D4185" s="2"/>
    </row>
    <row r="4186" spans="2:4" x14ac:dyDescent="0.25">
      <c r="B4186" s="2"/>
      <c r="C4186" s="2"/>
      <c r="D4186" s="2"/>
    </row>
    <row r="4187" spans="2:4" x14ac:dyDescent="0.25">
      <c r="B4187" s="2"/>
      <c r="C4187" s="2"/>
      <c r="D4187" s="2"/>
    </row>
    <row r="4188" spans="2:4" x14ac:dyDescent="0.25">
      <c r="B4188" s="2"/>
      <c r="C4188" s="2"/>
      <c r="D4188" s="2"/>
    </row>
    <row r="4189" spans="2:4" x14ac:dyDescent="0.25">
      <c r="B4189" s="2"/>
      <c r="C4189" s="2"/>
      <c r="D4189" s="2"/>
    </row>
    <row r="4190" spans="2:4" x14ac:dyDescent="0.25">
      <c r="B4190" s="2"/>
      <c r="C4190" s="2"/>
      <c r="D4190" s="2"/>
    </row>
    <row r="4191" spans="2:4" x14ac:dyDescent="0.25">
      <c r="B4191" s="2"/>
      <c r="C4191" s="2"/>
      <c r="D4191" s="2"/>
    </row>
    <row r="4192" spans="2:4" x14ac:dyDescent="0.25">
      <c r="B4192" s="2"/>
      <c r="C4192" s="2"/>
      <c r="D4192" s="2"/>
    </row>
    <row r="4193" spans="2:4" x14ac:dyDescent="0.25">
      <c r="B4193" s="2"/>
      <c r="C4193" s="2"/>
      <c r="D4193" s="2"/>
    </row>
    <row r="4194" spans="2:4" x14ac:dyDescent="0.25">
      <c r="B4194" s="2"/>
      <c r="C4194" s="2"/>
      <c r="D4194" s="2"/>
    </row>
    <row r="4195" spans="2:4" x14ac:dyDescent="0.25">
      <c r="B4195" s="2"/>
      <c r="C4195" s="2"/>
      <c r="D4195" s="2"/>
    </row>
    <row r="4196" spans="2:4" x14ac:dyDescent="0.25">
      <c r="B4196" s="2"/>
      <c r="C4196" s="2"/>
      <c r="D4196" s="2"/>
    </row>
    <row r="4197" spans="2:4" x14ac:dyDescent="0.25">
      <c r="B4197" s="2"/>
      <c r="C4197" s="2"/>
      <c r="D4197" s="2"/>
    </row>
    <row r="4198" spans="2:4" x14ac:dyDescent="0.25">
      <c r="B4198" s="2"/>
      <c r="C4198" s="2"/>
      <c r="D4198" s="2"/>
    </row>
    <row r="4199" spans="2:4" x14ac:dyDescent="0.25">
      <c r="B4199" s="2"/>
      <c r="C4199" s="2"/>
      <c r="D4199" s="2"/>
    </row>
    <row r="4200" spans="2:4" x14ac:dyDescent="0.25">
      <c r="B4200" s="2"/>
      <c r="C4200" s="2"/>
      <c r="D4200" s="2"/>
    </row>
    <row r="4201" spans="2:4" x14ac:dyDescent="0.25">
      <c r="B4201" s="2"/>
      <c r="C4201" s="2"/>
      <c r="D4201" s="2"/>
    </row>
    <row r="4202" spans="2:4" x14ac:dyDescent="0.25">
      <c r="B4202" s="2"/>
      <c r="C4202" s="2"/>
      <c r="D4202" s="2"/>
    </row>
    <row r="4203" spans="2:4" x14ac:dyDescent="0.25">
      <c r="B4203" s="2"/>
      <c r="C4203" s="2"/>
      <c r="D4203" s="2"/>
    </row>
    <row r="4204" spans="2:4" x14ac:dyDescent="0.25">
      <c r="B4204" s="2"/>
      <c r="C4204" s="2"/>
      <c r="D4204" s="2"/>
    </row>
    <row r="4205" spans="2:4" x14ac:dyDescent="0.25">
      <c r="B4205" s="2"/>
      <c r="C4205" s="2"/>
      <c r="D4205" s="2"/>
    </row>
    <row r="4206" spans="2:4" x14ac:dyDescent="0.25">
      <c r="B4206" s="2"/>
      <c r="C4206" s="2"/>
      <c r="D4206" s="2"/>
    </row>
    <row r="4207" spans="2:4" x14ac:dyDescent="0.25">
      <c r="B4207" s="2"/>
      <c r="C4207" s="2"/>
      <c r="D4207" s="2"/>
    </row>
    <row r="4208" spans="2:4" x14ac:dyDescent="0.25">
      <c r="B4208" s="2"/>
      <c r="C4208" s="2"/>
      <c r="D4208" s="2"/>
    </row>
    <row r="4209" spans="2:4" x14ac:dyDescent="0.25">
      <c r="B4209" s="2"/>
      <c r="C4209" s="2"/>
      <c r="D4209" s="2"/>
    </row>
    <row r="4210" spans="2:4" x14ac:dyDescent="0.25">
      <c r="B4210" s="2"/>
      <c r="C4210" s="2"/>
      <c r="D4210" s="2"/>
    </row>
    <row r="4211" spans="2:4" x14ac:dyDescent="0.25">
      <c r="B4211" s="2"/>
      <c r="C4211" s="2"/>
      <c r="D4211" s="2"/>
    </row>
    <row r="4212" spans="2:4" x14ac:dyDescent="0.25">
      <c r="B4212" s="2"/>
      <c r="C4212" s="2"/>
      <c r="D4212" s="2"/>
    </row>
    <row r="4213" spans="2:4" x14ac:dyDescent="0.25">
      <c r="B4213" s="2"/>
      <c r="C4213" s="2"/>
      <c r="D4213" s="2"/>
    </row>
    <row r="4214" spans="2:4" x14ac:dyDescent="0.25">
      <c r="B4214" s="2"/>
      <c r="C4214" s="2"/>
      <c r="D4214" s="2"/>
    </row>
    <row r="4215" spans="2:4" x14ac:dyDescent="0.25">
      <c r="B4215" s="2"/>
      <c r="C4215" s="2"/>
      <c r="D4215" s="2"/>
    </row>
    <row r="4216" spans="2:4" x14ac:dyDescent="0.25">
      <c r="B4216" s="2"/>
      <c r="C4216" s="2"/>
      <c r="D4216" s="2"/>
    </row>
    <row r="4217" spans="2:4" x14ac:dyDescent="0.25">
      <c r="B4217" s="2"/>
      <c r="C4217" s="2"/>
      <c r="D4217" s="2"/>
    </row>
    <row r="4218" spans="2:4" x14ac:dyDescent="0.25">
      <c r="B4218" s="2"/>
      <c r="C4218" s="2"/>
      <c r="D4218" s="2"/>
    </row>
    <row r="4219" spans="2:4" x14ac:dyDescent="0.25">
      <c r="B4219" s="2"/>
      <c r="C4219" s="2"/>
      <c r="D4219" s="2"/>
    </row>
    <row r="4220" spans="2:4" x14ac:dyDescent="0.25">
      <c r="B4220" s="2"/>
      <c r="C4220" s="2"/>
      <c r="D4220" s="2"/>
    </row>
    <row r="4221" spans="2:4" x14ac:dyDescent="0.25">
      <c r="B4221" s="2"/>
      <c r="C4221" s="2"/>
      <c r="D4221" s="2"/>
    </row>
    <row r="4222" spans="2:4" x14ac:dyDescent="0.25">
      <c r="B4222" s="2"/>
      <c r="C4222" s="2"/>
      <c r="D4222" s="2"/>
    </row>
    <row r="4223" spans="2:4" x14ac:dyDescent="0.25">
      <c r="B4223" s="2"/>
      <c r="C4223" s="2"/>
      <c r="D4223" s="2"/>
    </row>
    <row r="4224" spans="2:4" x14ac:dyDescent="0.25">
      <c r="B4224" s="2"/>
      <c r="C4224" s="2"/>
      <c r="D4224" s="2"/>
    </row>
    <row r="4225" spans="2:4" x14ac:dyDescent="0.25">
      <c r="B4225" s="2"/>
      <c r="C4225" s="2"/>
      <c r="D4225" s="2"/>
    </row>
    <row r="4226" spans="2:4" x14ac:dyDescent="0.25">
      <c r="B4226" s="2"/>
      <c r="C4226" s="2"/>
      <c r="D4226" s="2"/>
    </row>
    <row r="4227" spans="2:4" x14ac:dyDescent="0.25">
      <c r="B4227" s="2"/>
      <c r="C4227" s="2"/>
      <c r="D4227" s="2"/>
    </row>
    <row r="4228" spans="2:4" x14ac:dyDescent="0.25">
      <c r="B4228" s="2"/>
      <c r="C4228" s="2"/>
      <c r="D4228" s="2"/>
    </row>
    <row r="4229" spans="2:4" x14ac:dyDescent="0.25">
      <c r="B4229" s="2"/>
      <c r="C4229" s="2"/>
      <c r="D4229" s="2"/>
    </row>
    <row r="4230" spans="2:4" x14ac:dyDescent="0.25">
      <c r="B4230" s="2"/>
      <c r="C4230" s="2"/>
      <c r="D4230" s="2"/>
    </row>
    <row r="4231" spans="2:4" x14ac:dyDescent="0.25">
      <c r="B4231" s="2"/>
      <c r="C4231" s="2"/>
      <c r="D4231" s="2"/>
    </row>
    <row r="4232" spans="2:4" x14ac:dyDescent="0.25">
      <c r="B4232" s="2"/>
      <c r="C4232" s="2"/>
      <c r="D4232" s="2"/>
    </row>
    <row r="4233" spans="2:4" x14ac:dyDescent="0.25">
      <c r="B4233" s="2"/>
      <c r="C4233" s="2"/>
      <c r="D4233" s="2"/>
    </row>
    <row r="4234" spans="2:4" x14ac:dyDescent="0.25">
      <c r="B4234" s="2"/>
      <c r="C4234" s="2"/>
      <c r="D4234" s="2"/>
    </row>
    <row r="4235" spans="2:4" x14ac:dyDescent="0.25">
      <c r="B4235" s="2"/>
      <c r="C4235" s="2"/>
      <c r="D4235" s="2"/>
    </row>
    <row r="4236" spans="2:4" x14ac:dyDescent="0.25">
      <c r="B4236" s="2"/>
      <c r="C4236" s="2"/>
      <c r="D4236" s="2"/>
    </row>
    <row r="4237" spans="2:4" x14ac:dyDescent="0.25">
      <c r="B4237" s="2"/>
      <c r="C4237" s="2"/>
      <c r="D4237" s="2"/>
    </row>
    <row r="4238" spans="2:4" x14ac:dyDescent="0.25">
      <c r="B4238" s="2"/>
      <c r="C4238" s="2"/>
      <c r="D4238" s="2"/>
    </row>
    <row r="4239" spans="2:4" x14ac:dyDescent="0.25">
      <c r="B4239" s="2"/>
      <c r="C4239" s="2"/>
      <c r="D4239" s="2"/>
    </row>
    <row r="4240" spans="2:4" x14ac:dyDescent="0.25">
      <c r="B4240" s="2"/>
      <c r="C4240" s="2"/>
      <c r="D4240" s="2"/>
    </row>
    <row r="4241" spans="2:4" x14ac:dyDescent="0.25">
      <c r="B4241" s="2"/>
      <c r="C4241" s="2"/>
      <c r="D4241" s="2"/>
    </row>
    <row r="4242" spans="2:4" x14ac:dyDescent="0.25">
      <c r="B4242" s="2"/>
      <c r="C4242" s="2"/>
      <c r="D4242" s="2"/>
    </row>
    <row r="4243" spans="2:4" x14ac:dyDescent="0.25">
      <c r="B4243" s="2"/>
      <c r="C4243" s="2"/>
      <c r="D4243" s="2"/>
    </row>
    <row r="4244" spans="2:4" x14ac:dyDescent="0.25">
      <c r="B4244" s="2"/>
      <c r="C4244" s="2"/>
      <c r="D4244" s="2"/>
    </row>
    <row r="4245" spans="2:4" x14ac:dyDescent="0.25">
      <c r="B4245" s="2"/>
      <c r="C4245" s="2"/>
      <c r="D4245" s="2"/>
    </row>
    <row r="4246" spans="2:4" x14ac:dyDescent="0.25">
      <c r="B4246" s="2"/>
      <c r="C4246" s="2"/>
      <c r="D4246" s="2"/>
    </row>
    <row r="4247" spans="2:4" x14ac:dyDescent="0.25">
      <c r="B4247" s="2"/>
      <c r="C4247" s="2"/>
      <c r="D4247" s="2"/>
    </row>
    <row r="4248" spans="2:4" x14ac:dyDescent="0.25">
      <c r="B4248" s="2"/>
      <c r="C4248" s="2"/>
      <c r="D4248" s="2"/>
    </row>
    <row r="4249" spans="2:4" x14ac:dyDescent="0.25">
      <c r="B4249" s="2"/>
      <c r="C4249" s="2"/>
      <c r="D4249" s="2"/>
    </row>
    <row r="4250" spans="2:4" x14ac:dyDescent="0.25">
      <c r="B4250" s="2"/>
      <c r="C4250" s="2"/>
      <c r="D4250" s="2"/>
    </row>
    <row r="4251" spans="2:4" x14ac:dyDescent="0.25">
      <c r="B4251" s="2"/>
      <c r="C4251" s="2"/>
      <c r="D4251" s="2"/>
    </row>
    <row r="4252" spans="2:4" x14ac:dyDescent="0.25">
      <c r="B4252" s="2"/>
      <c r="C4252" s="2"/>
      <c r="D4252" s="2"/>
    </row>
    <row r="4253" spans="2:4" x14ac:dyDescent="0.25">
      <c r="B4253" s="2"/>
      <c r="C4253" s="2"/>
      <c r="D4253" s="2"/>
    </row>
    <row r="4254" spans="2:4" x14ac:dyDescent="0.25">
      <c r="B4254" s="2"/>
      <c r="C4254" s="2"/>
      <c r="D4254" s="2"/>
    </row>
    <row r="4255" spans="2:4" x14ac:dyDescent="0.25">
      <c r="B4255" s="2"/>
      <c r="C4255" s="2"/>
      <c r="D4255" s="2"/>
    </row>
    <row r="4256" spans="2:4" x14ac:dyDescent="0.25">
      <c r="B4256" s="2"/>
      <c r="C4256" s="2"/>
      <c r="D4256" s="2"/>
    </row>
    <row r="4257" spans="2:4" x14ac:dyDescent="0.25">
      <c r="B4257" s="2"/>
      <c r="C4257" s="2"/>
      <c r="D4257" s="2"/>
    </row>
    <row r="4258" spans="2:4" x14ac:dyDescent="0.25">
      <c r="B4258" s="2"/>
      <c r="C4258" s="2"/>
      <c r="D4258" s="2"/>
    </row>
    <row r="4259" spans="2:4" x14ac:dyDescent="0.25">
      <c r="B4259" s="2"/>
      <c r="C4259" s="2"/>
      <c r="D4259" s="2"/>
    </row>
    <row r="4260" spans="2:4" x14ac:dyDescent="0.25">
      <c r="B4260" s="2"/>
      <c r="C4260" s="2"/>
      <c r="D4260" s="2"/>
    </row>
    <row r="4261" spans="2:4" x14ac:dyDescent="0.25">
      <c r="B4261" s="2"/>
      <c r="C4261" s="2"/>
      <c r="D4261" s="2"/>
    </row>
    <row r="4262" spans="2:4" x14ac:dyDescent="0.25">
      <c r="B4262" s="2"/>
      <c r="C4262" s="2"/>
      <c r="D4262" s="2"/>
    </row>
    <row r="4263" spans="2:4" x14ac:dyDescent="0.25">
      <c r="B4263" s="2"/>
      <c r="C4263" s="2"/>
      <c r="D4263" s="2"/>
    </row>
    <row r="4264" spans="2:4" x14ac:dyDescent="0.25">
      <c r="B4264" s="2"/>
      <c r="C4264" s="2"/>
      <c r="D4264" s="2"/>
    </row>
    <row r="4265" spans="2:4" x14ac:dyDescent="0.25">
      <c r="B4265" s="2"/>
      <c r="C4265" s="2"/>
      <c r="D4265" s="2"/>
    </row>
    <row r="4266" spans="2:4" x14ac:dyDescent="0.25">
      <c r="B4266" s="2"/>
      <c r="C4266" s="2"/>
      <c r="D4266" s="2"/>
    </row>
    <row r="4267" spans="2:4" x14ac:dyDescent="0.25">
      <c r="B4267" s="2"/>
      <c r="C4267" s="2"/>
      <c r="D4267" s="2"/>
    </row>
    <row r="4268" spans="2:4" x14ac:dyDescent="0.25">
      <c r="B4268" s="2"/>
      <c r="C4268" s="2"/>
      <c r="D4268" s="2"/>
    </row>
    <row r="4269" spans="2:4" x14ac:dyDescent="0.25">
      <c r="B4269" s="2"/>
      <c r="C4269" s="2"/>
      <c r="D4269" s="2"/>
    </row>
    <row r="4270" spans="2:4" x14ac:dyDescent="0.25">
      <c r="B4270" s="2"/>
      <c r="C4270" s="2"/>
      <c r="D4270" s="2"/>
    </row>
    <row r="4271" spans="2:4" x14ac:dyDescent="0.25">
      <c r="B4271" s="2"/>
      <c r="C4271" s="2"/>
      <c r="D4271" s="2"/>
    </row>
    <row r="4272" spans="2:4" x14ac:dyDescent="0.25">
      <c r="B4272" s="2"/>
      <c r="C4272" s="2"/>
      <c r="D4272" s="2"/>
    </row>
    <row r="4273" spans="2:4" x14ac:dyDescent="0.25">
      <c r="B4273" s="2"/>
      <c r="C4273" s="2"/>
      <c r="D4273" s="2"/>
    </row>
    <row r="4274" spans="2:4" x14ac:dyDescent="0.25">
      <c r="B4274" s="2"/>
      <c r="C4274" s="2"/>
      <c r="D4274" s="2"/>
    </row>
    <row r="4275" spans="2:4" x14ac:dyDescent="0.25">
      <c r="B4275" s="2"/>
      <c r="C4275" s="2"/>
      <c r="D4275" s="2"/>
    </row>
    <row r="4276" spans="2:4" x14ac:dyDescent="0.25">
      <c r="B4276" s="2"/>
      <c r="C4276" s="2"/>
      <c r="D4276" s="2"/>
    </row>
    <row r="4277" spans="2:4" x14ac:dyDescent="0.25">
      <c r="B4277" s="2"/>
      <c r="C4277" s="2"/>
      <c r="D4277" s="2"/>
    </row>
    <row r="4278" spans="2:4" x14ac:dyDescent="0.25">
      <c r="B4278" s="2"/>
      <c r="C4278" s="2"/>
      <c r="D4278" s="2"/>
    </row>
    <row r="4279" spans="2:4" x14ac:dyDescent="0.25">
      <c r="B4279" s="2"/>
      <c r="C4279" s="2"/>
      <c r="D4279" s="2"/>
    </row>
    <row r="4280" spans="2:4" x14ac:dyDescent="0.25">
      <c r="B4280" s="2"/>
      <c r="C4280" s="2"/>
      <c r="D4280" s="2"/>
    </row>
    <row r="4281" spans="2:4" x14ac:dyDescent="0.25">
      <c r="B4281" s="2"/>
      <c r="C4281" s="2"/>
      <c r="D4281" s="2"/>
    </row>
    <row r="4282" spans="2:4" x14ac:dyDescent="0.25">
      <c r="B4282" s="2"/>
      <c r="C4282" s="2"/>
      <c r="D4282" s="2"/>
    </row>
    <row r="4283" spans="2:4" x14ac:dyDescent="0.25">
      <c r="B4283" s="2"/>
      <c r="C4283" s="2"/>
      <c r="D4283" s="2"/>
    </row>
    <row r="4284" spans="2:4" x14ac:dyDescent="0.25">
      <c r="B4284" s="2"/>
      <c r="C4284" s="2"/>
      <c r="D4284" s="2"/>
    </row>
    <row r="4285" spans="2:4" x14ac:dyDescent="0.25">
      <c r="B4285" s="2"/>
      <c r="C4285" s="2"/>
      <c r="D4285" s="2"/>
    </row>
    <row r="4286" spans="2:4" x14ac:dyDescent="0.25">
      <c r="B4286" s="2"/>
      <c r="C4286" s="2"/>
      <c r="D4286" s="2"/>
    </row>
    <row r="4287" spans="2:4" x14ac:dyDescent="0.25">
      <c r="B4287" s="2"/>
      <c r="C4287" s="2"/>
      <c r="D4287" s="2"/>
    </row>
    <row r="4288" spans="2:4" x14ac:dyDescent="0.25">
      <c r="B4288" s="2"/>
      <c r="C4288" s="2"/>
      <c r="D4288" s="2"/>
    </row>
    <row r="4289" spans="2:4" x14ac:dyDescent="0.25">
      <c r="B4289" s="2"/>
      <c r="C4289" s="2"/>
      <c r="D4289" s="2"/>
    </row>
    <row r="4290" spans="2:4" x14ac:dyDescent="0.25">
      <c r="B4290" s="2"/>
      <c r="C4290" s="2"/>
      <c r="D4290" s="2"/>
    </row>
    <row r="4291" spans="2:4" x14ac:dyDescent="0.25">
      <c r="B4291" s="2"/>
      <c r="C4291" s="2"/>
      <c r="D4291" s="2"/>
    </row>
    <row r="4292" spans="2:4" x14ac:dyDescent="0.25">
      <c r="B4292" s="2"/>
      <c r="C4292" s="2"/>
      <c r="D4292" s="2"/>
    </row>
    <row r="4293" spans="2:4" x14ac:dyDescent="0.25">
      <c r="B4293" s="2"/>
      <c r="C4293" s="2"/>
      <c r="D4293" s="2"/>
    </row>
    <row r="4294" spans="2:4" x14ac:dyDescent="0.25">
      <c r="B4294" s="2"/>
      <c r="C4294" s="2"/>
      <c r="D4294" s="2"/>
    </row>
    <row r="4295" spans="2:4" x14ac:dyDescent="0.25">
      <c r="B4295" s="2"/>
      <c r="C4295" s="2"/>
      <c r="D4295" s="2"/>
    </row>
    <row r="4296" spans="2:4" x14ac:dyDescent="0.25">
      <c r="B4296" s="2"/>
      <c r="C4296" s="2"/>
      <c r="D4296" s="2"/>
    </row>
    <row r="4297" spans="2:4" x14ac:dyDescent="0.25">
      <c r="B4297" s="2"/>
      <c r="C4297" s="2"/>
      <c r="D4297" s="2"/>
    </row>
    <row r="4298" spans="2:4" x14ac:dyDescent="0.25">
      <c r="B4298" s="2"/>
      <c r="C4298" s="2"/>
      <c r="D4298" s="2"/>
    </row>
    <row r="4299" spans="2:4" x14ac:dyDescent="0.25">
      <c r="B4299" s="2"/>
      <c r="C4299" s="2"/>
      <c r="D4299" s="2"/>
    </row>
    <row r="4300" spans="2:4" x14ac:dyDescent="0.25">
      <c r="B4300" s="2"/>
      <c r="C4300" s="2"/>
      <c r="D4300" s="2"/>
    </row>
    <row r="4301" spans="2:4" x14ac:dyDescent="0.25">
      <c r="B4301" s="2"/>
      <c r="C4301" s="2"/>
      <c r="D4301" s="2"/>
    </row>
    <row r="4302" spans="2:4" x14ac:dyDescent="0.25">
      <c r="B4302" s="2"/>
      <c r="C4302" s="2"/>
      <c r="D4302" s="2"/>
    </row>
    <row r="4303" spans="2:4" x14ac:dyDescent="0.25">
      <c r="B4303" s="2"/>
      <c r="C4303" s="2"/>
      <c r="D4303" s="2"/>
    </row>
    <row r="4304" spans="2:4" x14ac:dyDescent="0.25">
      <c r="B4304" s="2"/>
      <c r="C4304" s="2"/>
      <c r="D4304" s="2"/>
    </row>
    <row r="4305" spans="2:4" x14ac:dyDescent="0.25">
      <c r="B4305" s="2"/>
      <c r="C4305" s="2"/>
      <c r="D4305" s="2"/>
    </row>
    <row r="4306" spans="2:4" x14ac:dyDescent="0.25">
      <c r="B4306" s="2"/>
      <c r="C4306" s="2"/>
      <c r="D4306" s="2"/>
    </row>
    <row r="4307" spans="2:4" x14ac:dyDescent="0.25">
      <c r="B4307" s="2"/>
      <c r="C4307" s="2"/>
      <c r="D4307" s="2"/>
    </row>
    <row r="4308" spans="2:4" x14ac:dyDescent="0.25">
      <c r="B4308" s="2"/>
      <c r="C4308" s="2"/>
      <c r="D4308" s="2"/>
    </row>
    <row r="4309" spans="2:4" x14ac:dyDescent="0.25">
      <c r="B4309" s="2"/>
      <c r="C4309" s="2"/>
      <c r="D4309" s="2"/>
    </row>
    <row r="4310" spans="2:4" x14ac:dyDescent="0.25">
      <c r="B4310" s="2"/>
      <c r="C4310" s="2"/>
      <c r="D4310" s="2"/>
    </row>
    <row r="4311" spans="2:4" x14ac:dyDescent="0.25">
      <c r="B4311" s="2"/>
      <c r="C4311" s="2"/>
      <c r="D4311" s="2"/>
    </row>
    <row r="4312" spans="2:4" x14ac:dyDescent="0.25">
      <c r="B4312" s="2"/>
      <c r="C4312" s="2"/>
      <c r="D4312" s="2"/>
    </row>
    <row r="4313" spans="2:4" x14ac:dyDescent="0.25">
      <c r="B4313" s="2"/>
      <c r="C4313" s="2"/>
      <c r="D4313" s="2"/>
    </row>
    <row r="4314" spans="2:4" x14ac:dyDescent="0.25">
      <c r="B4314" s="2"/>
      <c r="C4314" s="2"/>
      <c r="D4314" s="2"/>
    </row>
    <row r="4315" spans="2:4" x14ac:dyDescent="0.25">
      <c r="B4315" s="2"/>
      <c r="C4315" s="2"/>
      <c r="D4315" s="2"/>
    </row>
    <row r="4316" spans="2:4" x14ac:dyDescent="0.25">
      <c r="B4316" s="2"/>
      <c r="C4316" s="2"/>
      <c r="D4316" s="2"/>
    </row>
    <row r="4317" spans="2:4" x14ac:dyDescent="0.25">
      <c r="B4317" s="2"/>
      <c r="C4317" s="2"/>
      <c r="D4317" s="2"/>
    </row>
    <row r="4318" spans="2:4" x14ac:dyDescent="0.25">
      <c r="B4318" s="2"/>
      <c r="C4318" s="2"/>
      <c r="D4318" s="2"/>
    </row>
    <row r="4319" spans="2:4" x14ac:dyDescent="0.25">
      <c r="B4319" s="2"/>
      <c r="C4319" s="2"/>
      <c r="D4319" s="2"/>
    </row>
    <row r="4320" spans="2:4" x14ac:dyDescent="0.25">
      <c r="B4320" s="2"/>
      <c r="C4320" s="2"/>
      <c r="D4320" s="2"/>
    </row>
    <row r="4321" spans="2:4" x14ac:dyDescent="0.25">
      <c r="B4321" s="2"/>
      <c r="C4321" s="2"/>
      <c r="D4321" s="2"/>
    </row>
    <row r="4322" spans="2:4" x14ac:dyDescent="0.25">
      <c r="B4322" s="2"/>
      <c r="C4322" s="2"/>
      <c r="D4322" s="2"/>
    </row>
    <row r="4323" spans="2:4" x14ac:dyDescent="0.25">
      <c r="B4323" s="2"/>
      <c r="C4323" s="2"/>
      <c r="D4323" s="2"/>
    </row>
    <row r="4324" spans="2:4" x14ac:dyDescent="0.25">
      <c r="B4324" s="2"/>
      <c r="C4324" s="2"/>
      <c r="D4324" s="2"/>
    </row>
    <row r="4325" spans="2:4" x14ac:dyDescent="0.25">
      <c r="B4325" s="2"/>
      <c r="C4325" s="2"/>
      <c r="D4325" s="2"/>
    </row>
    <row r="4326" spans="2:4" x14ac:dyDescent="0.25">
      <c r="B4326" s="2"/>
      <c r="C4326" s="2"/>
      <c r="D4326" s="2"/>
    </row>
    <row r="4327" spans="2:4" x14ac:dyDescent="0.25">
      <c r="B4327" s="2"/>
      <c r="C4327" s="2"/>
      <c r="D4327" s="2"/>
    </row>
    <row r="4328" spans="2:4" x14ac:dyDescent="0.25">
      <c r="B4328" s="2"/>
      <c r="C4328" s="2"/>
      <c r="D4328" s="2"/>
    </row>
    <row r="4329" spans="2:4" x14ac:dyDescent="0.25">
      <c r="B4329" s="2"/>
      <c r="C4329" s="2"/>
      <c r="D4329" s="2"/>
    </row>
    <row r="4330" spans="2:4" x14ac:dyDescent="0.25">
      <c r="B4330" s="2"/>
      <c r="C4330" s="2"/>
      <c r="D4330" s="2"/>
    </row>
    <row r="4331" spans="2:4" x14ac:dyDescent="0.25">
      <c r="B4331" s="2"/>
      <c r="C4331" s="2"/>
      <c r="D4331" s="2"/>
    </row>
    <row r="4332" spans="2:4" x14ac:dyDescent="0.25">
      <c r="B4332" s="2"/>
      <c r="C4332" s="2"/>
      <c r="D4332" s="2"/>
    </row>
    <row r="4333" spans="2:4" x14ac:dyDescent="0.25">
      <c r="B4333" s="2"/>
      <c r="C4333" s="2"/>
      <c r="D4333" s="2"/>
    </row>
    <row r="4334" spans="2:4" x14ac:dyDescent="0.25">
      <c r="B4334" s="2"/>
      <c r="C4334" s="2"/>
      <c r="D4334" s="2"/>
    </row>
    <row r="4335" spans="2:4" x14ac:dyDescent="0.25">
      <c r="B4335" s="2"/>
      <c r="C4335" s="2"/>
      <c r="D4335" s="2"/>
    </row>
    <row r="4336" spans="2:4" x14ac:dyDescent="0.25">
      <c r="B4336" s="2"/>
      <c r="C4336" s="2"/>
      <c r="D4336" s="2"/>
    </row>
    <row r="4337" spans="2:4" x14ac:dyDescent="0.25">
      <c r="B4337" s="2"/>
      <c r="C4337" s="2"/>
      <c r="D4337" s="2"/>
    </row>
    <row r="4338" spans="2:4" x14ac:dyDescent="0.25">
      <c r="B4338" s="2"/>
      <c r="C4338" s="2"/>
      <c r="D4338" s="2"/>
    </row>
    <row r="4339" spans="2:4" x14ac:dyDescent="0.25">
      <c r="B4339" s="2"/>
      <c r="C4339" s="2"/>
      <c r="D4339" s="2"/>
    </row>
    <row r="4340" spans="2:4" x14ac:dyDescent="0.25">
      <c r="B4340" s="2"/>
      <c r="C4340" s="2"/>
      <c r="D4340" s="2"/>
    </row>
    <row r="4341" spans="2:4" x14ac:dyDescent="0.25">
      <c r="B4341" s="2"/>
      <c r="C4341" s="2"/>
      <c r="D4341" s="2"/>
    </row>
    <row r="4342" spans="2:4" x14ac:dyDescent="0.25">
      <c r="B4342" s="2"/>
      <c r="C4342" s="2"/>
      <c r="D4342" s="2"/>
    </row>
    <row r="4343" spans="2:4" x14ac:dyDescent="0.25">
      <c r="B4343" s="2"/>
      <c r="C4343" s="2"/>
      <c r="D4343" s="2"/>
    </row>
    <row r="4344" spans="2:4" x14ac:dyDescent="0.25">
      <c r="B4344" s="2"/>
      <c r="C4344" s="2"/>
      <c r="D4344" s="2"/>
    </row>
    <row r="4345" spans="2:4" x14ac:dyDescent="0.25">
      <c r="B4345" s="2"/>
      <c r="C4345" s="2"/>
      <c r="D4345" s="2"/>
    </row>
    <row r="4346" spans="2:4" x14ac:dyDescent="0.25">
      <c r="B4346" s="2"/>
      <c r="C4346" s="2"/>
      <c r="D4346" s="2"/>
    </row>
    <row r="4347" spans="2:4" x14ac:dyDescent="0.25">
      <c r="B4347" s="2"/>
      <c r="C4347" s="2"/>
      <c r="D4347" s="2"/>
    </row>
    <row r="4348" spans="2:4" x14ac:dyDescent="0.25">
      <c r="B4348" s="2"/>
      <c r="C4348" s="2"/>
      <c r="D4348" s="2"/>
    </row>
    <row r="4349" spans="2:4" x14ac:dyDescent="0.25">
      <c r="B4349" s="2"/>
      <c r="C4349" s="2"/>
      <c r="D4349" s="2"/>
    </row>
    <row r="4350" spans="2:4" x14ac:dyDescent="0.25">
      <c r="B4350" s="2"/>
      <c r="C4350" s="2"/>
      <c r="D4350" s="2"/>
    </row>
    <row r="4351" spans="2:4" x14ac:dyDescent="0.25">
      <c r="B4351" s="2"/>
      <c r="C4351" s="2"/>
      <c r="D4351" s="2"/>
    </row>
    <row r="4352" spans="2:4" x14ac:dyDescent="0.25">
      <c r="B4352" s="2"/>
      <c r="C4352" s="2"/>
      <c r="D4352" s="2"/>
    </row>
    <row r="4353" spans="2:4" x14ac:dyDescent="0.25">
      <c r="B4353" s="2"/>
      <c r="C4353" s="2"/>
      <c r="D4353" s="2"/>
    </row>
    <row r="4354" spans="2:4" x14ac:dyDescent="0.25">
      <c r="B4354" s="2"/>
      <c r="C4354" s="2"/>
      <c r="D4354" s="2"/>
    </row>
    <row r="4355" spans="2:4" x14ac:dyDescent="0.25">
      <c r="B4355" s="2"/>
      <c r="C4355" s="2"/>
      <c r="D4355" s="2"/>
    </row>
    <row r="4356" spans="2:4" x14ac:dyDescent="0.25">
      <c r="B4356" s="2"/>
      <c r="C4356" s="2"/>
      <c r="D4356" s="2"/>
    </row>
    <row r="4357" spans="2:4" x14ac:dyDescent="0.25">
      <c r="B4357" s="2"/>
      <c r="C4357" s="2"/>
      <c r="D4357" s="2"/>
    </row>
    <row r="4358" spans="2:4" x14ac:dyDescent="0.25">
      <c r="B4358" s="2"/>
      <c r="C4358" s="2"/>
      <c r="D4358" s="2"/>
    </row>
    <row r="4359" spans="2:4" x14ac:dyDescent="0.25">
      <c r="B4359" s="2"/>
      <c r="C4359" s="2"/>
      <c r="D4359" s="2"/>
    </row>
    <row r="4360" spans="2:4" x14ac:dyDescent="0.25">
      <c r="B4360" s="2"/>
      <c r="C4360" s="2"/>
      <c r="D4360" s="2"/>
    </row>
    <row r="4361" spans="2:4" x14ac:dyDescent="0.25">
      <c r="B4361" s="2"/>
      <c r="C4361" s="2"/>
      <c r="D4361" s="2"/>
    </row>
    <row r="4362" spans="2:4" x14ac:dyDescent="0.25">
      <c r="B4362" s="2"/>
      <c r="C4362" s="2"/>
      <c r="D4362" s="2"/>
    </row>
    <row r="4363" spans="2:4" x14ac:dyDescent="0.25">
      <c r="B4363" s="2"/>
      <c r="C4363" s="2"/>
      <c r="D4363" s="2"/>
    </row>
    <row r="4364" spans="2:4" x14ac:dyDescent="0.25">
      <c r="B4364" s="2"/>
      <c r="C4364" s="2"/>
      <c r="D4364" s="2"/>
    </row>
    <row r="4365" spans="2:4" x14ac:dyDescent="0.25">
      <c r="B4365" s="2"/>
      <c r="C4365" s="2"/>
      <c r="D4365" s="2"/>
    </row>
    <row r="4366" spans="2:4" x14ac:dyDescent="0.25">
      <c r="B4366" s="2"/>
      <c r="C4366" s="2"/>
      <c r="D4366" s="2"/>
    </row>
    <row r="4367" spans="2:4" x14ac:dyDescent="0.25">
      <c r="B4367" s="2"/>
      <c r="C4367" s="2"/>
      <c r="D4367" s="2"/>
    </row>
    <row r="4368" spans="2:4" x14ac:dyDescent="0.25">
      <c r="B4368" s="2"/>
      <c r="C4368" s="2"/>
      <c r="D4368" s="2"/>
    </row>
    <row r="4369" spans="2:4" x14ac:dyDescent="0.25">
      <c r="B4369" s="2"/>
      <c r="C4369" s="2"/>
      <c r="D4369" s="2"/>
    </row>
    <row r="4370" spans="2:4" x14ac:dyDescent="0.25">
      <c r="B4370" s="2"/>
      <c r="C4370" s="2"/>
      <c r="D4370" s="2"/>
    </row>
    <row r="4371" spans="2:4" x14ac:dyDescent="0.25">
      <c r="B4371" s="2"/>
      <c r="C4371" s="2"/>
      <c r="D4371" s="2"/>
    </row>
    <row r="4372" spans="2:4" x14ac:dyDescent="0.25">
      <c r="B4372" s="2"/>
      <c r="C4372" s="2"/>
      <c r="D4372" s="2"/>
    </row>
    <row r="4373" spans="2:4" x14ac:dyDescent="0.25">
      <c r="B4373" s="2"/>
      <c r="C4373" s="2"/>
      <c r="D4373" s="2"/>
    </row>
    <row r="4374" spans="2:4" x14ac:dyDescent="0.25">
      <c r="B4374" s="2"/>
      <c r="C4374" s="2"/>
      <c r="D4374" s="2"/>
    </row>
    <row r="4375" spans="2:4" x14ac:dyDescent="0.25">
      <c r="B4375" s="2"/>
      <c r="C4375" s="2"/>
      <c r="D4375" s="2"/>
    </row>
    <row r="4376" spans="2:4" x14ac:dyDescent="0.25">
      <c r="B4376" s="2"/>
      <c r="C4376" s="2"/>
      <c r="D4376" s="2"/>
    </row>
    <row r="4377" spans="2:4" x14ac:dyDescent="0.25">
      <c r="B4377" s="2"/>
      <c r="C4377" s="2"/>
      <c r="D4377" s="2"/>
    </row>
    <row r="4378" spans="2:4" x14ac:dyDescent="0.25">
      <c r="B4378" s="2"/>
      <c r="C4378" s="2"/>
      <c r="D4378" s="2"/>
    </row>
    <row r="4379" spans="2:4" x14ac:dyDescent="0.25">
      <c r="B4379" s="2"/>
      <c r="C4379" s="2"/>
      <c r="D4379" s="2"/>
    </row>
    <row r="4380" spans="2:4" x14ac:dyDescent="0.25">
      <c r="B4380" s="2"/>
      <c r="C4380" s="2"/>
      <c r="D4380" s="2"/>
    </row>
    <row r="4381" spans="2:4" x14ac:dyDescent="0.25">
      <c r="B4381" s="2"/>
      <c r="C4381" s="2"/>
      <c r="D4381" s="2"/>
    </row>
    <row r="4382" spans="2:4" x14ac:dyDescent="0.25">
      <c r="B4382" s="2"/>
      <c r="C4382" s="2"/>
      <c r="D4382" s="2"/>
    </row>
    <row r="4383" spans="2:4" x14ac:dyDescent="0.25">
      <c r="B4383" s="2"/>
      <c r="C4383" s="2"/>
      <c r="D4383" s="2"/>
    </row>
    <row r="4384" spans="2:4" x14ac:dyDescent="0.25">
      <c r="B4384" s="2"/>
      <c r="C4384" s="2"/>
      <c r="D4384" s="2"/>
    </row>
    <row r="4385" spans="2:4" x14ac:dyDescent="0.25">
      <c r="B4385" s="2"/>
      <c r="C4385" s="2"/>
      <c r="D4385" s="2"/>
    </row>
    <row r="4386" spans="2:4" x14ac:dyDescent="0.25">
      <c r="B4386" s="2"/>
      <c r="C4386" s="2"/>
      <c r="D4386" s="2"/>
    </row>
    <row r="4387" spans="2:4" x14ac:dyDescent="0.25">
      <c r="B4387" s="2"/>
      <c r="C4387" s="2"/>
      <c r="D4387" s="2"/>
    </row>
    <row r="4388" spans="2:4" x14ac:dyDescent="0.25">
      <c r="B4388" s="2"/>
      <c r="C4388" s="2"/>
      <c r="D4388" s="2"/>
    </row>
    <row r="4389" spans="2:4" x14ac:dyDescent="0.25">
      <c r="B4389" s="2"/>
      <c r="C4389" s="2"/>
      <c r="D4389" s="2"/>
    </row>
    <row r="4390" spans="2:4" x14ac:dyDescent="0.25">
      <c r="B4390" s="2"/>
      <c r="C4390" s="2"/>
      <c r="D4390" s="2"/>
    </row>
    <row r="4391" spans="2:4" x14ac:dyDescent="0.25">
      <c r="B4391" s="2"/>
      <c r="C4391" s="2"/>
      <c r="D4391" s="2"/>
    </row>
    <row r="4392" spans="2:4" x14ac:dyDescent="0.25">
      <c r="B4392" s="2"/>
      <c r="C4392" s="2"/>
      <c r="D4392" s="2"/>
    </row>
    <row r="4393" spans="2:4" x14ac:dyDescent="0.25">
      <c r="B4393" s="2"/>
      <c r="C4393" s="2"/>
      <c r="D4393" s="2"/>
    </row>
    <row r="4394" spans="2:4" x14ac:dyDescent="0.25">
      <c r="B4394" s="2"/>
      <c r="C4394" s="2"/>
      <c r="D4394" s="2"/>
    </row>
    <row r="4395" spans="2:4" x14ac:dyDescent="0.25">
      <c r="B4395" s="2"/>
      <c r="C4395" s="2"/>
      <c r="D4395" s="2"/>
    </row>
    <row r="4396" spans="2:4" x14ac:dyDescent="0.25">
      <c r="B4396" s="2"/>
      <c r="C4396" s="2"/>
      <c r="D4396" s="2"/>
    </row>
    <row r="4397" spans="2:4" x14ac:dyDescent="0.25">
      <c r="B4397" s="2"/>
      <c r="C4397" s="2"/>
      <c r="D4397" s="2"/>
    </row>
    <row r="4398" spans="2:4" x14ac:dyDescent="0.25">
      <c r="B4398" s="2"/>
      <c r="C4398" s="2"/>
      <c r="D4398" s="2"/>
    </row>
    <row r="4399" spans="2:4" x14ac:dyDescent="0.25">
      <c r="B4399" s="2"/>
      <c r="C4399" s="2"/>
      <c r="D4399" s="2"/>
    </row>
    <row r="4400" spans="2:4" x14ac:dyDescent="0.25">
      <c r="B4400" s="2"/>
      <c r="C4400" s="2"/>
      <c r="D4400" s="2"/>
    </row>
    <row r="4401" spans="2:4" x14ac:dyDescent="0.25">
      <c r="B4401" s="2"/>
      <c r="C4401" s="2"/>
      <c r="D4401" s="2"/>
    </row>
    <row r="4402" spans="2:4" x14ac:dyDescent="0.25">
      <c r="B4402" s="2"/>
      <c r="C4402" s="2"/>
      <c r="D4402" s="2"/>
    </row>
    <row r="4403" spans="2:4" x14ac:dyDescent="0.25">
      <c r="B4403" s="2"/>
      <c r="C4403" s="2"/>
      <c r="D4403" s="2"/>
    </row>
    <row r="4404" spans="2:4" x14ac:dyDescent="0.25">
      <c r="B4404" s="2"/>
      <c r="C4404" s="2"/>
      <c r="D4404" s="2"/>
    </row>
    <row r="4405" spans="2:4" x14ac:dyDescent="0.25">
      <c r="B4405" s="2"/>
      <c r="C4405" s="2"/>
      <c r="D4405" s="2"/>
    </row>
    <row r="4406" spans="2:4" x14ac:dyDescent="0.25">
      <c r="B4406" s="2"/>
      <c r="C4406" s="2"/>
      <c r="D4406" s="2"/>
    </row>
    <row r="4407" spans="2:4" x14ac:dyDescent="0.25">
      <c r="B4407" s="2"/>
      <c r="C4407" s="2"/>
      <c r="D4407" s="2"/>
    </row>
    <row r="4408" spans="2:4" x14ac:dyDescent="0.25">
      <c r="B4408" s="2"/>
      <c r="C4408" s="2"/>
      <c r="D4408" s="2"/>
    </row>
    <row r="4409" spans="2:4" x14ac:dyDescent="0.25">
      <c r="B4409" s="2"/>
      <c r="C4409" s="2"/>
      <c r="D4409" s="2"/>
    </row>
    <row r="4410" spans="2:4" x14ac:dyDescent="0.25">
      <c r="B4410" s="2"/>
      <c r="C4410" s="2"/>
      <c r="D4410" s="2"/>
    </row>
    <row r="4411" spans="2:4" x14ac:dyDescent="0.25">
      <c r="B4411" s="2"/>
      <c r="C4411" s="2"/>
      <c r="D4411" s="2"/>
    </row>
    <row r="4412" spans="2:4" x14ac:dyDescent="0.25">
      <c r="B4412" s="2"/>
      <c r="C4412" s="2"/>
      <c r="D4412" s="2"/>
    </row>
    <row r="4413" spans="2:4" x14ac:dyDescent="0.25">
      <c r="B4413" s="2"/>
      <c r="C4413" s="2"/>
      <c r="D4413" s="2"/>
    </row>
    <row r="4414" spans="2:4" x14ac:dyDescent="0.25">
      <c r="B4414" s="2"/>
      <c r="C4414" s="2"/>
      <c r="D4414" s="2"/>
    </row>
    <row r="4415" spans="2:4" x14ac:dyDescent="0.25">
      <c r="B4415" s="2"/>
      <c r="C4415" s="2"/>
      <c r="D4415" s="2"/>
    </row>
    <row r="4416" spans="2:4" x14ac:dyDescent="0.25">
      <c r="B4416" s="2"/>
      <c r="C4416" s="2"/>
      <c r="D4416" s="2"/>
    </row>
    <row r="4417" spans="2:4" x14ac:dyDescent="0.25">
      <c r="B4417" s="2"/>
      <c r="C4417" s="2"/>
      <c r="D4417" s="2"/>
    </row>
    <row r="4418" spans="2:4" x14ac:dyDescent="0.25">
      <c r="B4418" s="2"/>
      <c r="C4418" s="2"/>
      <c r="D4418" s="2"/>
    </row>
    <row r="4419" spans="2:4" x14ac:dyDescent="0.25">
      <c r="B4419" s="2"/>
      <c r="C4419" s="2"/>
      <c r="D4419" s="2"/>
    </row>
    <row r="4420" spans="2:4" x14ac:dyDescent="0.25">
      <c r="B4420" s="2"/>
      <c r="C4420" s="2"/>
      <c r="D4420" s="2"/>
    </row>
    <row r="4421" spans="2:4" x14ac:dyDescent="0.25">
      <c r="B4421" s="2"/>
      <c r="C4421" s="2"/>
      <c r="D4421" s="2"/>
    </row>
    <row r="4422" spans="2:4" x14ac:dyDescent="0.25">
      <c r="B4422" s="2"/>
      <c r="C4422" s="2"/>
      <c r="D4422" s="2"/>
    </row>
    <row r="4423" spans="2:4" x14ac:dyDescent="0.25">
      <c r="B4423" s="2"/>
      <c r="C4423" s="2"/>
      <c r="D4423" s="2"/>
    </row>
    <row r="4424" spans="2:4" x14ac:dyDescent="0.25">
      <c r="B4424" s="2"/>
      <c r="C4424" s="2"/>
      <c r="D4424" s="2"/>
    </row>
    <row r="4425" spans="2:4" x14ac:dyDescent="0.25">
      <c r="B4425" s="2"/>
      <c r="C4425" s="2"/>
      <c r="D4425" s="2"/>
    </row>
    <row r="4426" spans="2:4" x14ac:dyDescent="0.25">
      <c r="B4426" s="2"/>
      <c r="C4426" s="2"/>
      <c r="D4426" s="2"/>
    </row>
    <row r="4427" spans="2:4" x14ac:dyDescent="0.25">
      <c r="B4427" s="2"/>
      <c r="C4427" s="2"/>
      <c r="D4427" s="2"/>
    </row>
    <row r="4428" spans="2:4" x14ac:dyDescent="0.25">
      <c r="B4428" s="2"/>
      <c r="C4428" s="2"/>
      <c r="D4428" s="2"/>
    </row>
    <row r="4429" spans="2:4" x14ac:dyDescent="0.25">
      <c r="B4429" s="2"/>
      <c r="C4429" s="2"/>
      <c r="D4429" s="2"/>
    </row>
    <row r="4430" spans="2:4" x14ac:dyDescent="0.25">
      <c r="B4430" s="2"/>
      <c r="C4430" s="2"/>
      <c r="D4430" s="2"/>
    </row>
    <row r="4431" spans="2:4" x14ac:dyDescent="0.25">
      <c r="B4431" s="2"/>
      <c r="C4431" s="2"/>
      <c r="D4431" s="2"/>
    </row>
    <row r="4432" spans="2:4" x14ac:dyDescent="0.25">
      <c r="B4432" s="2"/>
      <c r="C4432" s="2"/>
      <c r="D4432" s="2"/>
    </row>
    <row r="4433" spans="2:4" x14ac:dyDescent="0.25">
      <c r="B4433" s="2"/>
      <c r="C4433" s="2"/>
      <c r="D4433" s="2"/>
    </row>
    <row r="4434" spans="2:4" x14ac:dyDescent="0.25">
      <c r="B4434" s="2"/>
      <c r="C4434" s="2"/>
      <c r="D4434" s="2"/>
    </row>
    <row r="4435" spans="2:4" x14ac:dyDescent="0.25">
      <c r="B4435" s="2"/>
      <c r="C4435" s="2"/>
      <c r="D4435" s="2"/>
    </row>
    <row r="4436" spans="2:4" x14ac:dyDescent="0.25">
      <c r="B4436" s="2"/>
      <c r="C4436" s="2"/>
      <c r="D4436" s="2"/>
    </row>
    <row r="4437" spans="2:4" x14ac:dyDescent="0.25">
      <c r="B4437" s="2"/>
      <c r="C4437" s="2"/>
      <c r="D4437" s="2"/>
    </row>
    <row r="4438" spans="2:4" x14ac:dyDescent="0.25">
      <c r="B4438" s="2"/>
      <c r="C4438" s="2"/>
      <c r="D4438" s="2"/>
    </row>
    <row r="4439" spans="2:4" x14ac:dyDescent="0.25">
      <c r="B4439" s="2"/>
      <c r="C4439" s="2"/>
      <c r="D4439" s="2"/>
    </row>
    <row r="4440" spans="2:4" x14ac:dyDescent="0.25">
      <c r="B4440" s="2"/>
      <c r="C4440" s="2"/>
      <c r="D4440" s="2"/>
    </row>
    <row r="4441" spans="2:4" x14ac:dyDescent="0.25">
      <c r="B4441" s="2"/>
      <c r="C4441" s="2"/>
      <c r="D4441" s="2"/>
    </row>
    <row r="4442" spans="2:4" x14ac:dyDescent="0.25">
      <c r="B4442" s="2"/>
      <c r="C4442" s="2"/>
      <c r="D4442" s="2"/>
    </row>
    <row r="4443" spans="2:4" x14ac:dyDescent="0.25">
      <c r="B4443" s="2"/>
      <c r="C4443" s="2"/>
      <c r="D4443" s="2"/>
    </row>
    <row r="4444" spans="2:4" x14ac:dyDescent="0.25">
      <c r="B4444" s="2"/>
      <c r="C4444" s="2"/>
      <c r="D4444" s="2"/>
    </row>
    <row r="4445" spans="2:4" x14ac:dyDescent="0.25">
      <c r="B4445" s="2"/>
      <c r="C4445" s="2"/>
      <c r="D4445" s="2"/>
    </row>
    <row r="4446" spans="2:4" x14ac:dyDescent="0.25">
      <c r="B4446" s="2"/>
      <c r="C4446" s="2"/>
      <c r="D4446" s="2"/>
    </row>
    <row r="4447" spans="2:4" x14ac:dyDescent="0.25">
      <c r="B4447" s="2"/>
      <c r="C4447" s="2"/>
      <c r="D4447" s="2"/>
    </row>
    <row r="4448" spans="2:4" x14ac:dyDescent="0.25">
      <c r="B4448" s="2"/>
      <c r="C4448" s="2"/>
      <c r="D4448" s="2"/>
    </row>
    <row r="4449" spans="2:4" x14ac:dyDescent="0.25">
      <c r="B4449" s="2"/>
      <c r="C4449" s="2"/>
      <c r="D4449" s="2"/>
    </row>
    <row r="4450" spans="2:4" x14ac:dyDescent="0.25">
      <c r="B4450" s="2"/>
      <c r="C4450" s="2"/>
      <c r="D4450" s="2"/>
    </row>
    <row r="4451" spans="2:4" x14ac:dyDescent="0.25">
      <c r="B4451" s="2"/>
      <c r="C4451" s="2"/>
      <c r="D4451" s="2"/>
    </row>
    <row r="4452" spans="2:4" x14ac:dyDescent="0.25">
      <c r="B4452" s="2"/>
      <c r="C4452" s="2"/>
      <c r="D4452" s="2"/>
    </row>
    <row r="4453" spans="2:4" x14ac:dyDescent="0.25">
      <c r="B4453" s="2"/>
      <c r="C4453" s="2"/>
      <c r="D4453" s="2"/>
    </row>
    <row r="4454" spans="2:4" x14ac:dyDescent="0.25">
      <c r="B4454" s="2"/>
      <c r="C4454" s="2"/>
      <c r="D4454" s="2"/>
    </row>
    <row r="4455" spans="2:4" x14ac:dyDescent="0.25">
      <c r="B4455" s="2"/>
      <c r="C4455" s="2"/>
      <c r="D4455" s="2"/>
    </row>
    <row r="4456" spans="2:4" x14ac:dyDescent="0.25">
      <c r="B4456" s="2"/>
      <c r="C4456" s="2"/>
      <c r="D4456" s="2"/>
    </row>
    <row r="4457" spans="2:4" x14ac:dyDescent="0.25">
      <c r="B4457" s="2"/>
      <c r="C4457" s="2"/>
      <c r="D4457" s="2"/>
    </row>
    <row r="4458" spans="2:4" x14ac:dyDescent="0.25">
      <c r="B4458" s="2"/>
      <c r="C4458" s="2"/>
      <c r="D4458" s="2"/>
    </row>
    <row r="4459" spans="2:4" x14ac:dyDescent="0.25">
      <c r="B4459" s="2"/>
      <c r="C4459" s="2"/>
      <c r="D4459" s="2"/>
    </row>
    <row r="4460" spans="2:4" x14ac:dyDescent="0.25">
      <c r="B4460" s="2"/>
      <c r="C4460" s="2"/>
      <c r="D4460" s="2"/>
    </row>
    <row r="4461" spans="2:4" x14ac:dyDescent="0.25">
      <c r="B4461" s="2"/>
      <c r="C4461" s="2"/>
      <c r="D4461" s="2"/>
    </row>
    <row r="4462" spans="2:4" x14ac:dyDescent="0.25">
      <c r="B4462" s="2"/>
      <c r="C4462" s="2"/>
      <c r="D4462" s="2"/>
    </row>
    <row r="4463" spans="2:4" x14ac:dyDescent="0.25">
      <c r="B4463" s="2"/>
      <c r="C4463" s="2"/>
      <c r="D4463" s="2"/>
    </row>
    <row r="4464" spans="2:4" x14ac:dyDescent="0.25">
      <c r="B4464" s="2"/>
      <c r="C4464" s="2"/>
      <c r="D4464" s="2"/>
    </row>
    <row r="4465" spans="2:4" x14ac:dyDescent="0.25">
      <c r="B4465" s="2"/>
      <c r="C4465" s="2"/>
      <c r="D4465" s="2"/>
    </row>
    <row r="4466" spans="2:4" x14ac:dyDescent="0.25">
      <c r="B4466" s="2"/>
      <c r="C4466" s="2"/>
      <c r="D4466" s="2"/>
    </row>
    <row r="4467" spans="2:4" x14ac:dyDescent="0.25">
      <c r="B4467" s="2"/>
      <c r="C4467" s="2"/>
      <c r="D4467" s="2"/>
    </row>
    <row r="4468" spans="2:4" x14ac:dyDescent="0.25">
      <c r="B4468" s="2"/>
      <c r="C4468" s="2"/>
      <c r="D4468" s="2"/>
    </row>
    <row r="4469" spans="2:4" x14ac:dyDescent="0.25">
      <c r="B4469" s="2"/>
      <c r="C4469" s="2"/>
      <c r="D4469" s="2"/>
    </row>
    <row r="4470" spans="2:4" x14ac:dyDescent="0.25">
      <c r="B4470" s="2"/>
      <c r="C4470" s="2"/>
      <c r="D4470" s="2"/>
    </row>
    <row r="4471" spans="2:4" x14ac:dyDescent="0.25">
      <c r="B4471" s="2"/>
      <c r="C4471" s="2"/>
      <c r="D4471" s="2"/>
    </row>
    <row r="4472" spans="2:4" x14ac:dyDescent="0.25">
      <c r="B4472" s="2"/>
      <c r="C4472" s="2"/>
      <c r="D4472" s="2"/>
    </row>
    <row r="4473" spans="2:4" x14ac:dyDescent="0.25">
      <c r="B4473" s="2"/>
      <c r="C4473" s="2"/>
      <c r="D4473" s="2"/>
    </row>
    <row r="4474" spans="2:4" x14ac:dyDescent="0.25">
      <c r="B4474" s="2"/>
      <c r="C4474" s="2"/>
      <c r="D4474" s="2"/>
    </row>
    <row r="4475" spans="2:4" x14ac:dyDescent="0.25">
      <c r="B4475" s="2"/>
      <c r="C4475" s="2"/>
      <c r="D4475" s="2"/>
    </row>
    <row r="4476" spans="2:4" x14ac:dyDescent="0.25">
      <c r="B4476" s="2"/>
      <c r="C4476" s="2"/>
      <c r="D4476" s="2"/>
    </row>
    <row r="4477" spans="2:4" x14ac:dyDescent="0.25">
      <c r="B4477" s="2"/>
      <c r="C4477" s="2"/>
      <c r="D4477" s="2"/>
    </row>
    <row r="4478" spans="2:4" x14ac:dyDescent="0.25">
      <c r="B4478" s="2"/>
      <c r="C4478" s="2"/>
      <c r="D4478" s="2"/>
    </row>
    <row r="4479" spans="2:4" x14ac:dyDescent="0.25">
      <c r="B4479" s="2"/>
      <c r="C4479" s="2"/>
      <c r="D4479" s="2"/>
    </row>
    <row r="4480" spans="2:4" x14ac:dyDescent="0.25">
      <c r="B4480" s="2"/>
      <c r="C4480" s="2"/>
      <c r="D4480" s="2"/>
    </row>
    <row r="4481" spans="2:4" x14ac:dyDescent="0.25">
      <c r="B4481" s="2"/>
      <c r="C4481" s="2"/>
      <c r="D4481" s="2"/>
    </row>
    <row r="4482" spans="2:4" x14ac:dyDescent="0.25">
      <c r="B4482" s="2"/>
      <c r="C4482" s="2"/>
      <c r="D4482" s="2"/>
    </row>
    <row r="4483" spans="2:4" x14ac:dyDescent="0.25">
      <c r="B4483" s="2"/>
      <c r="C4483" s="2"/>
      <c r="D4483" s="2"/>
    </row>
    <row r="4484" spans="2:4" x14ac:dyDescent="0.25">
      <c r="B4484" s="2"/>
      <c r="C4484" s="2"/>
      <c r="D4484" s="2"/>
    </row>
    <row r="4485" spans="2:4" x14ac:dyDescent="0.25">
      <c r="B4485" s="2"/>
      <c r="C4485" s="2"/>
      <c r="D4485" s="2"/>
    </row>
    <row r="4486" spans="2:4" x14ac:dyDescent="0.25">
      <c r="B4486" s="2"/>
      <c r="C4486" s="2"/>
      <c r="D4486" s="2"/>
    </row>
    <row r="4487" spans="2:4" x14ac:dyDescent="0.25">
      <c r="B4487" s="2"/>
      <c r="C4487" s="2"/>
      <c r="D4487" s="2"/>
    </row>
    <row r="4488" spans="2:4" x14ac:dyDescent="0.25">
      <c r="B4488" s="2"/>
      <c r="C4488" s="2"/>
      <c r="D4488" s="2"/>
    </row>
    <row r="4489" spans="2:4" x14ac:dyDescent="0.25">
      <c r="B4489" s="2"/>
      <c r="C4489" s="2"/>
      <c r="D4489" s="2"/>
    </row>
    <row r="4490" spans="2:4" x14ac:dyDescent="0.25">
      <c r="B4490" s="2"/>
      <c r="C4490" s="2"/>
      <c r="D4490" s="2"/>
    </row>
    <row r="4491" spans="2:4" x14ac:dyDescent="0.25">
      <c r="B4491" s="2"/>
      <c r="C4491" s="2"/>
      <c r="D4491" s="2"/>
    </row>
    <row r="4492" spans="2:4" x14ac:dyDescent="0.25">
      <c r="B4492" s="2"/>
      <c r="C4492" s="2"/>
      <c r="D4492" s="2"/>
    </row>
    <row r="4493" spans="2:4" x14ac:dyDescent="0.25">
      <c r="B4493" s="2"/>
      <c r="C4493" s="2"/>
      <c r="D4493" s="2"/>
    </row>
    <row r="4494" spans="2:4" x14ac:dyDescent="0.25">
      <c r="B4494" s="2"/>
      <c r="C4494" s="2"/>
      <c r="D4494" s="2"/>
    </row>
    <row r="4495" spans="2:4" x14ac:dyDescent="0.25">
      <c r="B4495" s="2"/>
      <c r="C4495" s="2"/>
      <c r="D4495" s="2"/>
    </row>
    <row r="4496" spans="2:4" x14ac:dyDescent="0.25">
      <c r="B4496" s="2"/>
      <c r="C4496" s="2"/>
      <c r="D4496" s="2"/>
    </row>
    <row r="4497" spans="2:4" x14ac:dyDescent="0.25">
      <c r="B4497" s="2"/>
      <c r="C4497" s="2"/>
      <c r="D4497" s="2"/>
    </row>
    <row r="4498" spans="2:4" x14ac:dyDescent="0.25">
      <c r="B4498" s="2"/>
      <c r="C4498" s="2"/>
      <c r="D4498" s="2"/>
    </row>
    <row r="4499" spans="2:4" x14ac:dyDescent="0.25">
      <c r="B4499" s="2"/>
      <c r="C4499" s="2"/>
      <c r="D4499" s="2"/>
    </row>
    <row r="4500" spans="2:4" x14ac:dyDescent="0.25">
      <c r="B4500" s="2"/>
      <c r="C4500" s="2"/>
      <c r="D4500" s="2"/>
    </row>
    <row r="4501" spans="2:4" x14ac:dyDescent="0.25">
      <c r="B4501" s="2"/>
      <c r="C4501" s="2"/>
      <c r="D4501" s="2"/>
    </row>
    <row r="4502" spans="2:4" x14ac:dyDescent="0.25">
      <c r="B4502" s="2"/>
      <c r="C4502" s="2"/>
      <c r="D4502" s="2"/>
    </row>
    <row r="4503" spans="2:4" x14ac:dyDescent="0.25">
      <c r="B4503" s="2"/>
      <c r="C4503" s="2"/>
      <c r="D4503" s="2"/>
    </row>
    <row r="4504" spans="2:4" x14ac:dyDescent="0.25">
      <c r="B4504" s="2"/>
      <c r="C4504" s="2"/>
      <c r="D4504" s="2"/>
    </row>
    <row r="4505" spans="2:4" x14ac:dyDescent="0.25">
      <c r="B4505" s="2"/>
      <c r="C4505" s="2"/>
      <c r="D4505" s="2"/>
    </row>
    <row r="4506" spans="2:4" x14ac:dyDescent="0.25">
      <c r="B4506" s="2"/>
      <c r="C4506" s="2"/>
      <c r="D4506" s="2"/>
    </row>
    <row r="4507" spans="2:4" x14ac:dyDescent="0.25">
      <c r="B4507" s="2"/>
      <c r="C4507" s="2"/>
      <c r="D4507" s="2"/>
    </row>
    <row r="4508" spans="2:4" x14ac:dyDescent="0.25">
      <c r="B4508" s="2"/>
      <c r="C4508" s="2"/>
      <c r="D4508" s="2"/>
    </row>
    <row r="4509" spans="2:4" x14ac:dyDescent="0.25">
      <c r="B4509" s="2"/>
      <c r="C4509" s="2"/>
      <c r="D4509" s="2"/>
    </row>
    <row r="4510" spans="2:4" x14ac:dyDescent="0.25">
      <c r="B4510" s="2"/>
      <c r="C4510" s="2"/>
      <c r="D4510" s="2"/>
    </row>
    <row r="4511" spans="2:4" x14ac:dyDescent="0.25">
      <c r="B4511" s="2"/>
      <c r="C4511" s="2"/>
      <c r="D4511" s="2"/>
    </row>
    <row r="4512" spans="2:4" x14ac:dyDescent="0.25">
      <c r="B4512" s="2"/>
      <c r="C4512" s="2"/>
      <c r="D4512" s="2"/>
    </row>
    <row r="4513" spans="2:4" x14ac:dyDescent="0.25">
      <c r="B4513" s="2"/>
      <c r="C4513" s="2"/>
      <c r="D4513" s="2"/>
    </row>
    <row r="4514" spans="2:4" x14ac:dyDescent="0.25">
      <c r="B4514" s="2"/>
      <c r="C4514" s="2"/>
      <c r="D4514" s="2"/>
    </row>
    <row r="4515" spans="2:4" x14ac:dyDescent="0.25">
      <c r="B4515" s="2"/>
      <c r="C4515" s="2"/>
      <c r="D4515" s="2"/>
    </row>
    <row r="4516" spans="2:4" x14ac:dyDescent="0.25">
      <c r="B4516" s="2"/>
      <c r="C4516" s="2"/>
      <c r="D4516" s="2"/>
    </row>
    <row r="4517" spans="2:4" x14ac:dyDescent="0.25">
      <c r="B4517" s="2"/>
      <c r="C4517" s="2"/>
      <c r="D4517" s="2"/>
    </row>
    <row r="4518" spans="2:4" x14ac:dyDescent="0.25">
      <c r="B4518" s="2"/>
      <c r="C4518" s="2"/>
      <c r="D4518" s="2"/>
    </row>
    <row r="4519" spans="2:4" x14ac:dyDescent="0.25">
      <c r="B4519" s="2"/>
      <c r="C4519" s="2"/>
      <c r="D4519" s="2"/>
    </row>
    <row r="4520" spans="2:4" x14ac:dyDescent="0.25">
      <c r="B4520" s="2"/>
      <c r="C4520" s="2"/>
      <c r="D4520" s="2"/>
    </row>
    <row r="4521" spans="2:4" x14ac:dyDescent="0.25">
      <c r="B4521" s="2"/>
      <c r="C4521" s="2"/>
      <c r="D4521" s="2"/>
    </row>
    <row r="4522" spans="2:4" x14ac:dyDescent="0.25">
      <c r="B4522" s="2"/>
      <c r="C4522" s="2"/>
      <c r="D4522" s="2"/>
    </row>
    <row r="4523" spans="2:4" x14ac:dyDescent="0.25">
      <c r="B4523" s="2"/>
      <c r="C4523" s="2"/>
      <c r="D4523" s="2"/>
    </row>
    <row r="4524" spans="2:4" x14ac:dyDescent="0.25">
      <c r="B4524" s="2"/>
      <c r="C4524" s="2"/>
      <c r="D4524" s="2"/>
    </row>
    <row r="4525" spans="2:4" x14ac:dyDescent="0.25">
      <c r="B4525" s="2"/>
      <c r="C4525" s="2"/>
      <c r="D4525" s="2"/>
    </row>
    <row r="4526" spans="2:4" x14ac:dyDescent="0.25">
      <c r="B4526" s="2"/>
      <c r="C4526" s="2"/>
      <c r="D4526" s="2"/>
    </row>
    <row r="4527" spans="2:4" x14ac:dyDescent="0.25">
      <c r="B4527" s="2"/>
      <c r="C4527" s="2"/>
      <c r="D4527" s="2"/>
    </row>
    <row r="4528" spans="2:4" x14ac:dyDescent="0.25">
      <c r="B4528" s="2"/>
      <c r="C4528" s="2"/>
      <c r="D4528" s="2"/>
    </row>
    <row r="4529" spans="2:4" x14ac:dyDescent="0.25">
      <c r="B4529" s="2"/>
      <c r="C4529" s="2"/>
      <c r="D4529" s="2"/>
    </row>
    <row r="4530" spans="2:4" x14ac:dyDescent="0.25">
      <c r="B4530" s="2"/>
      <c r="C4530" s="2"/>
      <c r="D4530" s="2"/>
    </row>
    <row r="4531" spans="2:4" x14ac:dyDescent="0.25">
      <c r="B4531" s="2"/>
      <c r="C4531" s="2"/>
      <c r="D4531" s="2"/>
    </row>
    <row r="4532" spans="2:4" x14ac:dyDescent="0.25">
      <c r="B4532" s="2"/>
      <c r="C4532" s="2"/>
      <c r="D4532" s="2"/>
    </row>
    <row r="4533" spans="2:4" x14ac:dyDescent="0.25">
      <c r="B4533" s="2"/>
      <c r="C4533" s="2"/>
      <c r="D4533" s="2"/>
    </row>
    <row r="4534" spans="2:4" x14ac:dyDescent="0.25">
      <c r="B4534" s="2"/>
      <c r="C4534" s="2"/>
      <c r="D4534" s="2"/>
    </row>
    <row r="4535" spans="2:4" x14ac:dyDescent="0.25">
      <c r="B4535" s="2"/>
      <c r="C4535" s="2"/>
      <c r="D4535" s="2"/>
    </row>
    <row r="4536" spans="2:4" x14ac:dyDescent="0.25">
      <c r="B4536" s="2"/>
      <c r="C4536" s="2"/>
      <c r="D4536" s="2"/>
    </row>
    <row r="4537" spans="2:4" x14ac:dyDescent="0.25">
      <c r="B4537" s="2"/>
      <c r="C4537" s="2"/>
      <c r="D4537" s="2"/>
    </row>
    <row r="4538" spans="2:4" x14ac:dyDescent="0.25">
      <c r="B4538" s="2"/>
      <c r="C4538" s="2"/>
      <c r="D4538" s="2"/>
    </row>
    <row r="4539" spans="2:4" x14ac:dyDescent="0.25">
      <c r="B4539" s="2"/>
      <c r="C4539" s="2"/>
      <c r="D4539" s="2"/>
    </row>
    <row r="4540" spans="2:4" x14ac:dyDescent="0.25">
      <c r="B4540" s="2"/>
      <c r="C4540" s="2"/>
      <c r="D4540" s="2"/>
    </row>
    <row r="4541" spans="2:4" x14ac:dyDescent="0.25">
      <c r="B4541" s="2"/>
      <c r="C4541" s="2"/>
      <c r="D4541" s="2"/>
    </row>
    <row r="4542" spans="2:4" x14ac:dyDescent="0.25">
      <c r="B4542" s="2"/>
      <c r="C4542" s="2"/>
      <c r="D4542" s="2"/>
    </row>
    <row r="4543" spans="2:4" x14ac:dyDescent="0.25">
      <c r="B4543" s="2"/>
      <c r="C4543" s="2"/>
      <c r="D4543" s="2"/>
    </row>
    <row r="4544" spans="2:4" x14ac:dyDescent="0.25">
      <c r="B4544" s="2"/>
      <c r="C4544" s="2"/>
      <c r="D4544" s="2"/>
    </row>
    <row r="4545" spans="2:4" x14ac:dyDescent="0.25">
      <c r="B4545" s="2"/>
      <c r="C4545" s="2"/>
      <c r="D4545" s="2"/>
    </row>
    <row r="4546" spans="2:4" x14ac:dyDescent="0.25">
      <c r="B4546" s="2"/>
      <c r="C4546" s="2"/>
      <c r="D4546" s="2"/>
    </row>
    <row r="4547" spans="2:4" x14ac:dyDescent="0.25">
      <c r="B4547" s="2"/>
      <c r="C4547" s="2"/>
      <c r="D4547" s="2"/>
    </row>
    <row r="4548" spans="2:4" x14ac:dyDescent="0.25">
      <c r="B4548" s="2"/>
      <c r="C4548" s="2"/>
      <c r="D4548" s="2"/>
    </row>
    <row r="4549" spans="2:4" x14ac:dyDescent="0.25">
      <c r="B4549" s="2"/>
      <c r="C4549" s="2"/>
      <c r="D4549" s="2"/>
    </row>
    <row r="4550" spans="2:4" x14ac:dyDescent="0.25">
      <c r="B4550" s="2"/>
      <c r="C4550" s="2"/>
      <c r="D4550" s="2"/>
    </row>
    <row r="4551" spans="2:4" x14ac:dyDescent="0.25">
      <c r="B4551" s="2"/>
      <c r="C4551" s="2"/>
      <c r="D4551" s="2"/>
    </row>
    <row r="4552" spans="2:4" x14ac:dyDescent="0.25">
      <c r="B4552" s="2"/>
      <c r="C4552" s="2"/>
      <c r="D4552" s="2"/>
    </row>
    <row r="4553" spans="2:4" x14ac:dyDescent="0.25">
      <c r="B4553" s="2"/>
      <c r="C4553" s="2"/>
      <c r="D4553" s="2"/>
    </row>
    <row r="4554" spans="2:4" x14ac:dyDescent="0.25">
      <c r="B4554" s="2"/>
      <c r="C4554" s="2"/>
      <c r="D4554" s="2"/>
    </row>
    <row r="4555" spans="2:4" x14ac:dyDescent="0.25">
      <c r="B4555" s="2"/>
      <c r="C4555" s="2"/>
      <c r="D4555" s="2"/>
    </row>
    <row r="4556" spans="2:4" x14ac:dyDescent="0.25">
      <c r="B4556" s="2"/>
      <c r="C4556" s="2"/>
      <c r="D4556" s="2"/>
    </row>
    <row r="4557" spans="2:4" x14ac:dyDescent="0.25">
      <c r="B4557" s="2"/>
      <c r="C4557" s="2"/>
      <c r="D4557" s="2"/>
    </row>
    <row r="4558" spans="2:4" x14ac:dyDescent="0.25">
      <c r="B4558" s="2"/>
      <c r="C4558" s="2"/>
      <c r="D4558" s="2"/>
    </row>
    <row r="4559" spans="2:4" x14ac:dyDescent="0.25">
      <c r="B4559" s="2"/>
      <c r="C4559" s="2"/>
      <c r="D4559" s="2"/>
    </row>
    <row r="4560" spans="2:4" x14ac:dyDescent="0.25">
      <c r="B4560" s="2"/>
      <c r="C4560" s="2"/>
      <c r="D4560" s="2"/>
    </row>
    <row r="4561" spans="2:4" x14ac:dyDescent="0.25">
      <c r="B4561" s="2"/>
      <c r="C4561" s="2"/>
      <c r="D4561" s="2"/>
    </row>
    <row r="4562" spans="2:4" x14ac:dyDescent="0.25">
      <c r="B4562" s="2"/>
      <c r="C4562" s="2"/>
      <c r="D4562" s="2"/>
    </row>
    <row r="4563" spans="2:4" x14ac:dyDescent="0.25">
      <c r="B4563" s="2"/>
      <c r="C4563" s="2"/>
      <c r="D4563" s="2"/>
    </row>
    <row r="4564" spans="2:4" x14ac:dyDescent="0.25">
      <c r="B4564" s="2"/>
      <c r="C4564" s="2"/>
      <c r="D4564" s="2"/>
    </row>
    <row r="4565" spans="2:4" x14ac:dyDescent="0.25">
      <c r="B4565" s="2"/>
      <c r="C4565" s="2"/>
      <c r="D4565" s="2"/>
    </row>
    <row r="4566" spans="2:4" x14ac:dyDescent="0.25">
      <c r="B4566" s="2"/>
      <c r="C4566" s="2"/>
      <c r="D4566" s="2"/>
    </row>
    <row r="4567" spans="2:4" x14ac:dyDescent="0.25">
      <c r="B4567" s="2"/>
      <c r="C4567" s="2"/>
      <c r="D4567" s="2"/>
    </row>
    <row r="4568" spans="2:4" x14ac:dyDescent="0.25">
      <c r="B4568" s="2"/>
      <c r="C4568" s="2"/>
      <c r="D4568" s="2"/>
    </row>
    <row r="4569" spans="2:4" x14ac:dyDescent="0.25">
      <c r="B4569" s="2"/>
      <c r="C4569" s="2"/>
      <c r="D4569" s="2"/>
    </row>
    <row r="4570" spans="2:4" x14ac:dyDescent="0.25">
      <c r="B4570" s="2"/>
      <c r="C4570" s="2"/>
      <c r="D4570" s="2"/>
    </row>
    <row r="4571" spans="2:4" x14ac:dyDescent="0.25">
      <c r="B4571" s="2"/>
      <c r="C4571" s="2"/>
      <c r="D4571" s="2"/>
    </row>
    <row r="4572" spans="2:4" x14ac:dyDescent="0.25">
      <c r="B4572" s="2"/>
      <c r="C4572" s="2"/>
      <c r="D4572" s="2"/>
    </row>
    <row r="4573" spans="2:4" x14ac:dyDescent="0.25">
      <c r="B4573" s="2"/>
      <c r="C4573" s="2"/>
      <c r="D4573" s="2"/>
    </row>
    <row r="4574" spans="2:4" x14ac:dyDescent="0.25">
      <c r="B4574" s="2"/>
      <c r="C4574" s="2"/>
      <c r="D4574" s="2"/>
    </row>
    <row r="4575" spans="2:4" x14ac:dyDescent="0.25">
      <c r="B4575" s="2"/>
      <c r="C4575" s="2"/>
      <c r="D4575" s="2"/>
    </row>
    <row r="4576" spans="2:4" x14ac:dyDescent="0.25">
      <c r="B4576" s="2"/>
      <c r="C4576" s="2"/>
      <c r="D4576" s="2"/>
    </row>
    <row r="4577" spans="2:4" x14ac:dyDescent="0.25">
      <c r="B4577" s="2"/>
      <c r="C4577" s="2"/>
      <c r="D4577" s="2"/>
    </row>
    <row r="4578" spans="2:4" x14ac:dyDescent="0.25">
      <c r="B4578" s="2"/>
      <c r="C4578" s="2"/>
      <c r="D4578" s="2"/>
    </row>
    <row r="4579" spans="2:4" x14ac:dyDescent="0.25">
      <c r="B4579" s="2"/>
      <c r="C4579" s="2"/>
      <c r="D4579" s="2"/>
    </row>
    <row r="4580" spans="2:4" x14ac:dyDescent="0.25">
      <c r="B4580" s="2"/>
      <c r="C4580" s="2"/>
      <c r="D4580" s="2"/>
    </row>
    <row r="4581" spans="2:4" x14ac:dyDescent="0.25">
      <c r="B4581" s="2"/>
      <c r="C4581" s="2"/>
      <c r="D4581" s="2"/>
    </row>
    <row r="4582" spans="2:4" x14ac:dyDescent="0.25">
      <c r="B4582" s="2"/>
      <c r="C4582" s="2"/>
      <c r="D4582" s="2"/>
    </row>
    <row r="4583" spans="2:4" x14ac:dyDescent="0.25">
      <c r="B4583" s="2"/>
      <c r="C4583" s="2"/>
      <c r="D4583" s="2"/>
    </row>
    <row r="4584" spans="2:4" x14ac:dyDescent="0.25">
      <c r="B4584" s="2"/>
      <c r="C4584" s="2"/>
      <c r="D4584" s="2"/>
    </row>
    <row r="4585" spans="2:4" x14ac:dyDescent="0.25">
      <c r="B4585" s="2"/>
      <c r="C4585" s="2"/>
      <c r="D4585" s="2"/>
    </row>
    <row r="4586" spans="2:4" x14ac:dyDescent="0.25">
      <c r="B4586" s="2"/>
      <c r="C4586" s="2"/>
      <c r="D4586" s="2"/>
    </row>
    <row r="4587" spans="2:4" x14ac:dyDescent="0.25">
      <c r="B4587" s="2"/>
      <c r="C4587" s="2"/>
      <c r="D4587" s="2"/>
    </row>
    <row r="4588" spans="2:4" x14ac:dyDescent="0.25">
      <c r="B4588" s="2"/>
      <c r="C4588" s="2"/>
      <c r="D4588" s="2"/>
    </row>
    <row r="4589" spans="2:4" x14ac:dyDescent="0.25">
      <c r="B4589" s="2"/>
      <c r="C4589" s="2"/>
      <c r="D4589" s="2"/>
    </row>
    <row r="4590" spans="2:4" x14ac:dyDescent="0.25">
      <c r="B4590" s="2"/>
      <c r="C4590" s="2"/>
      <c r="D4590" s="2"/>
    </row>
    <row r="4591" spans="2:4" x14ac:dyDescent="0.25">
      <c r="B4591" s="2"/>
      <c r="C4591" s="2"/>
      <c r="D4591" s="2"/>
    </row>
    <row r="4592" spans="2:4" x14ac:dyDescent="0.25">
      <c r="B4592" s="2"/>
      <c r="C4592" s="2"/>
      <c r="D4592" s="2"/>
    </row>
    <row r="4593" spans="2:4" x14ac:dyDescent="0.25">
      <c r="B4593" s="2"/>
      <c r="C4593" s="2"/>
      <c r="D4593" s="2"/>
    </row>
    <row r="4594" spans="2:4" x14ac:dyDescent="0.25">
      <c r="B4594" s="2"/>
      <c r="C4594" s="2"/>
      <c r="D4594" s="2"/>
    </row>
    <row r="4595" spans="2:4" x14ac:dyDescent="0.25">
      <c r="B4595" s="2"/>
      <c r="C4595" s="2"/>
      <c r="D4595" s="2"/>
    </row>
    <row r="4596" spans="2:4" x14ac:dyDescent="0.25">
      <c r="B4596" s="2"/>
      <c r="C4596" s="2"/>
      <c r="D4596" s="2"/>
    </row>
    <row r="4597" spans="2:4" x14ac:dyDescent="0.25">
      <c r="B4597" s="2"/>
      <c r="C4597" s="2"/>
      <c r="D4597" s="2"/>
    </row>
    <row r="4598" spans="2:4" x14ac:dyDescent="0.25">
      <c r="B4598" s="2"/>
      <c r="C4598" s="2"/>
      <c r="D4598" s="2"/>
    </row>
    <row r="4599" spans="2:4" x14ac:dyDescent="0.25">
      <c r="B4599" s="2"/>
      <c r="C4599" s="2"/>
      <c r="D4599" s="2"/>
    </row>
    <row r="4600" spans="2:4" x14ac:dyDescent="0.25">
      <c r="B4600" s="2"/>
      <c r="C4600" s="2"/>
      <c r="D4600" s="2"/>
    </row>
    <row r="4601" spans="2:4" x14ac:dyDescent="0.25">
      <c r="B4601" s="2"/>
      <c r="C4601" s="2"/>
      <c r="D4601" s="2"/>
    </row>
    <row r="4602" spans="2:4" x14ac:dyDescent="0.25">
      <c r="B4602" s="2"/>
      <c r="C4602" s="2"/>
      <c r="D4602" s="2"/>
    </row>
    <row r="4603" spans="2:4" x14ac:dyDescent="0.25">
      <c r="B4603" s="2"/>
      <c r="C4603" s="2"/>
      <c r="D4603" s="2"/>
    </row>
    <row r="4604" spans="2:4" x14ac:dyDescent="0.25">
      <c r="B4604" s="2"/>
      <c r="C4604" s="2"/>
      <c r="D4604" s="2"/>
    </row>
    <row r="4605" spans="2:4" x14ac:dyDescent="0.25">
      <c r="B4605" s="2"/>
      <c r="C4605" s="2"/>
      <c r="D4605" s="2"/>
    </row>
    <row r="4606" spans="2:4" x14ac:dyDescent="0.25">
      <c r="B4606" s="2"/>
      <c r="C4606" s="2"/>
      <c r="D4606" s="2"/>
    </row>
    <row r="4607" spans="2:4" x14ac:dyDescent="0.25">
      <c r="B4607" s="2"/>
      <c r="C4607" s="2"/>
      <c r="D4607" s="2"/>
    </row>
    <row r="4608" spans="2:4" x14ac:dyDescent="0.25">
      <c r="B4608" s="2"/>
      <c r="C4608" s="2"/>
      <c r="D4608" s="2"/>
    </row>
    <row r="4609" spans="2:4" x14ac:dyDescent="0.25">
      <c r="B4609" s="2"/>
      <c r="C4609" s="2"/>
      <c r="D4609" s="2"/>
    </row>
    <row r="4610" spans="2:4" x14ac:dyDescent="0.25">
      <c r="B4610" s="2"/>
      <c r="C4610" s="2"/>
      <c r="D4610" s="2"/>
    </row>
    <row r="4611" spans="2:4" x14ac:dyDescent="0.25">
      <c r="B4611" s="2"/>
      <c r="C4611" s="2"/>
      <c r="D4611" s="2"/>
    </row>
    <row r="4612" spans="2:4" x14ac:dyDescent="0.25">
      <c r="B4612" s="2"/>
      <c r="C4612" s="2"/>
      <c r="D4612" s="2"/>
    </row>
    <row r="4613" spans="2:4" x14ac:dyDescent="0.25">
      <c r="B4613" s="2"/>
      <c r="C4613" s="2"/>
      <c r="D4613" s="2"/>
    </row>
    <row r="4614" spans="2:4" x14ac:dyDescent="0.25">
      <c r="B4614" s="2"/>
      <c r="C4614" s="2"/>
      <c r="D4614" s="2"/>
    </row>
    <row r="4615" spans="2:4" x14ac:dyDescent="0.25">
      <c r="B4615" s="2"/>
      <c r="C4615" s="2"/>
      <c r="D4615" s="2"/>
    </row>
    <row r="4616" spans="2:4" x14ac:dyDescent="0.25">
      <c r="B4616" s="2"/>
      <c r="C4616" s="2"/>
      <c r="D4616" s="2"/>
    </row>
    <row r="4617" spans="2:4" x14ac:dyDescent="0.25">
      <c r="B4617" s="2"/>
      <c r="C4617" s="2"/>
      <c r="D4617" s="2"/>
    </row>
    <row r="4618" spans="2:4" x14ac:dyDescent="0.25">
      <c r="B4618" s="2"/>
      <c r="C4618" s="2"/>
      <c r="D4618" s="2"/>
    </row>
    <row r="4619" spans="2:4" x14ac:dyDescent="0.25">
      <c r="B4619" s="2"/>
      <c r="C4619" s="2"/>
      <c r="D4619" s="2"/>
    </row>
    <row r="4620" spans="2:4" x14ac:dyDescent="0.25">
      <c r="B4620" s="2"/>
      <c r="C4620" s="2"/>
      <c r="D4620" s="2"/>
    </row>
    <row r="4621" spans="2:4" x14ac:dyDescent="0.25">
      <c r="B4621" s="2"/>
      <c r="C4621" s="2"/>
      <c r="D4621" s="2"/>
    </row>
    <row r="4622" spans="2:4" x14ac:dyDescent="0.25">
      <c r="B4622" s="2"/>
      <c r="C4622" s="2"/>
      <c r="D4622" s="2"/>
    </row>
    <row r="4623" spans="2:4" x14ac:dyDescent="0.25">
      <c r="B4623" s="2"/>
      <c r="C4623" s="2"/>
      <c r="D4623" s="2"/>
    </row>
    <row r="4624" spans="2:4" x14ac:dyDescent="0.25">
      <c r="B4624" s="2"/>
      <c r="C4624" s="2"/>
      <c r="D4624" s="2"/>
    </row>
    <row r="4625" spans="2:4" x14ac:dyDescent="0.25">
      <c r="B4625" s="2"/>
      <c r="C4625" s="2"/>
      <c r="D4625" s="2"/>
    </row>
    <row r="4626" spans="2:4" x14ac:dyDescent="0.25">
      <c r="B4626" s="2"/>
      <c r="C4626" s="2"/>
      <c r="D4626" s="2"/>
    </row>
    <row r="4627" spans="2:4" x14ac:dyDescent="0.25">
      <c r="B4627" s="2"/>
      <c r="C4627" s="2"/>
      <c r="D4627" s="2"/>
    </row>
    <row r="4628" spans="2:4" x14ac:dyDescent="0.25">
      <c r="B4628" s="2"/>
      <c r="C4628" s="2"/>
      <c r="D4628" s="2"/>
    </row>
    <row r="4629" spans="2:4" x14ac:dyDescent="0.25">
      <c r="B4629" s="2"/>
      <c r="C4629" s="2"/>
      <c r="D4629" s="2"/>
    </row>
    <row r="4630" spans="2:4" x14ac:dyDescent="0.25">
      <c r="B4630" s="2"/>
      <c r="C4630" s="2"/>
      <c r="D4630" s="2"/>
    </row>
    <row r="4631" spans="2:4" x14ac:dyDescent="0.25">
      <c r="B4631" s="2"/>
      <c r="C4631" s="2"/>
      <c r="D4631" s="2"/>
    </row>
    <row r="4632" spans="2:4" x14ac:dyDescent="0.25">
      <c r="B4632" s="2"/>
      <c r="C4632" s="2"/>
      <c r="D4632" s="2"/>
    </row>
    <row r="4633" spans="2:4" x14ac:dyDescent="0.25">
      <c r="B4633" s="2"/>
      <c r="C4633" s="2"/>
      <c r="D4633" s="2"/>
    </row>
    <row r="4634" spans="2:4" x14ac:dyDescent="0.25">
      <c r="B4634" s="2"/>
      <c r="C4634" s="2"/>
      <c r="D4634" s="2"/>
    </row>
    <row r="4635" spans="2:4" x14ac:dyDescent="0.25">
      <c r="B4635" s="2"/>
      <c r="C4635" s="2"/>
      <c r="D4635" s="2"/>
    </row>
    <row r="4636" spans="2:4" x14ac:dyDescent="0.25">
      <c r="B4636" s="2"/>
      <c r="C4636" s="2"/>
      <c r="D4636" s="2"/>
    </row>
    <row r="4637" spans="2:4" x14ac:dyDescent="0.25">
      <c r="B4637" s="2"/>
      <c r="C4637" s="2"/>
      <c r="D4637" s="2"/>
    </row>
    <row r="4638" spans="2:4" x14ac:dyDescent="0.25">
      <c r="B4638" s="2"/>
      <c r="C4638" s="2"/>
      <c r="D4638" s="2"/>
    </row>
    <row r="4639" spans="2:4" x14ac:dyDescent="0.25">
      <c r="B4639" s="2"/>
      <c r="C4639" s="2"/>
      <c r="D4639" s="2"/>
    </row>
    <row r="4640" spans="2:4" x14ac:dyDescent="0.25">
      <c r="B4640" s="2"/>
      <c r="C4640" s="2"/>
      <c r="D4640" s="2"/>
    </row>
    <row r="4641" spans="2:4" x14ac:dyDescent="0.25">
      <c r="B4641" s="2"/>
      <c r="C4641" s="2"/>
      <c r="D4641" s="2"/>
    </row>
    <row r="4642" spans="2:4" x14ac:dyDescent="0.25">
      <c r="B4642" s="2"/>
      <c r="C4642" s="2"/>
      <c r="D4642" s="2"/>
    </row>
    <row r="4643" spans="2:4" x14ac:dyDescent="0.25">
      <c r="B4643" s="2"/>
      <c r="C4643" s="2"/>
      <c r="D4643" s="2"/>
    </row>
    <row r="4644" spans="2:4" x14ac:dyDescent="0.25">
      <c r="B4644" s="2"/>
      <c r="C4644" s="2"/>
      <c r="D4644" s="2"/>
    </row>
    <row r="4645" spans="2:4" x14ac:dyDescent="0.25">
      <c r="B4645" s="2"/>
      <c r="C4645" s="2"/>
      <c r="D4645" s="2"/>
    </row>
    <row r="4646" spans="2:4" x14ac:dyDescent="0.25">
      <c r="B4646" s="2"/>
      <c r="C4646" s="2"/>
      <c r="D4646" s="2"/>
    </row>
    <row r="4647" spans="2:4" x14ac:dyDescent="0.25">
      <c r="B4647" s="2"/>
      <c r="C4647" s="2"/>
      <c r="D4647" s="2"/>
    </row>
    <row r="4648" spans="2:4" x14ac:dyDescent="0.25">
      <c r="B4648" s="2"/>
      <c r="C4648" s="2"/>
      <c r="D4648" s="2"/>
    </row>
    <row r="4649" spans="2:4" x14ac:dyDescent="0.25">
      <c r="B4649" s="2"/>
      <c r="C4649" s="2"/>
      <c r="D4649" s="2"/>
    </row>
    <row r="4650" spans="2:4" x14ac:dyDescent="0.25">
      <c r="B4650" s="2"/>
      <c r="C4650" s="2"/>
      <c r="D4650" s="2"/>
    </row>
    <row r="4651" spans="2:4" x14ac:dyDescent="0.25">
      <c r="B4651" s="2"/>
      <c r="C4651" s="2"/>
      <c r="D4651" s="2"/>
    </row>
    <row r="4652" spans="2:4" x14ac:dyDescent="0.25">
      <c r="B4652" s="2"/>
      <c r="C4652" s="2"/>
      <c r="D4652" s="2"/>
    </row>
    <row r="4653" spans="2:4" x14ac:dyDescent="0.25">
      <c r="B4653" s="2"/>
      <c r="C4653" s="2"/>
      <c r="D4653" s="2"/>
    </row>
    <row r="4654" spans="2:4" x14ac:dyDescent="0.25">
      <c r="B4654" s="2"/>
      <c r="C4654" s="2"/>
      <c r="D4654" s="2"/>
    </row>
    <row r="4655" spans="2:4" x14ac:dyDescent="0.25">
      <c r="B4655" s="2"/>
      <c r="C4655" s="2"/>
      <c r="D4655" s="2"/>
    </row>
    <row r="4656" spans="2:4" x14ac:dyDescent="0.25">
      <c r="B4656" s="2"/>
      <c r="C4656" s="2"/>
      <c r="D4656" s="2"/>
    </row>
    <row r="4657" spans="2:4" x14ac:dyDescent="0.25">
      <c r="B4657" s="2"/>
      <c r="C4657" s="2"/>
      <c r="D4657" s="2"/>
    </row>
    <row r="4658" spans="2:4" x14ac:dyDescent="0.25">
      <c r="B4658" s="2"/>
      <c r="C4658" s="2"/>
      <c r="D4658" s="2"/>
    </row>
    <row r="4659" spans="2:4" x14ac:dyDescent="0.25">
      <c r="B4659" s="2"/>
      <c r="C4659" s="2"/>
      <c r="D4659" s="2"/>
    </row>
    <row r="4660" spans="2:4" x14ac:dyDescent="0.25">
      <c r="B4660" s="2"/>
      <c r="C4660" s="2"/>
      <c r="D4660" s="2"/>
    </row>
    <row r="4661" spans="2:4" x14ac:dyDescent="0.25">
      <c r="B4661" s="2"/>
      <c r="C4661" s="2"/>
      <c r="D4661" s="2"/>
    </row>
    <row r="4662" spans="2:4" x14ac:dyDescent="0.25">
      <c r="B4662" s="2"/>
      <c r="C4662" s="2"/>
      <c r="D4662" s="2"/>
    </row>
    <row r="4663" spans="2:4" x14ac:dyDescent="0.25">
      <c r="B4663" s="2"/>
      <c r="C4663" s="2"/>
      <c r="D4663" s="2"/>
    </row>
    <row r="4664" spans="2:4" x14ac:dyDescent="0.25">
      <c r="B4664" s="2"/>
      <c r="C4664" s="2"/>
      <c r="D4664" s="2"/>
    </row>
    <row r="4665" spans="2:4" x14ac:dyDescent="0.25">
      <c r="B4665" s="2"/>
      <c r="C4665" s="2"/>
      <c r="D4665" s="2"/>
    </row>
    <row r="4666" spans="2:4" x14ac:dyDescent="0.25">
      <c r="B4666" s="2"/>
      <c r="C4666" s="2"/>
      <c r="D4666" s="2"/>
    </row>
    <row r="4667" spans="2:4" x14ac:dyDescent="0.25">
      <c r="B4667" s="2"/>
      <c r="C4667" s="2"/>
      <c r="D4667" s="2"/>
    </row>
    <row r="4668" spans="2:4" x14ac:dyDescent="0.25">
      <c r="B4668" s="2"/>
      <c r="C4668" s="2"/>
      <c r="D4668" s="2"/>
    </row>
    <row r="4669" spans="2:4" x14ac:dyDescent="0.25">
      <c r="B4669" s="2"/>
      <c r="C4669" s="2"/>
      <c r="D4669" s="2"/>
    </row>
    <row r="4670" spans="2:4" x14ac:dyDescent="0.25">
      <c r="B4670" s="2"/>
      <c r="C4670" s="2"/>
      <c r="D4670" s="2"/>
    </row>
    <row r="4671" spans="2:4" x14ac:dyDescent="0.25">
      <c r="B4671" s="2"/>
      <c r="C4671" s="2"/>
      <c r="D4671" s="2"/>
    </row>
    <row r="4672" spans="2:4" x14ac:dyDescent="0.25">
      <c r="B4672" s="2"/>
      <c r="C4672" s="2"/>
      <c r="D4672" s="2"/>
    </row>
    <row r="4673" spans="2:4" x14ac:dyDescent="0.25">
      <c r="B4673" s="2"/>
      <c r="C4673" s="2"/>
      <c r="D4673" s="2"/>
    </row>
    <row r="4674" spans="2:4" x14ac:dyDescent="0.25">
      <c r="B4674" s="2"/>
      <c r="C4674" s="2"/>
      <c r="D4674" s="2"/>
    </row>
    <row r="4675" spans="2:4" x14ac:dyDescent="0.25">
      <c r="B4675" s="2"/>
      <c r="C4675" s="2"/>
      <c r="D4675" s="2"/>
    </row>
    <row r="4676" spans="2:4" x14ac:dyDescent="0.25">
      <c r="B4676" s="2"/>
      <c r="C4676" s="2"/>
      <c r="D4676" s="2"/>
    </row>
    <row r="4677" spans="2:4" x14ac:dyDescent="0.25">
      <c r="B4677" s="2"/>
      <c r="C4677" s="2"/>
      <c r="D4677" s="2"/>
    </row>
    <row r="4678" spans="2:4" x14ac:dyDescent="0.25">
      <c r="B4678" s="2"/>
      <c r="C4678" s="2"/>
      <c r="D4678" s="2"/>
    </row>
    <row r="4679" spans="2:4" x14ac:dyDescent="0.25">
      <c r="B4679" s="2"/>
      <c r="C4679" s="2"/>
      <c r="D4679" s="2"/>
    </row>
    <row r="4680" spans="2:4" x14ac:dyDescent="0.25">
      <c r="B4680" s="2"/>
      <c r="C4680" s="2"/>
      <c r="D4680" s="2"/>
    </row>
    <row r="4681" spans="2:4" x14ac:dyDescent="0.25">
      <c r="B4681" s="2"/>
      <c r="C4681" s="2"/>
      <c r="D4681" s="2"/>
    </row>
    <row r="4682" spans="2:4" x14ac:dyDescent="0.25">
      <c r="B4682" s="2"/>
      <c r="C4682" s="2"/>
      <c r="D4682" s="2"/>
    </row>
    <row r="4683" spans="2:4" x14ac:dyDescent="0.25">
      <c r="B4683" s="2"/>
      <c r="C4683" s="2"/>
      <c r="D4683" s="2"/>
    </row>
    <row r="4684" spans="2:4" x14ac:dyDescent="0.25">
      <c r="B4684" s="2"/>
      <c r="C4684" s="2"/>
      <c r="D4684" s="2"/>
    </row>
    <row r="4685" spans="2:4" x14ac:dyDescent="0.25">
      <c r="B4685" s="2"/>
      <c r="C4685" s="2"/>
      <c r="D4685" s="2"/>
    </row>
    <row r="4686" spans="2:4" x14ac:dyDescent="0.25">
      <c r="B4686" s="2"/>
      <c r="C4686" s="2"/>
      <c r="D4686" s="2"/>
    </row>
    <row r="4687" spans="2:4" x14ac:dyDescent="0.25">
      <c r="B4687" s="2"/>
      <c r="C4687" s="2"/>
      <c r="D4687" s="2"/>
    </row>
    <row r="4688" spans="2:4" x14ac:dyDescent="0.25">
      <c r="B4688" s="2"/>
      <c r="C4688" s="2"/>
      <c r="D4688" s="2"/>
    </row>
    <row r="4689" spans="2:4" x14ac:dyDescent="0.25">
      <c r="B4689" s="2"/>
      <c r="C4689" s="2"/>
      <c r="D4689" s="2"/>
    </row>
    <row r="4690" spans="2:4" x14ac:dyDescent="0.25">
      <c r="B4690" s="2"/>
      <c r="C4690" s="2"/>
      <c r="D4690" s="2"/>
    </row>
    <row r="4691" spans="2:4" x14ac:dyDescent="0.25">
      <c r="B4691" s="2"/>
      <c r="C4691" s="2"/>
      <c r="D4691" s="2"/>
    </row>
    <row r="4692" spans="2:4" x14ac:dyDescent="0.25">
      <c r="B4692" s="2"/>
      <c r="C4692" s="2"/>
      <c r="D4692" s="2"/>
    </row>
    <row r="4693" spans="2:4" x14ac:dyDescent="0.25">
      <c r="B4693" s="2"/>
      <c r="C4693" s="2"/>
      <c r="D4693" s="2"/>
    </row>
    <row r="4694" spans="2:4" x14ac:dyDescent="0.25">
      <c r="B4694" s="2"/>
      <c r="C4694" s="2"/>
      <c r="D4694" s="2"/>
    </row>
    <row r="4695" spans="2:4" x14ac:dyDescent="0.25">
      <c r="B4695" s="2"/>
      <c r="C4695" s="2"/>
      <c r="D4695" s="2"/>
    </row>
    <row r="4696" spans="2:4" x14ac:dyDescent="0.25">
      <c r="B4696" s="2"/>
      <c r="C4696" s="2"/>
      <c r="D4696" s="2"/>
    </row>
    <row r="4697" spans="2:4" x14ac:dyDescent="0.25">
      <c r="B4697" s="2"/>
      <c r="C4697" s="2"/>
      <c r="D4697" s="2"/>
    </row>
    <row r="4698" spans="2:4" x14ac:dyDescent="0.25">
      <c r="B4698" s="2"/>
      <c r="C4698" s="2"/>
      <c r="D4698" s="2"/>
    </row>
    <row r="4699" spans="2:4" x14ac:dyDescent="0.25">
      <c r="B4699" s="2"/>
      <c r="C4699" s="2"/>
      <c r="D4699" s="2"/>
    </row>
    <row r="4700" spans="2:4" x14ac:dyDescent="0.25">
      <c r="B4700" s="2"/>
      <c r="C4700" s="2"/>
      <c r="D4700" s="2"/>
    </row>
    <row r="4701" spans="2:4" x14ac:dyDescent="0.25">
      <c r="B4701" s="2"/>
      <c r="C4701" s="2"/>
      <c r="D4701" s="2"/>
    </row>
    <row r="4702" spans="2:4" x14ac:dyDescent="0.25">
      <c r="B4702" s="2"/>
      <c r="C4702" s="2"/>
      <c r="D4702" s="2"/>
    </row>
    <row r="4703" spans="2:4" x14ac:dyDescent="0.25">
      <c r="B4703" s="2"/>
      <c r="C4703" s="2"/>
      <c r="D4703" s="2"/>
    </row>
    <row r="4704" spans="2:4" x14ac:dyDescent="0.25">
      <c r="B4704" s="2"/>
      <c r="C4704" s="2"/>
      <c r="D4704" s="2"/>
    </row>
    <row r="4705" spans="2:4" x14ac:dyDescent="0.25">
      <c r="B4705" s="2"/>
      <c r="C4705" s="2"/>
      <c r="D4705" s="2"/>
    </row>
    <row r="4706" spans="2:4" x14ac:dyDescent="0.25">
      <c r="B4706" s="2"/>
      <c r="C4706" s="2"/>
      <c r="D4706" s="2"/>
    </row>
    <row r="4707" spans="2:4" x14ac:dyDescent="0.25">
      <c r="B4707" s="2"/>
      <c r="C4707" s="2"/>
      <c r="D4707" s="2"/>
    </row>
    <row r="4708" spans="2:4" x14ac:dyDescent="0.25">
      <c r="B4708" s="2"/>
      <c r="C4708" s="2"/>
      <c r="D4708" s="2"/>
    </row>
    <row r="4709" spans="2:4" x14ac:dyDescent="0.25">
      <c r="B4709" s="2"/>
      <c r="C4709" s="2"/>
      <c r="D4709" s="2"/>
    </row>
    <row r="4710" spans="2:4" x14ac:dyDescent="0.25">
      <c r="B4710" s="2"/>
      <c r="C4710" s="2"/>
      <c r="D4710" s="2"/>
    </row>
    <row r="4711" spans="2:4" x14ac:dyDescent="0.25">
      <c r="B4711" s="2"/>
      <c r="C4711" s="2"/>
      <c r="D4711" s="2"/>
    </row>
    <row r="4712" spans="2:4" x14ac:dyDescent="0.25">
      <c r="B4712" s="2"/>
      <c r="C4712" s="2"/>
      <c r="D4712" s="2"/>
    </row>
    <row r="4713" spans="2:4" x14ac:dyDescent="0.25">
      <c r="B4713" s="2"/>
      <c r="C4713" s="2"/>
      <c r="D4713" s="2"/>
    </row>
    <row r="4714" spans="2:4" x14ac:dyDescent="0.25">
      <c r="B4714" s="2"/>
      <c r="C4714" s="2"/>
      <c r="D4714" s="2"/>
    </row>
    <row r="4715" spans="2:4" x14ac:dyDescent="0.25">
      <c r="B4715" s="2"/>
      <c r="C4715" s="2"/>
      <c r="D4715" s="2"/>
    </row>
    <row r="4716" spans="2:4" x14ac:dyDescent="0.25">
      <c r="B4716" s="2"/>
      <c r="C4716" s="2"/>
      <c r="D4716" s="2"/>
    </row>
    <row r="4717" spans="2:4" x14ac:dyDescent="0.25">
      <c r="B4717" s="2"/>
      <c r="C4717" s="2"/>
      <c r="D4717" s="2"/>
    </row>
    <row r="4718" spans="2:4" x14ac:dyDescent="0.25">
      <c r="B4718" s="2"/>
      <c r="C4718" s="2"/>
      <c r="D4718" s="2"/>
    </row>
    <row r="4719" spans="2:4" x14ac:dyDescent="0.25">
      <c r="B4719" s="2"/>
      <c r="C4719" s="2"/>
      <c r="D4719" s="2"/>
    </row>
    <row r="4720" spans="2:4" x14ac:dyDescent="0.25">
      <c r="B4720" s="2"/>
      <c r="C4720" s="2"/>
      <c r="D4720" s="2"/>
    </row>
    <row r="4721" spans="2:4" x14ac:dyDescent="0.25">
      <c r="B4721" s="2"/>
      <c r="C4721" s="2"/>
      <c r="D4721" s="2"/>
    </row>
    <row r="4722" spans="2:4" x14ac:dyDescent="0.25">
      <c r="B4722" s="2"/>
      <c r="C4722" s="2"/>
      <c r="D4722" s="2"/>
    </row>
    <row r="4723" spans="2:4" x14ac:dyDescent="0.25">
      <c r="B4723" s="2"/>
      <c r="C4723" s="2"/>
      <c r="D4723" s="2"/>
    </row>
    <row r="4724" spans="2:4" x14ac:dyDescent="0.25">
      <c r="B4724" s="2"/>
      <c r="C4724" s="2"/>
      <c r="D4724" s="2"/>
    </row>
    <row r="4725" spans="2:4" x14ac:dyDescent="0.25">
      <c r="B4725" s="2"/>
      <c r="C4725" s="2"/>
      <c r="D4725" s="2"/>
    </row>
    <row r="4726" spans="2:4" x14ac:dyDescent="0.25">
      <c r="B4726" s="2"/>
      <c r="C4726" s="2"/>
      <c r="D4726" s="2"/>
    </row>
    <row r="4727" spans="2:4" x14ac:dyDescent="0.25">
      <c r="B4727" s="2"/>
      <c r="C4727" s="2"/>
      <c r="D4727" s="2"/>
    </row>
    <row r="4728" spans="2:4" x14ac:dyDescent="0.25">
      <c r="B4728" s="2"/>
      <c r="C4728" s="2"/>
      <c r="D4728" s="2"/>
    </row>
    <row r="4729" spans="2:4" x14ac:dyDescent="0.25">
      <c r="B4729" s="2"/>
      <c r="C4729" s="2"/>
      <c r="D4729" s="2"/>
    </row>
    <row r="4730" spans="2:4" x14ac:dyDescent="0.25">
      <c r="B4730" s="2"/>
      <c r="C4730" s="2"/>
      <c r="D4730" s="2"/>
    </row>
    <row r="4731" spans="2:4" x14ac:dyDescent="0.25">
      <c r="B4731" s="2"/>
      <c r="C4731" s="2"/>
      <c r="D4731" s="2"/>
    </row>
    <row r="4732" spans="2:4" x14ac:dyDescent="0.25">
      <c r="B4732" s="2"/>
      <c r="C4732" s="2"/>
      <c r="D4732" s="2"/>
    </row>
    <row r="4733" spans="2:4" x14ac:dyDescent="0.25">
      <c r="B4733" s="2"/>
      <c r="C4733" s="2"/>
      <c r="D4733" s="2"/>
    </row>
    <row r="4734" spans="2:4" x14ac:dyDescent="0.25">
      <c r="B4734" s="2"/>
      <c r="C4734" s="2"/>
      <c r="D4734" s="2"/>
    </row>
    <row r="4735" spans="2:4" x14ac:dyDescent="0.25">
      <c r="B4735" s="2"/>
      <c r="C4735" s="2"/>
      <c r="D4735" s="2"/>
    </row>
    <row r="4736" spans="2:4" x14ac:dyDescent="0.25">
      <c r="B4736" s="2"/>
      <c r="C4736" s="2"/>
      <c r="D4736" s="2"/>
    </row>
    <row r="4737" spans="2:4" x14ac:dyDescent="0.25">
      <c r="B4737" s="2"/>
      <c r="C4737" s="2"/>
      <c r="D4737" s="2"/>
    </row>
    <row r="4738" spans="2:4" x14ac:dyDescent="0.25">
      <c r="B4738" s="2"/>
      <c r="C4738" s="2"/>
      <c r="D4738" s="2"/>
    </row>
    <row r="4739" spans="2:4" x14ac:dyDescent="0.25">
      <c r="B4739" s="2"/>
      <c r="C4739" s="2"/>
      <c r="D4739" s="2"/>
    </row>
    <row r="4740" spans="2:4" x14ac:dyDescent="0.25">
      <c r="B4740" s="2"/>
      <c r="C4740" s="2"/>
      <c r="D4740" s="2"/>
    </row>
    <row r="4741" spans="2:4" x14ac:dyDescent="0.25">
      <c r="B4741" s="2"/>
      <c r="C4741" s="2"/>
      <c r="D4741" s="2"/>
    </row>
    <row r="4742" spans="2:4" x14ac:dyDescent="0.25">
      <c r="B4742" s="2"/>
      <c r="C4742" s="2"/>
      <c r="D4742" s="2"/>
    </row>
    <row r="4743" spans="2:4" x14ac:dyDescent="0.25">
      <c r="B4743" s="2"/>
      <c r="C4743" s="2"/>
      <c r="D4743" s="2"/>
    </row>
    <row r="4744" spans="2:4" x14ac:dyDescent="0.25">
      <c r="B4744" s="2"/>
      <c r="C4744" s="2"/>
      <c r="D4744" s="2"/>
    </row>
    <row r="4745" spans="2:4" x14ac:dyDescent="0.25">
      <c r="B4745" s="2"/>
      <c r="C4745" s="2"/>
      <c r="D4745" s="2"/>
    </row>
    <row r="4746" spans="2:4" x14ac:dyDescent="0.25">
      <c r="B4746" s="2"/>
      <c r="C4746" s="2"/>
      <c r="D4746" s="2"/>
    </row>
    <row r="4747" spans="2:4" x14ac:dyDescent="0.25">
      <c r="B4747" s="2"/>
      <c r="C4747" s="2"/>
      <c r="D4747" s="2"/>
    </row>
    <row r="4748" spans="2:4" x14ac:dyDescent="0.25">
      <c r="B4748" s="2"/>
      <c r="C4748" s="2"/>
      <c r="D4748" s="2"/>
    </row>
    <row r="4749" spans="2:4" x14ac:dyDescent="0.25">
      <c r="B4749" s="2"/>
      <c r="C4749" s="2"/>
      <c r="D4749" s="2"/>
    </row>
    <row r="4750" spans="2:4" x14ac:dyDescent="0.25">
      <c r="B4750" s="2"/>
      <c r="C4750" s="2"/>
      <c r="D4750" s="2"/>
    </row>
    <row r="4751" spans="2:4" x14ac:dyDescent="0.25">
      <c r="B4751" s="2"/>
      <c r="C4751" s="2"/>
      <c r="D4751" s="2"/>
    </row>
    <row r="4752" spans="2:4" x14ac:dyDescent="0.25">
      <c r="B4752" s="2"/>
      <c r="C4752" s="2"/>
      <c r="D4752" s="2"/>
    </row>
    <row r="4753" spans="2:4" x14ac:dyDescent="0.25">
      <c r="B4753" s="2"/>
      <c r="C4753" s="2"/>
      <c r="D4753" s="2"/>
    </row>
    <row r="4754" spans="2:4" x14ac:dyDescent="0.25">
      <c r="B4754" s="2"/>
      <c r="C4754" s="2"/>
      <c r="D4754" s="2"/>
    </row>
    <row r="4755" spans="2:4" x14ac:dyDescent="0.25">
      <c r="B4755" s="2"/>
      <c r="C4755" s="2"/>
      <c r="D4755" s="2"/>
    </row>
    <row r="4756" spans="2:4" x14ac:dyDescent="0.25">
      <c r="B4756" s="2"/>
      <c r="C4756" s="2"/>
      <c r="D4756" s="2"/>
    </row>
    <row r="4757" spans="2:4" x14ac:dyDescent="0.25">
      <c r="B4757" s="2"/>
      <c r="C4757" s="2"/>
      <c r="D4757" s="2"/>
    </row>
    <row r="4758" spans="2:4" x14ac:dyDescent="0.25">
      <c r="B4758" s="2"/>
      <c r="C4758" s="2"/>
      <c r="D4758" s="2"/>
    </row>
    <row r="4759" spans="2:4" x14ac:dyDescent="0.25">
      <c r="B4759" s="2"/>
      <c r="C4759" s="2"/>
      <c r="D4759" s="2"/>
    </row>
    <row r="4760" spans="2:4" x14ac:dyDescent="0.25">
      <c r="B4760" s="2"/>
      <c r="C4760" s="2"/>
      <c r="D4760" s="2"/>
    </row>
    <row r="4761" spans="2:4" x14ac:dyDescent="0.25">
      <c r="B4761" s="2"/>
      <c r="C4761" s="2"/>
      <c r="D4761" s="2"/>
    </row>
    <row r="4762" spans="2:4" x14ac:dyDescent="0.25">
      <c r="B4762" s="2"/>
      <c r="C4762" s="2"/>
      <c r="D4762" s="2"/>
    </row>
    <row r="4763" spans="2:4" x14ac:dyDescent="0.25">
      <c r="B4763" s="2"/>
      <c r="C4763" s="2"/>
      <c r="D4763" s="2"/>
    </row>
    <row r="4764" spans="2:4" x14ac:dyDescent="0.25">
      <c r="B4764" s="2"/>
      <c r="C4764" s="2"/>
      <c r="D4764" s="2"/>
    </row>
    <row r="4765" spans="2:4" x14ac:dyDescent="0.25">
      <c r="B4765" s="2"/>
      <c r="C4765" s="2"/>
      <c r="D4765" s="2"/>
    </row>
    <row r="4766" spans="2:4" x14ac:dyDescent="0.25">
      <c r="B4766" s="2"/>
      <c r="C4766" s="2"/>
      <c r="D4766" s="2"/>
    </row>
    <row r="4767" spans="2:4" x14ac:dyDescent="0.25">
      <c r="B4767" s="2"/>
      <c r="C4767" s="2"/>
      <c r="D4767" s="2"/>
    </row>
    <row r="4768" spans="2:4" x14ac:dyDescent="0.25">
      <c r="B4768" s="2"/>
      <c r="C4768" s="2"/>
      <c r="D4768" s="2"/>
    </row>
    <row r="4769" spans="2:4" x14ac:dyDescent="0.25">
      <c r="B4769" s="2"/>
      <c r="C4769" s="2"/>
      <c r="D4769" s="2"/>
    </row>
    <row r="4770" spans="2:4" x14ac:dyDescent="0.25">
      <c r="B4770" s="2"/>
      <c r="C4770" s="2"/>
      <c r="D4770" s="2"/>
    </row>
    <row r="4771" spans="2:4" x14ac:dyDescent="0.25">
      <c r="B4771" s="2"/>
      <c r="C4771" s="2"/>
      <c r="D4771" s="2"/>
    </row>
    <row r="4772" spans="2:4" x14ac:dyDescent="0.25">
      <c r="B4772" s="2"/>
      <c r="C4772" s="2"/>
      <c r="D4772" s="2"/>
    </row>
    <row r="4773" spans="2:4" x14ac:dyDescent="0.25">
      <c r="B4773" s="2"/>
      <c r="C4773" s="2"/>
      <c r="D4773" s="2"/>
    </row>
    <row r="4774" spans="2:4" x14ac:dyDescent="0.25">
      <c r="B4774" s="2"/>
      <c r="C4774" s="2"/>
      <c r="D4774" s="2"/>
    </row>
    <row r="4775" spans="2:4" x14ac:dyDescent="0.25">
      <c r="B4775" s="2"/>
      <c r="C4775" s="2"/>
      <c r="D4775" s="2"/>
    </row>
    <row r="4776" spans="2:4" x14ac:dyDescent="0.25">
      <c r="B4776" s="2"/>
      <c r="C4776" s="2"/>
      <c r="D4776" s="2"/>
    </row>
    <row r="4777" spans="2:4" x14ac:dyDescent="0.25">
      <c r="B4777" s="2"/>
      <c r="C4777" s="2"/>
      <c r="D4777" s="2"/>
    </row>
    <row r="4778" spans="2:4" x14ac:dyDescent="0.25">
      <c r="B4778" s="2"/>
      <c r="C4778" s="2"/>
      <c r="D4778" s="2"/>
    </row>
    <row r="4779" spans="2:4" x14ac:dyDescent="0.25">
      <c r="B4779" s="2"/>
      <c r="C4779" s="2"/>
      <c r="D4779" s="2"/>
    </row>
    <row r="4780" spans="2:4" x14ac:dyDescent="0.25">
      <c r="B4780" s="2"/>
      <c r="C4780" s="2"/>
      <c r="D4780" s="2"/>
    </row>
    <row r="4781" spans="2:4" x14ac:dyDescent="0.25">
      <c r="B4781" s="2"/>
      <c r="C4781" s="2"/>
      <c r="D4781" s="2"/>
    </row>
    <row r="4782" spans="2:4" x14ac:dyDescent="0.25">
      <c r="B4782" s="2"/>
      <c r="C4782" s="2"/>
      <c r="D4782" s="2"/>
    </row>
    <row r="4783" spans="2:4" x14ac:dyDescent="0.25">
      <c r="B4783" s="2"/>
      <c r="C4783" s="2"/>
      <c r="D4783" s="2"/>
    </row>
    <row r="4784" spans="2:4" x14ac:dyDescent="0.25">
      <c r="B4784" s="2"/>
      <c r="C4784" s="2"/>
      <c r="D4784" s="2"/>
    </row>
    <row r="4785" spans="2:4" x14ac:dyDescent="0.25">
      <c r="B4785" s="2"/>
      <c r="C4785" s="2"/>
      <c r="D4785" s="2"/>
    </row>
    <row r="4786" spans="2:4" x14ac:dyDescent="0.25">
      <c r="B4786" s="2"/>
      <c r="C4786" s="2"/>
      <c r="D4786" s="2"/>
    </row>
    <row r="4787" spans="2:4" x14ac:dyDescent="0.25">
      <c r="B4787" s="2"/>
      <c r="C4787" s="2"/>
      <c r="D4787" s="2"/>
    </row>
    <row r="4788" spans="2:4" x14ac:dyDescent="0.25">
      <c r="B4788" s="2"/>
      <c r="C4788" s="2"/>
      <c r="D4788" s="2"/>
    </row>
    <row r="4789" spans="2:4" x14ac:dyDescent="0.25">
      <c r="B4789" s="2"/>
      <c r="C4789" s="2"/>
      <c r="D4789" s="2"/>
    </row>
    <row r="4790" spans="2:4" x14ac:dyDescent="0.25">
      <c r="B4790" s="2"/>
      <c r="C4790" s="2"/>
      <c r="D4790" s="2"/>
    </row>
    <row r="4791" spans="2:4" x14ac:dyDescent="0.25">
      <c r="B4791" s="2"/>
      <c r="C4791" s="2"/>
      <c r="D4791" s="2"/>
    </row>
    <row r="4792" spans="2:4" x14ac:dyDescent="0.25">
      <c r="B4792" s="2"/>
      <c r="C4792" s="2"/>
      <c r="D4792" s="2"/>
    </row>
    <row r="4793" spans="2:4" x14ac:dyDescent="0.25">
      <c r="B4793" s="2"/>
      <c r="C4793" s="2"/>
      <c r="D4793" s="2"/>
    </row>
    <row r="4794" spans="2:4" x14ac:dyDescent="0.25">
      <c r="B4794" s="2"/>
      <c r="C4794" s="2"/>
      <c r="D4794" s="2"/>
    </row>
    <row r="4795" spans="2:4" x14ac:dyDescent="0.25">
      <c r="B4795" s="2"/>
      <c r="C4795" s="2"/>
      <c r="D4795" s="2"/>
    </row>
    <row r="4796" spans="2:4" x14ac:dyDescent="0.25">
      <c r="B4796" s="2"/>
      <c r="C4796" s="2"/>
      <c r="D4796" s="2"/>
    </row>
    <row r="4797" spans="2:4" x14ac:dyDescent="0.25">
      <c r="B4797" s="2"/>
      <c r="C4797" s="2"/>
      <c r="D4797" s="2"/>
    </row>
    <row r="4798" spans="2:4" x14ac:dyDescent="0.25">
      <c r="B4798" s="2"/>
      <c r="C4798" s="2"/>
      <c r="D4798" s="2"/>
    </row>
    <row r="4799" spans="2:4" x14ac:dyDescent="0.25">
      <c r="B4799" s="2"/>
      <c r="C4799" s="2"/>
      <c r="D4799" s="2"/>
    </row>
    <row r="4800" spans="2:4" x14ac:dyDescent="0.25">
      <c r="B4800" s="2"/>
      <c r="C4800" s="2"/>
      <c r="D4800" s="2"/>
    </row>
    <row r="4801" spans="2:4" x14ac:dyDescent="0.25">
      <c r="B4801" s="2"/>
      <c r="C4801" s="2"/>
      <c r="D4801" s="2"/>
    </row>
    <row r="4802" spans="2:4" x14ac:dyDescent="0.25">
      <c r="B4802" s="2"/>
      <c r="C4802" s="2"/>
      <c r="D4802" s="2"/>
    </row>
    <row r="4803" spans="2:4" x14ac:dyDescent="0.25">
      <c r="B4803" s="2"/>
      <c r="C4803" s="2"/>
      <c r="D4803" s="2"/>
    </row>
    <row r="4804" spans="2:4" x14ac:dyDescent="0.25">
      <c r="B4804" s="2"/>
      <c r="C4804" s="2"/>
      <c r="D4804" s="2"/>
    </row>
    <row r="4805" spans="2:4" x14ac:dyDescent="0.25">
      <c r="B4805" s="2"/>
      <c r="C4805" s="2"/>
      <c r="D4805" s="2"/>
    </row>
    <row r="4806" spans="2:4" x14ac:dyDescent="0.25">
      <c r="B4806" s="2"/>
      <c r="C4806" s="2"/>
      <c r="D4806" s="2"/>
    </row>
    <row r="4807" spans="2:4" x14ac:dyDescent="0.25">
      <c r="B4807" s="2"/>
      <c r="C4807" s="2"/>
      <c r="D4807" s="2"/>
    </row>
    <row r="4808" spans="2:4" x14ac:dyDescent="0.25">
      <c r="B4808" s="2"/>
      <c r="C4808" s="2"/>
      <c r="D4808" s="2"/>
    </row>
    <row r="4809" spans="2:4" x14ac:dyDescent="0.25">
      <c r="B4809" s="2"/>
      <c r="C4809" s="2"/>
      <c r="D4809" s="2"/>
    </row>
    <row r="4810" spans="2:4" x14ac:dyDescent="0.25">
      <c r="B4810" s="2"/>
      <c r="C4810" s="2"/>
      <c r="D4810" s="2"/>
    </row>
    <row r="4811" spans="2:4" x14ac:dyDescent="0.25">
      <c r="B4811" s="2"/>
      <c r="C4811" s="2"/>
      <c r="D4811" s="2"/>
    </row>
    <row r="4812" spans="2:4" x14ac:dyDescent="0.25">
      <c r="B4812" s="2"/>
      <c r="C4812" s="2"/>
      <c r="D4812" s="2"/>
    </row>
    <row r="4813" spans="2:4" x14ac:dyDescent="0.25">
      <c r="B4813" s="2"/>
      <c r="C4813" s="2"/>
      <c r="D4813" s="2"/>
    </row>
    <row r="4814" spans="2:4" x14ac:dyDescent="0.25">
      <c r="B4814" s="2"/>
      <c r="C4814" s="2"/>
      <c r="D4814" s="2"/>
    </row>
    <row r="4815" spans="2:4" x14ac:dyDescent="0.25">
      <c r="B4815" s="2"/>
      <c r="C4815" s="2"/>
      <c r="D4815" s="2"/>
    </row>
    <row r="4816" spans="2:4" x14ac:dyDescent="0.25">
      <c r="B4816" s="2"/>
      <c r="C4816" s="2"/>
      <c r="D4816" s="2"/>
    </row>
    <row r="4817" spans="2:4" x14ac:dyDescent="0.25">
      <c r="B4817" s="2"/>
      <c r="C4817" s="2"/>
      <c r="D4817" s="2"/>
    </row>
    <row r="4818" spans="2:4" x14ac:dyDescent="0.25">
      <c r="B4818" s="2"/>
      <c r="C4818" s="2"/>
      <c r="D4818" s="2"/>
    </row>
    <row r="4819" spans="2:4" x14ac:dyDescent="0.25">
      <c r="B4819" s="2"/>
      <c r="C4819" s="2"/>
      <c r="D4819" s="2"/>
    </row>
    <row r="4820" spans="2:4" x14ac:dyDescent="0.25">
      <c r="B4820" s="2"/>
      <c r="C4820" s="2"/>
      <c r="D4820" s="2"/>
    </row>
    <row r="4821" spans="2:4" x14ac:dyDescent="0.25">
      <c r="B4821" s="2"/>
      <c r="C4821" s="2"/>
      <c r="D4821" s="2"/>
    </row>
    <row r="4822" spans="2:4" x14ac:dyDescent="0.25">
      <c r="B4822" s="2"/>
      <c r="C4822" s="2"/>
      <c r="D4822" s="2"/>
    </row>
    <row r="4823" spans="2:4" x14ac:dyDescent="0.25">
      <c r="B4823" s="2"/>
      <c r="C4823" s="2"/>
      <c r="D4823" s="2"/>
    </row>
    <row r="4824" spans="2:4" x14ac:dyDescent="0.25">
      <c r="B4824" s="2"/>
      <c r="C4824" s="2"/>
      <c r="D4824" s="2"/>
    </row>
    <row r="4825" spans="2:4" x14ac:dyDescent="0.25">
      <c r="B4825" s="2"/>
      <c r="C4825" s="2"/>
      <c r="D4825" s="2"/>
    </row>
    <row r="4826" spans="2:4" x14ac:dyDescent="0.25">
      <c r="B4826" s="2"/>
      <c r="C4826" s="2"/>
      <c r="D4826" s="2"/>
    </row>
    <row r="4827" spans="2:4" x14ac:dyDescent="0.25">
      <c r="B4827" s="2"/>
      <c r="C4827" s="2"/>
      <c r="D4827" s="2"/>
    </row>
    <row r="4828" spans="2:4" x14ac:dyDescent="0.25">
      <c r="B4828" s="2"/>
      <c r="C4828" s="2"/>
      <c r="D4828" s="2"/>
    </row>
    <row r="4829" spans="2:4" x14ac:dyDescent="0.25">
      <c r="B4829" s="2"/>
      <c r="C4829" s="2"/>
      <c r="D4829" s="2"/>
    </row>
    <row r="4830" spans="2:4" x14ac:dyDescent="0.25">
      <c r="B4830" s="2"/>
      <c r="C4830" s="2"/>
      <c r="D4830" s="2"/>
    </row>
    <row r="4831" spans="2:4" x14ac:dyDescent="0.25">
      <c r="B4831" s="2"/>
      <c r="C4831" s="2"/>
      <c r="D4831" s="2"/>
    </row>
    <row r="4832" spans="2:4" x14ac:dyDescent="0.25">
      <c r="B4832" s="2"/>
      <c r="C4832" s="2"/>
      <c r="D4832" s="2"/>
    </row>
    <row r="4833" spans="2:4" x14ac:dyDescent="0.25">
      <c r="B4833" s="2"/>
      <c r="C4833" s="2"/>
      <c r="D4833" s="2"/>
    </row>
    <row r="4834" spans="2:4" x14ac:dyDescent="0.25">
      <c r="B4834" s="2"/>
      <c r="C4834" s="2"/>
      <c r="D4834" s="2"/>
    </row>
    <row r="4835" spans="2:4" x14ac:dyDescent="0.25">
      <c r="B4835" s="2"/>
      <c r="C4835" s="2"/>
      <c r="D4835" s="2"/>
    </row>
    <row r="4836" spans="2:4" x14ac:dyDescent="0.25">
      <c r="B4836" s="2"/>
      <c r="C4836" s="2"/>
      <c r="D4836" s="2"/>
    </row>
    <row r="4837" spans="2:4" x14ac:dyDescent="0.25">
      <c r="B4837" s="2"/>
      <c r="C4837" s="2"/>
      <c r="D4837" s="2"/>
    </row>
    <row r="4838" spans="2:4" x14ac:dyDescent="0.25">
      <c r="B4838" s="2"/>
      <c r="C4838" s="2"/>
      <c r="D4838" s="2"/>
    </row>
    <row r="4839" spans="2:4" x14ac:dyDescent="0.25">
      <c r="B4839" s="2"/>
      <c r="C4839" s="2"/>
      <c r="D4839" s="2"/>
    </row>
    <row r="4840" spans="2:4" x14ac:dyDescent="0.25">
      <c r="B4840" s="2"/>
      <c r="C4840" s="2"/>
      <c r="D4840" s="2"/>
    </row>
    <row r="4841" spans="2:4" x14ac:dyDescent="0.25">
      <c r="B4841" s="2"/>
      <c r="C4841" s="2"/>
      <c r="D4841" s="2"/>
    </row>
    <row r="4842" spans="2:4" x14ac:dyDescent="0.25">
      <c r="B4842" s="2"/>
      <c r="C4842" s="2"/>
      <c r="D4842" s="2"/>
    </row>
    <row r="4843" spans="2:4" x14ac:dyDescent="0.25">
      <c r="B4843" s="2"/>
      <c r="C4843" s="2"/>
      <c r="D4843" s="2"/>
    </row>
    <row r="4844" spans="2:4" x14ac:dyDescent="0.25">
      <c r="B4844" s="2"/>
      <c r="C4844" s="2"/>
      <c r="D4844" s="2"/>
    </row>
    <row r="4845" spans="2:4" x14ac:dyDescent="0.25">
      <c r="B4845" s="2"/>
      <c r="C4845" s="2"/>
      <c r="D4845" s="2"/>
    </row>
    <row r="4846" spans="2:4" x14ac:dyDescent="0.25">
      <c r="B4846" s="2"/>
      <c r="C4846" s="2"/>
      <c r="D4846" s="2"/>
    </row>
    <row r="4847" spans="2:4" x14ac:dyDescent="0.25">
      <c r="B4847" s="2"/>
      <c r="C4847" s="2"/>
      <c r="D4847" s="2"/>
    </row>
    <row r="4848" spans="2:4" x14ac:dyDescent="0.25">
      <c r="B4848" s="2"/>
      <c r="C4848" s="2"/>
      <c r="D4848" s="2"/>
    </row>
    <row r="4849" spans="2:4" x14ac:dyDescent="0.25">
      <c r="B4849" s="2"/>
      <c r="C4849" s="2"/>
      <c r="D4849" s="2"/>
    </row>
    <row r="4850" spans="2:4" x14ac:dyDescent="0.25">
      <c r="B4850" s="2"/>
      <c r="C4850" s="2"/>
      <c r="D4850" s="2"/>
    </row>
    <row r="4851" spans="2:4" x14ac:dyDescent="0.25">
      <c r="B4851" s="2"/>
      <c r="C4851" s="2"/>
      <c r="D4851" s="2"/>
    </row>
    <row r="4852" spans="2:4" x14ac:dyDescent="0.25">
      <c r="B4852" s="2"/>
      <c r="C4852" s="2"/>
      <c r="D4852" s="2"/>
    </row>
    <row r="4853" spans="2:4" x14ac:dyDescent="0.25">
      <c r="B4853" s="2"/>
      <c r="C4853" s="2"/>
      <c r="D4853" s="2"/>
    </row>
    <row r="4854" spans="2:4" x14ac:dyDescent="0.25">
      <c r="B4854" s="2"/>
      <c r="C4854" s="2"/>
      <c r="D4854" s="2"/>
    </row>
    <row r="4855" spans="2:4" x14ac:dyDescent="0.25">
      <c r="B4855" s="2"/>
      <c r="C4855" s="2"/>
      <c r="D4855" s="2"/>
    </row>
    <row r="4856" spans="2:4" x14ac:dyDescent="0.25">
      <c r="B4856" s="2"/>
      <c r="C4856" s="2"/>
      <c r="D4856" s="2"/>
    </row>
    <row r="4857" spans="2:4" x14ac:dyDescent="0.25">
      <c r="B4857" s="2"/>
      <c r="C4857" s="2"/>
      <c r="D4857" s="2"/>
    </row>
    <row r="4858" spans="2:4" x14ac:dyDescent="0.25">
      <c r="B4858" s="2"/>
      <c r="C4858" s="2"/>
      <c r="D4858" s="2"/>
    </row>
    <row r="4859" spans="2:4" x14ac:dyDescent="0.25">
      <c r="B4859" s="2"/>
      <c r="C4859" s="2"/>
      <c r="D4859" s="2"/>
    </row>
    <row r="4860" spans="2:4" x14ac:dyDescent="0.25">
      <c r="B4860" s="2"/>
      <c r="C4860" s="2"/>
      <c r="D4860" s="2"/>
    </row>
    <row r="4861" spans="2:4" x14ac:dyDescent="0.25">
      <c r="B4861" s="2"/>
      <c r="C4861" s="2"/>
      <c r="D4861" s="2"/>
    </row>
    <row r="4862" spans="2:4" x14ac:dyDescent="0.25">
      <c r="B4862" s="2"/>
      <c r="C4862" s="2"/>
      <c r="D4862" s="2"/>
    </row>
    <row r="4863" spans="2:4" x14ac:dyDescent="0.25">
      <c r="B4863" s="2"/>
      <c r="C4863" s="2"/>
      <c r="D4863" s="2"/>
    </row>
    <row r="4864" spans="2:4" x14ac:dyDescent="0.25">
      <c r="B4864" s="2"/>
      <c r="C4864" s="2"/>
      <c r="D4864" s="2"/>
    </row>
    <row r="4865" spans="2:4" x14ac:dyDescent="0.25">
      <c r="B4865" s="2"/>
      <c r="C4865" s="2"/>
      <c r="D4865" s="2"/>
    </row>
    <row r="4866" spans="2:4" x14ac:dyDescent="0.25">
      <c r="B4866" s="2"/>
      <c r="C4866" s="2"/>
      <c r="D4866" s="2"/>
    </row>
    <row r="4867" spans="2:4" x14ac:dyDescent="0.25">
      <c r="B4867" s="2"/>
      <c r="C4867" s="2"/>
      <c r="D4867" s="2"/>
    </row>
    <row r="4868" spans="2:4" x14ac:dyDescent="0.25">
      <c r="B4868" s="2"/>
      <c r="C4868" s="2"/>
      <c r="D4868" s="2"/>
    </row>
    <row r="4869" spans="2:4" x14ac:dyDescent="0.25">
      <c r="B4869" s="2"/>
      <c r="C4869" s="2"/>
      <c r="D4869" s="2"/>
    </row>
    <row r="4870" spans="2:4" x14ac:dyDescent="0.25">
      <c r="B4870" s="2"/>
      <c r="C4870" s="2"/>
      <c r="D4870" s="2"/>
    </row>
    <row r="4871" spans="2:4" x14ac:dyDescent="0.25">
      <c r="B4871" s="2"/>
      <c r="C4871" s="2"/>
      <c r="D4871" s="2"/>
    </row>
    <row r="4872" spans="2:4" x14ac:dyDescent="0.25">
      <c r="B4872" s="2"/>
      <c r="C4872" s="2"/>
      <c r="D4872" s="2"/>
    </row>
    <row r="4873" spans="2:4" x14ac:dyDescent="0.25">
      <c r="B4873" s="2"/>
      <c r="C4873" s="2"/>
      <c r="D4873" s="2"/>
    </row>
    <row r="4874" spans="2:4" x14ac:dyDescent="0.25">
      <c r="B4874" s="2"/>
      <c r="C4874" s="2"/>
      <c r="D4874" s="2"/>
    </row>
    <row r="4875" spans="2:4" x14ac:dyDescent="0.25">
      <c r="B4875" s="2"/>
      <c r="C4875" s="2"/>
      <c r="D4875" s="2"/>
    </row>
    <row r="4876" spans="2:4" x14ac:dyDescent="0.25">
      <c r="B4876" s="2"/>
      <c r="C4876" s="2"/>
      <c r="D4876" s="2"/>
    </row>
    <row r="4877" spans="2:4" x14ac:dyDescent="0.25">
      <c r="B4877" s="2"/>
      <c r="C4877" s="2"/>
      <c r="D4877" s="2"/>
    </row>
    <row r="4878" spans="2:4" x14ac:dyDescent="0.25">
      <c r="B4878" s="2"/>
      <c r="C4878" s="2"/>
      <c r="D4878" s="2"/>
    </row>
    <row r="4879" spans="2:4" x14ac:dyDescent="0.25">
      <c r="B4879" s="2"/>
      <c r="C4879" s="2"/>
      <c r="D4879" s="2"/>
    </row>
    <row r="4880" spans="2:4" x14ac:dyDescent="0.25">
      <c r="B4880" s="2"/>
      <c r="C4880" s="2"/>
      <c r="D4880" s="2"/>
    </row>
    <row r="4881" spans="2:4" x14ac:dyDescent="0.25">
      <c r="B4881" s="2"/>
      <c r="C4881" s="2"/>
      <c r="D4881" s="2"/>
    </row>
    <row r="4882" spans="2:4" x14ac:dyDescent="0.25">
      <c r="B4882" s="2"/>
      <c r="C4882" s="2"/>
      <c r="D4882" s="2"/>
    </row>
    <row r="4883" spans="2:4" x14ac:dyDescent="0.25">
      <c r="B4883" s="2"/>
      <c r="C4883" s="2"/>
      <c r="D4883" s="2"/>
    </row>
    <row r="4884" spans="2:4" x14ac:dyDescent="0.25">
      <c r="B4884" s="2"/>
      <c r="C4884" s="2"/>
      <c r="D4884" s="2"/>
    </row>
    <row r="4885" spans="2:4" x14ac:dyDescent="0.25">
      <c r="B4885" s="2"/>
      <c r="C4885" s="2"/>
      <c r="D4885" s="2"/>
    </row>
    <row r="4886" spans="2:4" x14ac:dyDescent="0.25">
      <c r="B4886" s="2"/>
      <c r="C4886" s="2"/>
      <c r="D4886" s="2"/>
    </row>
    <row r="4887" spans="2:4" x14ac:dyDescent="0.25">
      <c r="B4887" s="2"/>
      <c r="C4887" s="2"/>
      <c r="D4887" s="2"/>
    </row>
    <row r="4888" spans="2:4" x14ac:dyDescent="0.25">
      <c r="B4888" s="2"/>
      <c r="C4888" s="2"/>
      <c r="D4888" s="2"/>
    </row>
    <row r="4889" spans="2:4" x14ac:dyDescent="0.25">
      <c r="B4889" s="2"/>
      <c r="C4889" s="2"/>
      <c r="D4889" s="2"/>
    </row>
    <row r="4890" spans="2:4" x14ac:dyDescent="0.25">
      <c r="B4890" s="2"/>
      <c r="C4890" s="2"/>
      <c r="D4890" s="2"/>
    </row>
    <row r="4891" spans="2:4" x14ac:dyDescent="0.25">
      <c r="B4891" s="2"/>
      <c r="C4891" s="2"/>
      <c r="D4891" s="2"/>
    </row>
    <row r="4892" spans="2:4" x14ac:dyDescent="0.25">
      <c r="B4892" s="2"/>
      <c r="C4892" s="2"/>
      <c r="D4892" s="2"/>
    </row>
    <row r="4893" spans="2:4" x14ac:dyDescent="0.25">
      <c r="B4893" s="2"/>
      <c r="C4893" s="2"/>
      <c r="D4893" s="2"/>
    </row>
    <row r="4894" spans="2:4" x14ac:dyDescent="0.25">
      <c r="B4894" s="2"/>
      <c r="C4894" s="2"/>
      <c r="D4894" s="2"/>
    </row>
    <row r="4895" spans="2:4" x14ac:dyDescent="0.25">
      <c r="B4895" s="2"/>
      <c r="C4895" s="2"/>
      <c r="D4895" s="2"/>
    </row>
    <row r="4896" spans="2:4" x14ac:dyDescent="0.25">
      <c r="B4896" s="2"/>
      <c r="C4896" s="2"/>
      <c r="D4896" s="2"/>
    </row>
    <row r="4897" spans="2:4" x14ac:dyDescent="0.25">
      <c r="B4897" s="2"/>
      <c r="C4897" s="2"/>
      <c r="D4897" s="2"/>
    </row>
    <row r="4898" spans="2:4" x14ac:dyDescent="0.25">
      <c r="B4898" s="2"/>
      <c r="C4898" s="2"/>
      <c r="D4898" s="2"/>
    </row>
    <row r="4899" spans="2:4" x14ac:dyDescent="0.25">
      <c r="B4899" s="2"/>
      <c r="C4899" s="2"/>
      <c r="D4899" s="2"/>
    </row>
    <row r="4900" spans="2:4" x14ac:dyDescent="0.25">
      <c r="B4900" s="2"/>
      <c r="C4900" s="2"/>
      <c r="D4900" s="2"/>
    </row>
    <row r="4901" spans="2:4" x14ac:dyDescent="0.25">
      <c r="B4901" s="2"/>
      <c r="C4901" s="2"/>
      <c r="D4901" s="2"/>
    </row>
    <row r="4902" spans="2:4" x14ac:dyDescent="0.25">
      <c r="B4902" s="2"/>
      <c r="C4902" s="2"/>
      <c r="D4902" s="2"/>
    </row>
    <row r="4903" spans="2:4" x14ac:dyDescent="0.25">
      <c r="B4903" s="2"/>
      <c r="C4903" s="2"/>
      <c r="D4903" s="2"/>
    </row>
    <row r="4904" spans="2:4" x14ac:dyDescent="0.25">
      <c r="B4904" s="2"/>
      <c r="C4904" s="2"/>
      <c r="D4904" s="2"/>
    </row>
    <row r="4905" spans="2:4" x14ac:dyDescent="0.25">
      <c r="B4905" s="2"/>
      <c r="C4905" s="2"/>
      <c r="D4905" s="2"/>
    </row>
    <row r="4906" spans="2:4" x14ac:dyDescent="0.25">
      <c r="B4906" s="2"/>
      <c r="C4906" s="2"/>
      <c r="D4906" s="2"/>
    </row>
    <row r="4907" spans="2:4" x14ac:dyDescent="0.25">
      <c r="B4907" s="2"/>
      <c r="C4907" s="2"/>
      <c r="D4907" s="2"/>
    </row>
    <row r="4908" spans="2:4" x14ac:dyDescent="0.25">
      <c r="B4908" s="2"/>
      <c r="C4908" s="2"/>
      <c r="D4908" s="2"/>
    </row>
    <row r="4909" spans="2:4" x14ac:dyDescent="0.25">
      <c r="B4909" s="2"/>
      <c r="C4909" s="2"/>
      <c r="D4909" s="2"/>
    </row>
    <row r="4910" spans="2:4" x14ac:dyDescent="0.25">
      <c r="B4910" s="2"/>
      <c r="C4910" s="2"/>
      <c r="D4910" s="2"/>
    </row>
    <row r="4911" spans="2:4" x14ac:dyDescent="0.25">
      <c r="B4911" s="2"/>
      <c r="C4911" s="2"/>
      <c r="D4911" s="2"/>
    </row>
    <row r="4912" spans="2:4" x14ac:dyDescent="0.25">
      <c r="B4912" s="2"/>
      <c r="C4912" s="2"/>
      <c r="D4912" s="2"/>
    </row>
    <row r="4913" spans="2:4" x14ac:dyDescent="0.25">
      <c r="B4913" s="2"/>
      <c r="C4913" s="2"/>
      <c r="D4913" s="2"/>
    </row>
    <row r="4914" spans="2:4" x14ac:dyDescent="0.25">
      <c r="B4914" s="2"/>
      <c r="C4914" s="2"/>
      <c r="D4914" s="2"/>
    </row>
    <row r="4915" spans="2:4" x14ac:dyDescent="0.25">
      <c r="B4915" s="2"/>
      <c r="C4915" s="2"/>
      <c r="D4915" s="2"/>
    </row>
    <row r="4916" spans="2:4" x14ac:dyDescent="0.25">
      <c r="B4916" s="2"/>
      <c r="C4916" s="2"/>
      <c r="D4916" s="2"/>
    </row>
    <row r="4917" spans="2:4" x14ac:dyDescent="0.25">
      <c r="B4917" s="2"/>
      <c r="C4917" s="2"/>
      <c r="D4917" s="2"/>
    </row>
    <row r="4918" spans="2:4" x14ac:dyDescent="0.25">
      <c r="B4918" s="2"/>
      <c r="C4918" s="2"/>
      <c r="D4918" s="2"/>
    </row>
    <row r="4919" spans="2:4" x14ac:dyDescent="0.25">
      <c r="B4919" s="2"/>
      <c r="C4919" s="2"/>
      <c r="D4919" s="2"/>
    </row>
    <row r="4920" spans="2:4" x14ac:dyDescent="0.25">
      <c r="B4920" s="2"/>
      <c r="C4920" s="2"/>
      <c r="D4920" s="2"/>
    </row>
    <row r="4921" spans="2:4" x14ac:dyDescent="0.25">
      <c r="B4921" s="2"/>
      <c r="C4921" s="2"/>
      <c r="D4921" s="2"/>
    </row>
    <row r="4922" spans="2:4" x14ac:dyDescent="0.25">
      <c r="B4922" s="2"/>
      <c r="C4922" s="2"/>
      <c r="D4922" s="2"/>
    </row>
    <row r="4923" spans="2:4" x14ac:dyDescent="0.25">
      <c r="B4923" s="2"/>
      <c r="C4923" s="2"/>
      <c r="D4923" s="2"/>
    </row>
    <row r="4924" spans="2:4" x14ac:dyDescent="0.25">
      <c r="B4924" s="2"/>
      <c r="C4924" s="2"/>
      <c r="D4924" s="2"/>
    </row>
    <row r="4925" spans="2:4" x14ac:dyDescent="0.25">
      <c r="B4925" s="2"/>
      <c r="C4925" s="2"/>
      <c r="D4925" s="2"/>
    </row>
    <row r="4926" spans="2:4" x14ac:dyDescent="0.25">
      <c r="B4926" s="2"/>
      <c r="C4926" s="2"/>
      <c r="D4926" s="2"/>
    </row>
    <row r="4927" spans="2:4" x14ac:dyDescent="0.25">
      <c r="B4927" s="2"/>
      <c r="C4927" s="2"/>
      <c r="D4927" s="2"/>
    </row>
    <row r="4928" spans="2:4" x14ac:dyDescent="0.25">
      <c r="B4928" s="2"/>
      <c r="C4928" s="2"/>
      <c r="D4928" s="2"/>
    </row>
    <row r="4929" spans="2:4" x14ac:dyDescent="0.25">
      <c r="B4929" s="2"/>
      <c r="C4929" s="2"/>
      <c r="D4929" s="2"/>
    </row>
    <row r="4930" spans="2:4" x14ac:dyDescent="0.25">
      <c r="B4930" s="2"/>
      <c r="C4930" s="2"/>
      <c r="D4930" s="2"/>
    </row>
    <row r="4931" spans="2:4" x14ac:dyDescent="0.25">
      <c r="B4931" s="2"/>
      <c r="C4931" s="2"/>
      <c r="D4931" s="2"/>
    </row>
    <row r="4932" spans="2:4" x14ac:dyDescent="0.25">
      <c r="B4932" s="2"/>
      <c r="C4932" s="2"/>
      <c r="D4932" s="2"/>
    </row>
    <row r="4933" spans="2:4" x14ac:dyDescent="0.25">
      <c r="B4933" s="2"/>
      <c r="C4933" s="2"/>
      <c r="D4933" s="2"/>
    </row>
    <row r="4934" spans="2:4" x14ac:dyDescent="0.25">
      <c r="B4934" s="2"/>
      <c r="C4934" s="2"/>
      <c r="D4934" s="2"/>
    </row>
    <row r="4935" spans="2:4" x14ac:dyDescent="0.25">
      <c r="B4935" s="2"/>
      <c r="C4935" s="2"/>
      <c r="D4935" s="2"/>
    </row>
    <row r="4936" spans="2:4" x14ac:dyDescent="0.25">
      <c r="B4936" s="2"/>
      <c r="C4936" s="2"/>
      <c r="D4936" s="2"/>
    </row>
    <row r="4937" spans="2:4" x14ac:dyDescent="0.25">
      <c r="B4937" s="2"/>
      <c r="C4937" s="2"/>
      <c r="D4937" s="2"/>
    </row>
    <row r="4938" spans="2:4" x14ac:dyDescent="0.25">
      <c r="B4938" s="2"/>
      <c r="C4938" s="2"/>
      <c r="D4938" s="2"/>
    </row>
    <row r="4939" spans="2:4" x14ac:dyDescent="0.25">
      <c r="B4939" s="2"/>
      <c r="C4939" s="2"/>
      <c r="D4939" s="2"/>
    </row>
    <row r="4940" spans="2:4" x14ac:dyDescent="0.25">
      <c r="B4940" s="2"/>
      <c r="C4940" s="2"/>
      <c r="D4940" s="2"/>
    </row>
    <row r="4941" spans="2:4" x14ac:dyDescent="0.25">
      <c r="B4941" s="2"/>
      <c r="C4941" s="2"/>
      <c r="D4941" s="2"/>
    </row>
    <row r="4942" spans="2:4" x14ac:dyDescent="0.25">
      <c r="B4942" s="2"/>
      <c r="C4942" s="2"/>
      <c r="D4942" s="2"/>
    </row>
    <row r="4943" spans="2:4" x14ac:dyDescent="0.25">
      <c r="B4943" s="2"/>
      <c r="C4943" s="2"/>
      <c r="D4943" s="2"/>
    </row>
    <row r="4944" spans="2:4" x14ac:dyDescent="0.25">
      <c r="B4944" s="2"/>
      <c r="C4944" s="2"/>
      <c r="D4944" s="2"/>
    </row>
    <row r="4945" spans="2:4" x14ac:dyDescent="0.25">
      <c r="B4945" s="2"/>
      <c r="C4945" s="2"/>
      <c r="D4945" s="2"/>
    </row>
    <row r="4946" spans="2:4" x14ac:dyDescent="0.25">
      <c r="B4946" s="2"/>
      <c r="C4946" s="2"/>
      <c r="D4946" s="2"/>
    </row>
    <row r="4947" spans="2:4" x14ac:dyDescent="0.25">
      <c r="B4947" s="2"/>
      <c r="C4947" s="2"/>
      <c r="D4947" s="2"/>
    </row>
    <row r="4948" spans="2:4" x14ac:dyDescent="0.25">
      <c r="B4948" s="2"/>
      <c r="C4948" s="2"/>
      <c r="D4948" s="2"/>
    </row>
    <row r="4949" spans="2:4" x14ac:dyDescent="0.25">
      <c r="B4949" s="2"/>
      <c r="C4949" s="2"/>
      <c r="D4949" s="2"/>
    </row>
    <row r="4950" spans="2:4" x14ac:dyDescent="0.25">
      <c r="B4950" s="2"/>
      <c r="C4950" s="2"/>
      <c r="D4950" s="2"/>
    </row>
    <row r="4951" spans="2:4" x14ac:dyDescent="0.25">
      <c r="B4951" s="2"/>
      <c r="C4951" s="2"/>
      <c r="D4951" s="2"/>
    </row>
    <row r="4952" spans="2:4" x14ac:dyDescent="0.25">
      <c r="B4952" s="2"/>
      <c r="C4952" s="2"/>
      <c r="D4952" s="2"/>
    </row>
    <row r="4953" spans="2:4" x14ac:dyDescent="0.25">
      <c r="B4953" s="2"/>
      <c r="C4953" s="2"/>
      <c r="D4953" s="2"/>
    </row>
    <row r="4954" spans="2:4" x14ac:dyDescent="0.25">
      <c r="B4954" s="2"/>
      <c r="C4954" s="2"/>
      <c r="D4954" s="2"/>
    </row>
    <row r="4955" spans="2:4" x14ac:dyDescent="0.25">
      <c r="B4955" s="2"/>
      <c r="C4955" s="2"/>
      <c r="D4955" s="2"/>
    </row>
    <row r="4956" spans="2:4" x14ac:dyDescent="0.25">
      <c r="B4956" s="2"/>
      <c r="C4956" s="2"/>
      <c r="D4956" s="2"/>
    </row>
    <row r="4957" spans="2:4" x14ac:dyDescent="0.25">
      <c r="B4957" s="2"/>
      <c r="C4957" s="2"/>
      <c r="D4957" s="2"/>
    </row>
    <row r="4958" spans="2:4" x14ac:dyDescent="0.25">
      <c r="B4958" s="2"/>
      <c r="C4958" s="2"/>
      <c r="D4958" s="2"/>
    </row>
    <row r="4959" spans="2:4" x14ac:dyDescent="0.25">
      <c r="B4959" s="2"/>
      <c r="C4959" s="2"/>
      <c r="D4959" s="2"/>
    </row>
    <row r="4960" spans="2:4" x14ac:dyDescent="0.25">
      <c r="B4960" s="2"/>
      <c r="C4960" s="2"/>
      <c r="D4960" s="2"/>
    </row>
    <row r="4961" spans="2:4" x14ac:dyDescent="0.25">
      <c r="B4961" s="2"/>
      <c r="C4961" s="2"/>
      <c r="D4961" s="2"/>
    </row>
    <row r="4962" spans="2:4" x14ac:dyDescent="0.25">
      <c r="B4962" s="2"/>
      <c r="C4962" s="2"/>
      <c r="D4962" s="2"/>
    </row>
    <row r="4963" spans="2:4" x14ac:dyDescent="0.25">
      <c r="B4963" s="2"/>
      <c r="C4963" s="2"/>
      <c r="D4963" s="2"/>
    </row>
    <row r="4964" spans="2:4" x14ac:dyDescent="0.25">
      <c r="B4964" s="2"/>
      <c r="C4964" s="2"/>
      <c r="D4964" s="2"/>
    </row>
    <row r="4965" spans="2:4" x14ac:dyDescent="0.25">
      <c r="B4965" s="2"/>
      <c r="C4965" s="2"/>
      <c r="D4965" s="2"/>
    </row>
    <row r="4966" spans="2:4" x14ac:dyDescent="0.25">
      <c r="B4966" s="2"/>
      <c r="C4966" s="2"/>
      <c r="D4966" s="2"/>
    </row>
    <row r="4967" spans="2:4" x14ac:dyDescent="0.25">
      <c r="B4967" s="2"/>
      <c r="C4967" s="2"/>
      <c r="D4967" s="2"/>
    </row>
    <row r="4968" spans="2:4" x14ac:dyDescent="0.25">
      <c r="B4968" s="2"/>
      <c r="C4968" s="2"/>
      <c r="D4968" s="2"/>
    </row>
    <row r="4969" spans="2:4" x14ac:dyDescent="0.25">
      <c r="B4969" s="2"/>
      <c r="C4969" s="2"/>
      <c r="D4969" s="2"/>
    </row>
    <row r="4970" spans="2:4" x14ac:dyDescent="0.25">
      <c r="B4970" s="2"/>
      <c r="C4970" s="2"/>
      <c r="D4970" s="2"/>
    </row>
    <row r="4971" spans="2:4" x14ac:dyDescent="0.25">
      <c r="B4971" s="2"/>
      <c r="C4971" s="2"/>
      <c r="D4971" s="2"/>
    </row>
    <row r="4972" spans="2:4" x14ac:dyDescent="0.25">
      <c r="B4972" s="2"/>
      <c r="C4972" s="2"/>
      <c r="D4972" s="2"/>
    </row>
    <row r="4973" spans="2:4" x14ac:dyDescent="0.25">
      <c r="B4973" s="2"/>
      <c r="C4973" s="2"/>
      <c r="D4973" s="2"/>
    </row>
    <row r="4974" spans="2:4" x14ac:dyDescent="0.25">
      <c r="B4974" s="2"/>
      <c r="C4974" s="2"/>
      <c r="D4974" s="2"/>
    </row>
    <row r="4975" spans="2:4" x14ac:dyDescent="0.25">
      <c r="B4975" s="2"/>
      <c r="C4975" s="2"/>
      <c r="D4975" s="2"/>
    </row>
    <row r="4976" spans="2:4" x14ac:dyDescent="0.25">
      <c r="B4976" s="2"/>
      <c r="C4976" s="2"/>
      <c r="D4976" s="2"/>
    </row>
    <row r="4977" spans="2:4" x14ac:dyDescent="0.25">
      <c r="B4977" s="2"/>
      <c r="C4977" s="2"/>
      <c r="D4977" s="2"/>
    </row>
    <row r="4978" spans="2:4" x14ac:dyDescent="0.25">
      <c r="B4978" s="2"/>
      <c r="C4978" s="2"/>
      <c r="D4978" s="2"/>
    </row>
    <row r="4979" spans="2:4" x14ac:dyDescent="0.25">
      <c r="B4979" s="2"/>
      <c r="C4979" s="2"/>
      <c r="D4979" s="2"/>
    </row>
    <row r="4980" spans="2:4" x14ac:dyDescent="0.25">
      <c r="B4980" s="2"/>
      <c r="C4980" s="2"/>
      <c r="D4980" s="2"/>
    </row>
    <row r="4981" spans="2:4" x14ac:dyDescent="0.25">
      <c r="B4981" s="2"/>
      <c r="C4981" s="2"/>
      <c r="D4981" s="2"/>
    </row>
    <row r="4982" spans="2:4" x14ac:dyDescent="0.25">
      <c r="B4982" s="2"/>
      <c r="C4982" s="2"/>
      <c r="D4982" s="2"/>
    </row>
    <row r="4983" spans="2:4" x14ac:dyDescent="0.25">
      <c r="B4983" s="2"/>
      <c r="C4983" s="2"/>
      <c r="D4983" s="2"/>
    </row>
    <row r="4984" spans="2:4" x14ac:dyDescent="0.25">
      <c r="B4984" s="2"/>
      <c r="C4984" s="2"/>
      <c r="D4984" s="2"/>
    </row>
    <row r="4985" spans="2:4" x14ac:dyDescent="0.25">
      <c r="B4985" s="2"/>
      <c r="C4985" s="2"/>
      <c r="D4985" s="2"/>
    </row>
    <row r="4986" spans="2:4" x14ac:dyDescent="0.25">
      <c r="B4986" s="2"/>
      <c r="C4986" s="2"/>
      <c r="D4986" s="2"/>
    </row>
    <row r="4987" spans="2:4" x14ac:dyDescent="0.25">
      <c r="B4987" s="2"/>
      <c r="C4987" s="2"/>
      <c r="D4987" s="2"/>
    </row>
    <row r="4988" spans="2:4" x14ac:dyDescent="0.25">
      <c r="B4988" s="2"/>
      <c r="C4988" s="2"/>
      <c r="D4988" s="2"/>
    </row>
    <row r="4989" spans="2:4" x14ac:dyDescent="0.25">
      <c r="B4989" s="2"/>
      <c r="C4989" s="2"/>
      <c r="D4989" s="2"/>
    </row>
    <row r="4990" spans="2:4" x14ac:dyDescent="0.25">
      <c r="B4990" s="2"/>
      <c r="C4990" s="2"/>
      <c r="D4990" s="2"/>
    </row>
    <row r="4991" spans="2:4" x14ac:dyDescent="0.25">
      <c r="B4991" s="2"/>
      <c r="C4991" s="2"/>
      <c r="D4991" s="2"/>
    </row>
    <row r="4992" spans="2:4" x14ac:dyDescent="0.25">
      <c r="B4992" s="2"/>
      <c r="C4992" s="2"/>
      <c r="D4992" s="2"/>
    </row>
    <row r="4993" spans="2:4" x14ac:dyDescent="0.25">
      <c r="B4993" s="2"/>
      <c r="C4993" s="2"/>
      <c r="D4993" s="2"/>
    </row>
    <row r="4994" spans="2:4" x14ac:dyDescent="0.25">
      <c r="B4994" s="2"/>
      <c r="C4994" s="2"/>
      <c r="D4994" s="2"/>
    </row>
    <row r="4995" spans="2:4" x14ac:dyDescent="0.25">
      <c r="B4995" s="2"/>
      <c r="C4995" s="2"/>
      <c r="D4995" s="2"/>
    </row>
    <row r="4996" spans="2:4" x14ac:dyDescent="0.25">
      <c r="B4996" s="2"/>
      <c r="C4996" s="2"/>
      <c r="D4996" s="2"/>
    </row>
    <row r="4997" spans="2:4" x14ac:dyDescent="0.25">
      <c r="B4997" s="2"/>
      <c r="C4997" s="2"/>
      <c r="D4997" s="2"/>
    </row>
    <row r="4998" spans="2:4" x14ac:dyDescent="0.25">
      <c r="B4998" s="2"/>
      <c r="C4998" s="2"/>
      <c r="D4998" s="2"/>
    </row>
    <row r="4999" spans="2:4" x14ac:dyDescent="0.25">
      <c r="B4999" s="2"/>
      <c r="C4999" s="2"/>
      <c r="D4999" s="2"/>
    </row>
    <row r="5000" spans="2:4" x14ac:dyDescent="0.25">
      <c r="B5000" s="2"/>
      <c r="C5000" s="2"/>
      <c r="D5000" s="2"/>
    </row>
    <row r="5001" spans="2:4" x14ac:dyDescent="0.25">
      <c r="B5001" s="2"/>
      <c r="C5001" s="2"/>
      <c r="D5001" s="2"/>
    </row>
    <row r="5002" spans="2:4" x14ac:dyDescent="0.25">
      <c r="B5002" s="2"/>
      <c r="C5002" s="2"/>
      <c r="D5002" s="2"/>
    </row>
    <row r="5003" spans="2:4" x14ac:dyDescent="0.25">
      <c r="B5003" s="2"/>
      <c r="C5003" s="2"/>
      <c r="D5003" s="2"/>
    </row>
    <row r="5004" spans="2:4" x14ac:dyDescent="0.25">
      <c r="B5004" s="2"/>
      <c r="C5004" s="2"/>
      <c r="D5004" s="2"/>
    </row>
    <row r="5005" spans="2:4" x14ac:dyDescent="0.25">
      <c r="B5005" s="2"/>
      <c r="C5005" s="2"/>
      <c r="D5005" s="2"/>
    </row>
    <row r="5006" spans="2:4" x14ac:dyDescent="0.25">
      <c r="B5006" s="2"/>
      <c r="C5006" s="2"/>
      <c r="D5006" s="2"/>
    </row>
    <row r="5007" spans="2:4" x14ac:dyDescent="0.25">
      <c r="B5007" s="2"/>
      <c r="C5007" s="2"/>
      <c r="D5007" s="2"/>
    </row>
    <row r="5008" spans="2:4" x14ac:dyDescent="0.25">
      <c r="B5008" s="2"/>
      <c r="C5008" s="2"/>
      <c r="D5008" s="2"/>
    </row>
    <row r="5009" spans="2:4" x14ac:dyDescent="0.25">
      <c r="B5009" s="2"/>
      <c r="C5009" s="2"/>
      <c r="D5009" s="2"/>
    </row>
    <row r="5010" spans="2:4" x14ac:dyDescent="0.25">
      <c r="B5010" s="2"/>
      <c r="C5010" s="2"/>
      <c r="D5010" s="2"/>
    </row>
    <row r="5011" spans="2:4" x14ac:dyDescent="0.25">
      <c r="B5011" s="2"/>
      <c r="C5011" s="2"/>
      <c r="D5011" s="2"/>
    </row>
    <row r="5012" spans="2:4" x14ac:dyDescent="0.25">
      <c r="B5012" s="2"/>
      <c r="C5012" s="2"/>
      <c r="D5012" s="2"/>
    </row>
    <row r="5013" spans="2:4" x14ac:dyDescent="0.25">
      <c r="B5013" s="2"/>
      <c r="C5013" s="2"/>
      <c r="D5013" s="2"/>
    </row>
    <row r="5014" spans="2:4" x14ac:dyDescent="0.25">
      <c r="B5014" s="2"/>
      <c r="C5014" s="2"/>
      <c r="D5014" s="2"/>
    </row>
    <row r="5015" spans="2:4" x14ac:dyDescent="0.25">
      <c r="B5015" s="2"/>
      <c r="C5015" s="2"/>
      <c r="D5015" s="2"/>
    </row>
    <row r="5016" spans="2:4" x14ac:dyDescent="0.25">
      <c r="B5016" s="2"/>
      <c r="C5016" s="2"/>
      <c r="D5016" s="2"/>
    </row>
    <row r="5017" spans="2:4" x14ac:dyDescent="0.25">
      <c r="B5017" s="2"/>
      <c r="C5017" s="2"/>
      <c r="D5017" s="2"/>
    </row>
    <row r="5018" spans="2:4" x14ac:dyDescent="0.25">
      <c r="B5018" s="2"/>
      <c r="C5018" s="2"/>
      <c r="D5018" s="2"/>
    </row>
    <row r="5019" spans="2:4" x14ac:dyDescent="0.25">
      <c r="B5019" s="2"/>
      <c r="C5019" s="2"/>
      <c r="D5019" s="2"/>
    </row>
    <row r="5020" spans="2:4" x14ac:dyDescent="0.25">
      <c r="B5020" s="2"/>
      <c r="C5020" s="2"/>
      <c r="D5020" s="2"/>
    </row>
    <row r="5021" spans="2:4" x14ac:dyDescent="0.25">
      <c r="B5021" s="2"/>
      <c r="C5021" s="2"/>
      <c r="D5021" s="2"/>
    </row>
    <row r="5022" spans="2:4" x14ac:dyDescent="0.25">
      <c r="B5022" s="2"/>
      <c r="C5022" s="2"/>
      <c r="D5022" s="2"/>
    </row>
    <row r="5023" spans="2:4" x14ac:dyDescent="0.25">
      <c r="B5023" s="2"/>
      <c r="C5023" s="2"/>
      <c r="D5023" s="2"/>
    </row>
    <row r="5024" spans="2:4" x14ac:dyDescent="0.25">
      <c r="B5024" s="2"/>
      <c r="C5024" s="2"/>
      <c r="D5024" s="2"/>
    </row>
    <row r="5025" spans="2:4" x14ac:dyDescent="0.25">
      <c r="B5025" s="2"/>
      <c r="C5025" s="2"/>
      <c r="D5025" s="2"/>
    </row>
    <row r="5026" spans="2:4" x14ac:dyDescent="0.25">
      <c r="B5026" s="2"/>
      <c r="C5026" s="2"/>
      <c r="D5026" s="2"/>
    </row>
    <row r="5027" spans="2:4" x14ac:dyDescent="0.25">
      <c r="B5027" s="2"/>
      <c r="C5027" s="2"/>
      <c r="D5027" s="2"/>
    </row>
    <row r="5028" spans="2:4" x14ac:dyDescent="0.25">
      <c r="B5028" s="2"/>
      <c r="C5028" s="2"/>
      <c r="D5028" s="2"/>
    </row>
    <row r="5029" spans="2:4" x14ac:dyDescent="0.25">
      <c r="B5029" s="2"/>
      <c r="C5029" s="2"/>
      <c r="D5029" s="2"/>
    </row>
    <row r="5030" spans="2:4" x14ac:dyDescent="0.25">
      <c r="B5030" s="2"/>
      <c r="C5030" s="2"/>
      <c r="D5030" s="2"/>
    </row>
    <row r="5031" spans="2:4" x14ac:dyDescent="0.25">
      <c r="B5031" s="2"/>
      <c r="C5031" s="2"/>
      <c r="D5031" s="2"/>
    </row>
    <row r="5032" spans="2:4" x14ac:dyDescent="0.25">
      <c r="B5032" s="2"/>
      <c r="C5032" s="2"/>
      <c r="D5032" s="2"/>
    </row>
    <row r="5033" spans="2:4" x14ac:dyDescent="0.25">
      <c r="B5033" s="2"/>
      <c r="C5033" s="2"/>
      <c r="D5033" s="2"/>
    </row>
    <row r="5034" spans="2:4" x14ac:dyDescent="0.25">
      <c r="B5034" s="2"/>
      <c r="C5034" s="2"/>
      <c r="D5034" s="2"/>
    </row>
    <row r="5035" spans="2:4" x14ac:dyDescent="0.25">
      <c r="B5035" s="2"/>
      <c r="C5035" s="2"/>
      <c r="D5035" s="2"/>
    </row>
    <row r="5036" spans="2:4" x14ac:dyDescent="0.25">
      <c r="B5036" s="2"/>
      <c r="C5036" s="2"/>
      <c r="D5036" s="2"/>
    </row>
    <row r="5037" spans="2:4" x14ac:dyDescent="0.25">
      <c r="B5037" s="2"/>
      <c r="C5037" s="2"/>
      <c r="D5037" s="2"/>
    </row>
    <row r="5038" spans="2:4" x14ac:dyDescent="0.25">
      <c r="B5038" s="2"/>
      <c r="C5038" s="2"/>
      <c r="D5038" s="2"/>
    </row>
    <row r="5039" spans="2:4" x14ac:dyDescent="0.25">
      <c r="B5039" s="2"/>
      <c r="C5039" s="2"/>
      <c r="D5039" s="2"/>
    </row>
    <row r="5040" spans="2:4" x14ac:dyDescent="0.25">
      <c r="B5040" s="2"/>
      <c r="C5040" s="2"/>
      <c r="D5040" s="2"/>
    </row>
    <row r="5041" spans="2:4" x14ac:dyDescent="0.25">
      <c r="B5041" s="2"/>
      <c r="C5041" s="2"/>
      <c r="D5041" s="2"/>
    </row>
    <row r="5042" spans="2:4" x14ac:dyDescent="0.25">
      <c r="B5042" s="2"/>
      <c r="C5042" s="2"/>
      <c r="D5042" s="2"/>
    </row>
    <row r="5043" spans="2:4" x14ac:dyDescent="0.25">
      <c r="B5043" s="2"/>
      <c r="C5043" s="2"/>
      <c r="D5043" s="2"/>
    </row>
    <row r="5044" spans="2:4" x14ac:dyDescent="0.25">
      <c r="B5044" s="2"/>
      <c r="C5044" s="2"/>
      <c r="D5044" s="2"/>
    </row>
    <row r="5045" spans="2:4" x14ac:dyDescent="0.25">
      <c r="B5045" s="2"/>
      <c r="C5045" s="2"/>
      <c r="D5045" s="2"/>
    </row>
    <row r="5046" spans="2:4" x14ac:dyDescent="0.25">
      <c r="B5046" s="2"/>
      <c r="C5046" s="2"/>
      <c r="D5046" s="2"/>
    </row>
    <row r="5047" spans="2:4" x14ac:dyDescent="0.25">
      <c r="B5047" s="2"/>
      <c r="C5047" s="2"/>
      <c r="D5047" s="2"/>
    </row>
    <row r="5048" spans="2:4" x14ac:dyDescent="0.25">
      <c r="B5048" s="2"/>
      <c r="C5048" s="2"/>
      <c r="D5048" s="2"/>
    </row>
    <row r="5049" spans="2:4" x14ac:dyDescent="0.25">
      <c r="B5049" s="2"/>
      <c r="C5049" s="2"/>
      <c r="D5049" s="2"/>
    </row>
    <row r="5050" spans="2:4" x14ac:dyDescent="0.25">
      <c r="B5050" s="2"/>
      <c r="C5050" s="2"/>
      <c r="D5050" s="2"/>
    </row>
    <row r="5051" spans="2:4" x14ac:dyDescent="0.25">
      <c r="B5051" s="2"/>
      <c r="C5051" s="2"/>
      <c r="D5051" s="2"/>
    </row>
    <row r="5052" spans="2:4" x14ac:dyDescent="0.25">
      <c r="B5052" s="2"/>
      <c r="C5052" s="2"/>
      <c r="D5052" s="2"/>
    </row>
    <row r="5053" spans="2:4" x14ac:dyDescent="0.25">
      <c r="B5053" s="2"/>
      <c r="C5053" s="2"/>
      <c r="D5053" s="2"/>
    </row>
    <row r="5054" spans="2:4" x14ac:dyDescent="0.25">
      <c r="B5054" s="2"/>
      <c r="C5054" s="2"/>
      <c r="D5054" s="2"/>
    </row>
    <row r="5055" spans="2:4" x14ac:dyDescent="0.25">
      <c r="B5055" s="2"/>
      <c r="C5055" s="2"/>
      <c r="D5055" s="2"/>
    </row>
    <row r="5056" spans="2:4" x14ac:dyDescent="0.25">
      <c r="B5056" s="2"/>
      <c r="C5056" s="2"/>
      <c r="D5056" s="2"/>
    </row>
    <row r="5057" spans="2:4" x14ac:dyDescent="0.25">
      <c r="B5057" s="2"/>
      <c r="C5057" s="2"/>
      <c r="D5057" s="2"/>
    </row>
    <row r="5058" spans="2:4" x14ac:dyDescent="0.25">
      <c r="B5058" s="2"/>
      <c r="C5058" s="2"/>
      <c r="D5058" s="2"/>
    </row>
    <row r="5059" spans="2:4" x14ac:dyDescent="0.25">
      <c r="B5059" s="2"/>
      <c r="C5059" s="2"/>
      <c r="D5059" s="2"/>
    </row>
    <row r="5060" spans="2:4" x14ac:dyDescent="0.25">
      <c r="B5060" s="2"/>
      <c r="C5060" s="2"/>
      <c r="D5060" s="2"/>
    </row>
    <row r="5061" spans="2:4" x14ac:dyDescent="0.25">
      <c r="B5061" s="2"/>
      <c r="C5061" s="2"/>
      <c r="D5061" s="2"/>
    </row>
    <row r="5062" spans="2:4" x14ac:dyDescent="0.25">
      <c r="B5062" s="2"/>
      <c r="C5062" s="2"/>
      <c r="D5062" s="2"/>
    </row>
    <row r="5063" spans="2:4" x14ac:dyDescent="0.25">
      <c r="B5063" s="2"/>
      <c r="C5063" s="2"/>
      <c r="D5063" s="2"/>
    </row>
    <row r="5064" spans="2:4" x14ac:dyDescent="0.25">
      <c r="B5064" s="2"/>
      <c r="C5064" s="2"/>
      <c r="D5064" s="2"/>
    </row>
    <row r="5065" spans="2:4" x14ac:dyDescent="0.25">
      <c r="B5065" s="2"/>
      <c r="C5065" s="2"/>
      <c r="D5065" s="2"/>
    </row>
    <row r="5066" spans="2:4" x14ac:dyDescent="0.25">
      <c r="B5066" s="2"/>
      <c r="C5066" s="2"/>
      <c r="D5066" s="2"/>
    </row>
    <row r="5067" spans="2:4" x14ac:dyDescent="0.25">
      <c r="B5067" s="2"/>
      <c r="C5067" s="2"/>
      <c r="D5067" s="2"/>
    </row>
    <row r="5068" spans="2:4" x14ac:dyDescent="0.25">
      <c r="B5068" s="2"/>
      <c r="C5068" s="2"/>
      <c r="D5068" s="2"/>
    </row>
    <row r="5069" spans="2:4" x14ac:dyDescent="0.25">
      <c r="B5069" s="2"/>
      <c r="C5069" s="2"/>
      <c r="D5069" s="2"/>
    </row>
    <row r="5070" spans="2:4" x14ac:dyDescent="0.25">
      <c r="B5070" s="2"/>
      <c r="C5070" s="2"/>
      <c r="D5070" s="2"/>
    </row>
    <row r="5071" spans="2:4" x14ac:dyDescent="0.25">
      <c r="B5071" s="2"/>
      <c r="C5071" s="2"/>
      <c r="D5071" s="2"/>
    </row>
    <row r="5072" spans="2:4" x14ac:dyDescent="0.25">
      <c r="B5072" s="2"/>
      <c r="C5072" s="2"/>
      <c r="D5072" s="2"/>
    </row>
    <row r="5073" spans="2:4" x14ac:dyDescent="0.25">
      <c r="B5073" s="2"/>
      <c r="C5073" s="2"/>
      <c r="D5073" s="2"/>
    </row>
    <row r="5074" spans="2:4" x14ac:dyDescent="0.25">
      <c r="B5074" s="2"/>
      <c r="C5074" s="2"/>
      <c r="D5074" s="2"/>
    </row>
    <row r="5075" spans="2:4" x14ac:dyDescent="0.25">
      <c r="B5075" s="2"/>
      <c r="C5075" s="2"/>
      <c r="D5075" s="2"/>
    </row>
    <row r="5076" spans="2:4" x14ac:dyDescent="0.25">
      <c r="B5076" s="2"/>
      <c r="C5076" s="2"/>
      <c r="D5076" s="2"/>
    </row>
    <row r="5077" spans="2:4" x14ac:dyDescent="0.25">
      <c r="B5077" s="2"/>
      <c r="C5077" s="2"/>
      <c r="D5077" s="2"/>
    </row>
    <row r="5078" spans="2:4" x14ac:dyDescent="0.25">
      <c r="B5078" s="2"/>
      <c r="C5078" s="2"/>
      <c r="D5078" s="2"/>
    </row>
    <row r="5079" spans="2:4" x14ac:dyDescent="0.25">
      <c r="B5079" s="2"/>
      <c r="C5079" s="2"/>
      <c r="D5079" s="2"/>
    </row>
    <row r="5080" spans="2:4" x14ac:dyDescent="0.25">
      <c r="B5080" s="2"/>
      <c r="C5080" s="2"/>
      <c r="D5080" s="2"/>
    </row>
    <row r="5081" spans="2:4" x14ac:dyDescent="0.25">
      <c r="B5081" s="2"/>
      <c r="C5081" s="2"/>
      <c r="D5081" s="2"/>
    </row>
    <row r="5082" spans="2:4" x14ac:dyDescent="0.25">
      <c r="B5082" s="2"/>
      <c r="C5082" s="2"/>
      <c r="D5082" s="2"/>
    </row>
    <row r="5083" spans="2:4" x14ac:dyDescent="0.25">
      <c r="B5083" s="2"/>
      <c r="C5083" s="2"/>
      <c r="D5083" s="2"/>
    </row>
    <row r="5084" spans="2:4" x14ac:dyDescent="0.25">
      <c r="B5084" s="2"/>
      <c r="C5084" s="2"/>
      <c r="D5084" s="2"/>
    </row>
    <row r="5085" spans="2:4" x14ac:dyDescent="0.25">
      <c r="B5085" s="2"/>
      <c r="C5085" s="2"/>
      <c r="D5085" s="2"/>
    </row>
    <row r="5086" spans="2:4" x14ac:dyDescent="0.25">
      <c r="B5086" s="2"/>
      <c r="C5086" s="2"/>
      <c r="D5086" s="2"/>
    </row>
    <row r="5087" spans="2:4" x14ac:dyDescent="0.25">
      <c r="B5087" s="2"/>
      <c r="C5087" s="2"/>
      <c r="D5087" s="2"/>
    </row>
    <row r="5088" spans="2:4" x14ac:dyDescent="0.25">
      <c r="B5088" s="2"/>
      <c r="C5088" s="2"/>
      <c r="D5088" s="2"/>
    </row>
    <row r="5089" spans="2:4" x14ac:dyDescent="0.25">
      <c r="B5089" s="2"/>
      <c r="C5089" s="2"/>
      <c r="D5089" s="2"/>
    </row>
    <row r="5090" spans="2:4" x14ac:dyDescent="0.25">
      <c r="B5090" s="2"/>
      <c r="C5090" s="2"/>
      <c r="D5090" s="2"/>
    </row>
    <row r="5091" spans="2:4" x14ac:dyDescent="0.25">
      <c r="B5091" s="2"/>
      <c r="C5091" s="2"/>
      <c r="D5091" s="2"/>
    </row>
    <row r="5092" spans="2:4" x14ac:dyDescent="0.25">
      <c r="B5092" s="2"/>
      <c r="C5092" s="2"/>
      <c r="D5092" s="2"/>
    </row>
    <row r="5093" spans="2:4" x14ac:dyDescent="0.25">
      <c r="B5093" s="2"/>
      <c r="C5093" s="2"/>
      <c r="D5093" s="2"/>
    </row>
    <row r="5094" spans="2:4" x14ac:dyDescent="0.25">
      <c r="B5094" s="2"/>
      <c r="C5094" s="2"/>
      <c r="D5094" s="2"/>
    </row>
    <row r="5095" spans="2:4" x14ac:dyDescent="0.25">
      <c r="B5095" s="2"/>
      <c r="C5095" s="2"/>
      <c r="D5095" s="2"/>
    </row>
    <row r="5096" spans="2:4" x14ac:dyDescent="0.25">
      <c r="B5096" s="2"/>
      <c r="C5096" s="2"/>
      <c r="D5096" s="2"/>
    </row>
    <row r="5097" spans="2:4" x14ac:dyDescent="0.25">
      <c r="B5097" s="2"/>
      <c r="C5097" s="2"/>
      <c r="D5097" s="2"/>
    </row>
    <row r="5098" spans="2:4" x14ac:dyDescent="0.25">
      <c r="B5098" s="2"/>
      <c r="C5098" s="2"/>
      <c r="D5098" s="2"/>
    </row>
    <row r="5099" spans="2:4" x14ac:dyDescent="0.25">
      <c r="B5099" s="2"/>
      <c r="C5099" s="2"/>
      <c r="D5099" s="2"/>
    </row>
    <row r="5100" spans="2:4" x14ac:dyDescent="0.25">
      <c r="B5100" s="2"/>
      <c r="C5100" s="2"/>
      <c r="D5100" s="2"/>
    </row>
    <row r="5101" spans="2:4" x14ac:dyDescent="0.25">
      <c r="B5101" s="2"/>
      <c r="C5101" s="2"/>
      <c r="D5101" s="2"/>
    </row>
    <row r="5102" spans="2:4" x14ac:dyDescent="0.25">
      <c r="B5102" s="2"/>
      <c r="C5102" s="2"/>
      <c r="D5102" s="2"/>
    </row>
    <row r="5103" spans="2:4" x14ac:dyDescent="0.25">
      <c r="B5103" s="2"/>
      <c r="C5103" s="2"/>
      <c r="D5103" s="2"/>
    </row>
    <row r="5104" spans="2:4" x14ac:dyDescent="0.25">
      <c r="B5104" s="2"/>
      <c r="C5104" s="2"/>
      <c r="D5104" s="2"/>
    </row>
    <row r="5105" spans="2:4" x14ac:dyDescent="0.25">
      <c r="B5105" s="2"/>
      <c r="C5105" s="2"/>
      <c r="D5105" s="2"/>
    </row>
    <row r="5106" spans="2:4" x14ac:dyDescent="0.25">
      <c r="B5106" s="2"/>
      <c r="C5106" s="2"/>
      <c r="D5106" s="2"/>
    </row>
    <row r="5107" spans="2:4" x14ac:dyDescent="0.25">
      <c r="B5107" s="2"/>
      <c r="C5107" s="2"/>
      <c r="D5107" s="2"/>
    </row>
    <row r="5108" spans="2:4" x14ac:dyDescent="0.25">
      <c r="B5108" s="2"/>
      <c r="C5108" s="2"/>
      <c r="D5108" s="2"/>
    </row>
    <row r="5109" spans="2:4" x14ac:dyDescent="0.25">
      <c r="B5109" s="2"/>
      <c r="C5109" s="2"/>
      <c r="D5109" s="2"/>
    </row>
    <row r="5110" spans="2:4" x14ac:dyDescent="0.25">
      <c r="B5110" s="2"/>
      <c r="C5110" s="2"/>
      <c r="D5110" s="2"/>
    </row>
    <row r="5111" spans="2:4" x14ac:dyDescent="0.25">
      <c r="B5111" s="2"/>
      <c r="C5111" s="2"/>
      <c r="D5111" s="2"/>
    </row>
    <row r="5112" spans="2:4" x14ac:dyDescent="0.25">
      <c r="B5112" s="2"/>
      <c r="C5112" s="2"/>
      <c r="D5112" s="2"/>
    </row>
    <row r="5113" spans="2:4" x14ac:dyDescent="0.25">
      <c r="B5113" s="2"/>
      <c r="C5113" s="2"/>
      <c r="D5113" s="2"/>
    </row>
    <row r="5114" spans="2:4" x14ac:dyDescent="0.25">
      <c r="B5114" s="2"/>
      <c r="C5114" s="2"/>
      <c r="D5114" s="2"/>
    </row>
    <row r="5115" spans="2:4" x14ac:dyDescent="0.25">
      <c r="B5115" s="2"/>
      <c r="C5115" s="2"/>
      <c r="D5115" s="2"/>
    </row>
    <row r="5116" spans="2:4" x14ac:dyDescent="0.25">
      <c r="B5116" s="2"/>
      <c r="C5116" s="2"/>
      <c r="D5116" s="2"/>
    </row>
    <row r="5117" spans="2:4" x14ac:dyDescent="0.25">
      <c r="B5117" s="2"/>
      <c r="C5117" s="2"/>
      <c r="D5117" s="2"/>
    </row>
    <row r="5118" spans="2:4" x14ac:dyDescent="0.25">
      <c r="B5118" s="2"/>
      <c r="C5118" s="2"/>
      <c r="D5118" s="2"/>
    </row>
    <row r="5119" spans="2:4" x14ac:dyDescent="0.25">
      <c r="B5119" s="2"/>
      <c r="C5119" s="2"/>
      <c r="D5119" s="2"/>
    </row>
    <row r="5120" spans="2:4" x14ac:dyDescent="0.25">
      <c r="B5120" s="2"/>
      <c r="C5120" s="2"/>
      <c r="D5120" s="2"/>
    </row>
    <row r="5121" spans="2:4" x14ac:dyDescent="0.25">
      <c r="B5121" s="2"/>
      <c r="C5121" s="2"/>
      <c r="D5121" s="2"/>
    </row>
    <row r="5122" spans="2:4" x14ac:dyDescent="0.25">
      <c r="B5122" s="2"/>
      <c r="C5122" s="2"/>
      <c r="D5122" s="2"/>
    </row>
    <row r="5123" spans="2:4" x14ac:dyDescent="0.25">
      <c r="B5123" s="2"/>
      <c r="C5123" s="2"/>
      <c r="D5123" s="2"/>
    </row>
    <row r="5124" spans="2:4" x14ac:dyDescent="0.25">
      <c r="B5124" s="2"/>
      <c r="C5124" s="2"/>
      <c r="D5124" s="2"/>
    </row>
    <row r="5125" spans="2:4" x14ac:dyDescent="0.25">
      <c r="B5125" s="2"/>
      <c r="C5125" s="2"/>
      <c r="D5125" s="2"/>
    </row>
    <row r="5126" spans="2:4" x14ac:dyDescent="0.25">
      <c r="B5126" s="2"/>
      <c r="C5126" s="2"/>
      <c r="D5126" s="2"/>
    </row>
    <row r="5127" spans="2:4" x14ac:dyDescent="0.25">
      <c r="B5127" s="2"/>
      <c r="C5127" s="2"/>
      <c r="D5127" s="2"/>
    </row>
    <row r="5128" spans="2:4" x14ac:dyDescent="0.25">
      <c r="B5128" s="2"/>
      <c r="C5128" s="2"/>
      <c r="D5128" s="2"/>
    </row>
    <row r="5129" spans="2:4" x14ac:dyDescent="0.25">
      <c r="B5129" s="2"/>
      <c r="C5129" s="2"/>
      <c r="D5129" s="2"/>
    </row>
    <row r="5130" spans="2:4" x14ac:dyDescent="0.25">
      <c r="B5130" s="2"/>
      <c r="C5130" s="2"/>
      <c r="D5130" s="2"/>
    </row>
    <row r="5131" spans="2:4" x14ac:dyDescent="0.25">
      <c r="B5131" s="2"/>
      <c r="C5131" s="2"/>
      <c r="D5131" s="2"/>
    </row>
    <row r="5132" spans="2:4" x14ac:dyDescent="0.25">
      <c r="B5132" s="2"/>
      <c r="C5132" s="2"/>
      <c r="D5132" s="2"/>
    </row>
    <row r="5133" spans="2:4" x14ac:dyDescent="0.25">
      <c r="B5133" s="2"/>
      <c r="C5133" s="2"/>
      <c r="D5133" s="2"/>
    </row>
    <row r="5134" spans="2:4" x14ac:dyDescent="0.25">
      <c r="B5134" s="2"/>
      <c r="C5134" s="2"/>
      <c r="D5134" s="2"/>
    </row>
    <row r="5135" spans="2:4" x14ac:dyDescent="0.25">
      <c r="B5135" s="2"/>
      <c r="C5135" s="2"/>
      <c r="D5135" s="2"/>
    </row>
    <row r="5136" spans="2:4" x14ac:dyDescent="0.25">
      <c r="B5136" s="2"/>
      <c r="C5136" s="2"/>
      <c r="D5136" s="2"/>
    </row>
    <row r="5137" spans="2:4" x14ac:dyDescent="0.25">
      <c r="B5137" s="2"/>
      <c r="C5137" s="2"/>
      <c r="D5137" s="2"/>
    </row>
    <row r="5138" spans="2:4" x14ac:dyDescent="0.25">
      <c r="B5138" s="2"/>
      <c r="C5138" s="2"/>
      <c r="D5138" s="2"/>
    </row>
    <row r="5139" spans="2:4" x14ac:dyDescent="0.25">
      <c r="B5139" s="2"/>
      <c r="C5139" s="2"/>
      <c r="D5139" s="2"/>
    </row>
    <row r="5140" spans="2:4" x14ac:dyDescent="0.25">
      <c r="B5140" s="2"/>
      <c r="C5140" s="2"/>
      <c r="D5140" s="2"/>
    </row>
    <row r="5141" spans="2:4" x14ac:dyDescent="0.25">
      <c r="B5141" s="2"/>
      <c r="C5141" s="2"/>
      <c r="D5141" s="2"/>
    </row>
    <row r="5142" spans="2:4" x14ac:dyDescent="0.25">
      <c r="B5142" s="2"/>
      <c r="C5142" s="2"/>
      <c r="D5142" s="2"/>
    </row>
    <row r="5143" spans="2:4" x14ac:dyDescent="0.25">
      <c r="B5143" s="2"/>
      <c r="C5143" s="2"/>
      <c r="D5143" s="2"/>
    </row>
    <row r="5144" spans="2:4" x14ac:dyDescent="0.25">
      <c r="B5144" s="2"/>
      <c r="C5144" s="2"/>
      <c r="D5144" s="2"/>
    </row>
    <row r="5145" spans="2:4" x14ac:dyDescent="0.25">
      <c r="B5145" s="2"/>
      <c r="C5145" s="2"/>
      <c r="D5145" s="2"/>
    </row>
    <row r="5146" spans="2:4" x14ac:dyDescent="0.25">
      <c r="B5146" s="2"/>
      <c r="C5146" s="2"/>
      <c r="D5146" s="2"/>
    </row>
    <row r="5147" spans="2:4" x14ac:dyDescent="0.25">
      <c r="B5147" s="2"/>
      <c r="C5147" s="2"/>
      <c r="D5147" s="2"/>
    </row>
    <row r="5148" spans="2:4" x14ac:dyDescent="0.25">
      <c r="B5148" s="2"/>
      <c r="C5148" s="2"/>
      <c r="D5148" s="2"/>
    </row>
    <row r="5149" spans="2:4" x14ac:dyDescent="0.25">
      <c r="B5149" s="2"/>
      <c r="C5149" s="2"/>
      <c r="D5149" s="2"/>
    </row>
    <row r="5150" spans="2:4" x14ac:dyDescent="0.25">
      <c r="B5150" s="2"/>
      <c r="C5150" s="2"/>
      <c r="D5150" s="2"/>
    </row>
    <row r="5151" spans="2:4" x14ac:dyDescent="0.25">
      <c r="B5151" s="2"/>
      <c r="C5151" s="2"/>
      <c r="D5151" s="2"/>
    </row>
    <row r="5152" spans="2:4" x14ac:dyDescent="0.25">
      <c r="B5152" s="2"/>
      <c r="C5152" s="2"/>
      <c r="D5152" s="2"/>
    </row>
    <row r="5153" spans="2:4" x14ac:dyDescent="0.25">
      <c r="B5153" s="2"/>
      <c r="C5153" s="2"/>
      <c r="D5153" s="2"/>
    </row>
    <row r="5154" spans="2:4" x14ac:dyDescent="0.25">
      <c r="B5154" s="2"/>
      <c r="C5154" s="2"/>
      <c r="D5154" s="2"/>
    </row>
    <row r="5155" spans="2:4" x14ac:dyDescent="0.25">
      <c r="B5155" s="2"/>
      <c r="C5155" s="2"/>
      <c r="D5155" s="2"/>
    </row>
    <row r="5156" spans="2:4" x14ac:dyDescent="0.25">
      <c r="B5156" s="2"/>
      <c r="C5156" s="2"/>
      <c r="D5156" s="2"/>
    </row>
    <row r="5157" spans="2:4" x14ac:dyDescent="0.25">
      <c r="B5157" s="2"/>
      <c r="C5157" s="2"/>
      <c r="D5157" s="2"/>
    </row>
    <row r="5158" spans="2:4" x14ac:dyDescent="0.25">
      <c r="B5158" s="2"/>
      <c r="C5158" s="2"/>
      <c r="D5158" s="2"/>
    </row>
    <row r="5159" spans="2:4" x14ac:dyDescent="0.25">
      <c r="B5159" s="2"/>
      <c r="C5159" s="2"/>
      <c r="D5159" s="2"/>
    </row>
    <row r="5160" spans="2:4" x14ac:dyDescent="0.25">
      <c r="B5160" s="2"/>
      <c r="C5160" s="2"/>
      <c r="D5160" s="2"/>
    </row>
    <row r="5161" spans="2:4" x14ac:dyDescent="0.25">
      <c r="B5161" s="2"/>
      <c r="C5161" s="2"/>
      <c r="D5161" s="2"/>
    </row>
    <row r="5162" spans="2:4" x14ac:dyDescent="0.25">
      <c r="B5162" s="2"/>
      <c r="C5162" s="2"/>
      <c r="D5162" s="2"/>
    </row>
    <row r="5163" spans="2:4" x14ac:dyDescent="0.25">
      <c r="B5163" s="2"/>
      <c r="C5163" s="2"/>
      <c r="D5163" s="2"/>
    </row>
    <row r="5164" spans="2:4" x14ac:dyDescent="0.25">
      <c r="B5164" s="2"/>
      <c r="C5164" s="2"/>
      <c r="D5164" s="2"/>
    </row>
    <row r="5165" spans="2:4" x14ac:dyDescent="0.25">
      <c r="B5165" s="2"/>
      <c r="C5165" s="2"/>
      <c r="D5165" s="2"/>
    </row>
    <row r="5166" spans="2:4" x14ac:dyDescent="0.25">
      <c r="B5166" s="2"/>
      <c r="C5166" s="2"/>
      <c r="D5166" s="2"/>
    </row>
    <row r="5167" spans="2:4" x14ac:dyDescent="0.25">
      <c r="B5167" s="2"/>
      <c r="C5167" s="2"/>
      <c r="D5167" s="2"/>
    </row>
    <row r="5168" spans="2:4" x14ac:dyDescent="0.25">
      <c r="B5168" s="2"/>
      <c r="C5168" s="2"/>
      <c r="D5168" s="2"/>
    </row>
    <row r="5169" spans="2:4" x14ac:dyDescent="0.25">
      <c r="B5169" s="2"/>
      <c r="C5169" s="2"/>
      <c r="D5169" s="2"/>
    </row>
    <row r="5170" spans="2:4" x14ac:dyDescent="0.25">
      <c r="B5170" s="2"/>
      <c r="C5170" s="2"/>
      <c r="D5170" s="2"/>
    </row>
    <row r="5171" spans="2:4" x14ac:dyDescent="0.25">
      <c r="B5171" s="2"/>
      <c r="C5171" s="2"/>
      <c r="D5171" s="2"/>
    </row>
    <row r="5172" spans="2:4" x14ac:dyDescent="0.25">
      <c r="B5172" s="2"/>
      <c r="C5172" s="2"/>
      <c r="D5172" s="2"/>
    </row>
    <row r="5173" spans="2:4" x14ac:dyDescent="0.25">
      <c r="B5173" s="2"/>
      <c r="C5173" s="2"/>
      <c r="D5173" s="2"/>
    </row>
    <row r="5174" spans="2:4" x14ac:dyDescent="0.25">
      <c r="B5174" s="2"/>
      <c r="C5174" s="2"/>
      <c r="D5174" s="2"/>
    </row>
    <row r="5175" spans="2:4" x14ac:dyDescent="0.25">
      <c r="B5175" s="2"/>
      <c r="C5175" s="2"/>
      <c r="D5175" s="2"/>
    </row>
    <row r="5176" spans="2:4" x14ac:dyDescent="0.25">
      <c r="B5176" s="2"/>
      <c r="C5176" s="2"/>
      <c r="D5176" s="2"/>
    </row>
    <row r="5177" spans="2:4" x14ac:dyDescent="0.25">
      <c r="B5177" s="2"/>
      <c r="C5177" s="2"/>
      <c r="D5177" s="2"/>
    </row>
    <row r="5178" spans="2:4" x14ac:dyDescent="0.25">
      <c r="B5178" s="2"/>
      <c r="C5178" s="2"/>
      <c r="D5178" s="2"/>
    </row>
    <row r="5179" spans="2:4" x14ac:dyDescent="0.25">
      <c r="B5179" s="2"/>
      <c r="C5179" s="2"/>
      <c r="D5179" s="2"/>
    </row>
    <row r="5180" spans="2:4" x14ac:dyDescent="0.25">
      <c r="B5180" s="2"/>
      <c r="C5180" s="2"/>
      <c r="D5180" s="2"/>
    </row>
    <row r="5181" spans="2:4" x14ac:dyDescent="0.25">
      <c r="B5181" s="2"/>
      <c r="C5181" s="2"/>
      <c r="D5181" s="2"/>
    </row>
    <row r="5182" spans="2:4" x14ac:dyDescent="0.25">
      <c r="B5182" s="2"/>
      <c r="C5182" s="2"/>
      <c r="D5182" s="2"/>
    </row>
    <row r="5183" spans="2:4" x14ac:dyDescent="0.25">
      <c r="B5183" s="2"/>
      <c r="C5183" s="2"/>
      <c r="D5183" s="2"/>
    </row>
    <row r="5184" spans="2:4" x14ac:dyDescent="0.25">
      <c r="B5184" s="2"/>
      <c r="C5184" s="2"/>
      <c r="D5184" s="2"/>
    </row>
    <row r="5185" spans="2:4" x14ac:dyDescent="0.25">
      <c r="B5185" s="2"/>
      <c r="C5185" s="2"/>
      <c r="D5185" s="2"/>
    </row>
    <row r="5186" spans="2:4" x14ac:dyDescent="0.25">
      <c r="B5186" s="2"/>
      <c r="C5186" s="2"/>
      <c r="D5186" s="2"/>
    </row>
    <row r="5187" spans="2:4" x14ac:dyDescent="0.25">
      <c r="B5187" s="2"/>
      <c r="C5187" s="2"/>
      <c r="D5187" s="2"/>
    </row>
    <row r="5188" spans="2:4" x14ac:dyDescent="0.25">
      <c r="B5188" s="2"/>
      <c r="C5188" s="2"/>
      <c r="D5188" s="2"/>
    </row>
    <row r="5189" spans="2:4" x14ac:dyDescent="0.25">
      <c r="B5189" s="2"/>
      <c r="C5189" s="2"/>
      <c r="D5189" s="2"/>
    </row>
    <row r="5190" spans="2:4" x14ac:dyDescent="0.25">
      <c r="B5190" s="2"/>
      <c r="C5190" s="2"/>
      <c r="D5190" s="2"/>
    </row>
    <row r="5191" spans="2:4" x14ac:dyDescent="0.25">
      <c r="B5191" s="2"/>
      <c r="C5191" s="2"/>
      <c r="D5191" s="2"/>
    </row>
    <row r="5192" spans="2:4" x14ac:dyDescent="0.25">
      <c r="B5192" s="2"/>
      <c r="C5192" s="2"/>
      <c r="D5192" s="2"/>
    </row>
    <row r="5193" spans="2:4" x14ac:dyDescent="0.25">
      <c r="B5193" s="2"/>
      <c r="C5193" s="2"/>
      <c r="D5193" s="2"/>
    </row>
    <row r="5194" spans="2:4" x14ac:dyDescent="0.25">
      <c r="B5194" s="2"/>
      <c r="C5194" s="2"/>
      <c r="D5194" s="2"/>
    </row>
    <row r="5195" spans="2:4" x14ac:dyDescent="0.25">
      <c r="B5195" s="2"/>
      <c r="C5195" s="2"/>
      <c r="D5195" s="2"/>
    </row>
    <row r="5196" spans="2:4" x14ac:dyDescent="0.25">
      <c r="B5196" s="2"/>
      <c r="C5196" s="2"/>
      <c r="D5196" s="2"/>
    </row>
    <row r="5197" spans="2:4" x14ac:dyDescent="0.25">
      <c r="B5197" s="2"/>
      <c r="C5197" s="2"/>
      <c r="D5197" s="2"/>
    </row>
    <row r="5198" spans="2:4" x14ac:dyDescent="0.25">
      <c r="B5198" s="2"/>
      <c r="C5198" s="2"/>
      <c r="D5198" s="2"/>
    </row>
    <row r="5199" spans="2:4" x14ac:dyDescent="0.25">
      <c r="B5199" s="2"/>
      <c r="C5199" s="2"/>
      <c r="D5199" s="2"/>
    </row>
    <row r="5200" spans="2:4" x14ac:dyDescent="0.25">
      <c r="B5200" s="2"/>
      <c r="C5200" s="2"/>
      <c r="D5200" s="2"/>
    </row>
    <row r="5201" spans="2:4" x14ac:dyDescent="0.25">
      <c r="B5201" s="2"/>
      <c r="C5201" s="2"/>
      <c r="D5201" s="2"/>
    </row>
    <row r="5202" spans="2:4" x14ac:dyDescent="0.25">
      <c r="B5202" s="2"/>
      <c r="C5202" s="2"/>
      <c r="D5202" s="2"/>
    </row>
    <row r="5203" spans="2:4" x14ac:dyDescent="0.25">
      <c r="B5203" s="2"/>
      <c r="C5203" s="2"/>
      <c r="D5203" s="2"/>
    </row>
    <row r="5204" spans="2:4" x14ac:dyDescent="0.25">
      <c r="B5204" s="2"/>
      <c r="C5204" s="2"/>
      <c r="D5204" s="2"/>
    </row>
    <row r="5205" spans="2:4" x14ac:dyDescent="0.25">
      <c r="B5205" s="2"/>
      <c r="C5205" s="2"/>
      <c r="D5205" s="2"/>
    </row>
    <row r="5206" spans="2:4" x14ac:dyDescent="0.25">
      <c r="B5206" s="2"/>
      <c r="C5206" s="2"/>
      <c r="D5206" s="2"/>
    </row>
    <row r="5207" spans="2:4" x14ac:dyDescent="0.25">
      <c r="B5207" s="2"/>
      <c r="C5207" s="2"/>
      <c r="D5207" s="2"/>
    </row>
    <row r="5208" spans="2:4" x14ac:dyDescent="0.25">
      <c r="B5208" s="2"/>
      <c r="C5208" s="2"/>
      <c r="D5208" s="2"/>
    </row>
    <row r="5209" spans="2:4" x14ac:dyDescent="0.25">
      <c r="B5209" s="2"/>
      <c r="C5209" s="2"/>
      <c r="D5209" s="2"/>
    </row>
    <row r="5210" spans="2:4" x14ac:dyDescent="0.25">
      <c r="B5210" s="2"/>
      <c r="C5210" s="2"/>
      <c r="D5210" s="2"/>
    </row>
    <row r="5211" spans="2:4" x14ac:dyDescent="0.25">
      <c r="B5211" s="2"/>
      <c r="C5211" s="2"/>
      <c r="D5211" s="2"/>
    </row>
    <row r="5212" spans="2:4" x14ac:dyDescent="0.25">
      <c r="B5212" s="2"/>
      <c r="C5212" s="2"/>
      <c r="D5212" s="2"/>
    </row>
    <row r="5213" spans="2:4" x14ac:dyDescent="0.25">
      <c r="B5213" s="2"/>
      <c r="C5213" s="2"/>
      <c r="D5213" s="2"/>
    </row>
    <row r="5214" spans="2:4" x14ac:dyDescent="0.25">
      <c r="B5214" s="2"/>
      <c r="C5214" s="2"/>
      <c r="D5214" s="2"/>
    </row>
    <row r="5215" spans="2:4" x14ac:dyDescent="0.25">
      <c r="B5215" s="2"/>
      <c r="C5215" s="2"/>
      <c r="D5215" s="2"/>
    </row>
    <row r="5216" spans="2:4" x14ac:dyDescent="0.25">
      <c r="B5216" s="2"/>
      <c r="C5216" s="2"/>
      <c r="D5216" s="2"/>
    </row>
    <row r="5217" spans="2:4" x14ac:dyDescent="0.25">
      <c r="B5217" s="2"/>
      <c r="C5217" s="2"/>
      <c r="D5217" s="2"/>
    </row>
    <row r="5218" spans="2:4" x14ac:dyDescent="0.25">
      <c r="B5218" s="2"/>
      <c r="C5218" s="2"/>
      <c r="D5218" s="2"/>
    </row>
    <row r="5219" spans="2:4" x14ac:dyDescent="0.25">
      <c r="B5219" s="2"/>
      <c r="C5219" s="2"/>
      <c r="D5219" s="2"/>
    </row>
    <row r="5220" spans="2:4" x14ac:dyDescent="0.25">
      <c r="B5220" s="2"/>
      <c r="C5220" s="2"/>
      <c r="D5220" s="2"/>
    </row>
    <row r="5221" spans="2:4" x14ac:dyDescent="0.25">
      <c r="B5221" s="2"/>
      <c r="C5221" s="2"/>
      <c r="D5221" s="2"/>
    </row>
    <row r="5222" spans="2:4" x14ac:dyDescent="0.25">
      <c r="B5222" s="2"/>
      <c r="C5222" s="2"/>
      <c r="D5222" s="2"/>
    </row>
    <row r="5223" spans="2:4" x14ac:dyDescent="0.25">
      <c r="B5223" s="2"/>
      <c r="C5223" s="2"/>
      <c r="D5223" s="2"/>
    </row>
    <row r="5224" spans="2:4" x14ac:dyDescent="0.25">
      <c r="B5224" s="2"/>
      <c r="C5224" s="2"/>
      <c r="D5224" s="2"/>
    </row>
    <row r="5225" spans="2:4" x14ac:dyDescent="0.25">
      <c r="B5225" s="2"/>
      <c r="C5225" s="2"/>
      <c r="D5225" s="2"/>
    </row>
    <row r="5226" spans="2:4" x14ac:dyDescent="0.25">
      <c r="B5226" s="2"/>
      <c r="C5226" s="2"/>
      <c r="D5226" s="2"/>
    </row>
    <row r="5227" spans="2:4" x14ac:dyDescent="0.25">
      <c r="B5227" s="2"/>
      <c r="C5227" s="2"/>
      <c r="D5227" s="2"/>
    </row>
    <row r="5228" spans="2:4" x14ac:dyDescent="0.25">
      <c r="B5228" s="2"/>
      <c r="C5228" s="2"/>
      <c r="D5228" s="2"/>
    </row>
    <row r="5229" spans="2:4" x14ac:dyDescent="0.25">
      <c r="B5229" s="2"/>
      <c r="C5229" s="2"/>
      <c r="D5229" s="2"/>
    </row>
    <row r="5230" spans="2:4" x14ac:dyDescent="0.25">
      <c r="B5230" s="2"/>
      <c r="C5230" s="2"/>
      <c r="D5230" s="2"/>
    </row>
    <row r="5231" spans="2:4" x14ac:dyDescent="0.25">
      <c r="B5231" s="2"/>
      <c r="C5231" s="2"/>
      <c r="D5231" s="2"/>
    </row>
    <row r="5232" spans="2:4" x14ac:dyDescent="0.25">
      <c r="B5232" s="2"/>
      <c r="C5232" s="2"/>
      <c r="D5232" s="2"/>
    </row>
    <row r="5233" spans="2:4" x14ac:dyDescent="0.25">
      <c r="B5233" s="2"/>
      <c r="C5233" s="2"/>
      <c r="D5233" s="2"/>
    </row>
    <row r="5234" spans="2:4" x14ac:dyDescent="0.25">
      <c r="B5234" s="2"/>
      <c r="C5234" s="2"/>
      <c r="D5234" s="2"/>
    </row>
    <row r="5235" spans="2:4" x14ac:dyDescent="0.25">
      <c r="B5235" s="2"/>
      <c r="C5235" s="2"/>
      <c r="D5235" s="2"/>
    </row>
    <row r="5236" spans="2:4" x14ac:dyDescent="0.25">
      <c r="B5236" s="2"/>
      <c r="C5236" s="2"/>
      <c r="D5236" s="2"/>
    </row>
    <row r="5237" spans="2:4" x14ac:dyDescent="0.25">
      <c r="B5237" s="2"/>
      <c r="C5237" s="2"/>
      <c r="D5237" s="2"/>
    </row>
    <row r="5238" spans="2:4" x14ac:dyDescent="0.25">
      <c r="B5238" s="2"/>
      <c r="C5238" s="2"/>
      <c r="D5238" s="2"/>
    </row>
    <row r="5239" spans="2:4" x14ac:dyDescent="0.25">
      <c r="B5239" s="2"/>
      <c r="C5239" s="2"/>
      <c r="D5239" s="2"/>
    </row>
    <row r="5240" spans="2:4" x14ac:dyDescent="0.25">
      <c r="B5240" s="2"/>
      <c r="C5240" s="2"/>
      <c r="D5240" s="2"/>
    </row>
    <row r="5241" spans="2:4" x14ac:dyDescent="0.25">
      <c r="B5241" s="2"/>
      <c r="C5241" s="2"/>
      <c r="D5241" s="2"/>
    </row>
    <row r="5242" spans="2:4" x14ac:dyDescent="0.25">
      <c r="B5242" s="2"/>
      <c r="C5242" s="2"/>
      <c r="D5242" s="2"/>
    </row>
    <row r="5243" spans="2:4" x14ac:dyDescent="0.25">
      <c r="B5243" s="2"/>
      <c r="C5243" s="2"/>
      <c r="D5243" s="2"/>
    </row>
    <row r="5244" spans="2:4" x14ac:dyDescent="0.25">
      <c r="B5244" s="2"/>
      <c r="C5244" s="2"/>
      <c r="D5244" s="2"/>
    </row>
    <row r="5245" spans="2:4" x14ac:dyDescent="0.25">
      <c r="B5245" s="2"/>
      <c r="C5245" s="2"/>
      <c r="D5245" s="2"/>
    </row>
    <row r="5246" spans="2:4" x14ac:dyDescent="0.25">
      <c r="B5246" s="2"/>
      <c r="C5246" s="2"/>
      <c r="D5246" s="2"/>
    </row>
    <row r="5247" spans="2:4" x14ac:dyDescent="0.25">
      <c r="B5247" s="2"/>
      <c r="C5247" s="2"/>
      <c r="D5247" s="2"/>
    </row>
    <row r="5248" spans="2:4" x14ac:dyDescent="0.25">
      <c r="B5248" s="2"/>
      <c r="C5248" s="2"/>
      <c r="D5248" s="2"/>
    </row>
    <row r="5249" spans="2:4" x14ac:dyDescent="0.25">
      <c r="B5249" s="2"/>
      <c r="C5249" s="2"/>
      <c r="D5249" s="2"/>
    </row>
    <row r="5250" spans="2:4" x14ac:dyDescent="0.25">
      <c r="B5250" s="2"/>
      <c r="C5250" s="2"/>
      <c r="D5250" s="2"/>
    </row>
    <row r="5251" spans="2:4" x14ac:dyDescent="0.25">
      <c r="B5251" s="2"/>
      <c r="C5251" s="2"/>
      <c r="D5251" s="2"/>
    </row>
    <row r="5252" spans="2:4" x14ac:dyDescent="0.25">
      <c r="B5252" s="2"/>
      <c r="C5252" s="2"/>
      <c r="D5252" s="2"/>
    </row>
    <row r="5253" spans="2:4" x14ac:dyDescent="0.25">
      <c r="B5253" s="2"/>
      <c r="C5253" s="2"/>
      <c r="D5253" s="2"/>
    </row>
    <row r="5254" spans="2:4" x14ac:dyDescent="0.25">
      <c r="B5254" s="2"/>
      <c r="C5254" s="2"/>
      <c r="D5254" s="2"/>
    </row>
    <row r="5255" spans="2:4" x14ac:dyDescent="0.25">
      <c r="B5255" s="2"/>
      <c r="C5255" s="2"/>
      <c r="D5255" s="2"/>
    </row>
    <row r="5256" spans="2:4" x14ac:dyDescent="0.25">
      <c r="B5256" s="2"/>
      <c r="C5256" s="2"/>
      <c r="D5256" s="2"/>
    </row>
    <row r="5257" spans="2:4" x14ac:dyDescent="0.25">
      <c r="B5257" s="2"/>
      <c r="C5257" s="2"/>
      <c r="D5257" s="2"/>
    </row>
    <row r="5258" spans="2:4" x14ac:dyDescent="0.25">
      <c r="B5258" s="2"/>
      <c r="C5258" s="2"/>
      <c r="D5258" s="2"/>
    </row>
    <row r="5259" spans="2:4" x14ac:dyDescent="0.25">
      <c r="B5259" s="2"/>
      <c r="C5259" s="2"/>
      <c r="D5259" s="2"/>
    </row>
    <row r="5260" spans="2:4" x14ac:dyDescent="0.25">
      <c r="B5260" s="2"/>
      <c r="C5260" s="2"/>
      <c r="D5260" s="2"/>
    </row>
    <row r="5261" spans="2:4" x14ac:dyDescent="0.25">
      <c r="B5261" s="2"/>
      <c r="C5261" s="2"/>
      <c r="D5261" s="2"/>
    </row>
    <row r="5262" spans="2:4" x14ac:dyDescent="0.25">
      <c r="B5262" s="2"/>
      <c r="C5262" s="2"/>
      <c r="D5262" s="2"/>
    </row>
    <row r="5263" spans="2:4" x14ac:dyDescent="0.25">
      <c r="B5263" s="2"/>
      <c r="C5263" s="2"/>
      <c r="D5263" s="2"/>
    </row>
    <row r="5264" spans="2:4" x14ac:dyDescent="0.25">
      <c r="B5264" s="2"/>
      <c r="C5264" s="2"/>
      <c r="D5264" s="2"/>
    </row>
    <row r="5265" spans="2:4" x14ac:dyDescent="0.25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3.2" x14ac:dyDescent="0.25"/>
  <cols>
    <col min="1" max="1" width="11.44140625" style="2" customWidth="1"/>
    <col min="2" max="2" width="16.109375" customWidth="1"/>
    <col min="17" max="17" width="10.109375" bestFit="1" customWidth="1"/>
  </cols>
  <sheetData>
    <row r="1" spans="1:34" ht="17.399999999999999" x14ac:dyDescent="0.3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5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5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5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5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5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5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5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5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5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5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5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5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5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5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5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5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5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5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5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5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5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5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5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5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5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5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5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5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5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5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5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5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5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5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5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5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5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5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5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5">
      <c r="Q41" s="2" t="e">
        <f t="shared" si="16"/>
        <v>#VALUE!</v>
      </c>
    </row>
    <row r="42" spans="17:31" x14ac:dyDescent="0.25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2001-11-26T13:41:17Z</cp:lastPrinted>
  <dcterms:created xsi:type="dcterms:W3CDTF">2001-10-01T13:04:15Z</dcterms:created>
  <dcterms:modified xsi:type="dcterms:W3CDTF">2023-09-10T11:53:16Z</dcterms:modified>
</cp:coreProperties>
</file>