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<sst xmlns="http://schemas.openxmlformats.org/spreadsheetml/2006/main" count="54" uniqueCount="54">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</sst>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A3" sqref="A3"/>
    </sheetView>
  </sheetViews>
  <sheetFormatPr defaultColWidth="9.109375" defaultRowHeight="13.2" x14ac:dyDescent="0.25"/>
  <cols>
    <col min="1" max="1" width="11.33203125" style="1" bestFit="1" customWidth="1"/>
    <col min="2" max="19" width="9" style="1" customWidth="1"/>
    <col min="20" max="16384" width="9.109375" style="1"/>
  </cols>
  <sheetData>
    <row r="1" spans="1:19" ht="15.6" x14ac:dyDescent="0.3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40">
        <f ca="1">NOW()</f>
        <v>37252.632039814816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6.2" thickBot="1" x14ac:dyDescent="0.3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8" thickBot="1" x14ac:dyDescent="0.3"/>
    <row r="5" spans="1:19" s="4" customFormat="1" x14ac:dyDescent="0.25">
      <c r="A5" s="3" t="s">
        <v>10</v>
      </c>
      <c r="B5" s="11">
        <v>0.03</v>
      </c>
      <c r="C5" s="12">
        <f>+B5+0.02</f>
        <v>0.05</v>
      </c>
      <c r="D5" s="21">
        <f>+B5+0.2</f>
        <v>0.23</v>
      </c>
      <c r="E5" s="22">
        <f t="shared" ref="E5:E16" si="0">+D5+0.02</f>
        <v>0.25</v>
      </c>
      <c r="F5" s="6">
        <f>+B5+0</f>
        <v>0.03</v>
      </c>
      <c r="G5" s="7">
        <f>+F5+0.02</f>
        <v>0.05</v>
      </c>
      <c r="H5" s="21">
        <v>-0.24</v>
      </c>
      <c r="I5" s="27">
        <f>+H5+0.03</f>
        <v>-0.21</v>
      </c>
      <c r="J5" s="11">
        <v>-0.08</v>
      </c>
      <c r="K5" s="12">
        <f>+J5+0.02</f>
        <v>-0.06</v>
      </c>
      <c r="L5" s="21">
        <v>-0.24</v>
      </c>
      <c r="M5" s="22">
        <f>+L5+0.02</f>
        <v>-0.22</v>
      </c>
      <c r="N5" s="6">
        <v>-0.12</v>
      </c>
      <c r="O5" s="7">
        <f>+N5+0.01</f>
        <v>-0.11</v>
      </c>
      <c r="P5" s="21">
        <v>0.02</v>
      </c>
      <c r="Q5" s="22">
        <f t="shared" ref="Q5:Q10" si="1">+P5+0.01</f>
        <v>0.03</v>
      </c>
      <c r="R5" s="11">
        <v>0.05</v>
      </c>
      <c r="S5" s="12">
        <f>R5+0.01</f>
        <v>6.0000000000000005E-2</v>
      </c>
    </row>
    <row r="6" spans="1:19" s="4" customFormat="1" x14ac:dyDescent="0.25">
      <c r="A6" s="3" t="s">
        <v>11</v>
      </c>
      <c r="B6" s="13">
        <v>-0.11</v>
      </c>
      <c r="C6" s="14">
        <f>+B6+0.02</f>
        <v>-0.09</v>
      </c>
      <c r="D6" s="23">
        <f>+B6+0.22</f>
        <v>0.11</v>
      </c>
      <c r="E6" s="24">
        <f t="shared" si="0"/>
        <v>0.13</v>
      </c>
      <c r="F6" s="8">
        <f>+B6-0+0</f>
        <v>-0.11</v>
      </c>
      <c r="G6" s="9">
        <f>+F6+0.02</f>
        <v>-0.09</v>
      </c>
      <c r="H6" s="23">
        <v>-0.44</v>
      </c>
      <c r="I6" s="29">
        <f>+H6+0.03</f>
        <v>-0.41000000000000003</v>
      </c>
      <c r="J6" s="13">
        <v>-0.25</v>
      </c>
      <c r="K6" s="14">
        <f>+J6+0.02</f>
        <v>-0.23</v>
      </c>
      <c r="L6" s="23">
        <v>-0.44</v>
      </c>
      <c r="M6" s="24">
        <f>+L6+0.02</f>
        <v>-0.42</v>
      </c>
      <c r="N6" s="8">
        <v>-0.36</v>
      </c>
      <c r="O6" s="9">
        <f>+N6+0.01</f>
        <v>-0.35</v>
      </c>
      <c r="P6" s="23">
        <v>-0.17</v>
      </c>
      <c r="Q6" s="24">
        <f t="shared" si="1"/>
        <v>-0.16</v>
      </c>
      <c r="R6" s="13">
        <v>-0.14000000000000001</v>
      </c>
      <c r="S6" s="14">
        <f t="shared" ref="S6:S16" si="2">+R6+0.01</f>
        <v>-0.13</v>
      </c>
    </row>
    <row r="7" spans="1:19" s="4" customFormat="1" x14ac:dyDescent="0.25">
      <c r="A7" s="3" t="s">
        <v>12</v>
      </c>
      <c r="B7" s="13">
        <v>-0.11</v>
      </c>
      <c r="C7" s="14">
        <f>+B7+0.02</f>
        <v>-0.09</v>
      </c>
      <c r="D7" s="23">
        <f>+B7+0.2</f>
        <v>9.0000000000000011E-2</v>
      </c>
      <c r="E7" s="24">
        <f t="shared" si="0"/>
        <v>0.11000000000000001</v>
      </c>
      <c r="F7" s="8">
        <f>+B7+0</f>
        <v>-0.11</v>
      </c>
      <c r="G7" s="9">
        <f>+F7+0.02</f>
        <v>-0.09</v>
      </c>
      <c r="H7" s="23">
        <v>-0.48</v>
      </c>
      <c r="I7" s="29">
        <f>+H7+0.03</f>
        <v>-0.44999999999999996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v>-0.43</v>
      </c>
      <c r="O7" s="9">
        <f>+N7+0.01</f>
        <v>-0.42</v>
      </c>
      <c r="P7" s="23">
        <v>-0.17</v>
      </c>
      <c r="Q7" s="24">
        <f t="shared" si="1"/>
        <v>-0.16</v>
      </c>
      <c r="R7" s="13">
        <v>-0.14000000000000001</v>
      </c>
      <c r="S7" s="14">
        <f t="shared" si="2"/>
        <v>-0.13</v>
      </c>
    </row>
    <row r="8" spans="1:19" s="4" customFormat="1" x14ac:dyDescent="0.25">
      <c r="A8" s="3" t="s">
        <v>18</v>
      </c>
      <c r="B8" s="13">
        <v>-0.19</v>
      </c>
      <c r="C8" s="14">
        <f t="shared" ref="C8:C14" si="3">+B8+0.015</f>
        <v>-0.17499999999999999</v>
      </c>
      <c r="D8" s="23">
        <f>+B8+0.17</f>
        <v>-1.999999999999999E-2</v>
      </c>
      <c r="E8" s="24">
        <f t="shared" si="0"/>
        <v>0</v>
      </c>
      <c r="F8" s="8">
        <f>+B8-0.06</f>
        <v>-0.25</v>
      </c>
      <c r="G8" s="9">
        <f t="shared" ref="G8:G14" si="4">+F8+0.02</f>
        <v>-0.23</v>
      </c>
      <c r="H8" s="23">
        <v>-0.51</v>
      </c>
      <c r="I8" s="29">
        <f t="shared" ref="I8:I14" si="5">+H8+0.015</f>
        <v>-0.495</v>
      </c>
      <c r="J8" s="13">
        <f t="shared" ref="J8:J14" si="6">+L8+0.15</f>
        <v>-0.42499999999999993</v>
      </c>
      <c r="K8" s="14">
        <f>+J8+0.02</f>
        <v>-0.40499999999999992</v>
      </c>
      <c r="L8" s="23">
        <v>-0.57499999999999996</v>
      </c>
      <c r="M8" s="24">
        <f>+L8+0.01</f>
        <v>-0.56499999999999995</v>
      </c>
      <c r="N8" s="8">
        <v>-0.4</v>
      </c>
      <c r="O8" s="9">
        <f>+N8+0.01</f>
        <v>-0.39</v>
      </c>
      <c r="P8" s="23">
        <v>-0.19</v>
      </c>
      <c r="Q8" s="24">
        <f t="shared" si="1"/>
        <v>-0.18</v>
      </c>
      <c r="R8" s="13">
        <v>-0.14000000000000001</v>
      </c>
      <c r="S8" s="14">
        <f t="shared" si="2"/>
        <v>-0.13</v>
      </c>
    </row>
    <row r="9" spans="1:19" s="4" customFormat="1" x14ac:dyDescent="0.25">
      <c r="A9" s="3" t="s">
        <v>20</v>
      </c>
      <c r="B9" s="13">
        <f>+B8+0.07</f>
        <v>-0.12</v>
      </c>
      <c r="C9" s="14">
        <f t="shared" si="3"/>
        <v>-0.105</v>
      </c>
      <c r="D9" s="23">
        <f>+B9+0.17</f>
        <v>5.0000000000000017E-2</v>
      </c>
      <c r="E9" s="24">
        <f t="shared" si="0"/>
        <v>7.0000000000000021E-2</v>
      </c>
      <c r="F9" s="8">
        <f>+B9-0.06</f>
        <v>-0.18</v>
      </c>
      <c r="G9" s="9">
        <f t="shared" si="4"/>
        <v>-0.16</v>
      </c>
      <c r="H9" s="23">
        <f t="shared" ref="H9:H14" si="7">+H8</f>
        <v>-0.51</v>
      </c>
      <c r="I9" s="29">
        <f t="shared" si="5"/>
        <v>-0.495</v>
      </c>
      <c r="J9" s="13">
        <f t="shared" si="6"/>
        <v>-0.42499999999999993</v>
      </c>
      <c r="K9" s="14">
        <f t="shared" ref="K9:K14" si="8">+J9+0.02</f>
        <v>-0.40499999999999992</v>
      </c>
      <c r="L9" s="23">
        <f>+L8</f>
        <v>-0.57499999999999996</v>
      </c>
      <c r="M9" s="24">
        <f t="shared" ref="M9:M16" si="9">+L9+0.01</f>
        <v>-0.56499999999999995</v>
      </c>
      <c r="N9" s="8">
        <f>+N8</f>
        <v>-0.4</v>
      </c>
      <c r="O9" s="9">
        <f t="shared" ref="O9:O16" si="10">+N9+0.01</f>
        <v>-0.39</v>
      </c>
      <c r="P9" s="23">
        <f>+P8</f>
        <v>-0.19</v>
      </c>
      <c r="Q9" s="24">
        <f t="shared" si="1"/>
        <v>-0.18</v>
      </c>
      <c r="R9" s="13">
        <f>+R8</f>
        <v>-0.14000000000000001</v>
      </c>
      <c r="S9" s="14">
        <f t="shared" si="2"/>
        <v>-0.13</v>
      </c>
    </row>
    <row r="10" spans="1:19" s="4" customFormat="1" x14ac:dyDescent="0.25">
      <c r="A10" s="3" t="s">
        <v>21</v>
      </c>
      <c r="B10" s="13">
        <f>+B9+0.07</f>
        <v>-4.9999999999999989E-2</v>
      </c>
      <c r="C10" s="14">
        <f t="shared" si="3"/>
        <v>-3.4999999999999989E-2</v>
      </c>
      <c r="D10" s="23">
        <f>+B10+0.17</f>
        <v>0.12000000000000002</v>
      </c>
      <c r="E10" s="24">
        <f t="shared" si="0"/>
        <v>0.14000000000000001</v>
      </c>
      <c r="F10" s="8">
        <f>+B10-0.06</f>
        <v>-0.10999999999999999</v>
      </c>
      <c r="G10" s="9">
        <f t="shared" si="4"/>
        <v>-8.9999999999999983E-2</v>
      </c>
      <c r="H10" s="23">
        <f t="shared" si="7"/>
        <v>-0.51</v>
      </c>
      <c r="I10" s="29">
        <f t="shared" si="5"/>
        <v>-0.495</v>
      </c>
      <c r="J10" s="13">
        <f t="shared" si="6"/>
        <v>-0.42499999999999993</v>
      </c>
      <c r="K10" s="14">
        <f t="shared" si="8"/>
        <v>-0.40499999999999992</v>
      </c>
      <c r="L10" s="23">
        <f>+L9</f>
        <v>-0.57499999999999996</v>
      </c>
      <c r="M10" s="24">
        <f t="shared" si="9"/>
        <v>-0.56499999999999995</v>
      </c>
      <c r="N10" s="8">
        <f>+N9</f>
        <v>-0.4</v>
      </c>
      <c r="O10" s="9">
        <f t="shared" si="10"/>
        <v>-0.39</v>
      </c>
      <c r="P10" s="23">
        <f>+P9</f>
        <v>-0.19</v>
      </c>
      <c r="Q10" s="24">
        <f t="shared" si="1"/>
        <v>-0.18</v>
      </c>
      <c r="R10" s="13">
        <f>+R9</f>
        <v>-0.14000000000000001</v>
      </c>
      <c r="S10" s="14">
        <f t="shared" si="2"/>
        <v>-0.13</v>
      </c>
    </row>
    <row r="11" spans="1:19" s="4" customFormat="1" x14ac:dyDescent="0.25">
      <c r="A11" s="3" t="s">
        <v>22</v>
      </c>
      <c r="B11" s="13">
        <f>+B10+0.1</f>
        <v>5.0000000000000017E-2</v>
      </c>
      <c r="C11" s="14">
        <f t="shared" si="3"/>
        <v>6.5000000000000016E-2</v>
      </c>
      <c r="D11" s="23">
        <f>+B11+0.1</f>
        <v>0.15000000000000002</v>
      </c>
      <c r="E11" s="24">
        <f t="shared" si="0"/>
        <v>0.17</v>
      </c>
      <c r="F11" s="8">
        <f>+B11-0.16</f>
        <v>-0.10999999999999999</v>
      </c>
      <c r="G11" s="9">
        <f t="shared" si="4"/>
        <v>-8.9999999999999983E-2</v>
      </c>
      <c r="H11" s="23">
        <f t="shared" si="7"/>
        <v>-0.51</v>
      </c>
      <c r="I11" s="29">
        <f t="shared" si="5"/>
        <v>-0.495</v>
      </c>
      <c r="J11" s="13">
        <f t="shared" si="6"/>
        <v>-0.47499999999999998</v>
      </c>
      <c r="K11" s="14">
        <f t="shared" si="8"/>
        <v>-0.45499999999999996</v>
      </c>
      <c r="L11" s="23">
        <v>-0.625</v>
      </c>
      <c r="M11" s="24">
        <f t="shared" si="9"/>
        <v>-0.61499999999999999</v>
      </c>
      <c r="N11" s="8">
        <f>+N10+0.02</f>
        <v>-0.38</v>
      </c>
      <c r="O11" s="9">
        <f t="shared" si="10"/>
        <v>-0.37</v>
      </c>
      <c r="P11" s="23">
        <v>-0.14000000000000001</v>
      </c>
      <c r="Q11" s="24">
        <f t="shared" ref="Q11:Q16" si="11">+P11+0.01</f>
        <v>-0.13</v>
      </c>
      <c r="R11" s="13">
        <v>-0.08</v>
      </c>
      <c r="S11" s="14">
        <f t="shared" si="2"/>
        <v>-7.0000000000000007E-2</v>
      </c>
    </row>
    <row r="12" spans="1:19" s="4" customFormat="1" x14ac:dyDescent="0.25">
      <c r="A12" s="3" t="s">
        <v>23</v>
      </c>
      <c r="B12" s="13">
        <f>+B11+0.06</f>
        <v>0.11000000000000001</v>
      </c>
      <c r="C12" s="14">
        <f t="shared" si="3"/>
        <v>0.125</v>
      </c>
      <c r="D12" s="23">
        <f>+B12+0.1</f>
        <v>0.21000000000000002</v>
      </c>
      <c r="E12" s="24">
        <f t="shared" si="0"/>
        <v>0.23</v>
      </c>
      <c r="F12" s="8">
        <f>+B12-0.15</f>
        <v>-3.999999999999998E-2</v>
      </c>
      <c r="G12" s="9">
        <f t="shared" si="4"/>
        <v>-1.999999999999998E-2</v>
      </c>
      <c r="H12" s="23">
        <f t="shared" si="7"/>
        <v>-0.51</v>
      </c>
      <c r="I12" s="29">
        <f t="shared" si="5"/>
        <v>-0.495</v>
      </c>
      <c r="J12" s="13">
        <f t="shared" si="6"/>
        <v>-0.47499999999999998</v>
      </c>
      <c r="K12" s="14">
        <f t="shared" si="8"/>
        <v>-0.45499999999999996</v>
      </c>
      <c r="L12" s="23">
        <f>+L11</f>
        <v>-0.625</v>
      </c>
      <c r="M12" s="24">
        <f t="shared" si="9"/>
        <v>-0.61499999999999999</v>
      </c>
      <c r="N12" s="8">
        <f>+N11</f>
        <v>-0.38</v>
      </c>
      <c r="O12" s="9">
        <f t="shared" si="10"/>
        <v>-0.37</v>
      </c>
      <c r="P12" s="23">
        <f>+P11</f>
        <v>-0.14000000000000001</v>
      </c>
      <c r="Q12" s="24">
        <f t="shared" si="11"/>
        <v>-0.13</v>
      </c>
      <c r="R12" s="13">
        <f>+R11</f>
        <v>-0.08</v>
      </c>
      <c r="S12" s="14">
        <f t="shared" si="2"/>
        <v>-7.0000000000000007E-2</v>
      </c>
    </row>
    <row r="13" spans="1:19" s="4" customFormat="1" x14ac:dyDescent="0.25">
      <c r="A13" s="3" t="s">
        <v>24</v>
      </c>
      <c r="B13" s="13">
        <f>+B12-0</f>
        <v>0.11000000000000001</v>
      </c>
      <c r="C13" s="14">
        <f t="shared" si="3"/>
        <v>0.125</v>
      </c>
      <c r="D13" s="23">
        <f>+B13+0.1</f>
        <v>0.21000000000000002</v>
      </c>
      <c r="E13" s="24">
        <f t="shared" si="0"/>
        <v>0.23</v>
      </c>
      <c r="F13" s="8">
        <f>+B13-0.15</f>
        <v>-3.999999999999998E-2</v>
      </c>
      <c r="G13" s="9">
        <f t="shared" si="4"/>
        <v>-1.999999999999998E-2</v>
      </c>
      <c r="H13" s="23">
        <f t="shared" si="7"/>
        <v>-0.51</v>
      </c>
      <c r="I13" s="29">
        <f t="shared" si="5"/>
        <v>-0.495</v>
      </c>
      <c r="J13" s="13">
        <f t="shared" si="6"/>
        <v>-0.47499999999999998</v>
      </c>
      <c r="K13" s="14">
        <f t="shared" si="8"/>
        <v>-0.45499999999999996</v>
      </c>
      <c r="L13" s="23">
        <f>+L12</f>
        <v>-0.625</v>
      </c>
      <c r="M13" s="24">
        <f t="shared" si="9"/>
        <v>-0.61499999999999999</v>
      </c>
      <c r="N13" s="8">
        <f>+N12</f>
        <v>-0.38</v>
      </c>
      <c r="O13" s="9">
        <f t="shared" si="10"/>
        <v>-0.37</v>
      </c>
      <c r="P13" s="23">
        <f>+P12</f>
        <v>-0.14000000000000001</v>
      </c>
      <c r="Q13" s="24">
        <f t="shared" si="11"/>
        <v>-0.13</v>
      </c>
      <c r="R13" s="13">
        <f>+R12</f>
        <v>-0.08</v>
      </c>
      <c r="S13" s="14">
        <f t="shared" si="2"/>
        <v>-7.0000000000000007E-2</v>
      </c>
    </row>
    <row r="14" spans="1:19" s="4" customFormat="1" x14ac:dyDescent="0.25">
      <c r="A14" s="3" t="s">
        <v>25</v>
      </c>
      <c r="B14" s="13">
        <f>+B13-0.09</f>
        <v>2.0000000000000018E-2</v>
      </c>
      <c r="C14" s="14">
        <f t="shared" si="3"/>
        <v>3.5000000000000017E-2</v>
      </c>
      <c r="D14" s="23">
        <f>+B14+0.135</f>
        <v>0.15500000000000003</v>
      </c>
      <c r="E14" s="24">
        <f t="shared" si="0"/>
        <v>0.17500000000000002</v>
      </c>
      <c r="F14" s="8">
        <f>+B14-0.13</f>
        <v>-0.10999999999999999</v>
      </c>
      <c r="G14" s="9">
        <f t="shared" si="4"/>
        <v>-8.9999999999999983E-2</v>
      </c>
      <c r="H14" s="23">
        <f t="shared" si="7"/>
        <v>-0.51</v>
      </c>
      <c r="I14" s="29">
        <f t="shared" si="5"/>
        <v>-0.495</v>
      </c>
      <c r="J14" s="13">
        <f t="shared" si="6"/>
        <v>-0.39500000000000002</v>
      </c>
      <c r="K14" s="14">
        <f t="shared" si="8"/>
        <v>-0.375</v>
      </c>
      <c r="L14" s="23">
        <v>-0.54500000000000004</v>
      </c>
      <c r="M14" s="24">
        <f t="shared" si="9"/>
        <v>-0.53500000000000003</v>
      </c>
      <c r="N14" s="8">
        <f>+N13+0.06</f>
        <v>-0.32</v>
      </c>
      <c r="O14" s="9">
        <f t="shared" si="10"/>
        <v>-0.31</v>
      </c>
      <c r="P14" s="23">
        <v>-0.14000000000000001</v>
      </c>
      <c r="Q14" s="24">
        <f t="shared" si="11"/>
        <v>-0.13</v>
      </c>
      <c r="R14" s="13">
        <v>-0.125</v>
      </c>
      <c r="S14" s="14">
        <f t="shared" si="2"/>
        <v>-0.115</v>
      </c>
    </row>
    <row r="15" spans="1:19" s="4" customFormat="1" x14ac:dyDescent="0.25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</v>
      </c>
      <c r="I15" s="29">
        <f>+H15+0.02</f>
        <v>-0.38999999999999996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9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8" thickBot="1" x14ac:dyDescent="0.3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</v>
      </c>
      <c r="I16" s="30">
        <f>+H16+0.02</f>
        <v>-0.38999999999999996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4">
        <f t="shared" si="9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8" thickBot="1" x14ac:dyDescent="0.3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5">
      <c r="A18" s="3" t="s">
        <v>43</v>
      </c>
      <c r="B18" s="11">
        <f t="shared" ref="B18:S18" si="12">SUM(B5:B7)/3</f>
        <v>-6.3333333333333339E-2</v>
      </c>
      <c r="C18" s="12">
        <f t="shared" si="12"/>
        <v>-4.3333333333333335E-2</v>
      </c>
      <c r="D18" s="21">
        <f t="shared" si="12"/>
        <v>0.14333333333333334</v>
      </c>
      <c r="E18" s="22">
        <f t="shared" si="12"/>
        <v>0.16333333333333333</v>
      </c>
      <c r="F18" s="6">
        <f t="shared" si="12"/>
        <v>-6.3333333333333339E-2</v>
      </c>
      <c r="G18" s="7">
        <f t="shared" si="12"/>
        <v>-4.3333333333333335E-2</v>
      </c>
      <c r="H18" s="21">
        <f t="shared" si="12"/>
        <v>-0.38666666666666666</v>
      </c>
      <c r="I18" s="22">
        <f t="shared" si="12"/>
        <v>-0.35666666666666663</v>
      </c>
      <c r="J18" s="11">
        <f t="shared" si="12"/>
        <v>-0.23666666666666666</v>
      </c>
      <c r="K18" s="12">
        <f t="shared" si="12"/>
        <v>-0.21666666666666667</v>
      </c>
      <c r="L18" s="21">
        <f t="shared" si="12"/>
        <v>-0.39999999999999997</v>
      </c>
      <c r="M18" s="22">
        <f t="shared" si="12"/>
        <v>-0.38000000000000006</v>
      </c>
      <c r="N18" s="6">
        <f t="shared" si="12"/>
        <v>-0.30333333333333329</v>
      </c>
      <c r="O18" s="7">
        <f t="shared" si="12"/>
        <v>-0.29333333333333328</v>
      </c>
      <c r="P18" s="21">
        <f t="shared" si="12"/>
        <v>-0.10666666666666669</v>
      </c>
      <c r="Q18" s="22">
        <f t="shared" si="12"/>
        <v>-9.6666666666666679E-2</v>
      </c>
      <c r="R18" s="11">
        <f t="shared" si="12"/>
        <v>-7.6666666666666675E-2</v>
      </c>
      <c r="S18" s="12">
        <f t="shared" si="12"/>
        <v>-6.6666666666666666E-2</v>
      </c>
    </row>
    <row r="19" spans="1:19" s="4" customFormat="1" x14ac:dyDescent="0.25">
      <c r="A19" s="3" t="s">
        <v>44</v>
      </c>
      <c r="B19" s="13">
        <f t="shared" ref="B19:S19" si="13">SUM(B8:B10)/3</f>
        <v>-0.12</v>
      </c>
      <c r="C19" s="14">
        <f t="shared" si="13"/>
        <v>-0.10499999999999998</v>
      </c>
      <c r="D19" s="23">
        <f t="shared" si="13"/>
        <v>5.0000000000000017E-2</v>
      </c>
      <c r="E19" s="24">
        <f t="shared" si="13"/>
        <v>7.0000000000000007E-2</v>
      </c>
      <c r="F19" s="8">
        <f t="shared" si="13"/>
        <v>-0.18000000000000002</v>
      </c>
      <c r="G19" s="9">
        <f t="shared" si="13"/>
        <v>-0.16</v>
      </c>
      <c r="H19" s="23">
        <f>SUM(H8:H10)/3</f>
        <v>-0.51</v>
      </c>
      <c r="I19" s="24">
        <f>SUM(I8:I10)/3</f>
        <v>-0.49499999999999994</v>
      </c>
      <c r="J19" s="13">
        <f t="shared" si="13"/>
        <v>-0.42499999999999999</v>
      </c>
      <c r="K19" s="14">
        <f t="shared" si="13"/>
        <v>-0.40499999999999997</v>
      </c>
      <c r="L19" s="23">
        <f t="shared" si="13"/>
        <v>-0.57499999999999996</v>
      </c>
      <c r="M19" s="24">
        <f t="shared" si="13"/>
        <v>-0.56499999999999995</v>
      </c>
      <c r="N19" s="8">
        <f t="shared" si="13"/>
        <v>-0.40000000000000008</v>
      </c>
      <c r="O19" s="9">
        <f t="shared" si="13"/>
        <v>-0.38999999999999996</v>
      </c>
      <c r="P19" s="23">
        <f t="shared" si="13"/>
        <v>-0.19000000000000003</v>
      </c>
      <c r="Q19" s="24">
        <f t="shared" si="13"/>
        <v>-0.18000000000000002</v>
      </c>
      <c r="R19" s="13">
        <f t="shared" si="13"/>
        <v>-0.14000000000000001</v>
      </c>
      <c r="S19" s="14">
        <f t="shared" si="13"/>
        <v>-0.13</v>
      </c>
    </row>
    <row r="20" spans="1:19" s="4" customFormat="1" x14ac:dyDescent="0.25">
      <c r="A20" s="3" t="s">
        <v>45</v>
      </c>
      <c r="B20" s="13">
        <f t="shared" ref="B20:S20" si="14">SUM(B11:B13)/3</f>
        <v>9.0000000000000011E-2</v>
      </c>
      <c r="C20" s="14">
        <f t="shared" si="14"/>
        <v>0.105</v>
      </c>
      <c r="D20" s="23">
        <f t="shared" si="14"/>
        <v>0.19000000000000003</v>
      </c>
      <c r="E20" s="24">
        <f t="shared" si="14"/>
        <v>0.21</v>
      </c>
      <c r="F20" s="8">
        <f t="shared" si="14"/>
        <v>-6.3333333333333311E-2</v>
      </c>
      <c r="G20" s="9">
        <f t="shared" si="14"/>
        <v>-4.3333333333333314E-2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-0.47499999999999992</v>
      </c>
      <c r="K20" s="14">
        <f t="shared" si="14"/>
        <v>-0.4549999999999999</v>
      </c>
      <c r="L20" s="23">
        <f t="shared" si="14"/>
        <v>-0.625</v>
      </c>
      <c r="M20" s="24">
        <f t="shared" si="14"/>
        <v>-0.61499999999999999</v>
      </c>
      <c r="N20" s="8">
        <f t="shared" si="14"/>
        <v>-0.38000000000000006</v>
      </c>
      <c r="O20" s="9">
        <f t="shared" si="14"/>
        <v>-0.36999999999999994</v>
      </c>
      <c r="P20" s="23">
        <f t="shared" si="14"/>
        <v>-0.14000000000000001</v>
      </c>
      <c r="Q20" s="24">
        <f t="shared" si="14"/>
        <v>-0.13</v>
      </c>
      <c r="R20" s="13">
        <f t="shared" si="14"/>
        <v>-0.08</v>
      </c>
      <c r="S20" s="14">
        <f t="shared" si="14"/>
        <v>-7.0000000000000007E-2</v>
      </c>
    </row>
    <row r="21" spans="1:19" s="4" customFormat="1" x14ac:dyDescent="0.25">
      <c r="A21" s="3" t="s">
        <v>46</v>
      </c>
      <c r="B21" s="13">
        <f t="shared" ref="B21:S21" si="15">SUM(B14:B16)/3</f>
        <v>1.6666666666666673E-2</v>
      </c>
      <c r="C21" s="14">
        <f t="shared" si="15"/>
        <v>3.500000000000001E-2</v>
      </c>
      <c r="D21" s="23">
        <f t="shared" si="15"/>
        <v>0.17833333333333337</v>
      </c>
      <c r="E21" s="24">
        <f t="shared" si="15"/>
        <v>0.19833333333333333</v>
      </c>
      <c r="F21" s="8">
        <f t="shared" si="15"/>
        <v>-2.9999999999999995E-2</v>
      </c>
      <c r="G21" s="9">
        <f t="shared" si="15"/>
        <v>-9.9999999999999898E-3</v>
      </c>
      <c r="H21" s="23">
        <f t="shared" si="15"/>
        <v>-0.4433333333333333</v>
      </c>
      <c r="I21" s="24">
        <f t="shared" si="15"/>
        <v>-0.42499999999999999</v>
      </c>
      <c r="J21" s="13">
        <f t="shared" si="15"/>
        <v>-9.8333333333333328E-2</v>
      </c>
      <c r="K21" s="14">
        <f t="shared" si="15"/>
        <v>-7.166666666666667E-2</v>
      </c>
      <c r="L21" s="23">
        <f t="shared" si="15"/>
        <v>-0.38500000000000001</v>
      </c>
      <c r="M21" s="24">
        <f t="shared" si="15"/>
        <v>-0.375</v>
      </c>
      <c r="N21" s="8">
        <f t="shared" si="15"/>
        <v>-0.27</v>
      </c>
      <c r="O21" s="9">
        <f t="shared" si="15"/>
        <v>-0.26</v>
      </c>
      <c r="P21" s="23">
        <f t="shared" si="15"/>
        <v>-0.14000000000000001</v>
      </c>
      <c r="Q21" s="24">
        <f t="shared" si="15"/>
        <v>-0.13</v>
      </c>
      <c r="R21" s="13">
        <f t="shared" si="15"/>
        <v>-0.14000000000000001</v>
      </c>
      <c r="S21" s="14">
        <f t="shared" si="15"/>
        <v>-0.13</v>
      </c>
    </row>
    <row r="22" spans="1:19" s="4" customFormat="1" x14ac:dyDescent="0.25">
      <c r="A22" s="3" t="s">
        <v>47</v>
      </c>
      <c r="B22" s="13">
        <f t="shared" ref="B22:J22" si="16">SUM(B8:B14)/7</f>
        <v>-9.9999999999999846E-3</v>
      </c>
      <c r="C22" s="14">
        <f t="shared" si="16"/>
        <v>5.0000000000000105E-3</v>
      </c>
      <c r="D22" s="23">
        <f t="shared" si="16"/>
        <v>0.125</v>
      </c>
      <c r="E22" s="24">
        <f t="shared" si="16"/>
        <v>0.14499999999999999</v>
      </c>
      <c r="F22" s="8">
        <f t="shared" si="16"/>
        <v>-0.12</v>
      </c>
      <c r="G22" s="9">
        <f t="shared" si="16"/>
        <v>-9.9999999999999992E-2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-0.44214285714285717</v>
      </c>
      <c r="K22" s="14">
        <f t="shared" ref="K22:S22" si="17">SUM(K8:K14)/7</f>
        <v>-0.42214285714285715</v>
      </c>
      <c r="L22" s="23">
        <f t="shared" si="17"/>
        <v>-0.59214285714285708</v>
      </c>
      <c r="M22" s="24">
        <f t="shared" si="17"/>
        <v>-0.58214285714285718</v>
      </c>
      <c r="N22" s="8">
        <f t="shared" si="17"/>
        <v>-0.37999999999999995</v>
      </c>
      <c r="O22" s="9">
        <f t="shared" si="17"/>
        <v>-0.37000000000000005</v>
      </c>
      <c r="P22" s="23">
        <f t="shared" si="17"/>
        <v>-0.16142857142857145</v>
      </c>
      <c r="Q22" s="24">
        <f t="shared" si="17"/>
        <v>-0.15142857142857144</v>
      </c>
      <c r="R22" s="13">
        <f t="shared" si="17"/>
        <v>-0.11214285714285713</v>
      </c>
      <c r="S22" s="14">
        <f t="shared" si="17"/>
        <v>-0.10214285714285716</v>
      </c>
    </row>
    <row r="23" spans="1:19" s="4" customFormat="1" x14ac:dyDescent="0.25">
      <c r="A23" s="3" t="s">
        <v>48</v>
      </c>
      <c r="B23" s="13">
        <v>2.5000000000000001E-2</v>
      </c>
      <c r="C23" s="14">
        <f>+B23+0.015</f>
        <v>0.04</v>
      </c>
      <c r="D23" s="23">
        <f>+B23+0.21</f>
        <v>0.23499999999999999</v>
      </c>
      <c r="E23" s="24">
        <f>+D23+0.03</f>
        <v>0.26500000000000001</v>
      </c>
      <c r="F23" s="8">
        <f>+B23+0</f>
        <v>2.5000000000000001E-2</v>
      </c>
      <c r="G23" s="9">
        <f>+F23+0.02</f>
        <v>4.4999999999999998E-2</v>
      </c>
      <c r="H23" s="23">
        <v>-0.41</v>
      </c>
      <c r="I23" s="29">
        <f>+H23+0.01</f>
        <v>-0.39999999999999997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5">
      <c r="A24" s="3" t="s">
        <v>52</v>
      </c>
      <c r="B24" s="13">
        <f>+((B22*7)+(B23*5))/12</f>
        <v>4.583333333333342E-3</v>
      </c>
      <c r="C24" s="14">
        <f>+((+C22*7)+(C23*5))/12</f>
        <v>1.9583333333333341E-2</v>
      </c>
      <c r="D24" s="23">
        <f>+((D22*7)+(D23*5))/12</f>
        <v>0.17083333333333331</v>
      </c>
      <c r="E24" s="24">
        <f>+((+E22*7)+(E23*5))/12</f>
        <v>0.19499999999999998</v>
      </c>
      <c r="F24" s="8">
        <f>+((F22*7)+(F23*5))/12</f>
        <v>-5.9583333333333328E-2</v>
      </c>
      <c r="G24" s="9">
        <f>+((+G22*7)+(G23*5))/12</f>
        <v>-3.9583333333333331E-2</v>
      </c>
      <c r="H24" s="23">
        <f>+((H22*7)+(H23*5))/12</f>
        <v>-0.46833333333333327</v>
      </c>
      <c r="I24" s="24">
        <f>+((+I22*7)+(I23*5))/12</f>
        <v>-0.45541666666666664</v>
      </c>
      <c r="J24" s="13">
        <f>+((J22*7)+(J23*5))/12</f>
        <v>-0.24750000000000003</v>
      </c>
      <c r="K24" s="14">
        <f>+((+K22*7)+(K23*5))/12</f>
        <v>-0.22333333333333336</v>
      </c>
      <c r="L24" s="23">
        <f>+((L22*7)+(L23*5))/12</f>
        <v>-0.47666666666666663</v>
      </c>
      <c r="M24" s="24">
        <f>+((+M22*7)+(M23*5))/12</f>
        <v>-0.46666666666666662</v>
      </c>
      <c r="N24" s="8">
        <f>+((N22*7)+(N23*5))/12</f>
        <v>-0.32583333333333331</v>
      </c>
      <c r="O24" s="9">
        <f>+((+O22*7)+(O23*5))/12</f>
        <v>-0.31583333333333335</v>
      </c>
      <c r="P24" s="23">
        <f>+((P22*7)+(P23*5))/12</f>
        <v>-0.16083333333333336</v>
      </c>
      <c r="Q24" s="24">
        <f>+((+Q22*7)+(Q23*5))/12</f>
        <v>-0.15083333333333335</v>
      </c>
      <c r="R24" s="13">
        <f>+((R22*7)+(R23*5))/12</f>
        <v>-0.12374999999999999</v>
      </c>
      <c r="S24" s="14">
        <f>+((+S22*7)+(S23*5))/12</f>
        <v>-0.11375000000000002</v>
      </c>
    </row>
    <row r="25" spans="1:19" s="4" customFormat="1" x14ac:dyDescent="0.25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-0.29499999999999998</v>
      </c>
      <c r="K25" s="14">
        <f>+J25+0.02</f>
        <v>-0.27499999999999997</v>
      </c>
      <c r="L25" s="23">
        <v>-0.47499999999999998</v>
      </c>
      <c r="M25" s="24">
        <f>+L25+0.02</f>
        <v>-0.45499999999999996</v>
      </c>
      <c r="N25" s="8">
        <v>-0.32</v>
      </c>
      <c r="O25" s="9">
        <f>+N25+0.02</f>
        <v>-0.3</v>
      </c>
      <c r="P25" s="23">
        <v>-0.13</v>
      </c>
      <c r="Q25" s="24">
        <f>+P25+0.01</f>
        <v>-0.12000000000000001</v>
      </c>
      <c r="R25" s="13">
        <v>-0.1</v>
      </c>
      <c r="S25" s="14">
        <f>+R25+0.02</f>
        <v>-0.08</v>
      </c>
    </row>
    <row r="26" spans="1:19" s="4" customFormat="1" ht="13.8" thickBot="1" x14ac:dyDescent="0.3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8" thickBot="1" x14ac:dyDescent="0.3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5">
      <c r="A28" s="3" t="s">
        <v>0</v>
      </c>
      <c r="B28" s="11">
        <f t="shared" ref="B28:S28" si="18">SUM(+B5+B6+B7+B8+B9+B10+B11+B12+B13+B14+B15+B16)/12</f>
        <v>-1.9166666666666665E-2</v>
      </c>
      <c r="C28" s="17">
        <f>SUM(+C5+C6+C7+C8+C9+C10+C11+C12+C13+C14+C15+C16)/12</f>
        <v>-2.0833333333333272E-3</v>
      </c>
      <c r="D28" s="21">
        <f t="shared" si="18"/>
        <v>0.14041666666666669</v>
      </c>
      <c r="E28" s="27">
        <f t="shared" si="18"/>
        <v>0.16041666666666668</v>
      </c>
      <c r="F28" s="6">
        <f t="shared" si="18"/>
        <v>-8.4166666666666654E-2</v>
      </c>
      <c r="G28" s="33">
        <f t="shared" si="18"/>
        <v>-6.4166666666666664E-2</v>
      </c>
      <c r="H28" s="21">
        <f t="shared" si="18"/>
        <v>-0.46249999999999991</v>
      </c>
      <c r="I28" s="27">
        <f t="shared" si="18"/>
        <v>-0.44291666666666663</v>
      </c>
      <c r="J28" s="11">
        <f t="shared" si="18"/>
        <v>-0.30874999999999997</v>
      </c>
      <c r="K28" s="17">
        <f t="shared" si="18"/>
        <v>-0.2870833333333333</v>
      </c>
      <c r="L28" s="21">
        <f t="shared" si="18"/>
        <v>-0.49625000000000002</v>
      </c>
      <c r="M28" s="27">
        <f t="shared" si="18"/>
        <v>-0.48375000000000007</v>
      </c>
      <c r="N28" s="6">
        <f t="shared" si="18"/>
        <v>-0.33833333333333332</v>
      </c>
      <c r="O28" s="33">
        <f t="shared" si="18"/>
        <v>-0.32833333333333342</v>
      </c>
      <c r="P28" s="21">
        <f t="shared" si="18"/>
        <v>-0.14416666666666669</v>
      </c>
      <c r="Q28" s="27">
        <f t="shared" si="18"/>
        <v>-0.13416666666666668</v>
      </c>
      <c r="R28" s="11">
        <f t="shared" si="18"/>
        <v>-0.10916666666666668</v>
      </c>
      <c r="S28" s="34">
        <f t="shared" si="18"/>
        <v>-9.9166666666666695E-2</v>
      </c>
    </row>
    <row r="29" spans="1:19" s="4" customFormat="1" x14ac:dyDescent="0.25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0.35708333333333336</v>
      </c>
      <c r="E29" s="24">
        <f t="shared" si="19"/>
        <v>0.37958333333333338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-0.38874999999999998</v>
      </c>
      <c r="I29" s="24">
        <f t="shared" si="19"/>
        <v>-0.36874999999999997</v>
      </c>
      <c r="J29" s="13">
        <f t="shared" si="19"/>
        <v>-9.3333333333333338E-2</v>
      </c>
      <c r="K29" s="18">
        <f t="shared" si="19"/>
        <v>-5.3333333333333344E-2</v>
      </c>
      <c r="L29" s="23">
        <f t="shared" si="19"/>
        <v>-0.40083333333333321</v>
      </c>
      <c r="M29" s="24">
        <f t="shared" si="19"/>
        <v>-0.3808333333333333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-0.14041666666666666</v>
      </c>
      <c r="Q29" s="24">
        <f t="shared" si="19"/>
        <v>-0.12166666666666669</v>
      </c>
      <c r="R29" s="13">
        <f t="shared" si="19"/>
        <v>-0.11000000000000004</v>
      </c>
      <c r="S29" s="35">
        <f t="shared" si="19"/>
        <v>-9.2500000000000013E-2</v>
      </c>
    </row>
    <row r="30" spans="1:19" s="4" customFormat="1" x14ac:dyDescent="0.25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5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5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5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8" thickBot="1" x14ac:dyDescent="0.3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8" thickBot="1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5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0.435</v>
      </c>
      <c r="E36" s="22">
        <f t="shared" ref="E36:E44" si="20">+D36+0.02</f>
        <v>0.45500000000000002</v>
      </c>
      <c r="F36" s="6">
        <f>+F23+0.02</f>
        <v>4.4999999999999998E-2</v>
      </c>
      <c r="G36" s="7">
        <f>+F36+0.03</f>
        <v>7.4999999999999997E-2</v>
      </c>
      <c r="H36" s="21">
        <f>+H23</f>
        <v>-0.41</v>
      </c>
      <c r="I36" s="27">
        <f t="shared" ref="I36:I47" si="21">+H36+0.02</f>
        <v>-0.38999999999999996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5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0.28500000000000003</v>
      </c>
      <c r="E37" s="24">
        <f t="shared" si="20"/>
        <v>0.30500000000000005</v>
      </c>
      <c r="F37" s="8">
        <f>+F36-0.05</f>
        <v>-5.0000000000000044E-3</v>
      </c>
      <c r="G37" s="9">
        <f>+F37+0.03</f>
        <v>2.4999999999999994E-2</v>
      </c>
      <c r="H37" s="23">
        <f>+H36</f>
        <v>-0.41</v>
      </c>
      <c r="I37" s="29">
        <f t="shared" si="21"/>
        <v>-0.38999999999999996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5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0.13500000000000004</v>
      </c>
      <c r="E38" s="24">
        <f t="shared" si="20"/>
        <v>0.15500000000000003</v>
      </c>
      <c r="F38" s="8">
        <f>+F37-0.05</f>
        <v>-5.5000000000000007E-2</v>
      </c>
      <c r="G38" s="9">
        <f>+F38+0.03</f>
        <v>-2.5000000000000008E-2</v>
      </c>
      <c r="H38" s="23">
        <f>+H37</f>
        <v>-0.41</v>
      </c>
      <c r="I38" s="29">
        <f t="shared" si="21"/>
        <v>-0.38999999999999996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5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-0.23499999999999999</v>
      </c>
      <c r="K39" s="14">
        <f t="shared" ref="K39:K45" si="26">+J39+0.05</f>
        <v>-0.185</v>
      </c>
      <c r="L39" s="23">
        <f>+L25+0.04</f>
        <v>-0.435</v>
      </c>
      <c r="M39" s="24">
        <f t="shared" ref="M39:M45" si="27">+L39+0.02</f>
        <v>-0.41499999999999998</v>
      </c>
      <c r="N39" s="8">
        <f>+N25-0.01</f>
        <v>-0.33</v>
      </c>
      <c r="O39" s="9">
        <f t="shared" si="22"/>
        <v>-0.31</v>
      </c>
      <c r="P39" s="23">
        <f>+P25-0.03</f>
        <v>-0.16</v>
      </c>
      <c r="Q39" s="24">
        <f>+P39+0.02</f>
        <v>-0.14000000000000001</v>
      </c>
      <c r="R39" s="13">
        <f>+R25-0.03</f>
        <v>-0.13</v>
      </c>
      <c r="S39" s="14">
        <f t="shared" ref="S39:S47" si="28">+R39+0.02</f>
        <v>-0.11</v>
      </c>
    </row>
    <row r="40" spans="1:19" s="4" customFormat="1" x14ac:dyDescent="0.25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-0.23499999999999999</v>
      </c>
      <c r="K40" s="14">
        <f t="shared" si="26"/>
        <v>-0.185</v>
      </c>
      <c r="L40" s="23">
        <f>+L39</f>
        <v>-0.435</v>
      </c>
      <c r="M40" s="24">
        <f t="shared" si="27"/>
        <v>-0.41499999999999998</v>
      </c>
      <c r="N40" s="8">
        <f>+N39</f>
        <v>-0.33</v>
      </c>
      <c r="O40" s="9">
        <f t="shared" si="22"/>
        <v>-0.31</v>
      </c>
      <c r="P40" s="23">
        <f>+P39</f>
        <v>-0.16</v>
      </c>
      <c r="Q40" s="24">
        <f t="shared" ref="Q40:Q47" si="30">+P40+0.02</f>
        <v>-0.14000000000000001</v>
      </c>
      <c r="R40" s="13">
        <f>+R39</f>
        <v>-0.13</v>
      </c>
      <c r="S40" s="14">
        <f t="shared" si="28"/>
        <v>-0.11</v>
      </c>
    </row>
    <row r="41" spans="1:19" s="4" customFormat="1" x14ac:dyDescent="0.25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-0.23499999999999999</v>
      </c>
      <c r="K41" s="14">
        <f t="shared" si="26"/>
        <v>-0.185</v>
      </c>
      <c r="L41" s="23">
        <f>+L40</f>
        <v>-0.435</v>
      </c>
      <c r="M41" s="24">
        <f t="shared" si="27"/>
        <v>-0.41499999999999998</v>
      </c>
      <c r="N41" s="8">
        <f>+N40</f>
        <v>-0.33</v>
      </c>
      <c r="O41" s="9">
        <f t="shared" si="22"/>
        <v>-0.31</v>
      </c>
      <c r="P41" s="23">
        <f>+P40</f>
        <v>-0.16</v>
      </c>
      <c r="Q41" s="24">
        <f t="shared" si="30"/>
        <v>-0.14000000000000001</v>
      </c>
      <c r="R41" s="13">
        <f>+R40</f>
        <v>-0.13</v>
      </c>
      <c r="S41" s="14">
        <f t="shared" si="28"/>
        <v>-0.11</v>
      </c>
    </row>
    <row r="42" spans="1:19" s="4" customFormat="1" x14ac:dyDescent="0.25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-0.34500000000000003</v>
      </c>
      <c r="K42" s="14">
        <f t="shared" si="26"/>
        <v>-0.29500000000000004</v>
      </c>
      <c r="L42" s="23">
        <f>+L41-0.11</f>
        <v>-0.54500000000000004</v>
      </c>
      <c r="M42" s="24">
        <f t="shared" si="27"/>
        <v>-0.52500000000000002</v>
      </c>
      <c r="N42" s="8">
        <f>+N41+0.02</f>
        <v>-0.31</v>
      </c>
      <c r="O42" s="9">
        <f t="shared" si="22"/>
        <v>-0.28999999999999998</v>
      </c>
      <c r="P42" s="23">
        <f>+P25+0.03</f>
        <v>-0.1</v>
      </c>
      <c r="Q42" s="24">
        <f t="shared" si="30"/>
        <v>-0.08</v>
      </c>
      <c r="R42" s="13">
        <f>+R25+0.03</f>
        <v>-7.0000000000000007E-2</v>
      </c>
      <c r="S42" s="14">
        <f t="shared" si="28"/>
        <v>-0.05</v>
      </c>
    </row>
    <row r="43" spans="1:19" s="4" customFormat="1" x14ac:dyDescent="0.25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-0.34500000000000003</v>
      </c>
      <c r="K43" s="14">
        <f t="shared" si="26"/>
        <v>-0.29500000000000004</v>
      </c>
      <c r="L43" s="23">
        <f>+L42</f>
        <v>-0.54500000000000004</v>
      </c>
      <c r="M43" s="24">
        <f t="shared" si="27"/>
        <v>-0.52500000000000002</v>
      </c>
      <c r="N43" s="8">
        <f>+N42</f>
        <v>-0.31</v>
      </c>
      <c r="O43" s="9">
        <f t="shared" si="22"/>
        <v>-0.28999999999999998</v>
      </c>
      <c r="P43" s="23">
        <f>+P42</f>
        <v>-0.1</v>
      </c>
      <c r="Q43" s="24">
        <f t="shared" si="30"/>
        <v>-0.08</v>
      </c>
      <c r="R43" s="13">
        <f>+R42</f>
        <v>-7.0000000000000007E-2</v>
      </c>
      <c r="S43" s="14">
        <f t="shared" si="28"/>
        <v>-0.05</v>
      </c>
    </row>
    <row r="44" spans="1:19" s="4" customFormat="1" x14ac:dyDescent="0.25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-0.34500000000000003</v>
      </c>
      <c r="K44" s="14">
        <f t="shared" si="26"/>
        <v>-0.29500000000000004</v>
      </c>
      <c r="L44" s="23">
        <f>+L43</f>
        <v>-0.54500000000000004</v>
      </c>
      <c r="M44" s="24">
        <f t="shared" si="27"/>
        <v>-0.52500000000000002</v>
      </c>
      <c r="N44" s="8">
        <f>+N43</f>
        <v>-0.31</v>
      </c>
      <c r="O44" s="9">
        <f t="shared" si="22"/>
        <v>-0.28999999999999998</v>
      </c>
      <c r="P44" s="23">
        <f>+P43</f>
        <v>-0.1</v>
      </c>
      <c r="Q44" s="24">
        <f t="shared" si="30"/>
        <v>-0.08</v>
      </c>
      <c r="R44" s="13">
        <f>+R43</f>
        <v>-7.0000000000000007E-2</v>
      </c>
      <c r="S44" s="14">
        <f t="shared" si="28"/>
        <v>-0.05</v>
      </c>
    </row>
    <row r="45" spans="1:19" s="4" customFormat="1" x14ac:dyDescent="0.25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-0.185</v>
      </c>
      <c r="K45" s="14">
        <f t="shared" si="26"/>
        <v>-0.13500000000000001</v>
      </c>
      <c r="L45" s="23">
        <f>+L44+0.16</f>
        <v>-0.38500000000000001</v>
      </c>
      <c r="M45" s="24">
        <f t="shared" si="27"/>
        <v>-0.36499999999999999</v>
      </c>
      <c r="N45" s="8">
        <f>+N44-0.01</f>
        <v>-0.32</v>
      </c>
      <c r="O45" s="9">
        <f t="shared" si="22"/>
        <v>-0.3</v>
      </c>
      <c r="P45" s="23">
        <f>+P44-0.03</f>
        <v>-0.13</v>
      </c>
      <c r="Q45" s="24">
        <f t="shared" si="30"/>
        <v>-0.11</v>
      </c>
      <c r="R45" s="13">
        <f>+R44-0.03</f>
        <v>-0.1</v>
      </c>
      <c r="S45" s="14">
        <f t="shared" si="28"/>
        <v>-0.08</v>
      </c>
    </row>
    <row r="46" spans="1:19" s="4" customFormat="1" x14ac:dyDescent="0.25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8" thickBot="1" x14ac:dyDescent="0.3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5">
      <c r="A50" s="1" t="s">
        <v>39</v>
      </c>
    </row>
    <row r="52" spans="1:1" x14ac:dyDescent="0.25">
      <c r="A52" s="1" t="s">
        <v>40</v>
      </c>
    </row>
    <row r="53" spans="1:1" x14ac:dyDescent="0.25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Havlíček Jan</cp:lastModifiedBy>
  <cp:lastPrinted>2001-12-26T20:14:14Z</cp:lastPrinted>
  <dcterms:created xsi:type="dcterms:W3CDTF">2001-02-15T23:27:04Z</dcterms:created>
  <dcterms:modified xsi:type="dcterms:W3CDTF">2023-09-10T11:53:28Z</dcterms:modified>
</cp:coreProperties>
</file>