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512" windowWidth="15360" windowHeight="9000" tabRatio="794"/>
  </bookViews>
  <sheets>
    <sheet name="Brownsville 2000 Exp" sheetId="1" r:id="rId1"/>
  </sheets>
  <calcPr calcId="0" calcMode="autoNoTable" iterate="1" iterateCount="200"/>
</workbook>
</file>

<file path=xl/calcChain.xml><?xml version="1.0" encoding="utf-8"?>
<calcChain xmlns="http://schemas.openxmlformats.org/spreadsheetml/2006/main">
  <c r="O8" i="1" l="1"/>
  <c r="Q8" i="1"/>
  <c r="R8" i="1"/>
  <c r="S8" i="1"/>
  <c r="T8" i="1"/>
  <c r="V8" i="1"/>
  <c r="O12" i="1"/>
  <c r="Q12" i="1"/>
  <c r="R12" i="1"/>
  <c r="S12" i="1"/>
  <c r="T12" i="1"/>
  <c r="V12" i="1"/>
  <c r="O13" i="1"/>
  <c r="Q13" i="1"/>
  <c r="R13" i="1"/>
  <c r="S13" i="1"/>
  <c r="T13" i="1"/>
  <c r="V13" i="1"/>
  <c r="O14" i="1"/>
  <c r="Q14" i="1"/>
  <c r="R14" i="1"/>
  <c r="S14" i="1"/>
  <c r="T14" i="1"/>
  <c r="V14" i="1"/>
  <c r="O15" i="1"/>
  <c r="Q15" i="1"/>
  <c r="R15" i="1"/>
  <c r="S15" i="1"/>
  <c r="T15" i="1"/>
  <c r="V15" i="1"/>
  <c r="O16" i="1"/>
  <c r="Q16" i="1"/>
  <c r="R16" i="1"/>
  <c r="S16" i="1"/>
  <c r="T16" i="1"/>
  <c r="V16" i="1"/>
  <c r="O17" i="1"/>
  <c r="Q17" i="1"/>
  <c r="R17" i="1"/>
  <c r="S17" i="1"/>
  <c r="T17" i="1"/>
  <c r="V17" i="1"/>
  <c r="O18" i="1"/>
  <c r="Q18" i="1"/>
  <c r="R18" i="1"/>
  <c r="S18" i="1"/>
  <c r="T18" i="1"/>
  <c r="V18" i="1"/>
  <c r="O19" i="1"/>
  <c r="Q19" i="1"/>
  <c r="R19" i="1"/>
  <c r="S19" i="1"/>
  <c r="T19" i="1"/>
  <c r="V19" i="1"/>
  <c r="O20" i="1"/>
  <c r="Q20" i="1"/>
  <c r="R20" i="1"/>
  <c r="S20" i="1"/>
  <c r="T20" i="1"/>
  <c r="V20" i="1"/>
  <c r="O21" i="1"/>
  <c r="Q21" i="1"/>
  <c r="R21" i="1"/>
  <c r="S21" i="1"/>
  <c r="T21" i="1"/>
  <c r="V21" i="1"/>
  <c r="O22" i="1"/>
  <c r="Q22" i="1"/>
  <c r="R22" i="1"/>
  <c r="S22" i="1"/>
  <c r="T22" i="1"/>
  <c r="V22" i="1"/>
  <c r="O23" i="1"/>
  <c r="Q23" i="1"/>
  <c r="R23" i="1"/>
  <c r="S23" i="1"/>
  <c r="T23" i="1"/>
  <c r="V23" i="1"/>
  <c r="O24" i="1"/>
  <c r="Q24" i="1"/>
  <c r="R24" i="1"/>
  <c r="S24" i="1"/>
  <c r="T24" i="1"/>
  <c r="V24" i="1"/>
  <c r="O25" i="1"/>
  <c r="Q25" i="1"/>
  <c r="R25" i="1"/>
  <c r="S25" i="1"/>
  <c r="T25" i="1"/>
  <c r="V25" i="1"/>
  <c r="O26" i="1"/>
  <c r="Q26" i="1"/>
  <c r="R26" i="1"/>
  <c r="S26" i="1"/>
  <c r="T26" i="1"/>
  <c r="V26" i="1"/>
  <c r="O27" i="1"/>
  <c r="Q27" i="1"/>
  <c r="R27" i="1"/>
  <c r="S27" i="1"/>
  <c r="T27" i="1"/>
  <c r="V27" i="1"/>
  <c r="O28" i="1"/>
  <c r="Q28" i="1"/>
  <c r="R28" i="1"/>
  <c r="S28" i="1"/>
  <c r="T28" i="1"/>
  <c r="V28" i="1"/>
  <c r="O29" i="1"/>
  <c r="Q29" i="1"/>
  <c r="R29" i="1"/>
  <c r="S29" i="1"/>
  <c r="T29" i="1"/>
  <c r="V29" i="1"/>
  <c r="O30" i="1"/>
  <c r="Q30" i="1"/>
  <c r="R30" i="1"/>
  <c r="S30" i="1"/>
  <c r="T30" i="1"/>
  <c r="V30" i="1"/>
  <c r="O31" i="1"/>
  <c r="Q31" i="1"/>
  <c r="R31" i="1"/>
  <c r="S31" i="1"/>
  <c r="T31" i="1"/>
  <c r="V31" i="1"/>
  <c r="O32" i="1"/>
  <c r="Q32" i="1"/>
  <c r="R32" i="1"/>
  <c r="S32" i="1"/>
  <c r="T32" i="1"/>
  <c r="V32" i="1"/>
  <c r="O33" i="1"/>
  <c r="Q33" i="1"/>
  <c r="R33" i="1"/>
  <c r="S33" i="1"/>
  <c r="T33" i="1"/>
  <c r="V33" i="1"/>
  <c r="O34" i="1"/>
  <c r="Q34" i="1"/>
  <c r="R34" i="1"/>
  <c r="S34" i="1"/>
  <c r="T34" i="1"/>
  <c r="V34" i="1"/>
  <c r="O35" i="1"/>
  <c r="Q35" i="1"/>
  <c r="R35" i="1"/>
  <c r="S35" i="1"/>
  <c r="T35" i="1"/>
  <c r="V35" i="1"/>
  <c r="O36" i="1"/>
  <c r="Q36" i="1"/>
  <c r="R36" i="1"/>
  <c r="S36" i="1"/>
  <c r="T36" i="1"/>
  <c r="V36" i="1"/>
  <c r="O37" i="1"/>
  <c r="Q37" i="1"/>
  <c r="R37" i="1"/>
  <c r="S37" i="1"/>
  <c r="T37" i="1"/>
  <c r="V37" i="1"/>
  <c r="O38" i="1"/>
  <c r="Q38" i="1"/>
  <c r="R38" i="1"/>
  <c r="S38" i="1"/>
  <c r="T38" i="1"/>
  <c r="V38" i="1"/>
  <c r="O39" i="1"/>
  <c r="Q39" i="1"/>
  <c r="R39" i="1"/>
  <c r="S39" i="1"/>
  <c r="T39" i="1"/>
  <c r="V39" i="1"/>
  <c r="O40" i="1"/>
  <c r="Q40" i="1"/>
  <c r="R40" i="1"/>
  <c r="S40" i="1"/>
  <c r="T40" i="1"/>
  <c r="V40" i="1"/>
  <c r="B42" i="1"/>
  <c r="C42" i="1"/>
  <c r="D42" i="1"/>
  <c r="E42" i="1"/>
  <c r="F42" i="1"/>
  <c r="G42" i="1"/>
  <c r="H42" i="1"/>
  <c r="I42" i="1"/>
  <c r="J42" i="1"/>
  <c r="K42" i="1"/>
  <c r="L42" i="1"/>
  <c r="M42" i="1"/>
  <c r="O42" i="1"/>
  <c r="Q42" i="1"/>
  <c r="R42" i="1"/>
  <c r="S42" i="1"/>
  <c r="T42" i="1"/>
  <c r="V42" i="1"/>
  <c r="O45" i="1"/>
  <c r="Q45" i="1"/>
  <c r="R45" i="1"/>
  <c r="S45" i="1"/>
  <c r="T45" i="1"/>
  <c r="V45" i="1"/>
  <c r="O46" i="1"/>
  <c r="Q46" i="1"/>
  <c r="R46" i="1"/>
  <c r="S46" i="1"/>
  <c r="T46" i="1"/>
  <c r="V46" i="1"/>
  <c r="O47" i="1"/>
  <c r="Q47" i="1"/>
  <c r="R47" i="1"/>
  <c r="S47" i="1"/>
  <c r="T47" i="1"/>
  <c r="V47" i="1"/>
  <c r="O48" i="1"/>
  <c r="Q48" i="1"/>
  <c r="R48" i="1"/>
  <c r="S48" i="1"/>
  <c r="T48" i="1"/>
  <c r="V48" i="1"/>
  <c r="B50" i="1"/>
  <c r="C50" i="1"/>
  <c r="D50" i="1"/>
  <c r="E50" i="1"/>
  <c r="F50" i="1"/>
  <c r="G50" i="1"/>
  <c r="H50" i="1"/>
  <c r="I50" i="1"/>
  <c r="J50" i="1"/>
  <c r="K50" i="1"/>
  <c r="L50" i="1"/>
  <c r="M50" i="1"/>
  <c r="O50" i="1"/>
  <c r="Q50" i="1"/>
  <c r="R50" i="1"/>
  <c r="S50" i="1"/>
  <c r="T50" i="1"/>
  <c r="V50" i="1"/>
  <c r="O53" i="1"/>
  <c r="Q53" i="1"/>
  <c r="R53" i="1"/>
  <c r="S53" i="1"/>
  <c r="T53" i="1"/>
  <c r="V53" i="1"/>
  <c r="O54" i="1"/>
  <c r="Q54" i="1"/>
  <c r="R54" i="1"/>
  <c r="S54" i="1"/>
  <c r="T54" i="1"/>
  <c r="V54" i="1"/>
  <c r="B56" i="1"/>
  <c r="C56" i="1"/>
  <c r="D56" i="1"/>
  <c r="E56" i="1"/>
  <c r="F56" i="1"/>
  <c r="G56" i="1"/>
  <c r="H56" i="1"/>
  <c r="I56" i="1"/>
  <c r="J56" i="1"/>
  <c r="K56" i="1"/>
  <c r="L56" i="1"/>
  <c r="M56" i="1"/>
  <c r="O56" i="1"/>
  <c r="Q56" i="1"/>
  <c r="R56" i="1"/>
  <c r="S56" i="1"/>
  <c r="T56" i="1"/>
  <c r="V56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Q58" i="1"/>
  <c r="R58" i="1"/>
  <c r="S58" i="1"/>
  <c r="T58" i="1"/>
  <c r="V58" i="1"/>
  <c r="O61" i="1"/>
  <c r="Q61" i="1"/>
  <c r="R61" i="1"/>
  <c r="S61" i="1"/>
  <c r="T61" i="1"/>
  <c r="V61" i="1"/>
  <c r="O62" i="1"/>
  <c r="Q62" i="1"/>
  <c r="R62" i="1"/>
  <c r="S62" i="1"/>
  <c r="T62" i="1"/>
  <c r="V62" i="1"/>
  <c r="B64" i="1"/>
  <c r="C64" i="1"/>
  <c r="D64" i="1"/>
  <c r="E64" i="1"/>
  <c r="F64" i="1"/>
  <c r="G64" i="1"/>
  <c r="H64" i="1"/>
  <c r="I64" i="1"/>
  <c r="J64" i="1"/>
  <c r="K64" i="1"/>
  <c r="L64" i="1"/>
  <c r="M64" i="1"/>
  <c r="O64" i="1"/>
  <c r="Q64" i="1"/>
  <c r="R64" i="1"/>
  <c r="S64" i="1"/>
  <c r="T64" i="1"/>
  <c r="V64" i="1"/>
  <c r="B66" i="1"/>
  <c r="C66" i="1"/>
  <c r="D66" i="1"/>
  <c r="E66" i="1"/>
  <c r="F66" i="1"/>
  <c r="G66" i="1"/>
  <c r="H66" i="1"/>
  <c r="I66" i="1"/>
  <c r="J66" i="1"/>
  <c r="K66" i="1"/>
  <c r="L66" i="1"/>
  <c r="M66" i="1"/>
  <c r="O66" i="1"/>
  <c r="Q66" i="1"/>
  <c r="R66" i="1"/>
  <c r="S66" i="1"/>
  <c r="T66" i="1"/>
  <c r="V66" i="1"/>
  <c r="A68" i="1"/>
  <c r="A69" i="1"/>
  <c r="A71" i="1"/>
  <c r="O75" i="1"/>
  <c r="Q75" i="1"/>
  <c r="R75" i="1"/>
  <c r="S75" i="1"/>
  <c r="T75" i="1"/>
  <c r="V75" i="1"/>
  <c r="O79" i="1"/>
  <c r="Q79" i="1"/>
  <c r="R79" i="1"/>
  <c r="S79" i="1"/>
  <c r="T79" i="1"/>
  <c r="V79" i="1"/>
  <c r="O80" i="1"/>
  <c r="Q80" i="1"/>
  <c r="R80" i="1"/>
  <c r="S80" i="1"/>
  <c r="T80" i="1"/>
  <c r="V80" i="1"/>
  <c r="O81" i="1"/>
  <c r="Q81" i="1"/>
  <c r="R81" i="1"/>
  <c r="S81" i="1"/>
  <c r="T81" i="1"/>
  <c r="V81" i="1"/>
  <c r="O82" i="1"/>
  <c r="Q82" i="1"/>
  <c r="R82" i="1"/>
  <c r="S82" i="1"/>
  <c r="T82" i="1"/>
  <c r="V82" i="1"/>
  <c r="O83" i="1"/>
  <c r="Q83" i="1"/>
  <c r="R83" i="1"/>
  <c r="S83" i="1"/>
  <c r="T83" i="1"/>
  <c r="V83" i="1"/>
  <c r="O84" i="1"/>
  <c r="Q84" i="1"/>
  <c r="R84" i="1"/>
  <c r="S84" i="1"/>
  <c r="T84" i="1"/>
  <c r="V84" i="1"/>
  <c r="O85" i="1"/>
  <c r="Q85" i="1"/>
  <c r="R85" i="1"/>
  <c r="S85" i="1"/>
  <c r="T85" i="1"/>
  <c r="V85" i="1"/>
  <c r="O86" i="1"/>
  <c r="Q86" i="1"/>
  <c r="R86" i="1"/>
  <c r="S86" i="1"/>
  <c r="T86" i="1"/>
  <c r="V86" i="1"/>
  <c r="O87" i="1"/>
  <c r="Q87" i="1"/>
  <c r="R87" i="1"/>
  <c r="S87" i="1"/>
  <c r="T87" i="1"/>
  <c r="V87" i="1"/>
  <c r="O88" i="1"/>
  <c r="Q88" i="1"/>
  <c r="R88" i="1"/>
  <c r="S88" i="1"/>
  <c r="T88" i="1"/>
  <c r="V88" i="1"/>
  <c r="O89" i="1"/>
  <c r="Q89" i="1"/>
  <c r="R89" i="1"/>
  <c r="S89" i="1"/>
  <c r="T89" i="1"/>
  <c r="V89" i="1"/>
  <c r="O90" i="1"/>
  <c r="Q90" i="1"/>
  <c r="R90" i="1"/>
  <c r="S90" i="1"/>
  <c r="T90" i="1"/>
  <c r="V90" i="1"/>
  <c r="O91" i="1"/>
  <c r="Q91" i="1"/>
  <c r="R91" i="1"/>
  <c r="S91" i="1"/>
  <c r="T91" i="1"/>
  <c r="V91" i="1"/>
  <c r="O92" i="1"/>
  <c r="Q92" i="1"/>
  <c r="R92" i="1"/>
  <c r="S92" i="1"/>
  <c r="T92" i="1"/>
  <c r="V92" i="1"/>
  <c r="O93" i="1"/>
  <c r="Q93" i="1"/>
  <c r="R93" i="1"/>
  <c r="S93" i="1"/>
  <c r="T93" i="1"/>
  <c r="V93" i="1"/>
  <c r="O94" i="1"/>
  <c r="Q94" i="1"/>
  <c r="R94" i="1"/>
  <c r="S94" i="1"/>
  <c r="T94" i="1"/>
  <c r="V94" i="1"/>
  <c r="O95" i="1"/>
  <c r="Q95" i="1"/>
  <c r="R95" i="1"/>
  <c r="S95" i="1"/>
  <c r="T95" i="1"/>
  <c r="V95" i="1"/>
  <c r="O96" i="1"/>
  <c r="Q96" i="1"/>
  <c r="R96" i="1"/>
  <c r="S96" i="1"/>
  <c r="T96" i="1"/>
  <c r="V96" i="1"/>
  <c r="O97" i="1"/>
  <c r="Q97" i="1"/>
  <c r="R97" i="1"/>
  <c r="S97" i="1"/>
  <c r="T97" i="1"/>
  <c r="V97" i="1"/>
  <c r="O98" i="1"/>
  <c r="Q98" i="1"/>
  <c r="R98" i="1"/>
  <c r="S98" i="1"/>
  <c r="T98" i="1"/>
  <c r="V98" i="1"/>
  <c r="O99" i="1"/>
  <c r="Q99" i="1"/>
  <c r="R99" i="1"/>
  <c r="S99" i="1"/>
  <c r="T99" i="1"/>
  <c r="V99" i="1"/>
  <c r="O100" i="1"/>
  <c r="Q100" i="1"/>
  <c r="R100" i="1"/>
  <c r="S100" i="1"/>
  <c r="T100" i="1"/>
  <c r="V100" i="1"/>
  <c r="O101" i="1"/>
  <c r="Q101" i="1"/>
  <c r="R101" i="1"/>
  <c r="S101" i="1"/>
  <c r="T101" i="1"/>
  <c r="V101" i="1"/>
  <c r="O102" i="1"/>
  <c r="Q102" i="1"/>
  <c r="R102" i="1"/>
  <c r="S102" i="1"/>
  <c r="T102" i="1"/>
  <c r="V102" i="1"/>
  <c r="O103" i="1"/>
  <c r="Q103" i="1"/>
  <c r="R103" i="1"/>
  <c r="S103" i="1"/>
  <c r="T103" i="1"/>
  <c r="V103" i="1"/>
  <c r="O104" i="1"/>
  <c r="Q104" i="1"/>
  <c r="R104" i="1"/>
  <c r="S104" i="1"/>
  <c r="T104" i="1"/>
  <c r="V104" i="1"/>
  <c r="O105" i="1"/>
  <c r="Q105" i="1"/>
  <c r="R105" i="1"/>
  <c r="S105" i="1"/>
  <c r="T105" i="1"/>
  <c r="V105" i="1"/>
  <c r="O106" i="1"/>
  <c r="Q106" i="1"/>
  <c r="R106" i="1"/>
  <c r="S106" i="1"/>
  <c r="T106" i="1"/>
  <c r="V106" i="1"/>
  <c r="O107" i="1"/>
  <c r="Q107" i="1"/>
  <c r="R107" i="1"/>
  <c r="S107" i="1"/>
  <c r="T107" i="1"/>
  <c r="V107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O109" i="1"/>
  <c r="Q109" i="1"/>
  <c r="R109" i="1"/>
  <c r="S109" i="1"/>
  <c r="T109" i="1"/>
  <c r="V109" i="1"/>
  <c r="O112" i="1"/>
  <c r="Q112" i="1"/>
  <c r="R112" i="1"/>
  <c r="S112" i="1"/>
  <c r="T112" i="1"/>
  <c r="V112" i="1"/>
  <c r="O113" i="1"/>
  <c r="Q113" i="1"/>
  <c r="R113" i="1"/>
  <c r="S113" i="1"/>
  <c r="T113" i="1"/>
  <c r="V113" i="1"/>
  <c r="O114" i="1"/>
  <c r="Q114" i="1"/>
  <c r="R114" i="1"/>
  <c r="S114" i="1"/>
  <c r="T114" i="1"/>
  <c r="V114" i="1"/>
  <c r="O115" i="1"/>
  <c r="Q115" i="1"/>
  <c r="R115" i="1"/>
  <c r="S115" i="1"/>
  <c r="T115" i="1"/>
  <c r="V115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O117" i="1"/>
  <c r="Q117" i="1"/>
  <c r="R117" i="1"/>
  <c r="S117" i="1"/>
  <c r="T117" i="1"/>
  <c r="V117" i="1"/>
  <c r="O120" i="1"/>
  <c r="Q120" i="1"/>
  <c r="R120" i="1"/>
  <c r="S120" i="1"/>
  <c r="T120" i="1"/>
  <c r="V120" i="1"/>
  <c r="O121" i="1"/>
  <c r="Q121" i="1"/>
  <c r="R121" i="1"/>
  <c r="S121" i="1"/>
  <c r="T121" i="1"/>
  <c r="V121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O123" i="1"/>
  <c r="Q123" i="1"/>
  <c r="R123" i="1"/>
  <c r="S123" i="1"/>
  <c r="T123" i="1"/>
  <c r="V123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O125" i="1"/>
  <c r="Q125" i="1"/>
  <c r="R125" i="1"/>
  <c r="S125" i="1"/>
  <c r="T125" i="1"/>
  <c r="V125" i="1"/>
  <c r="O128" i="1"/>
  <c r="Q128" i="1"/>
  <c r="R128" i="1"/>
  <c r="S128" i="1"/>
  <c r="T128" i="1"/>
  <c r="V128" i="1"/>
  <c r="O129" i="1"/>
  <c r="Q129" i="1"/>
  <c r="R129" i="1"/>
  <c r="S129" i="1"/>
  <c r="T129" i="1"/>
  <c r="V129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O131" i="1"/>
  <c r="Q131" i="1"/>
  <c r="R131" i="1"/>
  <c r="S131" i="1"/>
  <c r="T131" i="1"/>
  <c r="V131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O133" i="1"/>
  <c r="Q133" i="1"/>
  <c r="R133" i="1"/>
  <c r="S133" i="1"/>
  <c r="T133" i="1"/>
  <c r="V133" i="1"/>
  <c r="A135" i="1"/>
  <c r="A136" i="1"/>
  <c r="A138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O142" i="1"/>
  <c r="Q142" i="1"/>
  <c r="R142" i="1"/>
  <c r="S142" i="1"/>
  <c r="T142" i="1"/>
  <c r="V142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O146" i="1"/>
  <c r="Q146" i="1"/>
  <c r="R146" i="1"/>
  <c r="S146" i="1"/>
  <c r="T146" i="1"/>
  <c r="V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O147" i="1"/>
  <c r="Q147" i="1"/>
  <c r="R147" i="1"/>
  <c r="S147" i="1"/>
  <c r="T147" i="1"/>
  <c r="V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O148" i="1"/>
  <c r="Q148" i="1"/>
  <c r="R148" i="1"/>
  <c r="S148" i="1"/>
  <c r="T148" i="1"/>
  <c r="V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O149" i="1"/>
  <c r="Q149" i="1"/>
  <c r="R149" i="1"/>
  <c r="S149" i="1"/>
  <c r="T149" i="1"/>
  <c r="V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O150" i="1"/>
  <c r="Q150" i="1"/>
  <c r="R150" i="1"/>
  <c r="S150" i="1"/>
  <c r="T150" i="1"/>
  <c r="V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O151" i="1"/>
  <c r="Q151" i="1"/>
  <c r="R151" i="1"/>
  <c r="S151" i="1"/>
  <c r="T151" i="1"/>
  <c r="V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O152" i="1"/>
  <c r="Q152" i="1"/>
  <c r="R152" i="1"/>
  <c r="S152" i="1"/>
  <c r="T152" i="1"/>
  <c r="V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O153" i="1"/>
  <c r="Q153" i="1"/>
  <c r="R153" i="1"/>
  <c r="S153" i="1"/>
  <c r="T153" i="1"/>
  <c r="V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O154" i="1"/>
  <c r="Q154" i="1"/>
  <c r="R154" i="1"/>
  <c r="S154" i="1"/>
  <c r="T154" i="1"/>
  <c r="V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O155" i="1"/>
  <c r="Q155" i="1"/>
  <c r="R155" i="1"/>
  <c r="S155" i="1"/>
  <c r="T155" i="1"/>
  <c r="V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O156" i="1"/>
  <c r="Q156" i="1"/>
  <c r="R156" i="1"/>
  <c r="S156" i="1"/>
  <c r="T156" i="1"/>
  <c r="V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O157" i="1"/>
  <c r="Q157" i="1"/>
  <c r="R157" i="1"/>
  <c r="S157" i="1"/>
  <c r="T157" i="1"/>
  <c r="V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O158" i="1"/>
  <c r="Q158" i="1"/>
  <c r="R158" i="1"/>
  <c r="S158" i="1"/>
  <c r="T158" i="1"/>
  <c r="V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O159" i="1"/>
  <c r="Q159" i="1"/>
  <c r="R159" i="1"/>
  <c r="S159" i="1"/>
  <c r="T159" i="1"/>
  <c r="V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O160" i="1"/>
  <c r="Q160" i="1"/>
  <c r="R160" i="1"/>
  <c r="S160" i="1"/>
  <c r="T160" i="1"/>
  <c r="V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O161" i="1"/>
  <c r="Q161" i="1"/>
  <c r="R161" i="1"/>
  <c r="S161" i="1"/>
  <c r="T161" i="1"/>
  <c r="V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O162" i="1"/>
  <c r="Q162" i="1"/>
  <c r="R162" i="1"/>
  <c r="S162" i="1"/>
  <c r="T162" i="1"/>
  <c r="V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O163" i="1"/>
  <c r="Q163" i="1"/>
  <c r="R163" i="1"/>
  <c r="S163" i="1"/>
  <c r="T163" i="1"/>
  <c r="V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O164" i="1"/>
  <c r="Q164" i="1"/>
  <c r="R164" i="1"/>
  <c r="S164" i="1"/>
  <c r="T164" i="1"/>
  <c r="V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O165" i="1"/>
  <c r="Q165" i="1"/>
  <c r="R165" i="1"/>
  <c r="S165" i="1"/>
  <c r="T165" i="1"/>
  <c r="V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O166" i="1"/>
  <c r="Q166" i="1"/>
  <c r="R166" i="1"/>
  <c r="S166" i="1"/>
  <c r="T166" i="1"/>
  <c r="V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O167" i="1"/>
  <c r="Q167" i="1"/>
  <c r="R167" i="1"/>
  <c r="S167" i="1"/>
  <c r="T167" i="1"/>
  <c r="V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O168" i="1"/>
  <c r="Q168" i="1"/>
  <c r="R168" i="1"/>
  <c r="S168" i="1"/>
  <c r="T168" i="1"/>
  <c r="V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O169" i="1"/>
  <c r="Q169" i="1"/>
  <c r="R169" i="1"/>
  <c r="S169" i="1"/>
  <c r="T169" i="1"/>
  <c r="V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O170" i="1"/>
  <c r="Q170" i="1"/>
  <c r="R170" i="1"/>
  <c r="S170" i="1"/>
  <c r="T170" i="1"/>
  <c r="V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O171" i="1"/>
  <c r="Q171" i="1"/>
  <c r="R171" i="1"/>
  <c r="S171" i="1"/>
  <c r="T171" i="1"/>
  <c r="V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O172" i="1"/>
  <c r="Q172" i="1"/>
  <c r="R172" i="1"/>
  <c r="S172" i="1"/>
  <c r="T172" i="1"/>
  <c r="V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O173" i="1"/>
  <c r="Q173" i="1"/>
  <c r="R173" i="1"/>
  <c r="S173" i="1"/>
  <c r="T173" i="1"/>
  <c r="V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O174" i="1"/>
  <c r="Q174" i="1"/>
  <c r="R174" i="1"/>
  <c r="S174" i="1"/>
  <c r="T174" i="1"/>
  <c r="V174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O176" i="1"/>
  <c r="Q176" i="1"/>
  <c r="R176" i="1"/>
  <c r="S176" i="1"/>
  <c r="T176" i="1"/>
  <c r="V176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O179" i="1"/>
  <c r="Q179" i="1"/>
  <c r="R179" i="1"/>
  <c r="S179" i="1"/>
  <c r="T179" i="1"/>
  <c r="V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O180" i="1"/>
  <c r="Q180" i="1"/>
  <c r="R180" i="1"/>
  <c r="S180" i="1"/>
  <c r="T180" i="1"/>
  <c r="V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O181" i="1"/>
  <c r="Q181" i="1"/>
  <c r="R181" i="1"/>
  <c r="S181" i="1"/>
  <c r="T181" i="1"/>
  <c r="V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O182" i="1"/>
  <c r="Q182" i="1"/>
  <c r="R182" i="1"/>
  <c r="S182" i="1"/>
  <c r="T182" i="1"/>
  <c r="V182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O184" i="1"/>
  <c r="Q184" i="1"/>
  <c r="R184" i="1"/>
  <c r="S184" i="1"/>
  <c r="T184" i="1"/>
  <c r="V184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O187" i="1"/>
  <c r="Q187" i="1"/>
  <c r="R187" i="1"/>
  <c r="S187" i="1"/>
  <c r="T187" i="1"/>
  <c r="V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O188" i="1"/>
  <c r="Q188" i="1"/>
  <c r="R188" i="1"/>
  <c r="S188" i="1"/>
  <c r="T188" i="1"/>
  <c r="V188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O190" i="1"/>
  <c r="Q190" i="1"/>
  <c r="R190" i="1"/>
  <c r="S190" i="1"/>
  <c r="T190" i="1"/>
  <c r="V190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O192" i="1"/>
  <c r="Q192" i="1"/>
  <c r="R192" i="1"/>
  <c r="S192" i="1"/>
  <c r="T192" i="1"/>
  <c r="V192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O195" i="1"/>
  <c r="Q195" i="1"/>
  <c r="R195" i="1"/>
  <c r="S195" i="1"/>
  <c r="T195" i="1"/>
  <c r="V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O196" i="1"/>
  <c r="Q196" i="1"/>
  <c r="R196" i="1"/>
  <c r="S196" i="1"/>
  <c r="T196" i="1"/>
  <c r="V196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O198" i="1"/>
  <c r="Q198" i="1"/>
  <c r="R198" i="1"/>
  <c r="S198" i="1"/>
  <c r="T198" i="1"/>
  <c r="V198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O200" i="1"/>
  <c r="Q200" i="1"/>
  <c r="R200" i="1"/>
  <c r="S200" i="1"/>
  <c r="T200" i="1"/>
  <c r="V200" i="1"/>
</calcChain>
</file>

<file path=xl/sharedStrings.xml><?xml version="1.0" encoding="utf-8"?>
<sst xmlns="http://schemas.openxmlformats.org/spreadsheetml/2006/main" count="224" uniqueCount="64">
  <si>
    <t>Insurance</t>
  </si>
  <si>
    <t>Property Taxes</t>
  </si>
  <si>
    <t>Interconnection Fees</t>
  </si>
  <si>
    <t>Gas Pipeline Metering Cost</t>
  </si>
  <si>
    <t>Misc</t>
  </si>
  <si>
    <t>Mobilization</t>
  </si>
  <si>
    <t>Operations &amp; Maintenance:</t>
  </si>
  <si>
    <t>Owner's Expense:</t>
  </si>
  <si>
    <t>Total O&amp;M</t>
  </si>
  <si>
    <t>Franchise Taxes</t>
  </si>
  <si>
    <t>Subtotal - Owner's Expense</t>
  </si>
  <si>
    <t>Total</t>
  </si>
  <si>
    <t>1st Qtr</t>
  </si>
  <si>
    <t>2nd Qtr</t>
  </si>
  <si>
    <t>3rd Qtr</t>
  </si>
  <si>
    <t>4th Qtr</t>
  </si>
  <si>
    <t>Actuals</t>
  </si>
  <si>
    <t>CE</t>
  </si>
  <si>
    <t>Budget</t>
  </si>
  <si>
    <t>Expense Analysis Summary</t>
  </si>
  <si>
    <t>Variance</t>
  </si>
  <si>
    <t>Subtotal Other O&amp;M</t>
  </si>
  <si>
    <t>Reimbursable Labor</t>
  </si>
  <si>
    <t>Air Pollution Control System</t>
  </si>
  <si>
    <t>Demineralized Water System</t>
  </si>
  <si>
    <t>Bldg. Utilities &amp; HVAC System</t>
  </si>
  <si>
    <t>Elect Distribution System</t>
  </si>
  <si>
    <t>Distributed Control System</t>
  </si>
  <si>
    <t>Plant Consumable Sypplies</t>
  </si>
  <si>
    <t>Plant Gen &amp; Administrative</t>
  </si>
  <si>
    <t>Tools &amp; Equipment</t>
  </si>
  <si>
    <t>Instrument / Service Air</t>
  </si>
  <si>
    <t>Gas T/G System</t>
  </si>
  <si>
    <t>Non-Scope Costs</t>
  </si>
  <si>
    <t>O&amp;M Expenses</t>
  </si>
  <si>
    <t>Actuals / Current Estimate (Monthly)</t>
  </si>
  <si>
    <t>Budget (Monthly)</t>
  </si>
  <si>
    <t>Variance (Monthly)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</si>
  <si>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</si>
  <si>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</si>
  <si>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</si>
  <si>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</si>
  <si>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</si>
  <si>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</si>
  <si>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Combustion Air System</t>
  </si>
  <si>
    <t>Fire Protection System</t>
  </si>
  <si>
    <t>Wastewater System</t>
  </si>
  <si>
    <t>Recirculating Water System</t>
  </si>
  <si>
    <t>Chemical Feed System</t>
  </si>
  <si>
    <t>Steam Distribution System</t>
  </si>
  <si>
    <t>Potable Water</t>
  </si>
  <si>
    <t>HRSG System</t>
  </si>
  <si>
    <t>Gas</t>
  </si>
  <si>
    <t>Cell Phones &amp; Pagers</t>
  </si>
  <si>
    <t>Garbage Removal</t>
  </si>
  <si>
    <t>Phone Service</t>
  </si>
  <si>
    <t>Electricity</t>
  </si>
  <si>
    <t>Flash</t>
  </si>
  <si>
    <t>Variable O&amp;M</t>
  </si>
  <si>
    <t>Subtotal Variable O&amp;M</t>
  </si>
  <si>
    <t>Total Fixed O&amp;M</t>
  </si>
  <si>
    <t>Taxes</t>
  </si>
  <si>
    <t>Subtotal - Taxes</t>
  </si>
  <si>
    <t>Brownsville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</si>
</sst>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0" fontId="4" fillId="0" borderId="0" xfId="0" applyFont="1" applyAlignment="1">
      <alignment horizontal="center"/>
    </xf>
    <xf numFmtId="17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8" fillId="0" borderId="0" xfId="0" applyFont="1" applyAlignment="1">
      <alignment horizontal="left" indent="1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indent="3"/>
    </xf>
    <xf numFmtId="165" fontId="0" fillId="0" borderId="0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1" fillId="0" borderId="0" xfId="1" applyNumberFormat="1"/>
    <xf numFmtId="165" fontId="1" fillId="0" borderId="2" xfId="1" applyNumberFormat="1" applyBorder="1"/>
    <xf numFmtId="165" fontId="0" fillId="0" borderId="0" xfId="1" applyNumberFormat="1" applyFont="1" applyFill="1"/>
    <xf numFmtId="165" fontId="9" fillId="0" borderId="0" xfId="1" applyNumberFormat="1" applyFont="1" applyAlignment="1">
      <alignment horizontal="center"/>
    </xf>
    <xf numFmtId="165" fontId="8" fillId="0" borderId="0" xfId="1" applyNumberFormat="1" applyFont="1"/>
    <xf numFmtId="165" fontId="10" fillId="0" borderId="0" xfId="1" applyNumberFormat="1" applyFont="1" applyAlignment="1">
      <alignment horizontal="center"/>
    </xf>
    <xf numFmtId="165" fontId="2" fillId="0" borderId="0" xfId="1" applyNumberFormat="1" applyFont="1"/>
    <xf numFmtId="0" fontId="11" fillId="0" borderId="0" xfId="0" applyFont="1"/>
    <xf numFmtId="165" fontId="11" fillId="0" borderId="0" xfId="1" applyNumberFormat="1" applyFont="1"/>
    <xf numFmtId="0" fontId="3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14" fontId="6" fillId="0" borderId="0" xfId="0" applyNumberFormat="1" applyFont="1" applyAlignment="1">
      <alignment horizontal="centerContinuous"/>
    </xf>
    <xf numFmtId="165" fontId="0" fillId="0" borderId="5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01"/>
  <sheetViews>
    <sheetView tabSelected="1" zoomScale="75" zoomScaleNormal="75" workbookViewId="0">
      <pane xSplit="1" ySplit="6" topLeftCell="B177" activePane="bottomRight" state="frozen"/>
      <selection activeCell="A4" sqref="A4:V4"/>
      <selection pane="topRight" activeCell="A4" sqref="A4:V4"/>
      <selection pane="bottomLeft" activeCell="A4" sqref="A4:V4"/>
      <selection pane="bottomRight" activeCell="O201" sqref="O201"/>
    </sheetView>
  </sheetViews>
  <sheetFormatPr defaultRowHeight="13.2" x14ac:dyDescent="0.25"/>
  <cols>
    <col min="1" max="1" width="41.109375" customWidth="1"/>
    <col min="2" max="8" width="10.33203125" style="5" bestFit="1" customWidth="1"/>
    <col min="9" max="9" width="11.5546875" style="5" bestFit="1" customWidth="1"/>
    <col min="10" max="10" width="11.44140625" style="5" customWidth="1"/>
    <col min="11" max="13" width="10.33203125" style="5" bestFit="1" customWidth="1"/>
    <col min="14" max="14" width="0.88671875" style="5" customWidth="1"/>
    <col min="15" max="15" width="12" style="5" customWidth="1"/>
    <col min="16" max="16" width="2.6640625" style="5" customWidth="1"/>
    <col min="17" max="18" width="10.33203125" style="5" bestFit="1" customWidth="1"/>
    <col min="19" max="19" width="12.109375" style="5" customWidth="1"/>
    <col min="20" max="20" width="10.33203125" style="5" bestFit="1" customWidth="1"/>
    <col min="21" max="21" width="0.88671875" style="5" customWidth="1"/>
    <col min="22" max="22" width="11.88671875" style="5" customWidth="1"/>
  </cols>
  <sheetData>
    <row r="1" spans="1:22" s="2" customFormat="1" ht="15.6" x14ac:dyDescent="0.3">
      <c r="A1" s="27" t="s">
        <v>63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s="2" customFormat="1" ht="15.6" x14ac:dyDescent="0.3">
      <c r="A2" s="27" t="s">
        <v>19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spans="1:22" s="2" customFormat="1" ht="15.6" x14ac:dyDescent="0.3">
      <c r="A3" s="28" t="s">
        <v>35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2" s="2" customFormat="1" ht="15.6" x14ac:dyDescent="0.3">
      <c r="A4" s="29">
        <v>36799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x14ac:dyDescent="0.25">
      <c r="B5" s="11" t="s">
        <v>16</v>
      </c>
      <c r="C5" s="11" t="s">
        <v>16</v>
      </c>
      <c r="D5" s="11" t="s">
        <v>16</v>
      </c>
      <c r="E5" s="11" t="s">
        <v>16</v>
      </c>
      <c r="F5" s="11" t="s">
        <v>16</v>
      </c>
      <c r="G5" s="11" t="s">
        <v>16</v>
      </c>
      <c r="H5" s="11" t="s">
        <v>16</v>
      </c>
      <c r="I5" s="11" t="s">
        <v>16</v>
      </c>
      <c r="J5" s="11" t="s">
        <v>16</v>
      </c>
      <c r="K5" s="21" t="s">
        <v>57</v>
      </c>
      <c r="L5" s="21" t="s">
        <v>17</v>
      </c>
      <c r="M5" s="21" t="s">
        <v>17</v>
      </c>
      <c r="O5" s="21" t="s">
        <v>17</v>
      </c>
      <c r="Q5" s="11" t="s">
        <v>16</v>
      </c>
      <c r="R5" s="11" t="s">
        <v>16</v>
      </c>
      <c r="S5" s="21" t="s">
        <v>17</v>
      </c>
      <c r="T5" s="21" t="s">
        <v>17</v>
      </c>
      <c r="V5" s="21" t="s">
        <v>17</v>
      </c>
    </row>
    <row r="6" spans="1:22" s="8" customFormat="1" x14ac:dyDescent="0.25">
      <c r="B6" s="9">
        <v>36526</v>
      </c>
      <c r="C6" s="9">
        <v>36557</v>
      </c>
      <c r="D6" s="9">
        <v>36586</v>
      </c>
      <c r="E6" s="9">
        <v>36617</v>
      </c>
      <c r="F6" s="9">
        <v>36647</v>
      </c>
      <c r="G6" s="9">
        <v>36678</v>
      </c>
      <c r="H6" s="9">
        <v>36708</v>
      </c>
      <c r="I6" s="9">
        <v>36739</v>
      </c>
      <c r="J6" s="9">
        <v>36770</v>
      </c>
      <c r="K6" s="9">
        <v>36800</v>
      </c>
      <c r="L6" s="9">
        <v>36831</v>
      </c>
      <c r="M6" s="9">
        <v>36861</v>
      </c>
      <c r="N6" s="9"/>
      <c r="O6" s="10" t="s">
        <v>11</v>
      </c>
      <c r="P6" s="10"/>
      <c r="Q6" s="10" t="s">
        <v>12</v>
      </c>
      <c r="R6" s="10" t="s">
        <v>13</v>
      </c>
      <c r="S6" s="10" t="s">
        <v>14</v>
      </c>
      <c r="T6" s="10" t="s">
        <v>15</v>
      </c>
      <c r="U6" s="10"/>
      <c r="V6" s="10" t="s">
        <v>11</v>
      </c>
    </row>
    <row r="8" spans="1:22" ht="13.8" thickBot="1" x14ac:dyDescent="0.3">
      <c r="A8" s="1" t="s">
        <v>5</v>
      </c>
      <c r="B8" s="19">
        <v>0</v>
      </c>
      <c r="C8" s="19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O8" s="7">
        <f>SUM(B8:M8)</f>
        <v>0</v>
      </c>
      <c r="Q8" s="7">
        <f>SUM(B8:D8)</f>
        <v>0</v>
      </c>
      <c r="R8" s="7">
        <f>SUM(E8:G8)</f>
        <v>0</v>
      </c>
      <c r="S8" s="7">
        <f>SUM(H8:J8)</f>
        <v>0</v>
      </c>
      <c r="T8" s="7">
        <f>SUM(K8:M8)</f>
        <v>0</v>
      </c>
      <c r="V8" s="7">
        <f>SUM(Q8:U8)</f>
        <v>0</v>
      </c>
    </row>
    <row r="10" spans="1:22" x14ac:dyDescent="0.25">
      <c r="A10" s="1" t="s">
        <v>6</v>
      </c>
    </row>
    <row r="11" spans="1:22" x14ac:dyDescent="0.25">
      <c r="A11" s="12" t="s">
        <v>34</v>
      </c>
    </row>
    <row r="12" spans="1:22" x14ac:dyDescent="0.25">
      <c r="A12" s="13" t="s">
        <v>38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O12" s="5">
        <f t="shared" ref="O12:O17" si="0">SUM(B12:M12)</f>
        <v>0</v>
      </c>
      <c r="Q12" s="5">
        <f t="shared" ref="Q12:Q17" si="1">SUM(B12:D12)</f>
        <v>0</v>
      </c>
      <c r="R12" s="5">
        <f t="shared" ref="R12:R17" si="2">SUM(E12:G12)</f>
        <v>0</v>
      </c>
      <c r="S12" s="5">
        <f t="shared" ref="S12:S17" si="3">SUM(H12:J12)</f>
        <v>0</v>
      </c>
      <c r="T12" s="5">
        <f t="shared" ref="T12:T17" si="4">SUM(K12:M12)</f>
        <v>0</v>
      </c>
      <c r="V12" s="5">
        <f t="shared" ref="V12:V17" si="5">SUM(Q12:U12)</f>
        <v>0</v>
      </c>
    </row>
    <row r="13" spans="1:22" x14ac:dyDescent="0.25">
      <c r="A13" s="13" t="s">
        <v>39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1200</v>
      </c>
      <c r="I13" s="5">
        <v>0</v>
      </c>
      <c r="J13" s="5">
        <v>1500</v>
      </c>
      <c r="K13" s="5">
        <v>2000</v>
      </c>
      <c r="L13" s="5">
        <v>543</v>
      </c>
      <c r="M13" s="5">
        <v>542</v>
      </c>
      <c r="O13" s="5">
        <f t="shared" si="0"/>
        <v>5785</v>
      </c>
      <c r="Q13" s="5">
        <f t="shared" si="1"/>
        <v>0</v>
      </c>
      <c r="R13" s="5">
        <f t="shared" si="2"/>
        <v>0</v>
      </c>
      <c r="S13" s="5">
        <f t="shared" si="3"/>
        <v>2700</v>
      </c>
      <c r="T13" s="5">
        <f t="shared" si="4"/>
        <v>3085</v>
      </c>
      <c r="V13" s="5">
        <f t="shared" si="5"/>
        <v>5785</v>
      </c>
    </row>
    <row r="14" spans="1:22" x14ac:dyDescent="0.25">
      <c r="A14" s="13" t="s">
        <v>40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O14" s="5">
        <f t="shared" si="0"/>
        <v>0</v>
      </c>
      <c r="Q14" s="5">
        <f t="shared" si="1"/>
        <v>0</v>
      </c>
      <c r="R14" s="5">
        <f t="shared" si="2"/>
        <v>0</v>
      </c>
      <c r="S14" s="5">
        <f t="shared" si="3"/>
        <v>0</v>
      </c>
      <c r="T14" s="5">
        <f t="shared" si="4"/>
        <v>0</v>
      </c>
      <c r="V14" s="5">
        <f t="shared" si="5"/>
        <v>0</v>
      </c>
    </row>
    <row r="15" spans="1:22" x14ac:dyDescent="0.25">
      <c r="A15" s="13" t="s">
        <v>41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O15" s="5">
        <f t="shared" si="0"/>
        <v>0</v>
      </c>
      <c r="Q15" s="5">
        <f t="shared" si="1"/>
        <v>0</v>
      </c>
      <c r="R15" s="5">
        <f t="shared" si="2"/>
        <v>0</v>
      </c>
      <c r="S15" s="5">
        <f t="shared" si="3"/>
        <v>0</v>
      </c>
      <c r="T15" s="5">
        <f t="shared" si="4"/>
        <v>0</v>
      </c>
      <c r="V15" s="5">
        <f t="shared" si="5"/>
        <v>0</v>
      </c>
    </row>
    <row r="16" spans="1:22" x14ac:dyDescent="0.25">
      <c r="A16" s="13" t="s">
        <v>42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O16" s="5">
        <f t="shared" si="0"/>
        <v>0</v>
      </c>
      <c r="Q16" s="5">
        <f t="shared" si="1"/>
        <v>0</v>
      </c>
      <c r="R16" s="5">
        <f t="shared" si="2"/>
        <v>0</v>
      </c>
      <c r="S16" s="5">
        <f t="shared" si="3"/>
        <v>0</v>
      </c>
      <c r="T16" s="5">
        <f t="shared" si="4"/>
        <v>0</v>
      </c>
      <c r="V16" s="5">
        <f t="shared" si="5"/>
        <v>0</v>
      </c>
    </row>
    <row r="17" spans="1:22" x14ac:dyDescent="0.25">
      <c r="A17" s="13" t="s">
        <v>43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216</v>
      </c>
      <c r="L17" s="5">
        <v>0</v>
      </c>
      <c r="M17" s="5">
        <v>0</v>
      </c>
      <c r="O17" s="5">
        <f t="shared" si="0"/>
        <v>216</v>
      </c>
      <c r="Q17" s="5">
        <f t="shared" si="1"/>
        <v>0</v>
      </c>
      <c r="R17" s="5">
        <f t="shared" si="2"/>
        <v>0</v>
      </c>
      <c r="S17" s="5">
        <f t="shared" si="3"/>
        <v>0</v>
      </c>
      <c r="T17" s="5">
        <f t="shared" si="4"/>
        <v>216</v>
      </c>
      <c r="V17" s="5">
        <f t="shared" si="5"/>
        <v>216</v>
      </c>
    </row>
    <row r="18" spans="1:22" x14ac:dyDescent="0.25">
      <c r="A18" s="13" t="s">
        <v>23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3250</v>
      </c>
      <c r="H18" s="5">
        <v>179</v>
      </c>
      <c r="I18" s="5">
        <v>0</v>
      </c>
      <c r="J18" s="5">
        <v>12385</v>
      </c>
      <c r="K18" s="5">
        <v>4037</v>
      </c>
      <c r="L18" s="5">
        <v>0</v>
      </c>
      <c r="M18" s="5">
        <v>0</v>
      </c>
      <c r="O18" s="5">
        <f t="shared" ref="O18:O40" si="6">SUM(B18:M18)</f>
        <v>19851</v>
      </c>
      <c r="Q18" s="5">
        <f>SUM(B18:D18)</f>
        <v>0</v>
      </c>
      <c r="R18" s="5">
        <f>SUM(E18:G18)</f>
        <v>3250</v>
      </c>
      <c r="S18" s="5">
        <f>SUM(H18:J18)</f>
        <v>12564</v>
      </c>
      <c r="T18" s="5">
        <f>SUM(K18:M18)</f>
        <v>4037</v>
      </c>
      <c r="V18" s="5">
        <f t="shared" ref="V18:V42" si="7">SUM(Q18:U18)</f>
        <v>19851</v>
      </c>
    </row>
    <row r="19" spans="1:22" x14ac:dyDescent="0.25">
      <c r="A19" s="13" t="s">
        <v>44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743</v>
      </c>
      <c r="M19" s="5">
        <v>742</v>
      </c>
      <c r="O19" s="5">
        <f t="shared" si="6"/>
        <v>1485</v>
      </c>
      <c r="Q19" s="5">
        <f t="shared" ref="Q19:Q40" si="8">SUM(B19:D19)</f>
        <v>0</v>
      </c>
      <c r="R19" s="5">
        <f t="shared" ref="R19:R40" si="9">SUM(E19:G19)</f>
        <v>0</v>
      </c>
      <c r="S19" s="5">
        <f t="shared" ref="S19:S40" si="10">SUM(H19:J19)</f>
        <v>0</v>
      </c>
      <c r="T19" s="5">
        <f t="shared" ref="T19:T40" si="11">SUM(K19:M19)</f>
        <v>1485</v>
      </c>
      <c r="V19" s="5">
        <f t="shared" si="7"/>
        <v>1485</v>
      </c>
    </row>
    <row r="20" spans="1:22" x14ac:dyDescent="0.25">
      <c r="A20" s="13" t="s">
        <v>45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720</v>
      </c>
      <c r="L20" s="5">
        <v>458</v>
      </c>
      <c r="M20" s="5">
        <v>462</v>
      </c>
      <c r="O20" s="5">
        <f t="shared" si="6"/>
        <v>1640</v>
      </c>
      <c r="Q20" s="5">
        <f t="shared" si="8"/>
        <v>0</v>
      </c>
      <c r="R20" s="5">
        <f t="shared" si="9"/>
        <v>0</v>
      </c>
      <c r="S20" s="5">
        <f t="shared" si="10"/>
        <v>0</v>
      </c>
      <c r="T20" s="5">
        <f t="shared" si="11"/>
        <v>1640</v>
      </c>
      <c r="V20" s="5">
        <f t="shared" si="7"/>
        <v>1640</v>
      </c>
    </row>
    <row r="21" spans="1:22" x14ac:dyDescent="0.25">
      <c r="A21" s="13" t="s">
        <v>46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443</v>
      </c>
      <c r="H21" s="5">
        <v>0</v>
      </c>
      <c r="I21" s="5">
        <v>0</v>
      </c>
      <c r="J21" s="5">
        <v>0</v>
      </c>
      <c r="K21" s="5">
        <v>0</v>
      </c>
      <c r="L21" s="5">
        <v>86</v>
      </c>
      <c r="M21" s="5">
        <v>84</v>
      </c>
      <c r="O21" s="5">
        <f t="shared" si="6"/>
        <v>613</v>
      </c>
      <c r="Q21" s="5">
        <f t="shared" si="8"/>
        <v>0</v>
      </c>
      <c r="R21" s="5">
        <f t="shared" si="9"/>
        <v>443</v>
      </c>
      <c r="S21" s="5">
        <f t="shared" si="10"/>
        <v>0</v>
      </c>
      <c r="T21" s="5">
        <f t="shared" si="11"/>
        <v>170</v>
      </c>
      <c r="V21" s="5">
        <f t="shared" si="7"/>
        <v>613</v>
      </c>
    </row>
    <row r="22" spans="1:22" x14ac:dyDescent="0.25">
      <c r="A22" s="13" t="s">
        <v>47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286</v>
      </c>
      <c r="M22" s="5">
        <v>284</v>
      </c>
      <c r="O22" s="5">
        <f t="shared" si="6"/>
        <v>570</v>
      </c>
      <c r="Q22" s="5">
        <f t="shared" si="8"/>
        <v>0</v>
      </c>
      <c r="R22" s="5">
        <f t="shared" si="9"/>
        <v>0</v>
      </c>
      <c r="S22" s="5">
        <f t="shared" si="10"/>
        <v>0</v>
      </c>
      <c r="T22" s="5">
        <f t="shared" si="11"/>
        <v>570</v>
      </c>
      <c r="V22" s="5">
        <f t="shared" si="7"/>
        <v>570</v>
      </c>
    </row>
    <row r="23" spans="1:22" x14ac:dyDescent="0.25">
      <c r="A23" s="13" t="s">
        <v>48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O23" s="5">
        <f t="shared" si="6"/>
        <v>0</v>
      </c>
      <c r="Q23" s="5">
        <f t="shared" si="8"/>
        <v>0</v>
      </c>
      <c r="R23" s="5">
        <f t="shared" si="9"/>
        <v>0</v>
      </c>
      <c r="S23" s="5">
        <f t="shared" si="10"/>
        <v>0</v>
      </c>
      <c r="T23" s="5">
        <f t="shared" si="11"/>
        <v>0</v>
      </c>
      <c r="V23" s="5">
        <f t="shared" si="7"/>
        <v>0</v>
      </c>
    </row>
    <row r="24" spans="1:22" x14ac:dyDescent="0.25">
      <c r="A24" s="13" t="s">
        <v>25</v>
      </c>
      <c r="B24" s="5">
        <v>0</v>
      </c>
      <c r="C24" s="5">
        <v>764</v>
      </c>
      <c r="D24" s="5">
        <v>284</v>
      </c>
      <c r="E24" s="5">
        <v>5792</v>
      </c>
      <c r="F24" s="5">
        <v>924</v>
      </c>
      <c r="G24" s="5">
        <v>2975</v>
      </c>
      <c r="H24" s="5">
        <v>4551</v>
      </c>
      <c r="I24" s="5">
        <v>30551</v>
      </c>
      <c r="J24" s="5">
        <v>3868</v>
      </c>
      <c r="K24" s="5">
        <v>266</v>
      </c>
      <c r="L24" s="5">
        <v>333</v>
      </c>
      <c r="M24" s="5">
        <v>337</v>
      </c>
      <c r="O24" s="5">
        <f t="shared" si="6"/>
        <v>50645</v>
      </c>
      <c r="Q24" s="5">
        <f t="shared" si="8"/>
        <v>1048</v>
      </c>
      <c r="R24" s="5">
        <f t="shared" si="9"/>
        <v>9691</v>
      </c>
      <c r="S24" s="5">
        <f t="shared" si="10"/>
        <v>38970</v>
      </c>
      <c r="T24" s="5">
        <f t="shared" si="11"/>
        <v>936</v>
      </c>
      <c r="V24" s="5">
        <f t="shared" si="7"/>
        <v>50645</v>
      </c>
    </row>
    <row r="25" spans="1:22" x14ac:dyDescent="0.25">
      <c r="A25" s="13" t="s">
        <v>26</v>
      </c>
      <c r="B25" s="5">
        <v>0</v>
      </c>
      <c r="C25" s="5">
        <v>1417</v>
      </c>
      <c r="D25" s="5">
        <v>4590</v>
      </c>
      <c r="E25" s="5">
        <v>5682</v>
      </c>
      <c r="F25" s="5">
        <v>17000</v>
      </c>
      <c r="G25" s="5">
        <v>9445</v>
      </c>
      <c r="H25" s="5">
        <v>107</v>
      </c>
      <c r="I25" s="5">
        <v>76</v>
      </c>
      <c r="J25" s="5">
        <v>0</v>
      </c>
      <c r="K25" s="5">
        <v>0</v>
      </c>
      <c r="L25" s="5">
        <v>833</v>
      </c>
      <c r="M25" s="5">
        <v>837</v>
      </c>
      <c r="O25" s="5">
        <f t="shared" si="6"/>
        <v>39987</v>
      </c>
      <c r="Q25" s="5">
        <f t="shared" si="8"/>
        <v>6007</v>
      </c>
      <c r="R25" s="5">
        <f t="shared" si="9"/>
        <v>32127</v>
      </c>
      <c r="S25" s="5">
        <f t="shared" si="10"/>
        <v>183</v>
      </c>
      <c r="T25" s="5">
        <f t="shared" si="11"/>
        <v>1670</v>
      </c>
      <c r="V25" s="5">
        <f t="shared" si="7"/>
        <v>39987</v>
      </c>
    </row>
    <row r="26" spans="1:22" x14ac:dyDescent="0.25">
      <c r="A26" s="13" t="s">
        <v>49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O26" s="5">
        <f t="shared" si="6"/>
        <v>0</v>
      </c>
      <c r="Q26" s="5">
        <f t="shared" si="8"/>
        <v>0</v>
      </c>
      <c r="R26" s="5">
        <f t="shared" si="9"/>
        <v>0</v>
      </c>
      <c r="S26" s="5">
        <f t="shared" si="10"/>
        <v>0</v>
      </c>
      <c r="T26" s="5">
        <f t="shared" si="11"/>
        <v>0</v>
      </c>
      <c r="V26" s="5">
        <f t="shared" si="7"/>
        <v>0</v>
      </c>
    </row>
    <row r="27" spans="1:22" x14ac:dyDescent="0.25">
      <c r="A27" s="13" t="s">
        <v>27</v>
      </c>
      <c r="B27" s="5">
        <v>0</v>
      </c>
      <c r="C27" s="5">
        <v>0</v>
      </c>
      <c r="D27" s="5">
        <v>657</v>
      </c>
      <c r="E27" s="5">
        <v>305</v>
      </c>
      <c r="F27" s="5">
        <v>3423</v>
      </c>
      <c r="G27" s="5">
        <v>0</v>
      </c>
      <c r="H27" s="5">
        <v>0</v>
      </c>
      <c r="I27" s="5">
        <v>0</v>
      </c>
      <c r="J27" s="5">
        <v>9514</v>
      </c>
      <c r="K27" s="5">
        <v>4880</v>
      </c>
      <c r="L27" s="5">
        <v>600</v>
      </c>
      <c r="M27" s="5">
        <v>600</v>
      </c>
      <c r="O27" s="5">
        <f t="shared" si="6"/>
        <v>19979</v>
      </c>
      <c r="Q27" s="5">
        <f t="shared" si="8"/>
        <v>657</v>
      </c>
      <c r="R27" s="5">
        <f t="shared" si="9"/>
        <v>3728</v>
      </c>
      <c r="S27" s="5">
        <f t="shared" si="10"/>
        <v>9514</v>
      </c>
      <c r="T27" s="5">
        <f t="shared" si="11"/>
        <v>6080</v>
      </c>
      <c r="V27" s="5">
        <f t="shared" si="7"/>
        <v>19979</v>
      </c>
    </row>
    <row r="28" spans="1:22" x14ac:dyDescent="0.25">
      <c r="A28" s="13" t="s">
        <v>28</v>
      </c>
      <c r="B28" s="5">
        <v>0</v>
      </c>
      <c r="C28" s="5">
        <v>3416</v>
      </c>
      <c r="D28" s="5">
        <v>3755</v>
      </c>
      <c r="E28" s="5">
        <v>6975</v>
      </c>
      <c r="F28" s="5">
        <v>3970</v>
      </c>
      <c r="G28" s="5">
        <v>2609</v>
      </c>
      <c r="H28" s="5">
        <v>3580</v>
      </c>
      <c r="I28" s="5">
        <v>5059</v>
      </c>
      <c r="J28" s="5">
        <v>1853</v>
      </c>
      <c r="K28" s="5">
        <v>3078</v>
      </c>
      <c r="L28" s="5">
        <v>3208</v>
      </c>
      <c r="M28" s="5">
        <v>3212</v>
      </c>
      <c r="O28" s="5">
        <f t="shared" si="6"/>
        <v>40715</v>
      </c>
      <c r="Q28" s="5">
        <f t="shared" si="8"/>
        <v>7171</v>
      </c>
      <c r="R28" s="5">
        <f t="shared" si="9"/>
        <v>13554</v>
      </c>
      <c r="S28" s="5">
        <f t="shared" si="10"/>
        <v>10492</v>
      </c>
      <c r="T28" s="5">
        <f t="shared" si="11"/>
        <v>9498</v>
      </c>
      <c r="V28" s="5">
        <f t="shared" si="7"/>
        <v>40715</v>
      </c>
    </row>
    <row r="29" spans="1:22" x14ac:dyDescent="0.25">
      <c r="A29" s="13" t="s">
        <v>29</v>
      </c>
      <c r="B29" s="5">
        <v>1838</v>
      </c>
      <c r="C29" s="5">
        <v>10646</v>
      </c>
      <c r="D29" s="5">
        <v>24121</v>
      </c>
      <c r="E29" s="5">
        <v>138186</v>
      </c>
      <c r="F29" s="5">
        <v>17112</v>
      </c>
      <c r="G29" s="5">
        <v>16378</v>
      </c>
      <c r="H29" s="5">
        <v>29782</v>
      </c>
      <c r="I29" s="5">
        <v>31005</v>
      </c>
      <c r="J29" s="5">
        <v>99105</v>
      </c>
      <c r="K29" s="5">
        <v>86617</v>
      </c>
      <c r="L29" s="5">
        <v>5452</v>
      </c>
      <c r="M29" s="5">
        <v>5453</v>
      </c>
      <c r="O29" s="5">
        <f t="shared" si="6"/>
        <v>465695</v>
      </c>
      <c r="Q29" s="5">
        <f t="shared" si="8"/>
        <v>36605</v>
      </c>
      <c r="R29" s="5">
        <f t="shared" si="9"/>
        <v>171676</v>
      </c>
      <c r="S29" s="5">
        <f t="shared" si="10"/>
        <v>159892</v>
      </c>
      <c r="T29" s="5">
        <f t="shared" si="11"/>
        <v>97522</v>
      </c>
      <c r="V29" s="5">
        <f t="shared" si="7"/>
        <v>465695</v>
      </c>
    </row>
    <row r="30" spans="1:22" x14ac:dyDescent="0.25">
      <c r="A30" s="13" t="s">
        <v>22</v>
      </c>
      <c r="B30" s="5">
        <v>52708</v>
      </c>
      <c r="C30" s="5">
        <v>66446</v>
      </c>
      <c r="D30" s="5">
        <v>66286</v>
      </c>
      <c r="E30" s="5">
        <v>73713</v>
      </c>
      <c r="F30" s="5">
        <v>103800</v>
      </c>
      <c r="G30" s="5">
        <v>68455</v>
      </c>
      <c r="H30" s="5">
        <v>64601</v>
      </c>
      <c r="I30" s="5">
        <v>69245</v>
      </c>
      <c r="J30" s="5">
        <v>67493</v>
      </c>
      <c r="K30" s="5">
        <v>74683</v>
      </c>
      <c r="L30" s="5">
        <v>44683</v>
      </c>
      <c r="M30" s="5">
        <v>44685</v>
      </c>
      <c r="O30" s="5">
        <f>SUM(B30:M30)</f>
        <v>796798</v>
      </c>
      <c r="Q30" s="5">
        <f t="shared" si="8"/>
        <v>185440</v>
      </c>
      <c r="R30" s="5">
        <f t="shared" si="9"/>
        <v>245968</v>
      </c>
      <c r="S30" s="5">
        <f t="shared" si="10"/>
        <v>201339</v>
      </c>
      <c r="T30" s="5">
        <f t="shared" si="11"/>
        <v>164051</v>
      </c>
      <c r="V30" s="5">
        <f t="shared" si="7"/>
        <v>796798</v>
      </c>
    </row>
    <row r="31" spans="1:22" x14ac:dyDescent="0.25">
      <c r="A31" s="13" t="s">
        <v>30</v>
      </c>
      <c r="B31" s="5">
        <v>0</v>
      </c>
      <c r="C31" s="5">
        <v>37775</v>
      </c>
      <c r="D31" s="5">
        <v>5735</v>
      </c>
      <c r="E31" s="5">
        <v>6319</v>
      </c>
      <c r="F31" s="5">
        <v>4630</v>
      </c>
      <c r="G31" s="5">
        <v>1427</v>
      </c>
      <c r="H31" s="5">
        <v>2298</v>
      </c>
      <c r="I31" s="5">
        <v>1329</v>
      </c>
      <c r="J31" s="5">
        <v>1023</v>
      </c>
      <c r="K31" s="5">
        <v>3162</v>
      </c>
      <c r="L31" s="5">
        <v>2975</v>
      </c>
      <c r="M31" s="5">
        <v>2975</v>
      </c>
      <c r="O31" s="5">
        <f t="shared" si="6"/>
        <v>69648</v>
      </c>
      <c r="Q31" s="5">
        <f t="shared" si="8"/>
        <v>43510</v>
      </c>
      <c r="R31" s="5">
        <f t="shared" si="9"/>
        <v>12376</v>
      </c>
      <c r="S31" s="5">
        <f t="shared" si="10"/>
        <v>4650</v>
      </c>
      <c r="T31" s="5">
        <f t="shared" si="11"/>
        <v>9112</v>
      </c>
      <c r="V31" s="5">
        <f t="shared" si="7"/>
        <v>69648</v>
      </c>
    </row>
    <row r="32" spans="1:22" x14ac:dyDescent="0.25">
      <c r="A32" s="13" t="s">
        <v>50</v>
      </c>
      <c r="B32" s="5">
        <v>0</v>
      </c>
      <c r="C32" s="5">
        <v>145</v>
      </c>
      <c r="D32" s="5">
        <v>174</v>
      </c>
      <c r="E32" s="5">
        <v>0</v>
      </c>
      <c r="F32" s="5">
        <v>66</v>
      </c>
      <c r="G32" s="5">
        <v>178</v>
      </c>
      <c r="H32" s="5">
        <v>63</v>
      </c>
      <c r="I32" s="5">
        <v>150</v>
      </c>
      <c r="J32" s="5">
        <v>302</v>
      </c>
      <c r="K32" s="5">
        <v>560</v>
      </c>
      <c r="L32" s="5">
        <v>100</v>
      </c>
      <c r="M32" s="5">
        <v>100</v>
      </c>
      <c r="O32" s="5">
        <f t="shared" si="6"/>
        <v>1838</v>
      </c>
      <c r="Q32" s="5">
        <f t="shared" si="8"/>
        <v>319</v>
      </c>
      <c r="R32" s="5">
        <f t="shared" si="9"/>
        <v>244</v>
      </c>
      <c r="S32" s="5">
        <f t="shared" si="10"/>
        <v>515</v>
      </c>
      <c r="T32" s="5">
        <f t="shared" si="11"/>
        <v>760</v>
      </c>
      <c r="V32" s="5">
        <f t="shared" si="7"/>
        <v>1838</v>
      </c>
    </row>
    <row r="33" spans="1:22" x14ac:dyDescent="0.25">
      <c r="A33" s="13" t="s">
        <v>52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O33" s="5">
        <f t="shared" si="6"/>
        <v>0</v>
      </c>
      <c r="Q33" s="5">
        <f t="shared" si="8"/>
        <v>0</v>
      </c>
      <c r="R33" s="5">
        <f t="shared" si="9"/>
        <v>0</v>
      </c>
      <c r="S33" s="5">
        <f t="shared" si="10"/>
        <v>0</v>
      </c>
      <c r="T33" s="5">
        <f t="shared" si="11"/>
        <v>0</v>
      </c>
      <c r="V33" s="5">
        <f t="shared" si="7"/>
        <v>0</v>
      </c>
    </row>
    <row r="34" spans="1:22" x14ac:dyDescent="0.25">
      <c r="A34" s="13" t="s">
        <v>53</v>
      </c>
      <c r="B34" s="5">
        <v>0</v>
      </c>
      <c r="C34" s="5">
        <v>53</v>
      </c>
      <c r="D34" s="5">
        <v>208</v>
      </c>
      <c r="E34" s="5">
        <v>1050</v>
      </c>
      <c r="F34" s="5">
        <v>420</v>
      </c>
      <c r="G34" s="5">
        <v>306</v>
      </c>
      <c r="H34" s="5">
        <v>387</v>
      </c>
      <c r="I34" s="5">
        <v>360</v>
      </c>
      <c r="J34" s="5">
        <v>321</v>
      </c>
      <c r="K34" s="5">
        <v>726</v>
      </c>
      <c r="L34" s="5">
        <v>200</v>
      </c>
      <c r="M34" s="5">
        <v>200</v>
      </c>
      <c r="O34" s="5">
        <f t="shared" si="6"/>
        <v>4231</v>
      </c>
      <c r="Q34" s="5">
        <f t="shared" si="8"/>
        <v>261</v>
      </c>
      <c r="R34" s="5">
        <f t="shared" si="9"/>
        <v>1776</v>
      </c>
      <c r="S34" s="5">
        <f t="shared" si="10"/>
        <v>1068</v>
      </c>
      <c r="T34" s="5">
        <f t="shared" si="11"/>
        <v>1126</v>
      </c>
      <c r="V34" s="5">
        <f t="shared" si="7"/>
        <v>4231</v>
      </c>
    </row>
    <row r="35" spans="1:22" x14ac:dyDescent="0.25">
      <c r="A35" s="13" t="s">
        <v>54</v>
      </c>
      <c r="B35" s="5">
        <v>0</v>
      </c>
      <c r="C35" s="5">
        <v>0</v>
      </c>
      <c r="D35" s="5">
        <v>66</v>
      </c>
      <c r="E35" s="5">
        <v>0</v>
      </c>
      <c r="F35" s="5">
        <v>66</v>
      </c>
      <c r="G35" s="5">
        <v>0</v>
      </c>
      <c r="H35" s="5">
        <v>0</v>
      </c>
      <c r="I35" s="5">
        <v>66</v>
      </c>
      <c r="J35" s="5">
        <v>0</v>
      </c>
      <c r="K35" s="5">
        <v>0</v>
      </c>
      <c r="L35" s="5">
        <v>100</v>
      </c>
      <c r="M35" s="5">
        <v>100</v>
      </c>
      <c r="O35" s="5">
        <f t="shared" si="6"/>
        <v>398</v>
      </c>
      <c r="Q35" s="5">
        <f t="shared" si="8"/>
        <v>66</v>
      </c>
      <c r="R35" s="5">
        <f t="shared" si="9"/>
        <v>66</v>
      </c>
      <c r="S35" s="5">
        <f t="shared" si="10"/>
        <v>66</v>
      </c>
      <c r="T35" s="5">
        <f t="shared" si="11"/>
        <v>200</v>
      </c>
      <c r="V35" s="5">
        <f t="shared" si="7"/>
        <v>398</v>
      </c>
    </row>
    <row r="36" spans="1:22" x14ac:dyDescent="0.25">
      <c r="A36" s="13" t="s">
        <v>55</v>
      </c>
      <c r="B36" s="5">
        <v>0</v>
      </c>
      <c r="C36" s="5">
        <v>1208</v>
      </c>
      <c r="D36" s="5">
        <v>2595</v>
      </c>
      <c r="E36" s="5">
        <v>3379</v>
      </c>
      <c r="F36" s="5">
        <v>1925</v>
      </c>
      <c r="G36" s="5">
        <v>1209</v>
      </c>
      <c r="H36" s="5">
        <v>2550</v>
      </c>
      <c r="I36" s="5">
        <v>1497</v>
      </c>
      <c r="J36" s="5">
        <v>1528</v>
      </c>
      <c r="K36" s="5">
        <v>2750</v>
      </c>
      <c r="L36" s="5">
        <v>1500</v>
      </c>
      <c r="M36" s="5">
        <v>1500</v>
      </c>
      <c r="O36" s="5">
        <f t="shared" si="6"/>
        <v>21641</v>
      </c>
      <c r="Q36" s="5">
        <f t="shared" si="8"/>
        <v>3803</v>
      </c>
      <c r="R36" s="5">
        <f t="shared" si="9"/>
        <v>6513</v>
      </c>
      <c r="S36" s="5">
        <f t="shared" si="10"/>
        <v>5575</v>
      </c>
      <c r="T36" s="5">
        <f t="shared" si="11"/>
        <v>5750</v>
      </c>
      <c r="V36" s="5">
        <f t="shared" si="7"/>
        <v>21641</v>
      </c>
    </row>
    <row r="37" spans="1:22" x14ac:dyDescent="0.25">
      <c r="A37" s="13" t="s">
        <v>31</v>
      </c>
      <c r="B37" s="5">
        <v>0</v>
      </c>
      <c r="C37" s="5">
        <v>506</v>
      </c>
      <c r="D37" s="5">
        <v>0</v>
      </c>
      <c r="E37" s="5">
        <v>0</v>
      </c>
      <c r="F37" s="5">
        <v>0</v>
      </c>
      <c r="G37" s="5">
        <v>135</v>
      </c>
      <c r="H37" s="5">
        <v>0</v>
      </c>
      <c r="I37" s="5">
        <v>238</v>
      </c>
      <c r="J37" s="5">
        <v>0</v>
      </c>
      <c r="K37" s="5">
        <v>81</v>
      </c>
      <c r="L37" s="5">
        <v>146</v>
      </c>
      <c r="M37" s="5">
        <v>144</v>
      </c>
      <c r="O37" s="5">
        <f t="shared" si="6"/>
        <v>1250</v>
      </c>
      <c r="Q37" s="5">
        <f t="shared" si="8"/>
        <v>506</v>
      </c>
      <c r="R37" s="5">
        <f t="shared" si="9"/>
        <v>135</v>
      </c>
      <c r="S37" s="5">
        <f t="shared" si="10"/>
        <v>238</v>
      </c>
      <c r="T37" s="5">
        <f t="shared" si="11"/>
        <v>371</v>
      </c>
      <c r="V37" s="5">
        <f t="shared" si="7"/>
        <v>1250</v>
      </c>
    </row>
    <row r="38" spans="1:22" x14ac:dyDescent="0.25">
      <c r="A38" s="13" t="s">
        <v>32</v>
      </c>
      <c r="B38" s="5">
        <v>0</v>
      </c>
      <c r="C38" s="5">
        <v>41956</v>
      </c>
      <c r="D38" s="5">
        <v>23229</v>
      </c>
      <c r="E38" s="5">
        <v>19589</v>
      </c>
      <c r="F38" s="5">
        <v>79772</v>
      </c>
      <c r="G38" s="5">
        <v>4063</v>
      </c>
      <c r="H38" s="5">
        <v>93206</v>
      </c>
      <c r="I38" s="5">
        <v>5767</v>
      </c>
      <c r="J38" s="5">
        <v>3837</v>
      </c>
      <c r="K38" s="5">
        <v>7709</v>
      </c>
      <c r="L38" s="5">
        <v>11143</v>
      </c>
      <c r="M38" s="5">
        <v>11142</v>
      </c>
      <c r="O38" s="5">
        <f t="shared" si="6"/>
        <v>301413</v>
      </c>
      <c r="Q38" s="5">
        <f t="shared" si="8"/>
        <v>65185</v>
      </c>
      <c r="R38" s="5">
        <f t="shared" si="9"/>
        <v>103424</v>
      </c>
      <c r="S38" s="5">
        <f t="shared" si="10"/>
        <v>102810</v>
      </c>
      <c r="T38" s="5">
        <f t="shared" si="11"/>
        <v>29994</v>
      </c>
      <c r="V38" s="5">
        <f t="shared" si="7"/>
        <v>301413</v>
      </c>
    </row>
    <row r="39" spans="1:22" x14ac:dyDescent="0.25">
      <c r="A39" s="13" t="s">
        <v>51</v>
      </c>
      <c r="B39" s="5">
        <v>0</v>
      </c>
      <c r="C39" s="5">
        <v>609</v>
      </c>
      <c r="D39" s="5">
        <v>42200</v>
      </c>
      <c r="E39" s="5">
        <v>10354</v>
      </c>
      <c r="F39" s="5">
        <v>11317</v>
      </c>
      <c r="G39" s="5">
        <v>3431</v>
      </c>
      <c r="H39" s="5">
        <v>5380</v>
      </c>
      <c r="I39" s="5">
        <v>0</v>
      </c>
      <c r="J39" s="5">
        <v>0</v>
      </c>
      <c r="K39" s="5">
        <v>0</v>
      </c>
      <c r="L39" s="5">
        <v>629</v>
      </c>
      <c r="M39" s="5">
        <v>626</v>
      </c>
      <c r="O39" s="5">
        <f t="shared" si="6"/>
        <v>74546</v>
      </c>
      <c r="Q39" s="5">
        <f t="shared" si="8"/>
        <v>42809</v>
      </c>
      <c r="R39" s="5">
        <f t="shared" si="9"/>
        <v>25102</v>
      </c>
      <c r="S39" s="5">
        <f t="shared" si="10"/>
        <v>5380</v>
      </c>
      <c r="T39" s="5">
        <f t="shared" si="11"/>
        <v>1255</v>
      </c>
      <c r="V39" s="5">
        <f t="shared" si="7"/>
        <v>74546</v>
      </c>
    </row>
    <row r="40" spans="1:22" x14ac:dyDescent="0.25">
      <c r="A40" s="13" t="s">
        <v>33</v>
      </c>
      <c r="B40" s="5">
        <v>222</v>
      </c>
      <c r="C40" s="5">
        <v>1537</v>
      </c>
      <c r="D40" s="5">
        <v>48682</v>
      </c>
      <c r="E40" s="5">
        <v>9088</v>
      </c>
      <c r="F40" s="5">
        <v>22304</v>
      </c>
      <c r="G40" s="5">
        <v>9009</v>
      </c>
      <c r="H40" s="5">
        <v>27605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O40" s="5">
        <f t="shared" si="6"/>
        <v>118447</v>
      </c>
      <c r="Q40" s="5">
        <f t="shared" si="8"/>
        <v>50441</v>
      </c>
      <c r="R40" s="5">
        <f t="shared" si="9"/>
        <v>40401</v>
      </c>
      <c r="S40" s="5">
        <f t="shared" si="10"/>
        <v>27605</v>
      </c>
      <c r="T40" s="5">
        <f t="shared" si="11"/>
        <v>0</v>
      </c>
      <c r="V40" s="5">
        <f t="shared" si="7"/>
        <v>118447</v>
      </c>
    </row>
    <row r="41" spans="1:22" x14ac:dyDescent="0.25">
      <c r="A41" s="13"/>
    </row>
    <row r="42" spans="1:22" x14ac:dyDescent="0.25">
      <c r="A42" s="14" t="s">
        <v>21</v>
      </c>
      <c r="B42" s="6">
        <f t="shared" ref="B42:M42" si="12">SUM(B11:B41)</f>
        <v>54768</v>
      </c>
      <c r="C42" s="6">
        <f t="shared" si="12"/>
        <v>166478</v>
      </c>
      <c r="D42" s="6">
        <f t="shared" si="12"/>
        <v>222582</v>
      </c>
      <c r="E42" s="6">
        <f t="shared" si="12"/>
        <v>280432</v>
      </c>
      <c r="F42" s="6">
        <f t="shared" si="12"/>
        <v>266729</v>
      </c>
      <c r="G42" s="6">
        <f t="shared" si="12"/>
        <v>123313</v>
      </c>
      <c r="H42" s="6">
        <f t="shared" si="12"/>
        <v>235489</v>
      </c>
      <c r="I42" s="6">
        <f t="shared" si="12"/>
        <v>145343</v>
      </c>
      <c r="J42" s="6">
        <f t="shared" si="12"/>
        <v>202729</v>
      </c>
      <c r="K42" s="6">
        <f t="shared" si="12"/>
        <v>191485</v>
      </c>
      <c r="L42" s="6">
        <f t="shared" si="12"/>
        <v>74018</v>
      </c>
      <c r="M42" s="6">
        <f t="shared" si="12"/>
        <v>74025</v>
      </c>
      <c r="O42" s="6">
        <f>SUM(O11:O41)</f>
        <v>2037391</v>
      </c>
      <c r="Q42" s="6">
        <f>SUM(B42:D42)</f>
        <v>443828</v>
      </c>
      <c r="R42" s="6">
        <f>SUM(E42:G42)</f>
        <v>670474</v>
      </c>
      <c r="S42" s="6">
        <f>SUM(H42:J42)</f>
        <v>583561</v>
      </c>
      <c r="T42" s="6">
        <f>SUM(K42:M42)</f>
        <v>339528</v>
      </c>
      <c r="V42" s="6">
        <f t="shared" si="7"/>
        <v>2037391</v>
      </c>
    </row>
    <row r="43" spans="1:22" x14ac:dyDescent="0.25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O43" s="15"/>
      <c r="Q43" s="15"/>
      <c r="R43" s="15"/>
      <c r="S43" s="15"/>
      <c r="T43" s="15"/>
      <c r="V43" s="15"/>
    </row>
    <row r="44" spans="1:22" x14ac:dyDescent="0.25">
      <c r="A44" s="1" t="s">
        <v>7</v>
      </c>
    </row>
    <row r="45" spans="1:22" x14ac:dyDescent="0.25">
      <c r="A45" s="3" t="s">
        <v>0</v>
      </c>
      <c r="B45" s="5">
        <v>15355</v>
      </c>
      <c r="C45" s="5">
        <v>15355</v>
      </c>
      <c r="D45" s="5">
        <v>15355</v>
      </c>
      <c r="E45" s="5">
        <v>26444</v>
      </c>
      <c r="F45" s="5">
        <v>19233</v>
      </c>
      <c r="G45" s="5">
        <v>19233</v>
      </c>
      <c r="H45" s="5">
        <v>4534</v>
      </c>
      <c r="I45" s="5">
        <v>19233</v>
      </c>
      <c r="J45" s="5">
        <v>19232</v>
      </c>
      <c r="K45" s="5">
        <v>19232</v>
      </c>
      <c r="L45" s="5">
        <v>19232</v>
      </c>
      <c r="M45" s="5">
        <v>19232</v>
      </c>
      <c r="O45" s="5">
        <f>SUM(B45:M45)</f>
        <v>211670</v>
      </c>
      <c r="Q45" s="5">
        <f t="shared" ref="Q45:Q50" si="13">SUM(B45:D45)</f>
        <v>46065</v>
      </c>
      <c r="R45" s="5">
        <f t="shared" ref="R45:R50" si="14">SUM(E45:G45)</f>
        <v>64910</v>
      </c>
      <c r="S45" s="5">
        <f t="shared" ref="S45:S50" si="15">SUM(H45:J45)</f>
        <v>42999</v>
      </c>
      <c r="T45" s="5">
        <f t="shared" ref="T45:T50" si="16">SUM(K45:M45)</f>
        <v>57696</v>
      </c>
      <c r="V45" s="5">
        <f t="shared" ref="V45:V50" si="17">SUM(Q45:U45)</f>
        <v>211670</v>
      </c>
    </row>
    <row r="46" spans="1:22" x14ac:dyDescent="0.25">
      <c r="A46" s="3" t="s">
        <v>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54424</v>
      </c>
      <c r="L46" s="5">
        <v>8583</v>
      </c>
      <c r="M46" s="5">
        <v>8583</v>
      </c>
      <c r="O46" s="5">
        <f>SUM(B46:M46)</f>
        <v>71590</v>
      </c>
      <c r="Q46" s="5">
        <f t="shared" si="13"/>
        <v>0</v>
      </c>
      <c r="R46" s="5">
        <f t="shared" si="14"/>
        <v>0</v>
      </c>
      <c r="S46" s="5">
        <f t="shared" si="15"/>
        <v>0</v>
      </c>
      <c r="T46" s="5">
        <f t="shared" si="16"/>
        <v>71590</v>
      </c>
      <c r="V46" s="5">
        <f t="shared" si="17"/>
        <v>71590</v>
      </c>
    </row>
    <row r="47" spans="1:22" x14ac:dyDescent="0.25">
      <c r="A47" s="3" t="s">
        <v>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O47" s="5">
        <f>SUM(B47:M47)</f>
        <v>0</v>
      </c>
      <c r="Q47" s="5">
        <f t="shared" si="13"/>
        <v>0</v>
      </c>
      <c r="R47" s="5">
        <f t="shared" si="14"/>
        <v>0</v>
      </c>
      <c r="S47" s="5">
        <f t="shared" si="15"/>
        <v>0</v>
      </c>
      <c r="T47" s="5">
        <f t="shared" si="16"/>
        <v>0</v>
      </c>
      <c r="V47" s="5">
        <f t="shared" si="17"/>
        <v>0</v>
      </c>
    </row>
    <row r="48" spans="1:22" x14ac:dyDescent="0.25">
      <c r="A48" s="3" t="s">
        <v>4</v>
      </c>
      <c r="B48" s="5">
        <v>0</v>
      </c>
      <c r="C48" s="5">
        <v>1592</v>
      </c>
      <c r="D48" s="5">
        <v>5878</v>
      </c>
      <c r="E48" s="5">
        <v>6578</v>
      </c>
      <c r="F48" s="5">
        <v>5309</v>
      </c>
      <c r="G48" s="5">
        <v>3015</v>
      </c>
      <c r="H48" s="5">
        <v>5973</v>
      </c>
      <c r="I48" s="5">
        <v>65639</v>
      </c>
      <c r="J48" s="5">
        <v>156</v>
      </c>
      <c r="K48" s="5">
        <v>0</v>
      </c>
      <c r="L48" s="5">
        <v>6438</v>
      </c>
      <c r="M48" s="20">
        <v>6438</v>
      </c>
      <c r="O48" s="5">
        <f>SUM(B48:M48)</f>
        <v>107016</v>
      </c>
      <c r="Q48" s="5">
        <f t="shared" si="13"/>
        <v>7470</v>
      </c>
      <c r="R48" s="5">
        <f t="shared" si="14"/>
        <v>14902</v>
      </c>
      <c r="S48" s="5">
        <f t="shared" si="15"/>
        <v>71768</v>
      </c>
      <c r="T48" s="5">
        <f t="shared" si="16"/>
        <v>12876</v>
      </c>
      <c r="V48" s="5">
        <f t="shared" si="17"/>
        <v>107016</v>
      </c>
    </row>
    <row r="49" spans="1:22" x14ac:dyDescent="0.25">
      <c r="A49" s="3"/>
    </row>
    <row r="50" spans="1:22" x14ac:dyDescent="0.25">
      <c r="A50" s="4" t="s">
        <v>10</v>
      </c>
      <c r="B50" s="6">
        <f t="shared" ref="B50:M50" si="18">SUM(B44:B49)</f>
        <v>15355</v>
      </c>
      <c r="C50" s="6">
        <f t="shared" si="18"/>
        <v>16947</v>
      </c>
      <c r="D50" s="6">
        <f t="shared" si="18"/>
        <v>21233</v>
      </c>
      <c r="E50" s="6">
        <f t="shared" si="18"/>
        <v>33022</v>
      </c>
      <c r="F50" s="6">
        <f t="shared" si="18"/>
        <v>24542</v>
      </c>
      <c r="G50" s="6">
        <f t="shared" si="18"/>
        <v>22248</v>
      </c>
      <c r="H50" s="6">
        <f t="shared" si="18"/>
        <v>10507</v>
      </c>
      <c r="I50" s="6">
        <f t="shared" si="18"/>
        <v>84872</v>
      </c>
      <c r="J50" s="6">
        <f t="shared" si="18"/>
        <v>19388</v>
      </c>
      <c r="K50" s="6">
        <f t="shared" si="18"/>
        <v>73656</v>
      </c>
      <c r="L50" s="6">
        <f t="shared" si="18"/>
        <v>34253</v>
      </c>
      <c r="M50" s="6">
        <f t="shared" si="18"/>
        <v>34253</v>
      </c>
      <c r="O50" s="6">
        <f>SUM(O44:O49)</f>
        <v>390276</v>
      </c>
      <c r="Q50" s="6">
        <f t="shared" si="13"/>
        <v>53535</v>
      </c>
      <c r="R50" s="6">
        <f t="shared" si="14"/>
        <v>79812</v>
      </c>
      <c r="S50" s="6">
        <f t="shared" si="15"/>
        <v>114767</v>
      </c>
      <c r="T50" s="6">
        <f t="shared" si="16"/>
        <v>142162</v>
      </c>
      <c r="V50" s="6">
        <f t="shared" si="17"/>
        <v>390276</v>
      </c>
    </row>
    <row r="51" spans="1:22" x14ac:dyDescent="0.25">
      <c r="A51" s="3"/>
    </row>
    <row r="52" spans="1:22" x14ac:dyDescent="0.25">
      <c r="A52" s="1" t="s">
        <v>61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Q52" s="15"/>
      <c r="R52" s="15"/>
      <c r="S52" s="15"/>
      <c r="T52" s="15"/>
      <c r="V52" s="15"/>
    </row>
    <row r="53" spans="1:22" x14ac:dyDescent="0.25">
      <c r="A53" s="3" t="s">
        <v>1</v>
      </c>
      <c r="B53" s="5">
        <v>21200</v>
      </c>
      <c r="C53" s="5">
        <v>14800</v>
      </c>
      <c r="D53" s="5">
        <v>20800</v>
      </c>
      <c r="E53" s="5">
        <v>20800</v>
      </c>
      <c r="F53" s="5">
        <v>21550</v>
      </c>
      <c r="G53" s="18">
        <v>21550</v>
      </c>
      <c r="H53" s="18">
        <v>21550</v>
      </c>
      <c r="I53" s="18">
        <v>21716</v>
      </c>
      <c r="J53" s="18">
        <v>21550</v>
      </c>
      <c r="K53" s="18">
        <v>21550</v>
      </c>
      <c r="L53" s="18">
        <v>21550</v>
      </c>
      <c r="M53" s="18">
        <v>21550</v>
      </c>
      <c r="O53" s="5">
        <f>SUM(B53:M53)</f>
        <v>250166</v>
      </c>
      <c r="Q53" s="5">
        <f>SUM(B53:D53)</f>
        <v>56800</v>
      </c>
      <c r="R53" s="5">
        <f>SUM(E53:G53)</f>
        <v>63900</v>
      </c>
      <c r="S53" s="5">
        <f>SUM(H53:J53)</f>
        <v>64816</v>
      </c>
      <c r="T53" s="5">
        <f>SUM(K53:M53)</f>
        <v>64650</v>
      </c>
      <c r="V53" s="5">
        <f>SUM(Q53:U53)</f>
        <v>250166</v>
      </c>
    </row>
    <row r="54" spans="1:22" x14ac:dyDescent="0.25">
      <c r="A54" s="3" t="s">
        <v>9</v>
      </c>
      <c r="B54" s="5">
        <v>0</v>
      </c>
      <c r="C54" s="5">
        <v>0</v>
      </c>
      <c r="D54" s="5">
        <v>0</v>
      </c>
      <c r="E54" s="5">
        <v>0</v>
      </c>
      <c r="F54" s="5">
        <v>100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O54" s="5">
        <f>SUM(B54:M54)</f>
        <v>100</v>
      </c>
      <c r="Q54" s="5">
        <f>SUM(B54:D54)</f>
        <v>0</v>
      </c>
      <c r="R54" s="5">
        <f>SUM(E54:G54)</f>
        <v>100</v>
      </c>
      <c r="S54" s="5">
        <f>SUM(H54:J54)</f>
        <v>0</v>
      </c>
      <c r="T54" s="5">
        <f>SUM(K54:M54)</f>
        <v>0</v>
      </c>
      <c r="V54" s="5">
        <f>SUM(Q54:U54)</f>
        <v>100</v>
      </c>
    </row>
    <row r="55" spans="1:22" x14ac:dyDescent="0.25">
      <c r="A55" s="3"/>
    </row>
    <row r="56" spans="1:22" ht="13.8" thickBot="1" x14ac:dyDescent="0.3">
      <c r="A56" s="4" t="s">
        <v>62</v>
      </c>
      <c r="B56" s="16">
        <f t="shared" ref="B56:M56" si="19">SUM(B53:B54)</f>
        <v>21200</v>
      </c>
      <c r="C56" s="16">
        <f t="shared" si="19"/>
        <v>14800</v>
      </c>
      <c r="D56" s="16">
        <f t="shared" si="19"/>
        <v>20800</v>
      </c>
      <c r="E56" s="16">
        <f t="shared" si="19"/>
        <v>20800</v>
      </c>
      <c r="F56" s="16">
        <f t="shared" si="19"/>
        <v>21650</v>
      </c>
      <c r="G56" s="16">
        <f t="shared" si="19"/>
        <v>21550</v>
      </c>
      <c r="H56" s="16">
        <f t="shared" si="19"/>
        <v>21550</v>
      </c>
      <c r="I56" s="16">
        <f t="shared" si="19"/>
        <v>21716</v>
      </c>
      <c r="J56" s="16">
        <f t="shared" si="19"/>
        <v>21550</v>
      </c>
      <c r="K56" s="16">
        <f t="shared" si="19"/>
        <v>21550</v>
      </c>
      <c r="L56" s="16">
        <f t="shared" si="19"/>
        <v>21550</v>
      </c>
      <c r="M56" s="16">
        <f t="shared" si="19"/>
        <v>21550</v>
      </c>
      <c r="N56" s="16"/>
      <c r="O56" s="16">
        <f>SUM(O53:O54)</f>
        <v>250266</v>
      </c>
      <c r="Q56" s="16">
        <f>SUM(B56:D56)</f>
        <v>56800</v>
      </c>
      <c r="R56" s="16">
        <f>SUM(E56:G56)</f>
        <v>64000</v>
      </c>
      <c r="S56" s="16">
        <f>SUM(H56:J56)</f>
        <v>64816</v>
      </c>
      <c r="T56" s="16">
        <f>SUM(K56:M56)</f>
        <v>64650</v>
      </c>
      <c r="V56" s="16">
        <f>SUM(Q56:U56)</f>
        <v>250266</v>
      </c>
    </row>
    <row r="57" spans="1:22" x14ac:dyDescent="0.25">
      <c r="A57" s="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Q57" s="15"/>
      <c r="R57" s="15"/>
      <c r="S57" s="15"/>
      <c r="T57" s="15"/>
      <c r="V57" s="15"/>
    </row>
    <row r="58" spans="1:22" ht="13.8" thickBot="1" x14ac:dyDescent="0.3">
      <c r="A58" s="1" t="s">
        <v>60</v>
      </c>
      <c r="B58" s="17">
        <f t="shared" ref="B58:M58" si="20">+B8+B42+B50+B56</f>
        <v>91323</v>
      </c>
      <c r="C58" s="17">
        <f t="shared" si="20"/>
        <v>198225</v>
      </c>
      <c r="D58" s="17">
        <f t="shared" si="20"/>
        <v>264615</v>
      </c>
      <c r="E58" s="17">
        <f t="shared" si="20"/>
        <v>334254</v>
      </c>
      <c r="F58" s="17">
        <f t="shared" si="20"/>
        <v>312921</v>
      </c>
      <c r="G58" s="17">
        <f t="shared" si="20"/>
        <v>167111</v>
      </c>
      <c r="H58" s="17">
        <f t="shared" si="20"/>
        <v>267546</v>
      </c>
      <c r="I58" s="17">
        <f t="shared" si="20"/>
        <v>251931</v>
      </c>
      <c r="J58" s="17">
        <f t="shared" si="20"/>
        <v>243667</v>
      </c>
      <c r="K58" s="17">
        <f t="shared" si="20"/>
        <v>286691</v>
      </c>
      <c r="L58" s="17">
        <f t="shared" si="20"/>
        <v>129821</v>
      </c>
      <c r="M58" s="17">
        <f t="shared" si="20"/>
        <v>129828</v>
      </c>
      <c r="N58" s="17"/>
      <c r="O58" s="17">
        <f>+O8+O42+O50+O56</f>
        <v>2677933</v>
      </c>
      <c r="Q58" s="17">
        <f>SUM(B58:D58)</f>
        <v>554163</v>
      </c>
      <c r="R58" s="17">
        <f>SUM(E58:G58)</f>
        <v>814286</v>
      </c>
      <c r="S58" s="17">
        <f>SUM(H58:J58)</f>
        <v>763144</v>
      </c>
      <c r="T58" s="17">
        <f>SUM(K58:M58)</f>
        <v>546340</v>
      </c>
      <c r="V58" s="17">
        <f>SUM(Q58:U58)</f>
        <v>2677933</v>
      </c>
    </row>
    <row r="59" spans="1:22" ht="13.8" thickTop="1" x14ac:dyDescent="0.25">
      <c r="A59" s="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Q59" s="15"/>
      <c r="R59" s="15"/>
      <c r="S59" s="15"/>
      <c r="T59" s="15"/>
      <c r="V59" s="15"/>
    </row>
    <row r="60" spans="1:22" x14ac:dyDescent="0.25">
      <c r="A60" s="1" t="s">
        <v>58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O60" s="15"/>
      <c r="Q60" s="15"/>
      <c r="R60" s="15"/>
      <c r="S60" s="15"/>
      <c r="T60" s="15"/>
      <c r="V60" s="15"/>
    </row>
    <row r="61" spans="1:22" x14ac:dyDescent="0.25">
      <c r="A61" s="13" t="s">
        <v>24</v>
      </c>
      <c r="B61" s="5">
        <v>0</v>
      </c>
      <c r="C61" s="5">
        <v>5450</v>
      </c>
      <c r="D61" s="5">
        <v>7252</v>
      </c>
      <c r="E61" s="5">
        <v>0</v>
      </c>
      <c r="F61" s="5">
        <v>19514</v>
      </c>
      <c r="G61" s="5">
        <v>11285</v>
      </c>
      <c r="H61" s="5">
        <v>21458</v>
      </c>
      <c r="I61" s="5">
        <v>11285</v>
      </c>
      <c r="J61" s="5">
        <v>15581</v>
      </c>
      <c r="K61" s="5">
        <v>27198</v>
      </c>
      <c r="L61" s="5">
        <v>457</v>
      </c>
      <c r="M61" s="5">
        <v>458</v>
      </c>
      <c r="O61" s="5">
        <f>SUM(B61:M61)</f>
        <v>119938</v>
      </c>
      <c r="Q61" s="5">
        <f>SUM(B61:D61)</f>
        <v>12702</v>
      </c>
      <c r="R61" s="5">
        <f>SUM(E61:G61)</f>
        <v>30799</v>
      </c>
      <c r="S61" s="5">
        <f>SUM(H61:J61)</f>
        <v>48324</v>
      </c>
      <c r="T61" s="5">
        <f>SUM(K61:M61)</f>
        <v>28113</v>
      </c>
      <c r="V61" s="5">
        <f>SUM(Q61:U61)</f>
        <v>119938</v>
      </c>
    </row>
    <row r="62" spans="1:22" x14ac:dyDescent="0.25">
      <c r="A62" s="13" t="s">
        <v>56</v>
      </c>
      <c r="B62" s="5">
        <v>0</v>
      </c>
      <c r="C62" s="5">
        <v>10602</v>
      </c>
      <c r="D62" s="5">
        <v>85209</v>
      </c>
      <c r="E62" s="5">
        <v>80743</v>
      </c>
      <c r="F62" s="5">
        <v>36041</v>
      </c>
      <c r="G62" s="5">
        <v>37897</v>
      </c>
      <c r="H62" s="5">
        <v>41604</v>
      </c>
      <c r="I62" s="5">
        <v>38711</v>
      </c>
      <c r="J62" s="5">
        <v>40617</v>
      </c>
      <c r="K62" s="5">
        <v>65946</v>
      </c>
      <c r="L62" s="5">
        <v>19370</v>
      </c>
      <c r="M62" s="5">
        <v>20270</v>
      </c>
      <c r="O62" s="5">
        <f>SUM(B62:M62)</f>
        <v>477010</v>
      </c>
      <c r="Q62" s="5">
        <f>SUM(B62:D62)</f>
        <v>95811</v>
      </c>
      <c r="R62" s="5">
        <f>SUM(E62:G62)</f>
        <v>154681</v>
      </c>
      <c r="S62" s="5">
        <f>SUM(H62:J62)</f>
        <v>120932</v>
      </c>
      <c r="T62" s="5">
        <f>SUM(K62:M62)</f>
        <v>105586</v>
      </c>
      <c r="V62" s="5">
        <f>SUM(Q62:U62)</f>
        <v>477010</v>
      </c>
    </row>
    <row r="63" spans="1:22" x14ac:dyDescent="0.25">
      <c r="A63" s="13"/>
      <c r="H63" s="18"/>
      <c r="I63" s="18"/>
      <c r="J63" s="22"/>
      <c r="K63" s="18"/>
      <c r="L63" s="18"/>
      <c r="M63" s="18"/>
    </row>
    <row r="64" spans="1:22" x14ac:dyDescent="0.25">
      <c r="A64" s="14" t="s">
        <v>59</v>
      </c>
      <c r="B64" s="6">
        <f t="shared" ref="B64:M64" si="21">SUM(B61:B62)</f>
        <v>0</v>
      </c>
      <c r="C64" s="6">
        <f t="shared" si="21"/>
        <v>16052</v>
      </c>
      <c r="D64" s="6">
        <f t="shared" si="21"/>
        <v>92461</v>
      </c>
      <c r="E64" s="6">
        <f t="shared" si="21"/>
        <v>80743</v>
      </c>
      <c r="F64" s="6">
        <f t="shared" si="21"/>
        <v>55555</v>
      </c>
      <c r="G64" s="6">
        <f t="shared" si="21"/>
        <v>49182</v>
      </c>
      <c r="H64" s="6">
        <f t="shared" si="21"/>
        <v>63062</v>
      </c>
      <c r="I64" s="6">
        <f t="shared" si="21"/>
        <v>49996</v>
      </c>
      <c r="J64" s="6">
        <f t="shared" si="21"/>
        <v>56198</v>
      </c>
      <c r="K64" s="6">
        <f t="shared" si="21"/>
        <v>93144</v>
      </c>
      <c r="L64" s="6">
        <f t="shared" si="21"/>
        <v>19827</v>
      </c>
      <c r="M64" s="6">
        <f t="shared" si="21"/>
        <v>20728</v>
      </c>
      <c r="O64" s="6">
        <f>SUM(O61:O62)</f>
        <v>596948</v>
      </c>
      <c r="Q64" s="6">
        <f>SUM(B64:D64)</f>
        <v>108513</v>
      </c>
      <c r="R64" s="6">
        <f>SUM(E64:G64)</f>
        <v>185480</v>
      </c>
      <c r="S64" s="6">
        <f>SUM(H64:J64)</f>
        <v>169256</v>
      </c>
      <c r="T64" s="6">
        <f>SUM(K64:M64)</f>
        <v>133699</v>
      </c>
      <c r="V64" s="6">
        <f>SUM(Q64:U64)</f>
        <v>596948</v>
      </c>
    </row>
    <row r="65" spans="1:22" x14ac:dyDescent="0.25">
      <c r="A65" s="1"/>
    </row>
    <row r="66" spans="1:22" ht="13.8" thickBot="1" x14ac:dyDescent="0.3">
      <c r="A66" s="1" t="s">
        <v>8</v>
      </c>
      <c r="B66" s="30">
        <f t="shared" ref="B66:M66" si="22">B58+B64</f>
        <v>91323</v>
      </c>
      <c r="C66" s="30">
        <f t="shared" si="22"/>
        <v>214277</v>
      </c>
      <c r="D66" s="30">
        <f t="shared" si="22"/>
        <v>357076</v>
      </c>
      <c r="E66" s="30">
        <f t="shared" si="22"/>
        <v>414997</v>
      </c>
      <c r="F66" s="30">
        <f t="shared" si="22"/>
        <v>368476</v>
      </c>
      <c r="G66" s="30">
        <f t="shared" si="22"/>
        <v>216293</v>
      </c>
      <c r="H66" s="30">
        <f t="shared" si="22"/>
        <v>330608</v>
      </c>
      <c r="I66" s="30">
        <f t="shared" si="22"/>
        <v>301927</v>
      </c>
      <c r="J66" s="30">
        <f t="shared" si="22"/>
        <v>299865</v>
      </c>
      <c r="K66" s="30">
        <f t="shared" si="22"/>
        <v>379835</v>
      </c>
      <c r="L66" s="30">
        <f t="shared" si="22"/>
        <v>149648</v>
      </c>
      <c r="M66" s="30">
        <f t="shared" si="22"/>
        <v>150556</v>
      </c>
      <c r="N66" s="30"/>
      <c r="O66" s="30">
        <f>O58+O64</f>
        <v>3274881</v>
      </c>
      <c r="Q66" s="30">
        <f>SUM(B66:D66)</f>
        <v>662676</v>
      </c>
      <c r="R66" s="30">
        <f>SUM(E66:G66)</f>
        <v>999766</v>
      </c>
      <c r="S66" s="30">
        <f>SUM(H66:J66)</f>
        <v>932400</v>
      </c>
      <c r="T66" s="30">
        <f>SUM(K66:M66)</f>
        <v>680039</v>
      </c>
      <c r="U66" s="30"/>
      <c r="V66" s="30">
        <f>SUM(Q66:U66)</f>
        <v>3274881</v>
      </c>
    </row>
    <row r="67" spans="1:22" ht="13.8" thickTop="1" x14ac:dyDescent="0.25">
      <c r="A67" s="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/>
      <c r="N67"/>
      <c r="O67"/>
      <c r="Q67" s="15"/>
      <c r="R67" s="15"/>
      <c r="S67" s="15"/>
      <c r="T67" s="15"/>
      <c r="V67" s="15"/>
    </row>
    <row r="68" spans="1:22" ht="15.6" x14ac:dyDescent="0.3">
      <c r="A68" s="27" t="str">
        <f>+A1</f>
        <v>Brownsville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 spans="1:22" ht="15.6" x14ac:dyDescent="0.3">
      <c r="A69" s="27" t="str">
        <f>+A2</f>
        <v>Expense Analysis Summary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 spans="1:22" ht="15.6" x14ac:dyDescent="0.3">
      <c r="A70" s="28" t="s">
        <v>36</v>
      </c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 ht="15.6" x14ac:dyDescent="0.3">
      <c r="A71" s="29">
        <f>+A4</f>
        <v>36799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 spans="1:22" s="25" customFormat="1" x14ac:dyDescent="0.25">
      <c r="B72" s="23" t="s">
        <v>18</v>
      </c>
      <c r="C72" s="23" t="s">
        <v>18</v>
      </c>
      <c r="D72" s="23" t="s">
        <v>18</v>
      </c>
      <c r="E72" s="23" t="s">
        <v>18</v>
      </c>
      <c r="F72" s="23" t="s">
        <v>18</v>
      </c>
      <c r="G72" s="23" t="s">
        <v>18</v>
      </c>
      <c r="H72" s="23" t="s">
        <v>18</v>
      </c>
      <c r="I72" s="23" t="s">
        <v>18</v>
      </c>
      <c r="J72" s="23" t="s">
        <v>18</v>
      </c>
      <c r="K72" s="23" t="s">
        <v>18</v>
      </c>
      <c r="L72" s="23" t="s">
        <v>18</v>
      </c>
      <c r="M72" s="23" t="s">
        <v>18</v>
      </c>
      <c r="N72" s="26"/>
      <c r="O72" s="23" t="s">
        <v>18</v>
      </c>
      <c r="P72" s="26"/>
      <c r="Q72" s="23" t="s">
        <v>18</v>
      </c>
      <c r="R72" s="23" t="s">
        <v>18</v>
      </c>
      <c r="S72" s="23" t="s">
        <v>18</v>
      </c>
      <c r="T72" s="23" t="s">
        <v>18</v>
      </c>
      <c r="U72" s="26"/>
      <c r="V72" s="23" t="s">
        <v>18</v>
      </c>
    </row>
    <row r="73" spans="1:22" x14ac:dyDescent="0.25">
      <c r="A73" s="8"/>
      <c r="B73" s="9">
        <v>36526</v>
      </c>
      <c r="C73" s="9">
        <v>36557</v>
      </c>
      <c r="D73" s="9">
        <v>36586</v>
      </c>
      <c r="E73" s="9">
        <v>36617</v>
      </c>
      <c r="F73" s="9">
        <v>36647</v>
      </c>
      <c r="G73" s="9">
        <v>36678</v>
      </c>
      <c r="H73" s="9">
        <v>36708</v>
      </c>
      <c r="I73" s="9">
        <v>36739</v>
      </c>
      <c r="J73" s="9">
        <v>36770</v>
      </c>
      <c r="K73" s="9">
        <v>36800</v>
      </c>
      <c r="L73" s="9">
        <v>36831</v>
      </c>
      <c r="M73" s="9">
        <v>36861</v>
      </c>
      <c r="N73" s="9"/>
      <c r="O73" s="10" t="s">
        <v>11</v>
      </c>
      <c r="P73" s="10"/>
      <c r="Q73" s="10" t="s">
        <v>12</v>
      </c>
      <c r="R73" s="10" t="s">
        <v>13</v>
      </c>
      <c r="S73" s="10" t="s">
        <v>14</v>
      </c>
      <c r="T73" s="10" t="s">
        <v>15</v>
      </c>
      <c r="U73" s="10"/>
      <c r="V73" s="10" t="s">
        <v>11</v>
      </c>
    </row>
    <row r="75" spans="1:22" ht="13.8" thickBot="1" x14ac:dyDescent="0.3">
      <c r="A75" s="1" t="s">
        <v>5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O75" s="7">
        <f>SUM(B75:M75)</f>
        <v>0</v>
      </c>
      <c r="Q75" s="7">
        <f>SUM(B75:D75)</f>
        <v>0</v>
      </c>
      <c r="R75" s="7">
        <f>SUM(E75:G75)</f>
        <v>0</v>
      </c>
      <c r="S75" s="7">
        <f>SUM(H75:J75)</f>
        <v>0</v>
      </c>
      <c r="T75" s="7">
        <f>SUM(K75:M75)</f>
        <v>0</v>
      </c>
      <c r="V75" s="7">
        <f>SUM(Q75:U75)</f>
        <v>0</v>
      </c>
    </row>
    <row r="77" spans="1:22" x14ac:dyDescent="0.25">
      <c r="A77" s="1" t="s">
        <v>6</v>
      </c>
    </row>
    <row r="78" spans="1:22" x14ac:dyDescent="0.25">
      <c r="A78" s="12" t="s">
        <v>34</v>
      </c>
    </row>
    <row r="79" spans="1:22" x14ac:dyDescent="0.25">
      <c r="A79" s="13" t="s">
        <v>38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O79" s="5">
        <f t="shared" ref="O79:O106" si="23">SUM(B79:M79)</f>
        <v>0</v>
      </c>
      <c r="Q79" s="5">
        <f t="shared" ref="Q79:Q107" si="24">SUM(B79:D79)</f>
        <v>0</v>
      </c>
      <c r="R79" s="5">
        <f t="shared" ref="R79:R107" si="25">SUM(E79:G79)</f>
        <v>0</v>
      </c>
      <c r="S79" s="5">
        <f t="shared" ref="S79:S107" si="26">SUM(H79:J79)</f>
        <v>0</v>
      </c>
      <c r="T79" s="5">
        <f t="shared" ref="T79:T107" si="27">SUM(K79:M79)</f>
        <v>0</v>
      </c>
      <c r="V79" s="5">
        <f t="shared" ref="V79:V107" si="28">SUM(Q79:U79)</f>
        <v>0</v>
      </c>
    </row>
    <row r="80" spans="1:22" x14ac:dyDescent="0.25">
      <c r="A80" s="13" t="s">
        <v>39</v>
      </c>
      <c r="B80" s="5">
        <v>543</v>
      </c>
      <c r="C80" s="5">
        <v>543</v>
      </c>
      <c r="D80" s="5">
        <v>543</v>
      </c>
      <c r="E80" s="5">
        <v>543</v>
      </c>
      <c r="F80" s="5">
        <v>1140</v>
      </c>
      <c r="G80" s="5">
        <v>1140</v>
      </c>
      <c r="H80" s="5">
        <v>1140</v>
      </c>
      <c r="I80" s="5">
        <v>1140</v>
      </c>
      <c r="J80" s="5">
        <v>1140</v>
      </c>
      <c r="K80" s="5">
        <v>543</v>
      </c>
      <c r="L80" s="5">
        <v>543</v>
      </c>
      <c r="M80" s="5">
        <v>542</v>
      </c>
      <c r="O80" s="5">
        <f t="shared" si="23"/>
        <v>9500</v>
      </c>
      <c r="Q80" s="5">
        <f t="shared" si="24"/>
        <v>1629</v>
      </c>
      <c r="R80" s="5">
        <f t="shared" si="25"/>
        <v>2823</v>
      </c>
      <c r="S80" s="5">
        <f t="shared" si="26"/>
        <v>3420</v>
      </c>
      <c r="T80" s="5">
        <f t="shared" si="27"/>
        <v>1628</v>
      </c>
      <c r="V80" s="5">
        <f t="shared" si="28"/>
        <v>9500</v>
      </c>
    </row>
    <row r="81" spans="1:22" x14ac:dyDescent="0.25">
      <c r="A81" s="13" t="s">
        <v>40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O81" s="5">
        <f t="shared" si="23"/>
        <v>0</v>
      </c>
      <c r="Q81" s="5">
        <f t="shared" si="24"/>
        <v>0</v>
      </c>
      <c r="R81" s="5">
        <f t="shared" si="25"/>
        <v>0</v>
      </c>
      <c r="S81" s="5">
        <f t="shared" si="26"/>
        <v>0</v>
      </c>
      <c r="T81" s="5">
        <f t="shared" si="27"/>
        <v>0</v>
      </c>
      <c r="V81" s="5">
        <f t="shared" si="28"/>
        <v>0</v>
      </c>
    </row>
    <row r="82" spans="1:22" x14ac:dyDescent="0.25">
      <c r="A82" s="13" t="s">
        <v>41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O82" s="5">
        <f t="shared" si="23"/>
        <v>0</v>
      </c>
      <c r="Q82" s="5">
        <f t="shared" si="24"/>
        <v>0</v>
      </c>
      <c r="R82" s="5">
        <f t="shared" si="25"/>
        <v>0</v>
      </c>
      <c r="S82" s="5">
        <f t="shared" si="26"/>
        <v>0</v>
      </c>
      <c r="T82" s="5">
        <f t="shared" si="27"/>
        <v>0</v>
      </c>
      <c r="V82" s="5">
        <f t="shared" si="28"/>
        <v>0</v>
      </c>
    </row>
    <row r="83" spans="1:22" x14ac:dyDescent="0.25">
      <c r="A83" s="13" t="s">
        <v>42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O83" s="5">
        <f t="shared" si="23"/>
        <v>0</v>
      </c>
      <c r="Q83" s="5">
        <f t="shared" si="24"/>
        <v>0</v>
      </c>
      <c r="R83" s="5">
        <f t="shared" si="25"/>
        <v>0</v>
      </c>
      <c r="S83" s="5">
        <f t="shared" si="26"/>
        <v>0</v>
      </c>
      <c r="T83" s="5">
        <f t="shared" si="27"/>
        <v>0</v>
      </c>
      <c r="V83" s="5">
        <f t="shared" si="28"/>
        <v>0</v>
      </c>
    </row>
    <row r="84" spans="1:22" x14ac:dyDescent="0.25">
      <c r="A84" s="13" t="s">
        <v>43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O84" s="5">
        <f t="shared" si="23"/>
        <v>0</v>
      </c>
      <c r="Q84" s="5">
        <f t="shared" si="24"/>
        <v>0</v>
      </c>
      <c r="R84" s="5">
        <f t="shared" si="25"/>
        <v>0</v>
      </c>
      <c r="S84" s="5">
        <f t="shared" si="26"/>
        <v>0</v>
      </c>
      <c r="T84" s="5">
        <f t="shared" si="27"/>
        <v>0</v>
      </c>
      <c r="V84" s="5">
        <f t="shared" si="28"/>
        <v>0</v>
      </c>
    </row>
    <row r="85" spans="1:22" x14ac:dyDescent="0.25">
      <c r="A85" s="13" t="s">
        <v>23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O85" s="5">
        <f t="shared" si="23"/>
        <v>0</v>
      </c>
      <c r="Q85" s="5">
        <f t="shared" si="24"/>
        <v>0</v>
      </c>
      <c r="R85" s="5">
        <f t="shared" si="25"/>
        <v>0</v>
      </c>
      <c r="S85" s="5">
        <f t="shared" si="26"/>
        <v>0</v>
      </c>
      <c r="T85" s="5">
        <f t="shared" si="27"/>
        <v>0</v>
      </c>
      <c r="V85" s="5">
        <f t="shared" si="28"/>
        <v>0</v>
      </c>
    </row>
    <row r="86" spans="1:22" x14ac:dyDescent="0.25">
      <c r="A86" s="13" t="s">
        <v>44</v>
      </c>
      <c r="B86" s="5">
        <v>743</v>
      </c>
      <c r="C86" s="5">
        <v>743</v>
      </c>
      <c r="D86" s="5">
        <v>743</v>
      </c>
      <c r="E86" s="5">
        <v>743</v>
      </c>
      <c r="F86" s="5">
        <v>1560</v>
      </c>
      <c r="G86" s="5">
        <v>1560</v>
      </c>
      <c r="H86" s="5">
        <v>1560</v>
      </c>
      <c r="I86" s="5">
        <v>1560</v>
      </c>
      <c r="J86" s="5">
        <v>1560</v>
      </c>
      <c r="K86" s="5">
        <v>743</v>
      </c>
      <c r="L86" s="5">
        <v>743</v>
      </c>
      <c r="M86" s="5">
        <v>742</v>
      </c>
      <c r="O86" s="5">
        <f t="shared" si="23"/>
        <v>13000</v>
      </c>
      <c r="Q86" s="5">
        <f t="shared" si="24"/>
        <v>2229</v>
      </c>
      <c r="R86" s="5">
        <f t="shared" si="25"/>
        <v>3863</v>
      </c>
      <c r="S86" s="5">
        <f t="shared" si="26"/>
        <v>4680</v>
      </c>
      <c r="T86" s="5">
        <f t="shared" si="27"/>
        <v>2228</v>
      </c>
      <c r="V86" s="5">
        <f t="shared" si="28"/>
        <v>13000</v>
      </c>
    </row>
    <row r="87" spans="1:22" x14ac:dyDescent="0.25">
      <c r="A87" s="13" t="s">
        <v>45</v>
      </c>
      <c r="B87" s="5">
        <v>458</v>
      </c>
      <c r="C87" s="5">
        <v>458</v>
      </c>
      <c r="D87" s="5">
        <v>458</v>
      </c>
      <c r="E87" s="5">
        <v>458</v>
      </c>
      <c r="F87" s="5">
        <v>458</v>
      </c>
      <c r="G87" s="5">
        <v>458</v>
      </c>
      <c r="H87" s="5">
        <v>458</v>
      </c>
      <c r="I87" s="5">
        <v>458</v>
      </c>
      <c r="J87" s="5">
        <v>458</v>
      </c>
      <c r="K87" s="5">
        <v>458</v>
      </c>
      <c r="L87" s="5">
        <v>458</v>
      </c>
      <c r="M87" s="5">
        <v>462</v>
      </c>
      <c r="O87" s="5">
        <f t="shared" si="23"/>
        <v>5500</v>
      </c>
      <c r="Q87" s="5">
        <f t="shared" si="24"/>
        <v>1374</v>
      </c>
      <c r="R87" s="5">
        <f t="shared" si="25"/>
        <v>1374</v>
      </c>
      <c r="S87" s="5">
        <f t="shared" si="26"/>
        <v>1374</v>
      </c>
      <c r="T87" s="5">
        <f t="shared" si="27"/>
        <v>1378</v>
      </c>
      <c r="V87" s="5">
        <f t="shared" si="28"/>
        <v>5500</v>
      </c>
    </row>
    <row r="88" spans="1:22" x14ac:dyDescent="0.25">
      <c r="A88" s="13" t="s">
        <v>46</v>
      </c>
      <c r="B88" s="5">
        <v>86</v>
      </c>
      <c r="C88" s="5">
        <v>86</v>
      </c>
      <c r="D88" s="5">
        <v>86</v>
      </c>
      <c r="E88" s="5">
        <v>86</v>
      </c>
      <c r="F88" s="5">
        <v>180</v>
      </c>
      <c r="G88" s="5">
        <v>180</v>
      </c>
      <c r="H88" s="5">
        <v>180</v>
      </c>
      <c r="I88" s="5">
        <v>180</v>
      </c>
      <c r="J88" s="5">
        <v>180</v>
      </c>
      <c r="K88" s="5">
        <v>86</v>
      </c>
      <c r="L88" s="5">
        <v>86</v>
      </c>
      <c r="M88" s="5">
        <v>84</v>
      </c>
      <c r="O88" s="5">
        <f t="shared" si="23"/>
        <v>1500</v>
      </c>
      <c r="Q88" s="5">
        <f t="shared" si="24"/>
        <v>258</v>
      </c>
      <c r="R88" s="5">
        <f t="shared" si="25"/>
        <v>446</v>
      </c>
      <c r="S88" s="5">
        <f t="shared" si="26"/>
        <v>540</v>
      </c>
      <c r="T88" s="5">
        <f t="shared" si="27"/>
        <v>256</v>
      </c>
      <c r="V88" s="5">
        <f t="shared" si="28"/>
        <v>1500</v>
      </c>
    </row>
    <row r="89" spans="1:22" x14ac:dyDescent="0.25">
      <c r="A89" s="13" t="s">
        <v>47</v>
      </c>
      <c r="B89" s="5">
        <v>286</v>
      </c>
      <c r="C89" s="5">
        <v>286</v>
      </c>
      <c r="D89" s="5">
        <v>286</v>
      </c>
      <c r="E89" s="5">
        <v>286</v>
      </c>
      <c r="F89" s="5">
        <v>600</v>
      </c>
      <c r="G89" s="5">
        <v>600</v>
      </c>
      <c r="H89" s="5">
        <v>600</v>
      </c>
      <c r="I89" s="5">
        <v>600</v>
      </c>
      <c r="J89" s="5">
        <v>600</v>
      </c>
      <c r="K89" s="5">
        <v>286</v>
      </c>
      <c r="L89" s="5">
        <v>286</v>
      </c>
      <c r="M89" s="5">
        <v>284</v>
      </c>
      <c r="O89" s="5">
        <f t="shared" si="23"/>
        <v>5000</v>
      </c>
      <c r="Q89" s="5">
        <f t="shared" si="24"/>
        <v>858</v>
      </c>
      <c r="R89" s="5">
        <f t="shared" si="25"/>
        <v>1486</v>
      </c>
      <c r="S89" s="5">
        <f t="shared" si="26"/>
        <v>1800</v>
      </c>
      <c r="T89" s="5">
        <f t="shared" si="27"/>
        <v>856</v>
      </c>
      <c r="V89" s="5">
        <f t="shared" si="28"/>
        <v>5000</v>
      </c>
    </row>
    <row r="90" spans="1:22" x14ac:dyDescent="0.25">
      <c r="A90" s="13" t="s">
        <v>48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O90" s="5">
        <f t="shared" si="23"/>
        <v>0</v>
      </c>
      <c r="Q90" s="5">
        <f t="shared" si="24"/>
        <v>0</v>
      </c>
      <c r="R90" s="5">
        <f t="shared" si="25"/>
        <v>0</v>
      </c>
      <c r="S90" s="5">
        <f t="shared" si="26"/>
        <v>0</v>
      </c>
      <c r="T90" s="5">
        <f t="shared" si="27"/>
        <v>0</v>
      </c>
      <c r="V90" s="5">
        <f t="shared" si="28"/>
        <v>0</v>
      </c>
    </row>
    <row r="91" spans="1:22" x14ac:dyDescent="0.25">
      <c r="A91" s="13" t="s">
        <v>25</v>
      </c>
      <c r="B91" s="5">
        <v>333</v>
      </c>
      <c r="C91" s="5">
        <v>333</v>
      </c>
      <c r="D91" s="5">
        <v>333</v>
      </c>
      <c r="E91" s="5">
        <v>333</v>
      </c>
      <c r="F91" s="5">
        <v>333</v>
      </c>
      <c r="G91" s="5">
        <v>333</v>
      </c>
      <c r="H91" s="5">
        <v>333</v>
      </c>
      <c r="I91" s="5">
        <v>333</v>
      </c>
      <c r="J91" s="5">
        <v>333</v>
      </c>
      <c r="K91" s="5">
        <v>333</v>
      </c>
      <c r="L91" s="5">
        <v>333</v>
      </c>
      <c r="M91" s="5">
        <v>337</v>
      </c>
      <c r="O91" s="5">
        <f t="shared" si="23"/>
        <v>4000</v>
      </c>
      <c r="Q91" s="5">
        <f t="shared" si="24"/>
        <v>999</v>
      </c>
      <c r="R91" s="5">
        <f t="shared" si="25"/>
        <v>999</v>
      </c>
      <c r="S91" s="5">
        <f t="shared" si="26"/>
        <v>999</v>
      </c>
      <c r="T91" s="5">
        <f t="shared" si="27"/>
        <v>1003</v>
      </c>
      <c r="V91" s="5">
        <f t="shared" si="28"/>
        <v>4000</v>
      </c>
    </row>
    <row r="92" spans="1:22" x14ac:dyDescent="0.25">
      <c r="A92" s="13" t="s">
        <v>26</v>
      </c>
      <c r="B92" s="5">
        <v>833</v>
      </c>
      <c r="C92" s="5">
        <v>833</v>
      </c>
      <c r="D92" s="5">
        <v>15833</v>
      </c>
      <c r="E92" s="5">
        <v>833</v>
      </c>
      <c r="F92" s="5">
        <v>833</v>
      </c>
      <c r="G92" s="5">
        <v>833</v>
      </c>
      <c r="H92" s="5">
        <v>833</v>
      </c>
      <c r="I92" s="5">
        <v>833</v>
      </c>
      <c r="J92" s="5">
        <v>833</v>
      </c>
      <c r="K92" s="5">
        <v>833</v>
      </c>
      <c r="L92" s="5">
        <v>833</v>
      </c>
      <c r="M92" s="5">
        <v>837</v>
      </c>
      <c r="O92" s="5">
        <f t="shared" si="23"/>
        <v>25000</v>
      </c>
      <c r="Q92" s="5">
        <f t="shared" si="24"/>
        <v>17499</v>
      </c>
      <c r="R92" s="5">
        <f t="shared" si="25"/>
        <v>2499</v>
      </c>
      <c r="S92" s="5">
        <f t="shared" si="26"/>
        <v>2499</v>
      </c>
      <c r="T92" s="5">
        <f t="shared" si="27"/>
        <v>2503</v>
      </c>
      <c r="V92" s="5">
        <f t="shared" si="28"/>
        <v>25000</v>
      </c>
    </row>
    <row r="93" spans="1:22" x14ac:dyDescent="0.25">
      <c r="A93" s="13" t="s">
        <v>49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O93" s="5">
        <f t="shared" si="23"/>
        <v>0</v>
      </c>
      <c r="Q93" s="5">
        <f t="shared" si="24"/>
        <v>0</v>
      </c>
      <c r="R93" s="5">
        <f t="shared" si="25"/>
        <v>0</v>
      </c>
      <c r="S93" s="5">
        <f t="shared" si="26"/>
        <v>0</v>
      </c>
      <c r="T93" s="5">
        <f t="shared" si="27"/>
        <v>0</v>
      </c>
      <c r="V93" s="5">
        <f t="shared" si="28"/>
        <v>0</v>
      </c>
    </row>
    <row r="94" spans="1:22" x14ac:dyDescent="0.25">
      <c r="A94" s="13" t="s">
        <v>27</v>
      </c>
      <c r="B94" s="5">
        <v>600</v>
      </c>
      <c r="C94" s="5">
        <v>600</v>
      </c>
      <c r="D94" s="5">
        <v>600</v>
      </c>
      <c r="E94" s="5">
        <v>600</v>
      </c>
      <c r="F94" s="5">
        <v>1260</v>
      </c>
      <c r="G94" s="5">
        <v>1260</v>
      </c>
      <c r="H94" s="5">
        <v>1260</v>
      </c>
      <c r="I94" s="5">
        <v>1260</v>
      </c>
      <c r="J94" s="5">
        <v>1260</v>
      </c>
      <c r="K94" s="5">
        <v>600</v>
      </c>
      <c r="L94" s="5">
        <v>600</v>
      </c>
      <c r="M94" s="5">
        <v>600</v>
      </c>
      <c r="O94" s="5">
        <f t="shared" si="23"/>
        <v>10500</v>
      </c>
      <c r="Q94" s="5">
        <f t="shared" si="24"/>
        <v>1800</v>
      </c>
      <c r="R94" s="5">
        <f t="shared" si="25"/>
        <v>3120</v>
      </c>
      <c r="S94" s="5">
        <f t="shared" si="26"/>
        <v>3780</v>
      </c>
      <c r="T94" s="5">
        <f t="shared" si="27"/>
        <v>1800</v>
      </c>
      <c r="V94" s="5">
        <f t="shared" si="28"/>
        <v>10500</v>
      </c>
    </row>
    <row r="95" spans="1:22" x14ac:dyDescent="0.25">
      <c r="A95" s="13" t="s">
        <v>28</v>
      </c>
      <c r="B95" s="5">
        <v>3208</v>
      </c>
      <c r="C95" s="5">
        <v>3208</v>
      </c>
      <c r="D95" s="5">
        <v>3208</v>
      </c>
      <c r="E95" s="5">
        <v>3208</v>
      </c>
      <c r="F95" s="5">
        <v>4748</v>
      </c>
      <c r="G95" s="5">
        <v>4748</v>
      </c>
      <c r="H95" s="5">
        <v>4748</v>
      </c>
      <c r="I95" s="5">
        <v>4748</v>
      </c>
      <c r="J95" s="5">
        <v>4748</v>
      </c>
      <c r="K95" s="5">
        <v>3208</v>
      </c>
      <c r="L95" s="5">
        <v>3208</v>
      </c>
      <c r="M95" s="5">
        <v>3212</v>
      </c>
      <c r="O95" s="5">
        <f t="shared" si="23"/>
        <v>46200</v>
      </c>
      <c r="Q95" s="5">
        <f t="shared" si="24"/>
        <v>9624</v>
      </c>
      <c r="R95" s="5">
        <f t="shared" si="25"/>
        <v>12704</v>
      </c>
      <c r="S95" s="5">
        <f t="shared" si="26"/>
        <v>14244</v>
      </c>
      <c r="T95" s="5">
        <f t="shared" si="27"/>
        <v>9628</v>
      </c>
      <c r="V95" s="5">
        <f t="shared" si="28"/>
        <v>46200</v>
      </c>
    </row>
    <row r="96" spans="1:22" x14ac:dyDescent="0.25">
      <c r="A96" s="13" t="s">
        <v>29</v>
      </c>
      <c r="B96" s="5">
        <v>5452</v>
      </c>
      <c r="C96" s="5">
        <v>5452</v>
      </c>
      <c r="D96" s="5">
        <v>5452</v>
      </c>
      <c r="E96" s="5">
        <v>5452</v>
      </c>
      <c r="F96" s="5">
        <v>20767</v>
      </c>
      <c r="G96" s="5">
        <v>5767</v>
      </c>
      <c r="H96" s="5">
        <v>5767</v>
      </c>
      <c r="I96" s="5">
        <v>5767</v>
      </c>
      <c r="J96" s="5">
        <v>5767</v>
      </c>
      <c r="K96" s="5">
        <v>5452</v>
      </c>
      <c r="L96" s="5">
        <v>5452</v>
      </c>
      <c r="M96" s="5">
        <v>5453</v>
      </c>
      <c r="O96" s="5">
        <f t="shared" si="23"/>
        <v>82000</v>
      </c>
      <c r="Q96" s="5">
        <f t="shared" si="24"/>
        <v>16356</v>
      </c>
      <c r="R96" s="5">
        <f t="shared" si="25"/>
        <v>31986</v>
      </c>
      <c r="S96" s="5">
        <f t="shared" si="26"/>
        <v>17301</v>
      </c>
      <c r="T96" s="5">
        <f t="shared" si="27"/>
        <v>16357</v>
      </c>
      <c r="V96" s="5">
        <f t="shared" si="28"/>
        <v>82000</v>
      </c>
    </row>
    <row r="97" spans="1:22" x14ac:dyDescent="0.25">
      <c r="A97" s="13" t="s">
        <v>22</v>
      </c>
      <c r="B97" s="5">
        <v>44683</v>
      </c>
      <c r="C97" s="5">
        <v>44683</v>
      </c>
      <c r="D97" s="5">
        <v>44683</v>
      </c>
      <c r="E97" s="5">
        <v>44683</v>
      </c>
      <c r="F97" s="5">
        <v>60145</v>
      </c>
      <c r="G97" s="5">
        <v>60145</v>
      </c>
      <c r="H97" s="5">
        <v>60145</v>
      </c>
      <c r="I97" s="5">
        <v>60145</v>
      </c>
      <c r="J97" s="5">
        <v>60145</v>
      </c>
      <c r="K97" s="5">
        <v>74683</v>
      </c>
      <c r="L97" s="5">
        <v>44683</v>
      </c>
      <c r="M97" s="5">
        <v>44685</v>
      </c>
      <c r="O97" s="5">
        <f t="shared" si="23"/>
        <v>643508</v>
      </c>
      <c r="Q97" s="5">
        <f t="shared" si="24"/>
        <v>134049</v>
      </c>
      <c r="R97" s="5">
        <f t="shared" si="25"/>
        <v>164973</v>
      </c>
      <c r="S97" s="5">
        <f t="shared" si="26"/>
        <v>180435</v>
      </c>
      <c r="T97" s="5">
        <f t="shared" si="27"/>
        <v>164051</v>
      </c>
      <c r="V97" s="5">
        <f t="shared" si="28"/>
        <v>643508</v>
      </c>
    </row>
    <row r="98" spans="1:22" x14ac:dyDescent="0.25">
      <c r="A98" s="13" t="s">
        <v>30</v>
      </c>
      <c r="B98" s="5">
        <v>2975</v>
      </c>
      <c r="C98" s="5">
        <v>2975</v>
      </c>
      <c r="D98" s="5">
        <v>2975</v>
      </c>
      <c r="E98" s="5">
        <v>2975</v>
      </c>
      <c r="F98" s="5">
        <v>2975</v>
      </c>
      <c r="G98" s="5">
        <v>2975</v>
      </c>
      <c r="H98" s="5">
        <v>2975</v>
      </c>
      <c r="I98" s="5">
        <v>2975</v>
      </c>
      <c r="J98" s="5">
        <v>2975</v>
      </c>
      <c r="K98" s="5">
        <v>2975</v>
      </c>
      <c r="L98" s="5">
        <v>2975</v>
      </c>
      <c r="M98" s="5">
        <v>2975</v>
      </c>
      <c r="O98" s="5">
        <f t="shared" si="23"/>
        <v>35700</v>
      </c>
      <c r="Q98" s="5">
        <f t="shared" si="24"/>
        <v>8925</v>
      </c>
      <c r="R98" s="5">
        <f t="shared" si="25"/>
        <v>8925</v>
      </c>
      <c r="S98" s="5">
        <f t="shared" si="26"/>
        <v>8925</v>
      </c>
      <c r="T98" s="5">
        <f t="shared" si="27"/>
        <v>8925</v>
      </c>
      <c r="V98" s="5">
        <f t="shared" si="28"/>
        <v>35700</v>
      </c>
    </row>
    <row r="99" spans="1:22" x14ac:dyDescent="0.25">
      <c r="A99" s="13" t="s">
        <v>50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O99" s="5">
        <f t="shared" si="23"/>
        <v>0</v>
      </c>
      <c r="Q99" s="5">
        <f t="shared" si="24"/>
        <v>0</v>
      </c>
      <c r="R99" s="5">
        <f t="shared" si="25"/>
        <v>0</v>
      </c>
      <c r="S99" s="5">
        <f t="shared" si="26"/>
        <v>0</v>
      </c>
      <c r="T99" s="5">
        <f t="shared" si="27"/>
        <v>0</v>
      </c>
      <c r="V99" s="5">
        <f t="shared" si="28"/>
        <v>0</v>
      </c>
    </row>
    <row r="100" spans="1:22" x14ac:dyDescent="0.25">
      <c r="A100" s="13" t="s">
        <v>52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O100" s="5">
        <f t="shared" si="23"/>
        <v>0</v>
      </c>
      <c r="Q100" s="5">
        <f t="shared" si="24"/>
        <v>0</v>
      </c>
      <c r="R100" s="5">
        <f t="shared" si="25"/>
        <v>0</v>
      </c>
      <c r="S100" s="5">
        <f t="shared" si="26"/>
        <v>0</v>
      </c>
      <c r="T100" s="5">
        <f t="shared" si="27"/>
        <v>0</v>
      </c>
      <c r="V100" s="5">
        <f t="shared" si="28"/>
        <v>0</v>
      </c>
    </row>
    <row r="101" spans="1:22" x14ac:dyDescent="0.25">
      <c r="A101" s="13" t="s">
        <v>53</v>
      </c>
      <c r="B101" s="5">
        <v>200</v>
      </c>
      <c r="C101" s="5">
        <v>200</v>
      </c>
      <c r="D101" s="5">
        <v>200</v>
      </c>
      <c r="E101" s="5">
        <v>200</v>
      </c>
      <c r="F101" s="5">
        <v>200</v>
      </c>
      <c r="G101" s="5">
        <v>200</v>
      </c>
      <c r="H101" s="5">
        <v>200</v>
      </c>
      <c r="I101" s="5">
        <v>200</v>
      </c>
      <c r="J101" s="5">
        <v>200</v>
      </c>
      <c r="K101" s="5">
        <v>200</v>
      </c>
      <c r="L101" s="5">
        <v>200</v>
      </c>
      <c r="M101" s="5">
        <v>200</v>
      </c>
      <c r="O101" s="5">
        <f t="shared" si="23"/>
        <v>2400</v>
      </c>
      <c r="Q101" s="5">
        <f t="shared" si="24"/>
        <v>600</v>
      </c>
      <c r="R101" s="5">
        <f t="shared" si="25"/>
        <v>600</v>
      </c>
      <c r="S101" s="5">
        <f t="shared" si="26"/>
        <v>600</v>
      </c>
      <c r="T101" s="5">
        <f t="shared" si="27"/>
        <v>600</v>
      </c>
      <c r="V101" s="5">
        <f t="shared" si="28"/>
        <v>2400</v>
      </c>
    </row>
    <row r="102" spans="1:22" x14ac:dyDescent="0.25">
      <c r="A102" s="13" t="s">
        <v>54</v>
      </c>
      <c r="B102" s="5">
        <v>150</v>
      </c>
      <c r="C102" s="5">
        <v>150</v>
      </c>
      <c r="D102" s="5">
        <v>150</v>
      </c>
      <c r="E102" s="5">
        <v>900</v>
      </c>
      <c r="F102" s="5">
        <v>150</v>
      </c>
      <c r="G102" s="5">
        <v>150</v>
      </c>
      <c r="H102" s="5">
        <v>150</v>
      </c>
      <c r="I102" s="5">
        <v>150</v>
      </c>
      <c r="J102" s="5">
        <v>150</v>
      </c>
      <c r="K102" s="5">
        <v>150</v>
      </c>
      <c r="L102" s="5">
        <v>600</v>
      </c>
      <c r="M102" s="5">
        <v>150</v>
      </c>
      <c r="O102" s="5">
        <f t="shared" si="23"/>
        <v>3000</v>
      </c>
      <c r="Q102" s="5">
        <f t="shared" si="24"/>
        <v>450</v>
      </c>
      <c r="R102" s="5">
        <f t="shared" si="25"/>
        <v>1200</v>
      </c>
      <c r="S102" s="5">
        <f t="shared" si="26"/>
        <v>450</v>
      </c>
      <c r="T102" s="5">
        <f t="shared" si="27"/>
        <v>900</v>
      </c>
      <c r="V102" s="5">
        <f t="shared" si="28"/>
        <v>3000</v>
      </c>
    </row>
    <row r="103" spans="1:22" x14ac:dyDescent="0.25">
      <c r="A103" s="13" t="s">
        <v>55</v>
      </c>
      <c r="B103" s="5">
        <v>1500</v>
      </c>
      <c r="C103" s="5">
        <v>1500</v>
      </c>
      <c r="D103" s="5">
        <v>1500</v>
      </c>
      <c r="E103" s="5">
        <v>1500</v>
      </c>
      <c r="F103" s="5">
        <v>1500</v>
      </c>
      <c r="G103" s="5">
        <v>1500</v>
      </c>
      <c r="H103" s="5">
        <v>1500</v>
      </c>
      <c r="I103" s="5">
        <v>1500</v>
      </c>
      <c r="J103" s="5">
        <v>1500</v>
      </c>
      <c r="K103" s="5">
        <v>1500</v>
      </c>
      <c r="L103" s="5">
        <v>1500</v>
      </c>
      <c r="M103" s="5">
        <v>1500</v>
      </c>
      <c r="O103" s="5">
        <f t="shared" si="23"/>
        <v>18000</v>
      </c>
      <c r="Q103" s="5">
        <f t="shared" si="24"/>
        <v>4500</v>
      </c>
      <c r="R103" s="5">
        <f t="shared" si="25"/>
        <v>4500</v>
      </c>
      <c r="S103" s="5">
        <f t="shared" si="26"/>
        <v>4500</v>
      </c>
      <c r="T103" s="5">
        <f t="shared" si="27"/>
        <v>4500</v>
      </c>
      <c r="V103" s="5">
        <f t="shared" si="28"/>
        <v>18000</v>
      </c>
    </row>
    <row r="104" spans="1:22" x14ac:dyDescent="0.25">
      <c r="A104" s="13" t="s">
        <v>31</v>
      </c>
      <c r="B104" s="5">
        <v>146</v>
      </c>
      <c r="C104" s="5">
        <v>146</v>
      </c>
      <c r="D104" s="5">
        <v>146</v>
      </c>
      <c r="E104" s="5">
        <v>146</v>
      </c>
      <c r="F104" s="5">
        <v>146</v>
      </c>
      <c r="G104" s="5">
        <v>146</v>
      </c>
      <c r="H104" s="5">
        <v>146</v>
      </c>
      <c r="I104" s="5">
        <v>146</v>
      </c>
      <c r="J104" s="5">
        <v>146</v>
      </c>
      <c r="K104" s="5">
        <v>146</v>
      </c>
      <c r="L104" s="5">
        <v>146</v>
      </c>
      <c r="M104" s="5">
        <v>144</v>
      </c>
      <c r="O104" s="5">
        <f t="shared" si="23"/>
        <v>1750</v>
      </c>
      <c r="Q104" s="5">
        <f t="shared" si="24"/>
        <v>438</v>
      </c>
      <c r="R104" s="5">
        <f t="shared" si="25"/>
        <v>438</v>
      </c>
      <c r="S104" s="5">
        <f t="shared" si="26"/>
        <v>438</v>
      </c>
      <c r="T104" s="5">
        <f t="shared" si="27"/>
        <v>436</v>
      </c>
      <c r="V104" s="5">
        <f t="shared" si="28"/>
        <v>1750</v>
      </c>
    </row>
    <row r="105" spans="1:22" x14ac:dyDescent="0.25">
      <c r="A105" s="13" t="s">
        <v>32</v>
      </c>
      <c r="B105" s="5">
        <v>11143</v>
      </c>
      <c r="C105" s="5">
        <v>11143</v>
      </c>
      <c r="D105" s="5">
        <v>11143</v>
      </c>
      <c r="E105" s="5">
        <v>11143</v>
      </c>
      <c r="F105" s="5">
        <v>23400</v>
      </c>
      <c r="G105" s="5">
        <v>23400</v>
      </c>
      <c r="H105" s="5">
        <v>23400</v>
      </c>
      <c r="I105" s="5">
        <v>23400</v>
      </c>
      <c r="J105" s="5">
        <v>23400</v>
      </c>
      <c r="K105" s="5">
        <v>11143</v>
      </c>
      <c r="L105" s="5">
        <v>11143</v>
      </c>
      <c r="M105" s="5">
        <v>11142</v>
      </c>
      <c r="O105" s="5">
        <f t="shared" si="23"/>
        <v>195000</v>
      </c>
      <c r="Q105" s="5">
        <f t="shared" si="24"/>
        <v>33429</v>
      </c>
      <c r="R105" s="5">
        <f t="shared" si="25"/>
        <v>57943</v>
      </c>
      <c r="S105" s="5">
        <f t="shared" si="26"/>
        <v>70200</v>
      </c>
      <c r="T105" s="5">
        <f t="shared" si="27"/>
        <v>33428</v>
      </c>
      <c r="V105" s="5">
        <f t="shared" si="28"/>
        <v>195000</v>
      </c>
    </row>
    <row r="106" spans="1:22" x14ac:dyDescent="0.25">
      <c r="A106" s="13" t="s">
        <v>51</v>
      </c>
      <c r="B106" s="5">
        <v>629</v>
      </c>
      <c r="C106" s="5">
        <v>629</v>
      </c>
      <c r="D106" s="5">
        <v>629</v>
      </c>
      <c r="E106" s="5">
        <v>629</v>
      </c>
      <c r="F106" s="5">
        <v>1320</v>
      </c>
      <c r="G106" s="5">
        <v>1320</v>
      </c>
      <c r="H106" s="5">
        <v>1320</v>
      </c>
      <c r="I106" s="5">
        <v>1320</v>
      </c>
      <c r="J106" s="5">
        <v>1320</v>
      </c>
      <c r="K106" s="5">
        <v>629</v>
      </c>
      <c r="L106" s="5">
        <v>629</v>
      </c>
      <c r="M106" s="5">
        <v>626</v>
      </c>
      <c r="O106" s="5">
        <f t="shared" si="23"/>
        <v>11000</v>
      </c>
      <c r="Q106" s="5">
        <f t="shared" si="24"/>
        <v>1887</v>
      </c>
      <c r="R106" s="5">
        <f t="shared" si="25"/>
        <v>3269</v>
      </c>
      <c r="S106" s="5">
        <f t="shared" si="26"/>
        <v>3960</v>
      </c>
      <c r="T106" s="5">
        <f t="shared" si="27"/>
        <v>1884</v>
      </c>
      <c r="V106" s="5">
        <f t="shared" si="28"/>
        <v>11000</v>
      </c>
    </row>
    <row r="107" spans="1:22" x14ac:dyDescent="0.25">
      <c r="A107" s="13" t="s">
        <v>33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O107" s="5">
        <f>SUM(B107:M107)</f>
        <v>0</v>
      </c>
      <c r="Q107" s="5">
        <f t="shared" si="24"/>
        <v>0</v>
      </c>
      <c r="R107" s="5">
        <f t="shared" si="25"/>
        <v>0</v>
      </c>
      <c r="S107" s="5">
        <f t="shared" si="26"/>
        <v>0</v>
      </c>
      <c r="T107" s="5">
        <f t="shared" si="27"/>
        <v>0</v>
      </c>
      <c r="V107" s="5">
        <f t="shared" si="28"/>
        <v>0</v>
      </c>
    </row>
    <row r="108" spans="1:22" x14ac:dyDescent="0.25">
      <c r="A108" s="13"/>
    </row>
    <row r="109" spans="1:22" x14ac:dyDescent="0.25">
      <c r="A109" s="14" t="s">
        <v>21</v>
      </c>
      <c r="B109" s="6">
        <f t="shared" ref="B109:M109" si="29">SUM(B78:B108)</f>
        <v>73968</v>
      </c>
      <c r="C109" s="6">
        <f t="shared" si="29"/>
        <v>73968</v>
      </c>
      <c r="D109" s="6">
        <f t="shared" si="29"/>
        <v>88968</v>
      </c>
      <c r="E109" s="6">
        <f t="shared" si="29"/>
        <v>74718</v>
      </c>
      <c r="F109" s="6">
        <f t="shared" si="29"/>
        <v>121715</v>
      </c>
      <c r="G109" s="6">
        <f t="shared" si="29"/>
        <v>106715</v>
      </c>
      <c r="H109" s="6">
        <f t="shared" si="29"/>
        <v>106715</v>
      </c>
      <c r="I109" s="6">
        <f t="shared" si="29"/>
        <v>106715</v>
      </c>
      <c r="J109" s="6">
        <f t="shared" si="29"/>
        <v>106715</v>
      </c>
      <c r="K109" s="6">
        <f t="shared" si="29"/>
        <v>103968</v>
      </c>
      <c r="L109" s="6">
        <f t="shared" si="29"/>
        <v>74418</v>
      </c>
      <c r="M109" s="6">
        <f t="shared" si="29"/>
        <v>73975</v>
      </c>
      <c r="O109" s="6">
        <f>SUM(O78:O108)</f>
        <v>1112558</v>
      </c>
      <c r="Q109" s="6">
        <f>SUM(B109:D109)</f>
        <v>236904</v>
      </c>
      <c r="R109" s="6">
        <f>SUM(E109:G109)</f>
        <v>303148</v>
      </c>
      <c r="S109" s="6">
        <f>SUM(H109:J109)</f>
        <v>320145</v>
      </c>
      <c r="T109" s="6">
        <f>SUM(K109:M109)</f>
        <v>252361</v>
      </c>
      <c r="V109" s="6">
        <f>SUM(Q109:U109)</f>
        <v>1112558</v>
      </c>
    </row>
    <row r="110" spans="1:22" x14ac:dyDescent="0.25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O110" s="15"/>
      <c r="Q110" s="15"/>
      <c r="R110" s="15"/>
      <c r="S110" s="15"/>
      <c r="T110" s="15"/>
      <c r="V110" s="15"/>
    </row>
    <row r="111" spans="1:22" x14ac:dyDescent="0.25">
      <c r="A111" s="1" t="s">
        <v>7</v>
      </c>
    </row>
    <row r="112" spans="1:22" x14ac:dyDescent="0.25">
      <c r="A112" s="3" t="s">
        <v>0</v>
      </c>
      <c r="B112" s="5">
        <v>18647</v>
      </c>
      <c r="C112" s="5">
        <v>18647</v>
      </c>
      <c r="D112" s="5">
        <v>18647</v>
      </c>
      <c r="E112" s="5">
        <v>18647</v>
      </c>
      <c r="F112" s="5">
        <v>18647</v>
      </c>
      <c r="G112" s="5">
        <v>19206</v>
      </c>
      <c r="H112" s="5">
        <v>19206</v>
      </c>
      <c r="I112" s="5">
        <v>19206</v>
      </c>
      <c r="J112" s="5">
        <v>19206</v>
      </c>
      <c r="K112" s="5">
        <v>19206</v>
      </c>
      <c r="L112" s="5">
        <v>19206</v>
      </c>
      <c r="M112" s="5">
        <v>19206</v>
      </c>
      <c r="O112" s="5">
        <f>SUM(B112:M112)</f>
        <v>227677</v>
      </c>
      <c r="Q112" s="5">
        <f t="shared" ref="Q112:Q117" si="30">SUM(B112:D112)</f>
        <v>55941</v>
      </c>
      <c r="R112" s="5">
        <f t="shared" ref="R112:R117" si="31">SUM(E112:G112)</f>
        <v>56500</v>
      </c>
      <c r="S112" s="5">
        <f t="shared" ref="S112:S117" si="32">SUM(H112:J112)</f>
        <v>57618</v>
      </c>
      <c r="T112" s="5">
        <f t="shared" ref="T112:T117" si="33">SUM(K112:M112)</f>
        <v>57618</v>
      </c>
      <c r="V112" s="5">
        <f t="shared" ref="V112:V117" si="34">SUM(Q112:U112)</f>
        <v>227677</v>
      </c>
    </row>
    <row r="113" spans="1:22" x14ac:dyDescent="0.25">
      <c r="A113" s="3" t="s">
        <v>2</v>
      </c>
      <c r="B113" s="5">
        <v>8333</v>
      </c>
      <c r="C113" s="5">
        <v>8333</v>
      </c>
      <c r="D113" s="5">
        <v>8333</v>
      </c>
      <c r="E113" s="5">
        <v>8333</v>
      </c>
      <c r="F113" s="5">
        <v>8333</v>
      </c>
      <c r="G113" s="5">
        <v>8583</v>
      </c>
      <c r="H113" s="5">
        <v>8583</v>
      </c>
      <c r="I113" s="5">
        <v>8583</v>
      </c>
      <c r="J113" s="5">
        <v>8583</v>
      </c>
      <c r="K113" s="5">
        <v>8583</v>
      </c>
      <c r="L113" s="5">
        <v>8583</v>
      </c>
      <c r="M113" s="5">
        <v>8583</v>
      </c>
      <c r="O113" s="5">
        <f>SUM(B113:M113)</f>
        <v>101746</v>
      </c>
      <c r="Q113" s="5">
        <f t="shared" si="30"/>
        <v>24999</v>
      </c>
      <c r="R113" s="5">
        <f t="shared" si="31"/>
        <v>25249</v>
      </c>
      <c r="S113" s="5">
        <f t="shared" si="32"/>
        <v>25749</v>
      </c>
      <c r="T113" s="5">
        <f t="shared" si="33"/>
        <v>25749</v>
      </c>
      <c r="V113" s="5">
        <f t="shared" si="34"/>
        <v>101746</v>
      </c>
    </row>
    <row r="114" spans="1:22" x14ac:dyDescent="0.25">
      <c r="A114" s="3" t="s">
        <v>3</v>
      </c>
      <c r="B114" s="5">
        <v>2500</v>
      </c>
      <c r="C114" s="5">
        <v>2500</v>
      </c>
      <c r="D114" s="5">
        <v>2500</v>
      </c>
      <c r="E114" s="5">
        <v>2500</v>
      </c>
      <c r="F114" s="5">
        <v>2500</v>
      </c>
      <c r="G114" s="5">
        <v>2575</v>
      </c>
      <c r="H114" s="5">
        <v>2575</v>
      </c>
      <c r="I114" s="5">
        <v>2575</v>
      </c>
      <c r="J114" s="5">
        <v>2575</v>
      </c>
      <c r="K114" s="5">
        <v>2575</v>
      </c>
      <c r="L114" s="5">
        <v>2575</v>
      </c>
      <c r="M114" s="5">
        <v>2575</v>
      </c>
      <c r="O114" s="5">
        <f>SUM(B114:M114)</f>
        <v>30525</v>
      </c>
      <c r="Q114" s="5">
        <f t="shared" si="30"/>
        <v>7500</v>
      </c>
      <c r="R114" s="5">
        <f t="shared" si="31"/>
        <v>7575</v>
      </c>
      <c r="S114" s="5">
        <f t="shared" si="32"/>
        <v>7725</v>
      </c>
      <c r="T114" s="5">
        <f t="shared" si="33"/>
        <v>7725</v>
      </c>
      <c r="V114" s="5">
        <f t="shared" si="34"/>
        <v>30525</v>
      </c>
    </row>
    <row r="115" spans="1:22" x14ac:dyDescent="0.25">
      <c r="A115" s="3" t="s">
        <v>4</v>
      </c>
      <c r="B115" s="5">
        <v>6250</v>
      </c>
      <c r="C115" s="5">
        <v>6250</v>
      </c>
      <c r="D115" s="5">
        <v>6250</v>
      </c>
      <c r="E115" s="5">
        <v>6250</v>
      </c>
      <c r="F115" s="5">
        <v>6250</v>
      </c>
      <c r="G115" s="5">
        <v>6438</v>
      </c>
      <c r="H115" s="5">
        <v>6438</v>
      </c>
      <c r="I115" s="5">
        <v>6438</v>
      </c>
      <c r="J115" s="5">
        <v>6438</v>
      </c>
      <c r="K115" s="5">
        <v>6438</v>
      </c>
      <c r="L115" s="5">
        <v>6438</v>
      </c>
      <c r="M115" s="5">
        <v>6438</v>
      </c>
      <c r="O115" s="5">
        <f>SUM(B115:M115)</f>
        <v>76316</v>
      </c>
      <c r="Q115" s="5">
        <f t="shared" si="30"/>
        <v>18750</v>
      </c>
      <c r="R115" s="5">
        <f t="shared" si="31"/>
        <v>18938</v>
      </c>
      <c r="S115" s="5">
        <f t="shared" si="32"/>
        <v>19314</v>
      </c>
      <c r="T115" s="5">
        <f t="shared" si="33"/>
        <v>19314</v>
      </c>
      <c r="V115" s="5">
        <f t="shared" si="34"/>
        <v>76316</v>
      </c>
    </row>
    <row r="116" spans="1:22" x14ac:dyDescent="0.25">
      <c r="A116" s="3"/>
    </row>
    <row r="117" spans="1:22" x14ac:dyDescent="0.25">
      <c r="A117" s="4" t="s">
        <v>10</v>
      </c>
      <c r="B117" s="6">
        <f t="shared" ref="B117:M117" si="35">SUM(B111:B116)</f>
        <v>35730</v>
      </c>
      <c r="C117" s="6">
        <f t="shared" si="35"/>
        <v>35730</v>
      </c>
      <c r="D117" s="6">
        <f t="shared" si="35"/>
        <v>35730</v>
      </c>
      <c r="E117" s="6">
        <f t="shared" si="35"/>
        <v>35730</v>
      </c>
      <c r="F117" s="6">
        <f t="shared" si="35"/>
        <v>35730</v>
      </c>
      <c r="G117" s="6">
        <f t="shared" si="35"/>
        <v>36802</v>
      </c>
      <c r="H117" s="6">
        <f t="shared" si="35"/>
        <v>36802</v>
      </c>
      <c r="I117" s="6">
        <f t="shared" si="35"/>
        <v>36802</v>
      </c>
      <c r="J117" s="6">
        <f t="shared" si="35"/>
        <v>36802</v>
      </c>
      <c r="K117" s="6">
        <f t="shared" si="35"/>
        <v>36802</v>
      </c>
      <c r="L117" s="6">
        <f t="shared" si="35"/>
        <v>36802</v>
      </c>
      <c r="M117" s="6">
        <f t="shared" si="35"/>
        <v>36802</v>
      </c>
      <c r="O117" s="6">
        <f>SUM(O111:O116)</f>
        <v>436264</v>
      </c>
      <c r="Q117" s="6">
        <f t="shared" si="30"/>
        <v>107190</v>
      </c>
      <c r="R117" s="6">
        <f t="shared" si="31"/>
        <v>108262</v>
      </c>
      <c r="S117" s="6">
        <f t="shared" si="32"/>
        <v>110406</v>
      </c>
      <c r="T117" s="6">
        <f t="shared" si="33"/>
        <v>110406</v>
      </c>
      <c r="V117" s="6">
        <f t="shared" si="34"/>
        <v>436264</v>
      </c>
    </row>
    <row r="118" spans="1:22" x14ac:dyDescent="0.25">
      <c r="A118" s="3"/>
    </row>
    <row r="119" spans="1:22" x14ac:dyDescent="0.25">
      <c r="A119" s="1" t="s">
        <v>61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Q119" s="15"/>
      <c r="R119" s="15"/>
      <c r="S119" s="15"/>
      <c r="T119" s="15"/>
      <c r="V119" s="15"/>
    </row>
    <row r="120" spans="1:22" x14ac:dyDescent="0.25">
      <c r="A120" s="3" t="s">
        <v>1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8333</v>
      </c>
      <c r="H120" s="5">
        <v>8333</v>
      </c>
      <c r="I120" s="5">
        <v>8333</v>
      </c>
      <c r="J120" s="5">
        <v>8333</v>
      </c>
      <c r="K120" s="5">
        <v>8333</v>
      </c>
      <c r="L120" s="5">
        <v>8333</v>
      </c>
      <c r="M120" s="5">
        <v>8333</v>
      </c>
      <c r="O120" s="5">
        <f>SUM(B120:M120)</f>
        <v>58331</v>
      </c>
      <c r="Q120" s="5">
        <f>SUM(B120:D120)</f>
        <v>0</v>
      </c>
      <c r="R120" s="5">
        <f>SUM(E120:G120)</f>
        <v>8333</v>
      </c>
      <c r="S120" s="5">
        <f>SUM(H120:J120)</f>
        <v>24999</v>
      </c>
      <c r="T120" s="5">
        <f>SUM(K120:M120)</f>
        <v>24999</v>
      </c>
      <c r="V120" s="5">
        <f>SUM(Q120:U120)</f>
        <v>58331</v>
      </c>
    </row>
    <row r="121" spans="1:22" x14ac:dyDescent="0.25">
      <c r="A121" s="3" t="s">
        <v>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O121" s="5">
        <f>SUM(B121:M121)</f>
        <v>0</v>
      </c>
      <c r="Q121" s="5">
        <f>SUM(B121:D121)</f>
        <v>0</v>
      </c>
      <c r="R121" s="5">
        <f>SUM(E121:G121)</f>
        <v>0</v>
      </c>
      <c r="S121" s="5">
        <f>SUM(H121:J121)</f>
        <v>0</v>
      </c>
      <c r="T121" s="5">
        <f>SUM(K121:M121)</f>
        <v>0</v>
      </c>
      <c r="V121" s="5">
        <f>SUM(Q121:U121)</f>
        <v>0</v>
      </c>
    </row>
    <row r="122" spans="1:22" x14ac:dyDescent="0.25">
      <c r="A122" s="3"/>
    </row>
    <row r="123" spans="1:22" ht="13.8" thickBot="1" x14ac:dyDescent="0.3">
      <c r="A123" s="4" t="s">
        <v>62</v>
      </c>
      <c r="B123" s="16">
        <f t="shared" ref="B123:M123" si="36">SUM(B120:B121)</f>
        <v>0</v>
      </c>
      <c r="C123" s="16">
        <f t="shared" si="36"/>
        <v>0</v>
      </c>
      <c r="D123" s="16">
        <f t="shared" si="36"/>
        <v>0</v>
      </c>
      <c r="E123" s="16">
        <f t="shared" si="36"/>
        <v>0</v>
      </c>
      <c r="F123" s="16">
        <f t="shared" si="36"/>
        <v>0</v>
      </c>
      <c r="G123" s="16">
        <f t="shared" si="36"/>
        <v>8333</v>
      </c>
      <c r="H123" s="16">
        <f t="shared" si="36"/>
        <v>8333</v>
      </c>
      <c r="I123" s="16">
        <f t="shared" si="36"/>
        <v>8333</v>
      </c>
      <c r="J123" s="16">
        <f t="shared" si="36"/>
        <v>8333</v>
      </c>
      <c r="K123" s="16">
        <f t="shared" si="36"/>
        <v>8333</v>
      </c>
      <c r="L123" s="16">
        <f t="shared" si="36"/>
        <v>8333</v>
      </c>
      <c r="M123" s="16">
        <f t="shared" si="36"/>
        <v>8333</v>
      </c>
      <c r="N123" s="16"/>
      <c r="O123" s="16">
        <f>SUM(O120:O121)</f>
        <v>58331</v>
      </c>
      <c r="Q123" s="16">
        <f>SUM(B123:D123)</f>
        <v>0</v>
      </c>
      <c r="R123" s="16">
        <f>SUM(E123:G123)</f>
        <v>8333</v>
      </c>
      <c r="S123" s="16">
        <f>SUM(H123:J123)</f>
        <v>24999</v>
      </c>
      <c r="T123" s="16">
        <f>SUM(K123:M123)</f>
        <v>24999</v>
      </c>
      <c r="V123" s="16">
        <f>SUM(Q123:U123)</f>
        <v>58331</v>
      </c>
    </row>
    <row r="124" spans="1:22" x14ac:dyDescent="0.25">
      <c r="A124" s="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Q124" s="15"/>
      <c r="R124" s="15"/>
      <c r="S124" s="15"/>
      <c r="T124" s="15"/>
      <c r="V124" s="15"/>
    </row>
    <row r="125" spans="1:22" ht="13.8" thickBot="1" x14ac:dyDescent="0.3">
      <c r="A125" s="1" t="s">
        <v>60</v>
      </c>
      <c r="B125" s="17">
        <f t="shared" ref="B125:M125" si="37">+B75+B109+B117+B123</f>
        <v>109698</v>
      </c>
      <c r="C125" s="17">
        <f t="shared" si="37"/>
        <v>109698</v>
      </c>
      <c r="D125" s="17">
        <f t="shared" si="37"/>
        <v>124698</v>
      </c>
      <c r="E125" s="17">
        <f t="shared" si="37"/>
        <v>110448</v>
      </c>
      <c r="F125" s="17">
        <f t="shared" si="37"/>
        <v>157445</v>
      </c>
      <c r="G125" s="17">
        <f t="shared" si="37"/>
        <v>151850</v>
      </c>
      <c r="H125" s="17">
        <f t="shared" si="37"/>
        <v>151850</v>
      </c>
      <c r="I125" s="17">
        <f t="shared" si="37"/>
        <v>151850</v>
      </c>
      <c r="J125" s="17">
        <f t="shared" si="37"/>
        <v>151850</v>
      </c>
      <c r="K125" s="17">
        <f t="shared" si="37"/>
        <v>149103</v>
      </c>
      <c r="L125" s="17">
        <f t="shared" si="37"/>
        <v>119553</v>
      </c>
      <c r="M125" s="17">
        <f t="shared" si="37"/>
        <v>119110</v>
      </c>
      <c r="N125" s="17"/>
      <c r="O125" s="17">
        <f>+O75+O109+O117+O123</f>
        <v>1607153</v>
      </c>
      <c r="Q125" s="17">
        <f>SUM(B125:D125)</f>
        <v>344094</v>
      </c>
      <c r="R125" s="17">
        <f>SUM(E125:G125)</f>
        <v>419743</v>
      </c>
      <c r="S125" s="17">
        <f>SUM(H125:J125)</f>
        <v>455550</v>
      </c>
      <c r="T125" s="17">
        <f>SUM(K125:M125)</f>
        <v>387766</v>
      </c>
      <c r="V125" s="17">
        <f>SUM(Q125:U125)</f>
        <v>1607153</v>
      </c>
    </row>
    <row r="126" spans="1:22" ht="13.8" thickTop="1" x14ac:dyDescent="0.25">
      <c r="A126" s="1"/>
    </row>
    <row r="127" spans="1:22" x14ac:dyDescent="0.25">
      <c r="A127" s="1" t="s">
        <v>58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O127" s="15"/>
      <c r="Q127" s="15"/>
      <c r="R127" s="15"/>
      <c r="S127" s="15"/>
      <c r="T127" s="15"/>
      <c r="V127" s="15"/>
    </row>
    <row r="128" spans="1:22" x14ac:dyDescent="0.25">
      <c r="A128" s="13" t="s">
        <v>24</v>
      </c>
      <c r="B128" s="5">
        <v>457</v>
      </c>
      <c r="C128" s="5">
        <v>457</v>
      </c>
      <c r="D128" s="5">
        <v>457</v>
      </c>
      <c r="E128" s="5">
        <v>6457</v>
      </c>
      <c r="F128" s="5">
        <v>21888</v>
      </c>
      <c r="G128" s="5">
        <v>21888</v>
      </c>
      <c r="H128" s="5">
        <v>21888</v>
      </c>
      <c r="I128" s="5">
        <v>21888</v>
      </c>
      <c r="J128" s="5">
        <v>21888</v>
      </c>
      <c r="K128" s="5">
        <v>6457</v>
      </c>
      <c r="L128" s="5">
        <v>457</v>
      </c>
      <c r="M128" s="5">
        <v>458</v>
      </c>
      <c r="O128" s="5">
        <f>SUM(B128:M128)</f>
        <v>124640</v>
      </c>
      <c r="Q128" s="5">
        <f>SUM(B128:D128)</f>
        <v>1371</v>
      </c>
      <c r="R128" s="5">
        <f>SUM(E128:G128)</f>
        <v>50233</v>
      </c>
      <c r="S128" s="5">
        <f>SUM(H128:J128)</f>
        <v>65664</v>
      </c>
      <c r="T128" s="5">
        <f>SUM(K128:M128)</f>
        <v>7372</v>
      </c>
      <c r="V128" s="5">
        <f>SUM(Q128:U128)</f>
        <v>124640</v>
      </c>
    </row>
    <row r="129" spans="1:22" x14ac:dyDescent="0.25">
      <c r="A129" s="13" t="s">
        <v>56</v>
      </c>
      <c r="B129" s="5">
        <v>19243</v>
      </c>
      <c r="C129" s="5">
        <v>19243</v>
      </c>
      <c r="D129" s="5">
        <v>19243</v>
      </c>
      <c r="E129" s="5">
        <v>18493</v>
      </c>
      <c r="F129" s="5">
        <v>19993</v>
      </c>
      <c r="G129" s="5">
        <v>19820</v>
      </c>
      <c r="H129" s="5">
        <v>19820</v>
      </c>
      <c r="I129" s="5">
        <v>19820</v>
      </c>
      <c r="J129" s="5">
        <v>19820</v>
      </c>
      <c r="K129" s="5">
        <v>19820</v>
      </c>
      <c r="L129" s="5">
        <v>19370</v>
      </c>
      <c r="M129" s="5">
        <v>20270</v>
      </c>
      <c r="O129" s="5">
        <f>SUM(B129:M129)</f>
        <v>234955</v>
      </c>
      <c r="Q129" s="5">
        <f>SUM(B129:D129)</f>
        <v>57729</v>
      </c>
      <c r="R129" s="5">
        <f>SUM(E129:G129)</f>
        <v>58306</v>
      </c>
      <c r="S129" s="5">
        <f>SUM(H129:J129)</f>
        <v>59460</v>
      </c>
      <c r="T129" s="5">
        <f>SUM(K129:M129)</f>
        <v>59460</v>
      </c>
      <c r="V129" s="5">
        <f>SUM(Q129:U129)</f>
        <v>234955</v>
      </c>
    </row>
    <row r="130" spans="1:22" x14ac:dyDescent="0.25">
      <c r="A130" s="13"/>
      <c r="G130" s="18"/>
      <c r="H130" s="18"/>
      <c r="I130" s="18"/>
      <c r="J130" s="18"/>
      <c r="K130" s="18"/>
      <c r="L130" s="18"/>
      <c r="M130" s="18"/>
    </row>
    <row r="131" spans="1:22" x14ac:dyDescent="0.25">
      <c r="A131" s="14" t="s">
        <v>59</v>
      </c>
      <c r="B131" s="6">
        <f t="shared" ref="B131:M131" si="38">SUM(B128:B129)</f>
        <v>19700</v>
      </c>
      <c r="C131" s="6">
        <f t="shared" si="38"/>
        <v>19700</v>
      </c>
      <c r="D131" s="6">
        <f t="shared" si="38"/>
        <v>19700</v>
      </c>
      <c r="E131" s="6">
        <f t="shared" si="38"/>
        <v>24950</v>
      </c>
      <c r="F131" s="6">
        <f t="shared" si="38"/>
        <v>41881</v>
      </c>
      <c r="G131" s="6">
        <f t="shared" si="38"/>
        <v>41708</v>
      </c>
      <c r="H131" s="6">
        <f t="shared" si="38"/>
        <v>41708</v>
      </c>
      <c r="I131" s="6">
        <f t="shared" si="38"/>
        <v>41708</v>
      </c>
      <c r="J131" s="6">
        <f t="shared" si="38"/>
        <v>41708</v>
      </c>
      <c r="K131" s="6">
        <f t="shared" si="38"/>
        <v>26277</v>
      </c>
      <c r="L131" s="6">
        <f t="shared" si="38"/>
        <v>19827</v>
      </c>
      <c r="M131" s="6">
        <f t="shared" si="38"/>
        <v>20728</v>
      </c>
      <c r="O131" s="6">
        <f>SUM(O128:O129)</f>
        <v>359595</v>
      </c>
      <c r="Q131" s="6">
        <f>SUM(B131:D131)</f>
        <v>59100</v>
      </c>
      <c r="R131" s="6">
        <f>SUM(E131:G131)</f>
        <v>108539</v>
      </c>
      <c r="S131" s="6">
        <f>SUM(H131:J131)</f>
        <v>125124</v>
      </c>
      <c r="T131" s="6">
        <f>SUM(K131:M131)</f>
        <v>66832</v>
      </c>
      <c r="V131" s="6">
        <f>SUM(Q131:U131)</f>
        <v>359595</v>
      </c>
    </row>
    <row r="132" spans="1:22" x14ac:dyDescent="0.25">
      <c r="B132" s="24"/>
    </row>
    <row r="133" spans="1:22" ht="13.8" thickBot="1" x14ac:dyDescent="0.3">
      <c r="A133" s="1" t="s">
        <v>8</v>
      </c>
      <c r="B133" s="30">
        <f>B125+B131</f>
        <v>129398</v>
      </c>
      <c r="C133" s="30">
        <f t="shared" ref="C133:O133" si="39">C125+C131</f>
        <v>129398</v>
      </c>
      <c r="D133" s="30">
        <f t="shared" si="39"/>
        <v>144398</v>
      </c>
      <c r="E133" s="30">
        <f t="shared" si="39"/>
        <v>135398</v>
      </c>
      <c r="F133" s="30">
        <f t="shared" si="39"/>
        <v>199326</v>
      </c>
      <c r="G133" s="30">
        <f t="shared" si="39"/>
        <v>193558</v>
      </c>
      <c r="H133" s="30">
        <f t="shared" si="39"/>
        <v>193558</v>
      </c>
      <c r="I133" s="30">
        <f t="shared" si="39"/>
        <v>193558</v>
      </c>
      <c r="J133" s="30">
        <f t="shared" si="39"/>
        <v>193558</v>
      </c>
      <c r="K133" s="30">
        <f t="shared" si="39"/>
        <v>175380</v>
      </c>
      <c r="L133" s="30">
        <f t="shared" si="39"/>
        <v>139380</v>
      </c>
      <c r="M133" s="30">
        <f t="shared" si="39"/>
        <v>139838</v>
      </c>
      <c r="N133" s="30"/>
      <c r="O133" s="30">
        <f t="shared" si="39"/>
        <v>1966748</v>
      </c>
      <c r="Q133" s="30">
        <f>SUM(B133:D133)</f>
        <v>403194</v>
      </c>
      <c r="R133" s="30">
        <f>SUM(E133:G133)</f>
        <v>528282</v>
      </c>
      <c r="S133" s="30">
        <f>SUM(H133:J133)</f>
        <v>580674</v>
      </c>
      <c r="T133" s="30">
        <f>SUM(K133:M133)</f>
        <v>454598</v>
      </c>
      <c r="U133" s="30"/>
      <c r="V133" s="30">
        <f>SUM(Q133:U133)</f>
        <v>1966748</v>
      </c>
    </row>
    <row r="134" spans="1:22" ht="13.8" thickTop="1" x14ac:dyDescent="0.25"/>
    <row r="135" spans="1:22" ht="15.6" x14ac:dyDescent="0.3">
      <c r="A135" s="27" t="str">
        <f>+A1</f>
        <v>Brownsville</v>
      </c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 spans="1:22" ht="15.6" x14ac:dyDescent="0.3">
      <c r="A136" s="27" t="str">
        <f>+A2</f>
        <v>Expense Analysis Summary</v>
      </c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 spans="1:22" ht="15.6" x14ac:dyDescent="0.3">
      <c r="A137" s="28" t="s">
        <v>37</v>
      </c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 ht="15.6" x14ac:dyDescent="0.3">
      <c r="A138" s="29">
        <f>+A4</f>
        <v>36799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</row>
    <row r="139" spans="1:22" x14ac:dyDescent="0.25">
      <c r="B139" s="11" t="s">
        <v>20</v>
      </c>
      <c r="C139" s="11" t="s">
        <v>20</v>
      </c>
      <c r="D139" s="11" t="s">
        <v>20</v>
      </c>
      <c r="E139" s="11" t="s">
        <v>20</v>
      </c>
      <c r="F139" s="11" t="s">
        <v>20</v>
      </c>
      <c r="G139" s="11" t="s">
        <v>20</v>
      </c>
      <c r="H139" s="11" t="s">
        <v>20</v>
      </c>
      <c r="I139" s="11" t="s">
        <v>20</v>
      </c>
      <c r="J139" s="11" t="s">
        <v>20</v>
      </c>
      <c r="K139" s="11" t="s">
        <v>20</v>
      </c>
      <c r="L139" s="11" t="s">
        <v>20</v>
      </c>
      <c r="M139" s="11" t="s">
        <v>20</v>
      </c>
      <c r="O139" s="11" t="s">
        <v>20</v>
      </c>
      <c r="Q139" s="11" t="s">
        <v>20</v>
      </c>
      <c r="R139" s="11" t="s">
        <v>20</v>
      </c>
      <c r="S139" s="11" t="s">
        <v>20</v>
      </c>
      <c r="T139" s="11" t="s">
        <v>20</v>
      </c>
      <c r="V139" s="11" t="s">
        <v>20</v>
      </c>
    </row>
    <row r="140" spans="1:22" x14ac:dyDescent="0.25">
      <c r="A140" s="8"/>
      <c r="B140" s="9">
        <v>36526</v>
      </c>
      <c r="C140" s="9">
        <v>36557</v>
      </c>
      <c r="D140" s="9">
        <v>36586</v>
      </c>
      <c r="E140" s="9">
        <v>36617</v>
      </c>
      <c r="F140" s="9">
        <v>36647</v>
      </c>
      <c r="G140" s="9">
        <v>36678</v>
      </c>
      <c r="H140" s="9">
        <v>36708</v>
      </c>
      <c r="I140" s="9">
        <v>36739</v>
      </c>
      <c r="J140" s="9">
        <v>36770</v>
      </c>
      <c r="K140" s="9">
        <v>36800</v>
      </c>
      <c r="L140" s="9">
        <v>36831</v>
      </c>
      <c r="M140" s="9">
        <v>36861</v>
      </c>
      <c r="N140" s="9"/>
      <c r="O140" s="10" t="s">
        <v>11</v>
      </c>
      <c r="P140" s="10"/>
      <c r="Q140" s="10" t="s">
        <v>12</v>
      </c>
      <c r="R140" s="10" t="s">
        <v>13</v>
      </c>
      <c r="S140" s="10" t="s">
        <v>14</v>
      </c>
      <c r="T140" s="10" t="s">
        <v>15</v>
      </c>
      <c r="U140" s="10"/>
      <c r="V140" s="10" t="s">
        <v>11</v>
      </c>
    </row>
    <row r="142" spans="1:22" ht="13.8" thickBot="1" x14ac:dyDescent="0.3">
      <c r="A142" s="1" t="s">
        <v>5</v>
      </c>
      <c r="B142" s="7">
        <f t="shared" ref="B142:M142" si="40">+B75-B8</f>
        <v>0</v>
      </c>
      <c r="C142" s="7">
        <f t="shared" si="40"/>
        <v>0</v>
      </c>
      <c r="D142" s="7">
        <f t="shared" si="40"/>
        <v>0</v>
      </c>
      <c r="E142" s="7">
        <f t="shared" si="40"/>
        <v>0</v>
      </c>
      <c r="F142" s="7">
        <f t="shared" si="40"/>
        <v>0</v>
      </c>
      <c r="G142" s="7">
        <f t="shared" si="40"/>
        <v>0</v>
      </c>
      <c r="H142" s="7">
        <f t="shared" si="40"/>
        <v>0</v>
      </c>
      <c r="I142" s="7">
        <f t="shared" si="40"/>
        <v>0</v>
      </c>
      <c r="J142" s="7">
        <f t="shared" si="40"/>
        <v>0</v>
      </c>
      <c r="K142" s="7">
        <f t="shared" si="40"/>
        <v>0</v>
      </c>
      <c r="L142" s="7">
        <f t="shared" si="40"/>
        <v>0</v>
      </c>
      <c r="M142" s="7">
        <f t="shared" si="40"/>
        <v>0</v>
      </c>
      <c r="O142" s="7">
        <f>SUM(B142:M142)</f>
        <v>0</v>
      </c>
      <c r="Q142" s="7">
        <f>SUM(B142:D142)</f>
        <v>0</v>
      </c>
      <c r="R142" s="7">
        <f>SUM(E142:G142)</f>
        <v>0</v>
      </c>
      <c r="S142" s="7">
        <f>SUM(H142:J142)</f>
        <v>0</v>
      </c>
      <c r="T142" s="7">
        <f>SUM(K142:M142)</f>
        <v>0</v>
      </c>
      <c r="V142" s="7">
        <f>SUM(Q142:U142)</f>
        <v>0</v>
      </c>
    </row>
    <row r="144" spans="1:22" x14ac:dyDescent="0.25">
      <c r="A144" s="1" t="s">
        <v>6</v>
      </c>
    </row>
    <row r="145" spans="1:22" x14ac:dyDescent="0.25">
      <c r="A145" s="12" t="s">
        <v>34</v>
      </c>
    </row>
    <row r="146" spans="1:22" x14ac:dyDescent="0.25">
      <c r="A146" s="13" t="s">
        <v>38</v>
      </c>
      <c r="B146" s="5">
        <f t="shared" ref="B146:M146" si="41">+B79-B12</f>
        <v>0</v>
      </c>
      <c r="C146" s="5">
        <f t="shared" si="41"/>
        <v>0</v>
      </c>
      <c r="D146" s="5">
        <f t="shared" si="41"/>
        <v>0</v>
      </c>
      <c r="E146" s="5">
        <f t="shared" si="41"/>
        <v>0</v>
      </c>
      <c r="F146" s="5">
        <f t="shared" si="41"/>
        <v>0</v>
      </c>
      <c r="G146" s="5">
        <f t="shared" si="41"/>
        <v>0</v>
      </c>
      <c r="H146" s="5">
        <f t="shared" si="41"/>
        <v>0</v>
      </c>
      <c r="I146" s="5">
        <f t="shared" si="41"/>
        <v>0</v>
      </c>
      <c r="J146" s="5">
        <f t="shared" si="41"/>
        <v>0</v>
      </c>
      <c r="K146" s="5">
        <f t="shared" si="41"/>
        <v>0</v>
      </c>
      <c r="L146" s="5">
        <f t="shared" si="41"/>
        <v>0</v>
      </c>
      <c r="M146" s="5">
        <f t="shared" si="41"/>
        <v>0</v>
      </c>
      <c r="O146" s="5">
        <f t="shared" ref="O146:O174" si="42">SUM(B146:M146)</f>
        <v>0</v>
      </c>
      <c r="Q146" s="5">
        <f t="shared" ref="Q146:Q174" si="43">SUM(B146:D146)</f>
        <v>0</v>
      </c>
      <c r="R146" s="5">
        <f t="shared" ref="R146:R174" si="44">SUM(E146:G146)</f>
        <v>0</v>
      </c>
      <c r="S146" s="5">
        <f t="shared" ref="S146:S174" si="45">SUM(H146:J146)</f>
        <v>0</v>
      </c>
      <c r="T146" s="5">
        <f t="shared" ref="T146:T174" si="46">SUM(K146:M146)</f>
        <v>0</v>
      </c>
      <c r="V146" s="5">
        <f t="shared" ref="V146:V174" si="47">SUM(Q146:U146)</f>
        <v>0</v>
      </c>
    </row>
    <row r="147" spans="1:22" x14ac:dyDescent="0.25">
      <c r="A147" s="13" t="s">
        <v>39</v>
      </c>
      <c r="B147" s="5">
        <f t="shared" ref="B147:M147" si="48">+B80-B13</f>
        <v>543</v>
      </c>
      <c r="C147" s="5">
        <f t="shared" si="48"/>
        <v>543</v>
      </c>
      <c r="D147" s="5">
        <f t="shared" si="48"/>
        <v>543</v>
      </c>
      <c r="E147" s="5">
        <f t="shared" si="48"/>
        <v>543</v>
      </c>
      <c r="F147" s="5">
        <f t="shared" si="48"/>
        <v>1140</v>
      </c>
      <c r="G147" s="5">
        <f t="shared" si="48"/>
        <v>1140</v>
      </c>
      <c r="H147" s="5">
        <f t="shared" si="48"/>
        <v>-60</v>
      </c>
      <c r="I147" s="5">
        <f t="shared" si="48"/>
        <v>1140</v>
      </c>
      <c r="J147" s="5">
        <f t="shared" si="48"/>
        <v>-360</v>
      </c>
      <c r="K147" s="5">
        <f t="shared" si="48"/>
        <v>-1457</v>
      </c>
      <c r="L147" s="5">
        <f t="shared" si="48"/>
        <v>0</v>
      </c>
      <c r="M147" s="5">
        <f t="shared" si="48"/>
        <v>0</v>
      </c>
      <c r="O147" s="5">
        <f t="shared" si="42"/>
        <v>3715</v>
      </c>
      <c r="Q147" s="5">
        <f t="shared" si="43"/>
        <v>1629</v>
      </c>
      <c r="R147" s="5">
        <f t="shared" si="44"/>
        <v>2823</v>
      </c>
      <c r="S147" s="5">
        <f t="shared" si="45"/>
        <v>720</v>
      </c>
      <c r="T147" s="5">
        <f t="shared" si="46"/>
        <v>-1457</v>
      </c>
      <c r="V147" s="5">
        <f t="shared" si="47"/>
        <v>3715</v>
      </c>
    </row>
    <row r="148" spans="1:22" x14ac:dyDescent="0.25">
      <c r="A148" s="13" t="s">
        <v>40</v>
      </c>
      <c r="B148" s="5">
        <f t="shared" ref="B148:M148" si="49">+B81-B14</f>
        <v>0</v>
      </c>
      <c r="C148" s="5">
        <f t="shared" si="49"/>
        <v>0</v>
      </c>
      <c r="D148" s="5">
        <f t="shared" si="49"/>
        <v>0</v>
      </c>
      <c r="E148" s="5">
        <f t="shared" si="49"/>
        <v>0</v>
      </c>
      <c r="F148" s="5">
        <f t="shared" si="49"/>
        <v>0</v>
      </c>
      <c r="G148" s="5">
        <f t="shared" si="49"/>
        <v>0</v>
      </c>
      <c r="H148" s="5">
        <f t="shared" si="49"/>
        <v>0</v>
      </c>
      <c r="I148" s="5">
        <f t="shared" si="49"/>
        <v>0</v>
      </c>
      <c r="J148" s="5">
        <f t="shared" si="49"/>
        <v>0</v>
      </c>
      <c r="K148" s="5">
        <f t="shared" si="49"/>
        <v>0</v>
      </c>
      <c r="L148" s="5">
        <f t="shared" si="49"/>
        <v>0</v>
      </c>
      <c r="M148" s="5">
        <f t="shared" si="49"/>
        <v>0</v>
      </c>
      <c r="O148" s="5">
        <f t="shared" si="42"/>
        <v>0</v>
      </c>
      <c r="Q148" s="5">
        <f t="shared" si="43"/>
        <v>0</v>
      </c>
      <c r="R148" s="5">
        <f t="shared" si="44"/>
        <v>0</v>
      </c>
      <c r="S148" s="5">
        <f t="shared" si="45"/>
        <v>0</v>
      </c>
      <c r="T148" s="5">
        <f t="shared" si="46"/>
        <v>0</v>
      </c>
      <c r="V148" s="5">
        <f t="shared" si="47"/>
        <v>0</v>
      </c>
    </row>
    <row r="149" spans="1:22" x14ac:dyDescent="0.25">
      <c r="A149" s="13" t="s">
        <v>41</v>
      </c>
      <c r="B149" s="5">
        <f t="shared" ref="B149:M149" si="50">+B82-B15</f>
        <v>0</v>
      </c>
      <c r="C149" s="5">
        <f t="shared" si="50"/>
        <v>0</v>
      </c>
      <c r="D149" s="5">
        <f t="shared" si="50"/>
        <v>0</v>
      </c>
      <c r="E149" s="5">
        <f t="shared" si="50"/>
        <v>0</v>
      </c>
      <c r="F149" s="5">
        <f t="shared" si="50"/>
        <v>0</v>
      </c>
      <c r="G149" s="5">
        <f t="shared" si="50"/>
        <v>0</v>
      </c>
      <c r="H149" s="5">
        <f t="shared" si="50"/>
        <v>0</v>
      </c>
      <c r="I149" s="5">
        <f t="shared" si="50"/>
        <v>0</v>
      </c>
      <c r="J149" s="5">
        <f t="shared" si="50"/>
        <v>0</v>
      </c>
      <c r="K149" s="5">
        <f t="shared" si="50"/>
        <v>0</v>
      </c>
      <c r="L149" s="5">
        <f t="shared" si="50"/>
        <v>0</v>
      </c>
      <c r="M149" s="5">
        <f t="shared" si="50"/>
        <v>0</v>
      </c>
      <c r="O149" s="5">
        <f t="shared" si="42"/>
        <v>0</v>
      </c>
      <c r="Q149" s="5">
        <f t="shared" si="43"/>
        <v>0</v>
      </c>
      <c r="R149" s="5">
        <f t="shared" si="44"/>
        <v>0</v>
      </c>
      <c r="S149" s="5">
        <f t="shared" si="45"/>
        <v>0</v>
      </c>
      <c r="T149" s="5">
        <f t="shared" si="46"/>
        <v>0</v>
      </c>
      <c r="V149" s="5">
        <f t="shared" si="47"/>
        <v>0</v>
      </c>
    </row>
    <row r="150" spans="1:22" x14ac:dyDescent="0.25">
      <c r="A150" s="13" t="s">
        <v>42</v>
      </c>
      <c r="B150" s="5">
        <f t="shared" ref="B150:M150" si="51">+B83-B16</f>
        <v>0</v>
      </c>
      <c r="C150" s="5">
        <f t="shared" si="51"/>
        <v>0</v>
      </c>
      <c r="D150" s="5">
        <f t="shared" si="51"/>
        <v>0</v>
      </c>
      <c r="E150" s="5">
        <f t="shared" si="51"/>
        <v>0</v>
      </c>
      <c r="F150" s="5">
        <f t="shared" si="51"/>
        <v>0</v>
      </c>
      <c r="G150" s="5">
        <f t="shared" si="51"/>
        <v>0</v>
      </c>
      <c r="H150" s="5">
        <f t="shared" si="51"/>
        <v>0</v>
      </c>
      <c r="I150" s="5">
        <f t="shared" si="51"/>
        <v>0</v>
      </c>
      <c r="J150" s="5">
        <f t="shared" si="51"/>
        <v>0</v>
      </c>
      <c r="K150" s="5">
        <f t="shared" si="51"/>
        <v>0</v>
      </c>
      <c r="L150" s="5">
        <f t="shared" si="51"/>
        <v>0</v>
      </c>
      <c r="M150" s="5">
        <f t="shared" si="51"/>
        <v>0</v>
      </c>
      <c r="O150" s="5">
        <f t="shared" si="42"/>
        <v>0</v>
      </c>
      <c r="Q150" s="5">
        <f t="shared" si="43"/>
        <v>0</v>
      </c>
      <c r="R150" s="5">
        <f t="shared" si="44"/>
        <v>0</v>
      </c>
      <c r="S150" s="5">
        <f t="shared" si="45"/>
        <v>0</v>
      </c>
      <c r="T150" s="5">
        <f t="shared" si="46"/>
        <v>0</v>
      </c>
      <c r="V150" s="5">
        <f t="shared" si="47"/>
        <v>0</v>
      </c>
    </row>
    <row r="151" spans="1:22" x14ac:dyDescent="0.25">
      <c r="A151" s="13" t="s">
        <v>43</v>
      </c>
      <c r="B151" s="5">
        <f t="shared" ref="B151:M151" si="52">+B84-B17</f>
        <v>0</v>
      </c>
      <c r="C151" s="5">
        <f t="shared" si="52"/>
        <v>0</v>
      </c>
      <c r="D151" s="5">
        <f t="shared" si="52"/>
        <v>0</v>
      </c>
      <c r="E151" s="5">
        <f t="shared" si="52"/>
        <v>0</v>
      </c>
      <c r="F151" s="5">
        <f t="shared" si="52"/>
        <v>0</v>
      </c>
      <c r="G151" s="5">
        <f t="shared" si="52"/>
        <v>0</v>
      </c>
      <c r="H151" s="5">
        <f t="shared" si="52"/>
        <v>0</v>
      </c>
      <c r="I151" s="5">
        <f t="shared" si="52"/>
        <v>0</v>
      </c>
      <c r="J151" s="5">
        <f t="shared" si="52"/>
        <v>0</v>
      </c>
      <c r="K151" s="5">
        <f t="shared" si="52"/>
        <v>-216</v>
      </c>
      <c r="L151" s="5">
        <f t="shared" si="52"/>
        <v>0</v>
      </c>
      <c r="M151" s="5">
        <f t="shared" si="52"/>
        <v>0</v>
      </c>
      <c r="O151" s="5">
        <f t="shared" si="42"/>
        <v>-216</v>
      </c>
      <c r="Q151" s="5">
        <f t="shared" si="43"/>
        <v>0</v>
      </c>
      <c r="R151" s="5">
        <f t="shared" si="44"/>
        <v>0</v>
      </c>
      <c r="S151" s="5">
        <f t="shared" si="45"/>
        <v>0</v>
      </c>
      <c r="T151" s="5">
        <f t="shared" si="46"/>
        <v>-216</v>
      </c>
      <c r="V151" s="5">
        <f t="shared" si="47"/>
        <v>-216</v>
      </c>
    </row>
    <row r="152" spans="1:22" x14ac:dyDescent="0.25">
      <c r="A152" s="13" t="s">
        <v>23</v>
      </c>
      <c r="B152" s="5">
        <f t="shared" ref="B152:M152" si="53">+B85-B18</f>
        <v>0</v>
      </c>
      <c r="C152" s="5">
        <f t="shared" si="53"/>
        <v>0</v>
      </c>
      <c r="D152" s="5">
        <f t="shared" si="53"/>
        <v>0</v>
      </c>
      <c r="E152" s="5">
        <f t="shared" si="53"/>
        <v>0</v>
      </c>
      <c r="F152" s="5">
        <f t="shared" si="53"/>
        <v>0</v>
      </c>
      <c r="G152" s="5">
        <f t="shared" si="53"/>
        <v>-3250</v>
      </c>
      <c r="H152" s="5">
        <f t="shared" si="53"/>
        <v>-179</v>
      </c>
      <c r="I152" s="5">
        <f t="shared" si="53"/>
        <v>0</v>
      </c>
      <c r="J152" s="5">
        <f t="shared" si="53"/>
        <v>-12385</v>
      </c>
      <c r="K152" s="5">
        <f t="shared" si="53"/>
        <v>-4037</v>
      </c>
      <c r="L152" s="5">
        <f t="shared" si="53"/>
        <v>0</v>
      </c>
      <c r="M152" s="5">
        <f t="shared" si="53"/>
        <v>0</v>
      </c>
      <c r="O152" s="5">
        <f>SUM(B152:M152)</f>
        <v>-19851</v>
      </c>
      <c r="Q152" s="5">
        <f t="shared" si="43"/>
        <v>0</v>
      </c>
      <c r="R152" s="5">
        <f t="shared" si="44"/>
        <v>-3250</v>
      </c>
      <c r="S152" s="5">
        <f t="shared" si="45"/>
        <v>-12564</v>
      </c>
      <c r="T152" s="5">
        <f t="shared" si="46"/>
        <v>-4037</v>
      </c>
      <c r="V152" s="5">
        <f t="shared" si="47"/>
        <v>-19851</v>
      </c>
    </row>
    <row r="153" spans="1:22" x14ac:dyDescent="0.25">
      <c r="A153" s="13" t="s">
        <v>44</v>
      </c>
      <c r="B153" s="5">
        <f t="shared" ref="B153:M153" si="54">+B86-B19</f>
        <v>743</v>
      </c>
      <c r="C153" s="5">
        <f t="shared" si="54"/>
        <v>743</v>
      </c>
      <c r="D153" s="5">
        <f t="shared" si="54"/>
        <v>743</v>
      </c>
      <c r="E153" s="5">
        <f t="shared" si="54"/>
        <v>743</v>
      </c>
      <c r="F153" s="5">
        <f t="shared" si="54"/>
        <v>1560</v>
      </c>
      <c r="G153" s="5">
        <f t="shared" si="54"/>
        <v>1560</v>
      </c>
      <c r="H153" s="5">
        <f t="shared" si="54"/>
        <v>1560</v>
      </c>
      <c r="I153" s="5">
        <f t="shared" si="54"/>
        <v>1560</v>
      </c>
      <c r="J153" s="5">
        <f t="shared" si="54"/>
        <v>1560</v>
      </c>
      <c r="K153" s="5">
        <f t="shared" si="54"/>
        <v>743</v>
      </c>
      <c r="L153" s="5">
        <f t="shared" si="54"/>
        <v>0</v>
      </c>
      <c r="M153" s="5">
        <f t="shared" si="54"/>
        <v>0</v>
      </c>
      <c r="O153" s="5">
        <f t="shared" si="42"/>
        <v>11515</v>
      </c>
      <c r="Q153" s="5">
        <f t="shared" si="43"/>
        <v>2229</v>
      </c>
      <c r="R153" s="5">
        <f t="shared" si="44"/>
        <v>3863</v>
      </c>
      <c r="S153" s="5">
        <f t="shared" si="45"/>
        <v>4680</v>
      </c>
      <c r="T153" s="5">
        <f t="shared" si="46"/>
        <v>743</v>
      </c>
      <c r="V153" s="5">
        <f t="shared" si="47"/>
        <v>11515</v>
      </c>
    </row>
    <row r="154" spans="1:22" x14ac:dyDescent="0.25">
      <c r="A154" s="13" t="s">
        <v>45</v>
      </c>
      <c r="B154" s="5">
        <f t="shared" ref="B154:M154" si="55">+B87-B20</f>
        <v>458</v>
      </c>
      <c r="C154" s="5">
        <f t="shared" si="55"/>
        <v>458</v>
      </c>
      <c r="D154" s="5">
        <f t="shared" si="55"/>
        <v>458</v>
      </c>
      <c r="E154" s="5">
        <f t="shared" si="55"/>
        <v>458</v>
      </c>
      <c r="F154" s="5">
        <f t="shared" si="55"/>
        <v>458</v>
      </c>
      <c r="G154" s="5">
        <f t="shared" si="55"/>
        <v>458</v>
      </c>
      <c r="H154" s="5">
        <f t="shared" si="55"/>
        <v>458</v>
      </c>
      <c r="I154" s="5">
        <f t="shared" si="55"/>
        <v>458</v>
      </c>
      <c r="J154" s="5">
        <f t="shared" si="55"/>
        <v>458</v>
      </c>
      <c r="K154" s="5">
        <f t="shared" si="55"/>
        <v>-262</v>
      </c>
      <c r="L154" s="5">
        <f t="shared" si="55"/>
        <v>0</v>
      </c>
      <c r="M154" s="5">
        <f t="shared" si="55"/>
        <v>0</v>
      </c>
      <c r="O154" s="5">
        <f t="shared" si="42"/>
        <v>3860</v>
      </c>
      <c r="Q154" s="5">
        <f t="shared" si="43"/>
        <v>1374</v>
      </c>
      <c r="R154" s="5">
        <f t="shared" si="44"/>
        <v>1374</v>
      </c>
      <c r="S154" s="5">
        <f t="shared" si="45"/>
        <v>1374</v>
      </c>
      <c r="T154" s="5">
        <f t="shared" si="46"/>
        <v>-262</v>
      </c>
      <c r="V154" s="5">
        <f t="shared" si="47"/>
        <v>3860</v>
      </c>
    </row>
    <row r="155" spans="1:22" x14ac:dyDescent="0.25">
      <c r="A155" s="13" t="s">
        <v>46</v>
      </c>
      <c r="B155" s="5">
        <f t="shared" ref="B155:M155" si="56">+B88-B21</f>
        <v>86</v>
      </c>
      <c r="C155" s="5">
        <f t="shared" si="56"/>
        <v>86</v>
      </c>
      <c r="D155" s="5">
        <f t="shared" si="56"/>
        <v>86</v>
      </c>
      <c r="E155" s="5">
        <f t="shared" si="56"/>
        <v>86</v>
      </c>
      <c r="F155" s="5">
        <f t="shared" si="56"/>
        <v>180</v>
      </c>
      <c r="G155" s="5">
        <f t="shared" si="56"/>
        <v>-263</v>
      </c>
      <c r="H155" s="5">
        <f t="shared" si="56"/>
        <v>180</v>
      </c>
      <c r="I155" s="5">
        <f t="shared" si="56"/>
        <v>180</v>
      </c>
      <c r="J155" s="5">
        <f t="shared" si="56"/>
        <v>180</v>
      </c>
      <c r="K155" s="5">
        <f t="shared" si="56"/>
        <v>86</v>
      </c>
      <c r="L155" s="5">
        <f t="shared" si="56"/>
        <v>0</v>
      </c>
      <c r="M155" s="5">
        <f t="shared" si="56"/>
        <v>0</v>
      </c>
      <c r="O155" s="5">
        <f t="shared" si="42"/>
        <v>887</v>
      </c>
      <c r="Q155" s="5">
        <f t="shared" si="43"/>
        <v>258</v>
      </c>
      <c r="R155" s="5">
        <f t="shared" si="44"/>
        <v>3</v>
      </c>
      <c r="S155" s="5">
        <f t="shared" si="45"/>
        <v>540</v>
      </c>
      <c r="T155" s="5">
        <f t="shared" si="46"/>
        <v>86</v>
      </c>
      <c r="V155" s="5">
        <f t="shared" si="47"/>
        <v>887</v>
      </c>
    </row>
    <row r="156" spans="1:22" x14ac:dyDescent="0.25">
      <c r="A156" s="13" t="s">
        <v>47</v>
      </c>
      <c r="B156" s="5">
        <f t="shared" ref="B156:M156" si="57">+B89-B22</f>
        <v>286</v>
      </c>
      <c r="C156" s="5">
        <f t="shared" si="57"/>
        <v>286</v>
      </c>
      <c r="D156" s="5">
        <f t="shared" si="57"/>
        <v>286</v>
      </c>
      <c r="E156" s="5">
        <f t="shared" si="57"/>
        <v>286</v>
      </c>
      <c r="F156" s="5">
        <f t="shared" si="57"/>
        <v>600</v>
      </c>
      <c r="G156" s="5">
        <f t="shared" si="57"/>
        <v>600</v>
      </c>
      <c r="H156" s="5">
        <f t="shared" si="57"/>
        <v>600</v>
      </c>
      <c r="I156" s="5">
        <f t="shared" si="57"/>
        <v>600</v>
      </c>
      <c r="J156" s="5">
        <f t="shared" si="57"/>
        <v>600</v>
      </c>
      <c r="K156" s="5">
        <f t="shared" si="57"/>
        <v>286</v>
      </c>
      <c r="L156" s="5">
        <f t="shared" si="57"/>
        <v>0</v>
      </c>
      <c r="M156" s="5">
        <f t="shared" si="57"/>
        <v>0</v>
      </c>
      <c r="O156" s="5">
        <f t="shared" si="42"/>
        <v>4430</v>
      </c>
      <c r="Q156" s="5">
        <f t="shared" si="43"/>
        <v>858</v>
      </c>
      <c r="R156" s="5">
        <f t="shared" si="44"/>
        <v>1486</v>
      </c>
      <c r="S156" s="5">
        <f t="shared" si="45"/>
        <v>1800</v>
      </c>
      <c r="T156" s="5">
        <f t="shared" si="46"/>
        <v>286</v>
      </c>
      <c r="V156" s="5">
        <f t="shared" si="47"/>
        <v>4430</v>
      </c>
    </row>
    <row r="157" spans="1:22" x14ac:dyDescent="0.25">
      <c r="A157" s="13" t="s">
        <v>48</v>
      </c>
      <c r="B157" s="5">
        <f t="shared" ref="B157:M157" si="58">+B90-B23</f>
        <v>0</v>
      </c>
      <c r="C157" s="5">
        <f t="shared" si="58"/>
        <v>0</v>
      </c>
      <c r="D157" s="5">
        <f t="shared" si="58"/>
        <v>0</v>
      </c>
      <c r="E157" s="5">
        <f t="shared" si="58"/>
        <v>0</v>
      </c>
      <c r="F157" s="5">
        <f t="shared" si="58"/>
        <v>0</v>
      </c>
      <c r="G157" s="5">
        <f t="shared" si="58"/>
        <v>0</v>
      </c>
      <c r="H157" s="5">
        <f t="shared" si="58"/>
        <v>0</v>
      </c>
      <c r="I157" s="5">
        <f t="shared" si="58"/>
        <v>0</v>
      </c>
      <c r="J157" s="5">
        <f t="shared" si="58"/>
        <v>0</v>
      </c>
      <c r="K157" s="5">
        <f t="shared" si="58"/>
        <v>0</v>
      </c>
      <c r="L157" s="5">
        <f t="shared" si="58"/>
        <v>0</v>
      </c>
      <c r="M157" s="5">
        <f t="shared" si="58"/>
        <v>0</v>
      </c>
      <c r="O157" s="5">
        <f t="shared" si="42"/>
        <v>0</v>
      </c>
      <c r="Q157" s="5">
        <f t="shared" si="43"/>
        <v>0</v>
      </c>
      <c r="R157" s="5">
        <f t="shared" si="44"/>
        <v>0</v>
      </c>
      <c r="S157" s="5">
        <f t="shared" si="45"/>
        <v>0</v>
      </c>
      <c r="T157" s="5">
        <f t="shared" si="46"/>
        <v>0</v>
      </c>
      <c r="V157" s="5">
        <f t="shared" si="47"/>
        <v>0</v>
      </c>
    </row>
    <row r="158" spans="1:22" x14ac:dyDescent="0.25">
      <c r="A158" s="13" t="s">
        <v>25</v>
      </c>
      <c r="B158" s="5">
        <f t="shared" ref="B158:M158" si="59">+B91-B24</f>
        <v>333</v>
      </c>
      <c r="C158" s="5">
        <f t="shared" si="59"/>
        <v>-431</v>
      </c>
      <c r="D158" s="5">
        <f t="shared" si="59"/>
        <v>49</v>
      </c>
      <c r="E158" s="5">
        <f t="shared" si="59"/>
        <v>-5459</v>
      </c>
      <c r="F158" s="5">
        <f t="shared" si="59"/>
        <v>-591</v>
      </c>
      <c r="G158" s="5">
        <f t="shared" si="59"/>
        <v>-2642</v>
      </c>
      <c r="H158" s="5">
        <f t="shared" si="59"/>
        <v>-4218</v>
      </c>
      <c r="I158" s="5">
        <f t="shared" si="59"/>
        <v>-30218</v>
      </c>
      <c r="J158" s="5">
        <f t="shared" si="59"/>
        <v>-3535</v>
      </c>
      <c r="K158" s="5">
        <f t="shared" si="59"/>
        <v>67</v>
      </c>
      <c r="L158" s="5">
        <f t="shared" si="59"/>
        <v>0</v>
      </c>
      <c r="M158" s="5">
        <f t="shared" si="59"/>
        <v>0</v>
      </c>
      <c r="O158" s="5">
        <f>SUM(B158:M158)</f>
        <v>-46645</v>
      </c>
      <c r="Q158" s="5">
        <f t="shared" si="43"/>
        <v>-49</v>
      </c>
      <c r="R158" s="5">
        <f t="shared" si="44"/>
        <v>-8692</v>
      </c>
      <c r="S158" s="5">
        <f t="shared" si="45"/>
        <v>-37971</v>
      </c>
      <c r="T158" s="5">
        <f t="shared" si="46"/>
        <v>67</v>
      </c>
      <c r="V158" s="5">
        <f t="shared" si="47"/>
        <v>-46645</v>
      </c>
    </row>
    <row r="159" spans="1:22" x14ac:dyDescent="0.25">
      <c r="A159" s="13" t="s">
        <v>26</v>
      </c>
      <c r="B159" s="5">
        <f t="shared" ref="B159:M159" si="60">+B92-B25</f>
        <v>833</v>
      </c>
      <c r="C159" s="5">
        <f t="shared" si="60"/>
        <v>-584</v>
      </c>
      <c r="D159" s="5">
        <f t="shared" si="60"/>
        <v>11243</v>
      </c>
      <c r="E159" s="5">
        <f t="shared" si="60"/>
        <v>-4849</v>
      </c>
      <c r="F159" s="5">
        <f t="shared" si="60"/>
        <v>-16167</v>
      </c>
      <c r="G159" s="5">
        <f t="shared" si="60"/>
        <v>-8612</v>
      </c>
      <c r="H159" s="5">
        <f t="shared" si="60"/>
        <v>726</v>
      </c>
      <c r="I159" s="5">
        <f t="shared" si="60"/>
        <v>757</v>
      </c>
      <c r="J159" s="5">
        <f t="shared" si="60"/>
        <v>833</v>
      </c>
      <c r="K159" s="5">
        <f t="shared" si="60"/>
        <v>833</v>
      </c>
      <c r="L159" s="5">
        <f t="shared" si="60"/>
        <v>0</v>
      </c>
      <c r="M159" s="5">
        <f t="shared" si="60"/>
        <v>0</v>
      </c>
      <c r="O159" s="5">
        <f t="shared" si="42"/>
        <v>-14987</v>
      </c>
      <c r="Q159" s="5">
        <f t="shared" si="43"/>
        <v>11492</v>
      </c>
      <c r="R159" s="5">
        <f t="shared" si="44"/>
        <v>-29628</v>
      </c>
      <c r="S159" s="5">
        <f t="shared" si="45"/>
        <v>2316</v>
      </c>
      <c r="T159" s="5">
        <f t="shared" si="46"/>
        <v>833</v>
      </c>
      <c r="V159" s="5">
        <f t="shared" si="47"/>
        <v>-14987</v>
      </c>
    </row>
    <row r="160" spans="1:22" x14ac:dyDescent="0.25">
      <c r="A160" s="13" t="s">
        <v>49</v>
      </c>
      <c r="B160" s="5">
        <f t="shared" ref="B160:M160" si="61">+B93-B26</f>
        <v>0</v>
      </c>
      <c r="C160" s="5">
        <f t="shared" si="61"/>
        <v>0</v>
      </c>
      <c r="D160" s="5">
        <f t="shared" si="61"/>
        <v>0</v>
      </c>
      <c r="E160" s="5">
        <f t="shared" si="61"/>
        <v>0</v>
      </c>
      <c r="F160" s="5">
        <f t="shared" si="61"/>
        <v>0</v>
      </c>
      <c r="G160" s="5">
        <f t="shared" si="61"/>
        <v>0</v>
      </c>
      <c r="H160" s="5">
        <f t="shared" si="61"/>
        <v>0</v>
      </c>
      <c r="I160" s="5">
        <f t="shared" si="61"/>
        <v>0</v>
      </c>
      <c r="J160" s="5">
        <f t="shared" si="61"/>
        <v>0</v>
      </c>
      <c r="K160" s="5">
        <f t="shared" si="61"/>
        <v>0</v>
      </c>
      <c r="L160" s="5">
        <f t="shared" si="61"/>
        <v>0</v>
      </c>
      <c r="M160" s="5">
        <f t="shared" si="61"/>
        <v>0</v>
      </c>
      <c r="O160" s="5">
        <f t="shared" si="42"/>
        <v>0</v>
      </c>
      <c r="Q160" s="5">
        <f t="shared" si="43"/>
        <v>0</v>
      </c>
      <c r="R160" s="5">
        <f t="shared" si="44"/>
        <v>0</v>
      </c>
      <c r="S160" s="5">
        <f t="shared" si="45"/>
        <v>0</v>
      </c>
      <c r="T160" s="5">
        <f t="shared" si="46"/>
        <v>0</v>
      </c>
      <c r="V160" s="5">
        <f t="shared" si="47"/>
        <v>0</v>
      </c>
    </row>
    <row r="161" spans="1:22" x14ac:dyDescent="0.25">
      <c r="A161" s="13" t="s">
        <v>27</v>
      </c>
      <c r="B161" s="5">
        <f t="shared" ref="B161:M161" si="62">+B94-B27</f>
        <v>600</v>
      </c>
      <c r="C161" s="5">
        <f t="shared" si="62"/>
        <v>600</v>
      </c>
      <c r="D161" s="5">
        <f t="shared" si="62"/>
        <v>-57</v>
      </c>
      <c r="E161" s="5">
        <f t="shared" si="62"/>
        <v>295</v>
      </c>
      <c r="F161" s="5">
        <f t="shared" si="62"/>
        <v>-2163</v>
      </c>
      <c r="G161" s="5">
        <f t="shared" si="62"/>
        <v>1260</v>
      </c>
      <c r="H161" s="5">
        <f t="shared" si="62"/>
        <v>1260</v>
      </c>
      <c r="I161" s="5">
        <f t="shared" si="62"/>
        <v>1260</v>
      </c>
      <c r="J161" s="5">
        <f t="shared" si="62"/>
        <v>-8254</v>
      </c>
      <c r="K161" s="5">
        <f t="shared" si="62"/>
        <v>-4280</v>
      </c>
      <c r="L161" s="5">
        <f t="shared" si="62"/>
        <v>0</v>
      </c>
      <c r="M161" s="5">
        <f t="shared" si="62"/>
        <v>0</v>
      </c>
      <c r="O161" s="5">
        <f t="shared" si="42"/>
        <v>-9479</v>
      </c>
      <c r="Q161" s="5">
        <f t="shared" si="43"/>
        <v>1143</v>
      </c>
      <c r="R161" s="5">
        <f t="shared" si="44"/>
        <v>-608</v>
      </c>
      <c r="S161" s="5">
        <f t="shared" si="45"/>
        <v>-5734</v>
      </c>
      <c r="T161" s="5">
        <f t="shared" si="46"/>
        <v>-4280</v>
      </c>
      <c r="V161" s="5">
        <f t="shared" si="47"/>
        <v>-9479</v>
      </c>
    </row>
    <row r="162" spans="1:22" x14ac:dyDescent="0.25">
      <c r="A162" s="13" t="s">
        <v>28</v>
      </c>
      <c r="B162" s="5">
        <f t="shared" ref="B162:M162" si="63">+B95-B28</f>
        <v>3208</v>
      </c>
      <c r="C162" s="5">
        <f t="shared" si="63"/>
        <v>-208</v>
      </c>
      <c r="D162" s="5">
        <f t="shared" si="63"/>
        <v>-547</v>
      </c>
      <c r="E162" s="5">
        <f t="shared" si="63"/>
        <v>-3767</v>
      </c>
      <c r="F162" s="5">
        <f t="shared" si="63"/>
        <v>778</v>
      </c>
      <c r="G162" s="5">
        <f t="shared" si="63"/>
        <v>2139</v>
      </c>
      <c r="H162" s="5">
        <f t="shared" si="63"/>
        <v>1168</v>
      </c>
      <c r="I162" s="5">
        <f t="shared" si="63"/>
        <v>-311</v>
      </c>
      <c r="J162" s="5">
        <f t="shared" si="63"/>
        <v>2895</v>
      </c>
      <c r="K162" s="5">
        <f t="shared" si="63"/>
        <v>130</v>
      </c>
      <c r="L162" s="5">
        <f t="shared" si="63"/>
        <v>0</v>
      </c>
      <c r="M162" s="5">
        <f t="shared" si="63"/>
        <v>0</v>
      </c>
      <c r="O162" s="5">
        <f t="shared" si="42"/>
        <v>5485</v>
      </c>
      <c r="Q162" s="5">
        <f t="shared" si="43"/>
        <v>2453</v>
      </c>
      <c r="R162" s="5">
        <f t="shared" si="44"/>
        <v>-850</v>
      </c>
      <c r="S162" s="5">
        <f t="shared" si="45"/>
        <v>3752</v>
      </c>
      <c r="T162" s="5">
        <f t="shared" si="46"/>
        <v>130</v>
      </c>
      <c r="V162" s="5">
        <f t="shared" si="47"/>
        <v>5485</v>
      </c>
    </row>
    <row r="163" spans="1:22" x14ac:dyDescent="0.25">
      <c r="A163" s="13" t="s">
        <v>29</v>
      </c>
      <c r="B163" s="5">
        <f t="shared" ref="B163:M163" si="64">+B96-B29</f>
        <v>3614</v>
      </c>
      <c r="C163" s="5">
        <f t="shared" si="64"/>
        <v>-5194</v>
      </c>
      <c r="D163" s="5">
        <f t="shared" si="64"/>
        <v>-18669</v>
      </c>
      <c r="E163" s="5">
        <f t="shared" si="64"/>
        <v>-132734</v>
      </c>
      <c r="F163" s="5">
        <f t="shared" si="64"/>
        <v>3655</v>
      </c>
      <c r="G163" s="5">
        <f t="shared" si="64"/>
        <v>-10611</v>
      </c>
      <c r="H163" s="5">
        <f t="shared" si="64"/>
        <v>-24015</v>
      </c>
      <c r="I163" s="5">
        <f t="shared" si="64"/>
        <v>-25238</v>
      </c>
      <c r="J163" s="5">
        <f t="shared" si="64"/>
        <v>-93338</v>
      </c>
      <c r="K163" s="5">
        <f t="shared" si="64"/>
        <v>-81165</v>
      </c>
      <c r="L163" s="5">
        <f t="shared" si="64"/>
        <v>0</v>
      </c>
      <c r="M163" s="5">
        <f t="shared" si="64"/>
        <v>0</v>
      </c>
      <c r="O163" s="5">
        <f t="shared" si="42"/>
        <v>-383695</v>
      </c>
      <c r="Q163" s="5">
        <f t="shared" si="43"/>
        <v>-20249</v>
      </c>
      <c r="R163" s="5">
        <f t="shared" si="44"/>
        <v>-139690</v>
      </c>
      <c r="S163" s="5">
        <f t="shared" si="45"/>
        <v>-142591</v>
      </c>
      <c r="T163" s="5">
        <f t="shared" si="46"/>
        <v>-81165</v>
      </c>
      <c r="V163" s="5">
        <f t="shared" si="47"/>
        <v>-383695</v>
      </c>
    </row>
    <row r="164" spans="1:22" x14ac:dyDescent="0.25">
      <c r="A164" s="13" t="s">
        <v>22</v>
      </c>
      <c r="B164" s="5">
        <f t="shared" ref="B164:M164" si="65">+B97-B30</f>
        <v>-8025</v>
      </c>
      <c r="C164" s="5">
        <f t="shared" si="65"/>
        <v>-21763</v>
      </c>
      <c r="D164" s="5">
        <f t="shared" si="65"/>
        <v>-21603</v>
      </c>
      <c r="E164" s="5">
        <f t="shared" si="65"/>
        <v>-29030</v>
      </c>
      <c r="F164" s="5">
        <f t="shared" si="65"/>
        <v>-43655</v>
      </c>
      <c r="G164" s="5">
        <f t="shared" si="65"/>
        <v>-8310</v>
      </c>
      <c r="H164" s="5">
        <f t="shared" si="65"/>
        <v>-4456</v>
      </c>
      <c r="I164" s="5">
        <f t="shared" si="65"/>
        <v>-9100</v>
      </c>
      <c r="J164" s="5">
        <f t="shared" si="65"/>
        <v>-7348</v>
      </c>
      <c r="K164" s="5">
        <f t="shared" si="65"/>
        <v>0</v>
      </c>
      <c r="L164" s="5">
        <f t="shared" si="65"/>
        <v>0</v>
      </c>
      <c r="M164" s="5">
        <f t="shared" si="65"/>
        <v>0</v>
      </c>
      <c r="O164" s="5">
        <f t="shared" si="42"/>
        <v>-153290</v>
      </c>
      <c r="Q164" s="5">
        <f t="shared" si="43"/>
        <v>-51391</v>
      </c>
      <c r="R164" s="5">
        <f t="shared" si="44"/>
        <v>-80995</v>
      </c>
      <c r="S164" s="5">
        <f t="shared" si="45"/>
        <v>-20904</v>
      </c>
      <c r="T164" s="5">
        <f t="shared" si="46"/>
        <v>0</v>
      </c>
      <c r="V164" s="5">
        <f t="shared" si="47"/>
        <v>-153290</v>
      </c>
    </row>
    <row r="165" spans="1:22" x14ac:dyDescent="0.25">
      <c r="A165" s="13" t="s">
        <v>30</v>
      </c>
      <c r="B165" s="5">
        <f t="shared" ref="B165:M165" si="66">+B98-B31</f>
        <v>2975</v>
      </c>
      <c r="C165" s="5">
        <f t="shared" si="66"/>
        <v>-34800</v>
      </c>
      <c r="D165" s="5">
        <f t="shared" si="66"/>
        <v>-2760</v>
      </c>
      <c r="E165" s="5">
        <f t="shared" si="66"/>
        <v>-3344</v>
      </c>
      <c r="F165" s="5">
        <f t="shared" si="66"/>
        <v>-1655</v>
      </c>
      <c r="G165" s="5">
        <f t="shared" si="66"/>
        <v>1548</v>
      </c>
      <c r="H165" s="5">
        <f t="shared" si="66"/>
        <v>677</v>
      </c>
      <c r="I165" s="5">
        <f t="shared" si="66"/>
        <v>1646</v>
      </c>
      <c r="J165" s="5">
        <f t="shared" si="66"/>
        <v>1952</v>
      </c>
      <c r="K165" s="5">
        <f t="shared" si="66"/>
        <v>-187</v>
      </c>
      <c r="L165" s="5">
        <f t="shared" si="66"/>
        <v>0</v>
      </c>
      <c r="M165" s="5">
        <f t="shared" si="66"/>
        <v>0</v>
      </c>
      <c r="O165" s="5">
        <f>SUM(B165:M165)</f>
        <v>-33948</v>
      </c>
      <c r="Q165" s="5">
        <f t="shared" si="43"/>
        <v>-34585</v>
      </c>
      <c r="R165" s="5">
        <f t="shared" si="44"/>
        <v>-3451</v>
      </c>
      <c r="S165" s="5">
        <f t="shared" si="45"/>
        <v>4275</v>
      </c>
      <c r="T165" s="5">
        <f t="shared" si="46"/>
        <v>-187</v>
      </c>
      <c r="V165" s="5">
        <f t="shared" si="47"/>
        <v>-33948</v>
      </c>
    </row>
    <row r="166" spans="1:22" x14ac:dyDescent="0.25">
      <c r="A166" s="13" t="s">
        <v>50</v>
      </c>
      <c r="B166" s="5">
        <f t="shared" ref="B166:M166" si="67">+B99-B32</f>
        <v>0</v>
      </c>
      <c r="C166" s="5">
        <f t="shared" si="67"/>
        <v>-145</v>
      </c>
      <c r="D166" s="5">
        <f t="shared" si="67"/>
        <v>-174</v>
      </c>
      <c r="E166" s="5">
        <f t="shared" si="67"/>
        <v>0</v>
      </c>
      <c r="F166" s="5">
        <f t="shared" si="67"/>
        <v>-66</v>
      </c>
      <c r="G166" s="5">
        <f t="shared" si="67"/>
        <v>-178</v>
      </c>
      <c r="H166" s="5">
        <f t="shared" si="67"/>
        <v>-63</v>
      </c>
      <c r="I166" s="5">
        <f t="shared" si="67"/>
        <v>-150</v>
      </c>
      <c r="J166" s="5">
        <f t="shared" si="67"/>
        <v>-302</v>
      </c>
      <c r="K166" s="5">
        <f t="shared" si="67"/>
        <v>-560</v>
      </c>
      <c r="L166" s="5">
        <f t="shared" si="67"/>
        <v>-100</v>
      </c>
      <c r="M166" s="5">
        <f t="shared" si="67"/>
        <v>-100</v>
      </c>
      <c r="O166" s="5">
        <f t="shared" si="42"/>
        <v>-1838</v>
      </c>
      <c r="Q166" s="5">
        <f t="shared" si="43"/>
        <v>-319</v>
      </c>
      <c r="R166" s="5">
        <f t="shared" si="44"/>
        <v>-244</v>
      </c>
      <c r="S166" s="5">
        <f t="shared" si="45"/>
        <v>-515</v>
      </c>
      <c r="T166" s="5">
        <f t="shared" si="46"/>
        <v>-760</v>
      </c>
      <c r="V166" s="5">
        <f t="shared" si="47"/>
        <v>-1838</v>
      </c>
    </row>
    <row r="167" spans="1:22" x14ac:dyDescent="0.25">
      <c r="A167" s="13" t="s">
        <v>52</v>
      </c>
      <c r="B167" s="5">
        <f t="shared" ref="B167:M167" si="68">+B100-B33</f>
        <v>0</v>
      </c>
      <c r="C167" s="5">
        <f t="shared" si="68"/>
        <v>0</v>
      </c>
      <c r="D167" s="5">
        <f t="shared" si="68"/>
        <v>0</v>
      </c>
      <c r="E167" s="5">
        <f t="shared" si="68"/>
        <v>0</v>
      </c>
      <c r="F167" s="5">
        <f t="shared" si="68"/>
        <v>0</v>
      </c>
      <c r="G167" s="5">
        <f t="shared" si="68"/>
        <v>0</v>
      </c>
      <c r="H167" s="5">
        <f t="shared" si="68"/>
        <v>0</v>
      </c>
      <c r="I167" s="5">
        <f t="shared" si="68"/>
        <v>0</v>
      </c>
      <c r="J167" s="5">
        <f t="shared" si="68"/>
        <v>0</v>
      </c>
      <c r="K167" s="5">
        <f t="shared" si="68"/>
        <v>0</v>
      </c>
      <c r="L167" s="5">
        <f t="shared" si="68"/>
        <v>0</v>
      </c>
      <c r="M167" s="5">
        <f t="shared" si="68"/>
        <v>0</v>
      </c>
      <c r="O167" s="5">
        <f t="shared" si="42"/>
        <v>0</v>
      </c>
      <c r="Q167" s="5">
        <f t="shared" si="43"/>
        <v>0</v>
      </c>
      <c r="R167" s="5">
        <f t="shared" si="44"/>
        <v>0</v>
      </c>
      <c r="S167" s="5">
        <f t="shared" si="45"/>
        <v>0</v>
      </c>
      <c r="T167" s="5">
        <f t="shared" si="46"/>
        <v>0</v>
      </c>
      <c r="V167" s="5">
        <f t="shared" si="47"/>
        <v>0</v>
      </c>
    </row>
    <row r="168" spans="1:22" x14ac:dyDescent="0.25">
      <c r="A168" s="13" t="s">
        <v>53</v>
      </c>
      <c r="B168" s="5">
        <f t="shared" ref="B168:M168" si="69">+B101-B34</f>
        <v>200</v>
      </c>
      <c r="C168" s="5">
        <f t="shared" si="69"/>
        <v>147</v>
      </c>
      <c r="D168" s="5">
        <f t="shared" si="69"/>
        <v>-8</v>
      </c>
      <c r="E168" s="5">
        <f t="shared" si="69"/>
        <v>-850</v>
      </c>
      <c r="F168" s="5">
        <f t="shared" si="69"/>
        <v>-220</v>
      </c>
      <c r="G168" s="5">
        <f t="shared" si="69"/>
        <v>-106</v>
      </c>
      <c r="H168" s="5">
        <f t="shared" si="69"/>
        <v>-187</v>
      </c>
      <c r="I168" s="5">
        <f t="shared" si="69"/>
        <v>-160</v>
      </c>
      <c r="J168" s="5">
        <f t="shared" si="69"/>
        <v>-121</v>
      </c>
      <c r="K168" s="5">
        <f t="shared" si="69"/>
        <v>-526</v>
      </c>
      <c r="L168" s="5">
        <f t="shared" si="69"/>
        <v>0</v>
      </c>
      <c r="M168" s="5">
        <f t="shared" si="69"/>
        <v>0</v>
      </c>
      <c r="O168" s="5">
        <f t="shared" si="42"/>
        <v>-1831</v>
      </c>
      <c r="Q168" s="5">
        <f t="shared" si="43"/>
        <v>339</v>
      </c>
      <c r="R168" s="5">
        <f t="shared" si="44"/>
        <v>-1176</v>
      </c>
      <c r="S168" s="5">
        <f t="shared" si="45"/>
        <v>-468</v>
      </c>
      <c r="T168" s="5">
        <f t="shared" si="46"/>
        <v>-526</v>
      </c>
      <c r="V168" s="5">
        <f t="shared" si="47"/>
        <v>-1831</v>
      </c>
    </row>
    <row r="169" spans="1:22" x14ac:dyDescent="0.25">
      <c r="A169" s="13" t="s">
        <v>54</v>
      </c>
      <c r="B169" s="5">
        <f t="shared" ref="B169:M169" si="70">+B102-B35</f>
        <v>150</v>
      </c>
      <c r="C169" s="5">
        <f t="shared" si="70"/>
        <v>150</v>
      </c>
      <c r="D169" s="5">
        <f t="shared" si="70"/>
        <v>84</v>
      </c>
      <c r="E169" s="5">
        <f t="shared" si="70"/>
        <v>900</v>
      </c>
      <c r="F169" s="5">
        <f t="shared" si="70"/>
        <v>84</v>
      </c>
      <c r="G169" s="5">
        <f t="shared" si="70"/>
        <v>150</v>
      </c>
      <c r="H169" s="5">
        <f t="shared" si="70"/>
        <v>150</v>
      </c>
      <c r="I169" s="5">
        <f t="shared" si="70"/>
        <v>84</v>
      </c>
      <c r="J169" s="5">
        <f t="shared" si="70"/>
        <v>150</v>
      </c>
      <c r="K169" s="5">
        <f t="shared" si="70"/>
        <v>150</v>
      </c>
      <c r="L169" s="5">
        <f t="shared" si="70"/>
        <v>500</v>
      </c>
      <c r="M169" s="5">
        <f t="shared" si="70"/>
        <v>50</v>
      </c>
      <c r="O169" s="5">
        <f t="shared" si="42"/>
        <v>2602</v>
      </c>
      <c r="Q169" s="5">
        <f t="shared" si="43"/>
        <v>384</v>
      </c>
      <c r="R169" s="5">
        <f t="shared" si="44"/>
        <v>1134</v>
      </c>
      <c r="S169" s="5">
        <f t="shared" si="45"/>
        <v>384</v>
      </c>
      <c r="T169" s="5">
        <f t="shared" si="46"/>
        <v>700</v>
      </c>
      <c r="V169" s="5">
        <f t="shared" si="47"/>
        <v>2602</v>
      </c>
    </row>
    <row r="170" spans="1:22" x14ac:dyDescent="0.25">
      <c r="A170" s="13" t="s">
        <v>55</v>
      </c>
      <c r="B170" s="5">
        <f t="shared" ref="B170:M170" si="71">+B103-B36</f>
        <v>1500</v>
      </c>
      <c r="C170" s="5">
        <f t="shared" si="71"/>
        <v>292</v>
      </c>
      <c r="D170" s="5">
        <f t="shared" si="71"/>
        <v>-1095</v>
      </c>
      <c r="E170" s="5">
        <f t="shared" si="71"/>
        <v>-1879</v>
      </c>
      <c r="F170" s="5">
        <f t="shared" si="71"/>
        <v>-425</v>
      </c>
      <c r="G170" s="5">
        <f t="shared" si="71"/>
        <v>291</v>
      </c>
      <c r="H170" s="5">
        <f t="shared" si="71"/>
        <v>-1050</v>
      </c>
      <c r="I170" s="5">
        <f t="shared" si="71"/>
        <v>3</v>
      </c>
      <c r="J170" s="5">
        <f t="shared" si="71"/>
        <v>-28</v>
      </c>
      <c r="K170" s="5">
        <f t="shared" si="71"/>
        <v>-1250</v>
      </c>
      <c r="L170" s="5">
        <f t="shared" si="71"/>
        <v>0</v>
      </c>
      <c r="M170" s="5">
        <f t="shared" si="71"/>
        <v>0</v>
      </c>
      <c r="O170" s="5">
        <f t="shared" si="42"/>
        <v>-3641</v>
      </c>
      <c r="Q170" s="5">
        <f t="shared" si="43"/>
        <v>697</v>
      </c>
      <c r="R170" s="5">
        <f t="shared" si="44"/>
        <v>-2013</v>
      </c>
      <c r="S170" s="5">
        <f t="shared" si="45"/>
        <v>-1075</v>
      </c>
      <c r="T170" s="5">
        <f t="shared" si="46"/>
        <v>-1250</v>
      </c>
      <c r="V170" s="5">
        <f t="shared" si="47"/>
        <v>-3641</v>
      </c>
    </row>
    <row r="171" spans="1:22" x14ac:dyDescent="0.25">
      <c r="A171" s="13" t="s">
        <v>31</v>
      </c>
      <c r="B171" s="5">
        <f t="shared" ref="B171:M171" si="72">+B104-B37</f>
        <v>146</v>
      </c>
      <c r="C171" s="5">
        <f t="shared" si="72"/>
        <v>-360</v>
      </c>
      <c r="D171" s="5">
        <f t="shared" si="72"/>
        <v>146</v>
      </c>
      <c r="E171" s="5">
        <f t="shared" si="72"/>
        <v>146</v>
      </c>
      <c r="F171" s="5">
        <f t="shared" si="72"/>
        <v>146</v>
      </c>
      <c r="G171" s="5">
        <f t="shared" si="72"/>
        <v>11</v>
      </c>
      <c r="H171" s="5">
        <f t="shared" si="72"/>
        <v>146</v>
      </c>
      <c r="I171" s="5">
        <f t="shared" si="72"/>
        <v>-92</v>
      </c>
      <c r="J171" s="5">
        <f t="shared" si="72"/>
        <v>146</v>
      </c>
      <c r="K171" s="5">
        <f t="shared" si="72"/>
        <v>65</v>
      </c>
      <c r="L171" s="5">
        <f t="shared" si="72"/>
        <v>0</v>
      </c>
      <c r="M171" s="5">
        <f t="shared" si="72"/>
        <v>0</v>
      </c>
      <c r="O171" s="5">
        <f t="shared" si="42"/>
        <v>500</v>
      </c>
      <c r="Q171" s="5">
        <f t="shared" si="43"/>
        <v>-68</v>
      </c>
      <c r="R171" s="5">
        <f t="shared" si="44"/>
        <v>303</v>
      </c>
      <c r="S171" s="5">
        <f t="shared" si="45"/>
        <v>200</v>
      </c>
      <c r="T171" s="5">
        <f t="shared" si="46"/>
        <v>65</v>
      </c>
      <c r="V171" s="5">
        <f t="shared" si="47"/>
        <v>500</v>
      </c>
    </row>
    <row r="172" spans="1:22" x14ac:dyDescent="0.25">
      <c r="A172" s="13" t="s">
        <v>32</v>
      </c>
      <c r="B172" s="5">
        <f t="shared" ref="B172:M172" si="73">+B105-B38</f>
        <v>11143</v>
      </c>
      <c r="C172" s="5">
        <f t="shared" si="73"/>
        <v>-30813</v>
      </c>
      <c r="D172" s="5">
        <f t="shared" si="73"/>
        <v>-12086</v>
      </c>
      <c r="E172" s="5">
        <f t="shared" si="73"/>
        <v>-8446</v>
      </c>
      <c r="F172" s="5">
        <f t="shared" si="73"/>
        <v>-56372</v>
      </c>
      <c r="G172" s="5">
        <f t="shared" si="73"/>
        <v>19337</v>
      </c>
      <c r="H172" s="5">
        <f t="shared" si="73"/>
        <v>-69806</v>
      </c>
      <c r="I172" s="5">
        <f t="shared" si="73"/>
        <v>17633</v>
      </c>
      <c r="J172" s="5">
        <f t="shared" si="73"/>
        <v>19563</v>
      </c>
      <c r="K172" s="5">
        <f t="shared" si="73"/>
        <v>3434</v>
      </c>
      <c r="L172" s="5">
        <f t="shared" si="73"/>
        <v>0</v>
      </c>
      <c r="M172" s="5">
        <f t="shared" si="73"/>
        <v>0</v>
      </c>
      <c r="O172" s="5">
        <f t="shared" si="42"/>
        <v>-106413</v>
      </c>
      <c r="Q172" s="5">
        <f t="shared" si="43"/>
        <v>-31756</v>
      </c>
      <c r="R172" s="5">
        <f t="shared" si="44"/>
        <v>-45481</v>
      </c>
      <c r="S172" s="5">
        <f t="shared" si="45"/>
        <v>-32610</v>
      </c>
      <c r="T172" s="5">
        <f t="shared" si="46"/>
        <v>3434</v>
      </c>
      <c r="V172" s="5">
        <f t="shared" si="47"/>
        <v>-106413</v>
      </c>
    </row>
    <row r="173" spans="1:22" x14ac:dyDescent="0.25">
      <c r="A173" s="13" t="s">
        <v>51</v>
      </c>
      <c r="B173" s="5">
        <f t="shared" ref="B173:M173" si="74">+B106-B39</f>
        <v>629</v>
      </c>
      <c r="C173" s="5">
        <f t="shared" si="74"/>
        <v>20</v>
      </c>
      <c r="D173" s="5">
        <f t="shared" si="74"/>
        <v>-41571</v>
      </c>
      <c r="E173" s="5">
        <f t="shared" si="74"/>
        <v>-9725</v>
      </c>
      <c r="F173" s="5">
        <f t="shared" si="74"/>
        <v>-9997</v>
      </c>
      <c r="G173" s="5">
        <f t="shared" si="74"/>
        <v>-2111</v>
      </c>
      <c r="H173" s="5">
        <f t="shared" si="74"/>
        <v>-4060</v>
      </c>
      <c r="I173" s="5">
        <f t="shared" si="74"/>
        <v>1320</v>
      </c>
      <c r="J173" s="5">
        <f t="shared" si="74"/>
        <v>1320</v>
      </c>
      <c r="K173" s="5">
        <f t="shared" si="74"/>
        <v>629</v>
      </c>
      <c r="L173" s="5">
        <f t="shared" si="74"/>
        <v>0</v>
      </c>
      <c r="M173" s="5">
        <f t="shared" si="74"/>
        <v>0</v>
      </c>
      <c r="O173" s="5">
        <f t="shared" si="42"/>
        <v>-63546</v>
      </c>
      <c r="Q173" s="5">
        <f t="shared" si="43"/>
        <v>-40922</v>
      </c>
      <c r="R173" s="5">
        <f t="shared" si="44"/>
        <v>-21833</v>
      </c>
      <c r="S173" s="5">
        <f t="shared" si="45"/>
        <v>-1420</v>
      </c>
      <c r="T173" s="5">
        <f t="shared" si="46"/>
        <v>629</v>
      </c>
      <c r="V173" s="5">
        <f t="shared" si="47"/>
        <v>-63546</v>
      </c>
    </row>
    <row r="174" spans="1:22" x14ac:dyDescent="0.25">
      <c r="A174" s="13" t="s">
        <v>33</v>
      </c>
      <c r="B174" s="5">
        <f t="shared" ref="B174:M174" si="75">+B107-B40</f>
        <v>-222</v>
      </c>
      <c r="C174" s="5">
        <f t="shared" si="75"/>
        <v>-1537</v>
      </c>
      <c r="D174" s="5">
        <f t="shared" si="75"/>
        <v>-48682</v>
      </c>
      <c r="E174" s="5">
        <f t="shared" si="75"/>
        <v>-9088</v>
      </c>
      <c r="F174" s="5">
        <f t="shared" si="75"/>
        <v>-22304</v>
      </c>
      <c r="G174" s="5">
        <f t="shared" si="75"/>
        <v>-9009</v>
      </c>
      <c r="H174" s="5">
        <f t="shared" si="75"/>
        <v>-27605</v>
      </c>
      <c r="I174" s="5">
        <f t="shared" si="75"/>
        <v>0</v>
      </c>
      <c r="J174" s="5">
        <f t="shared" si="75"/>
        <v>0</v>
      </c>
      <c r="K174" s="5">
        <f t="shared" si="75"/>
        <v>0</v>
      </c>
      <c r="L174" s="5">
        <f t="shared" si="75"/>
        <v>0</v>
      </c>
      <c r="M174" s="5">
        <f t="shared" si="75"/>
        <v>0</v>
      </c>
      <c r="O174" s="5">
        <f t="shared" si="42"/>
        <v>-118447</v>
      </c>
      <c r="Q174" s="5">
        <f t="shared" si="43"/>
        <v>-50441</v>
      </c>
      <c r="R174" s="5">
        <f t="shared" si="44"/>
        <v>-40401</v>
      </c>
      <c r="S174" s="5">
        <f t="shared" si="45"/>
        <v>-27605</v>
      </c>
      <c r="T174" s="5">
        <f t="shared" si="46"/>
        <v>0</v>
      </c>
      <c r="V174" s="5">
        <f t="shared" si="47"/>
        <v>-118447</v>
      </c>
    </row>
    <row r="175" spans="1:22" x14ac:dyDescent="0.25">
      <c r="A175" s="13"/>
    </row>
    <row r="176" spans="1:22" x14ac:dyDescent="0.25">
      <c r="A176" s="14" t="s">
        <v>21</v>
      </c>
      <c r="B176" s="6">
        <f t="shared" ref="B176:M176" si="76">SUM(B145:B175)</f>
        <v>19200</v>
      </c>
      <c r="C176" s="6">
        <f t="shared" si="76"/>
        <v>-92510</v>
      </c>
      <c r="D176" s="6">
        <f t="shared" si="76"/>
        <v>-133614</v>
      </c>
      <c r="E176" s="6">
        <f t="shared" si="76"/>
        <v>-205714</v>
      </c>
      <c r="F176" s="6">
        <f t="shared" si="76"/>
        <v>-145014</v>
      </c>
      <c r="G176" s="6">
        <f t="shared" si="76"/>
        <v>-16598</v>
      </c>
      <c r="H176" s="6">
        <f t="shared" si="76"/>
        <v>-128774</v>
      </c>
      <c r="I176" s="6">
        <f t="shared" si="76"/>
        <v>-38628</v>
      </c>
      <c r="J176" s="6">
        <f t="shared" si="76"/>
        <v>-96014</v>
      </c>
      <c r="K176" s="6">
        <f t="shared" si="76"/>
        <v>-87517</v>
      </c>
      <c r="L176" s="6">
        <f t="shared" si="76"/>
        <v>400</v>
      </c>
      <c r="M176" s="6">
        <f t="shared" si="76"/>
        <v>-50</v>
      </c>
      <c r="O176" s="6">
        <f>SUM(O145:O175)</f>
        <v>-924833</v>
      </c>
      <c r="Q176" s="6">
        <f>SUM(B176:D176)</f>
        <v>-206924</v>
      </c>
      <c r="R176" s="6">
        <f>SUM(E176:G176)</f>
        <v>-367326</v>
      </c>
      <c r="S176" s="6">
        <f>SUM(H176:J176)</f>
        <v>-263416</v>
      </c>
      <c r="T176" s="6">
        <f>SUM(K176:M176)</f>
        <v>-87167</v>
      </c>
      <c r="V176" s="6">
        <f>SUM(Q176:U176)</f>
        <v>-924833</v>
      </c>
    </row>
    <row r="177" spans="1:22" x14ac:dyDescent="0.25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O177" s="15"/>
      <c r="Q177" s="15"/>
      <c r="R177" s="15"/>
      <c r="S177" s="15"/>
      <c r="T177" s="15"/>
      <c r="V177" s="15"/>
    </row>
    <row r="178" spans="1:22" x14ac:dyDescent="0.25">
      <c r="A178" s="1" t="s">
        <v>7</v>
      </c>
    </row>
    <row r="179" spans="1:22" x14ac:dyDescent="0.25">
      <c r="A179" s="3" t="s">
        <v>0</v>
      </c>
      <c r="B179" s="5">
        <f t="shared" ref="B179:M179" si="77">+B112-B45</f>
        <v>3292</v>
      </c>
      <c r="C179" s="5">
        <f t="shared" si="77"/>
        <v>3292</v>
      </c>
      <c r="D179" s="5">
        <f t="shared" si="77"/>
        <v>3292</v>
      </c>
      <c r="E179" s="5">
        <f t="shared" si="77"/>
        <v>-7797</v>
      </c>
      <c r="F179" s="5">
        <f t="shared" si="77"/>
        <v>-586</v>
      </c>
      <c r="G179" s="5">
        <f t="shared" si="77"/>
        <v>-27</v>
      </c>
      <c r="H179" s="5">
        <f t="shared" si="77"/>
        <v>14672</v>
      </c>
      <c r="I179" s="5">
        <f t="shared" si="77"/>
        <v>-27</v>
      </c>
      <c r="J179" s="5">
        <f t="shared" si="77"/>
        <v>-26</v>
      </c>
      <c r="K179" s="5">
        <f t="shared" si="77"/>
        <v>-26</v>
      </c>
      <c r="L179" s="5">
        <f t="shared" si="77"/>
        <v>-26</v>
      </c>
      <c r="M179" s="5">
        <f t="shared" si="77"/>
        <v>-26</v>
      </c>
      <c r="O179" s="5">
        <f>SUM(B179:M179)</f>
        <v>16007</v>
      </c>
      <c r="Q179" s="5">
        <f t="shared" ref="Q179:Q184" si="78">SUM(B179:D179)</f>
        <v>9876</v>
      </c>
      <c r="R179" s="5">
        <f t="shared" ref="R179:R184" si="79">SUM(E179:G179)</f>
        <v>-8410</v>
      </c>
      <c r="S179" s="5">
        <f t="shared" ref="S179:S184" si="80">SUM(H179:J179)</f>
        <v>14619</v>
      </c>
      <c r="T179" s="5">
        <f t="shared" ref="T179:T184" si="81">SUM(K179:M179)</f>
        <v>-78</v>
      </c>
      <c r="V179" s="5">
        <f t="shared" ref="V179:V184" si="82">SUM(Q179:U179)</f>
        <v>16007</v>
      </c>
    </row>
    <row r="180" spans="1:22" x14ac:dyDescent="0.25">
      <c r="A180" s="3" t="s">
        <v>2</v>
      </c>
      <c r="B180" s="5">
        <f t="shared" ref="B180:M180" si="83">+B113-B46</f>
        <v>8333</v>
      </c>
      <c r="C180" s="5">
        <f t="shared" si="83"/>
        <v>8333</v>
      </c>
      <c r="D180" s="5">
        <f t="shared" si="83"/>
        <v>8333</v>
      </c>
      <c r="E180" s="5">
        <f t="shared" si="83"/>
        <v>8333</v>
      </c>
      <c r="F180" s="5">
        <f t="shared" si="83"/>
        <v>8333</v>
      </c>
      <c r="G180" s="5">
        <f t="shared" si="83"/>
        <v>8583</v>
      </c>
      <c r="H180" s="5">
        <f t="shared" si="83"/>
        <v>8583</v>
      </c>
      <c r="I180" s="5">
        <f t="shared" si="83"/>
        <v>8583</v>
      </c>
      <c r="J180" s="5">
        <f t="shared" si="83"/>
        <v>8583</v>
      </c>
      <c r="K180" s="5">
        <f t="shared" si="83"/>
        <v>-45841</v>
      </c>
      <c r="L180" s="5">
        <f t="shared" si="83"/>
        <v>0</v>
      </c>
      <c r="M180" s="5">
        <f t="shared" si="83"/>
        <v>0</v>
      </c>
      <c r="O180" s="5">
        <f>SUM(B180:M180)</f>
        <v>30156</v>
      </c>
      <c r="Q180" s="5">
        <f t="shared" si="78"/>
        <v>24999</v>
      </c>
      <c r="R180" s="5">
        <f t="shared" si="79"/>
        <v>25249</v>
      </c>
      <c r="S180" s="5">
        <f t="shared" si="80"/>
        <v>25749</v>
      </c>
      <c r="T180" s="5">
        <f t="shared" si="81"/>
        <v>-45841</v>
      </c>
      <c r="V180" s="5">
        <f t="shared" si="82"/>
        <v>30156</v>
      </c>
    </row>
    <row r="181" spans="1:22" x14ac:dyDescent="0.25">
      <c r="A181" s="3" t="s">
        <v>3</v>
      </c>
      <c r="B181" s="5">
        <f t="shared" ref="B181:M181" si="84">+B114-B47</f>
        <v>2500</v>
      </c>
      <c r="C181" s="5">
        <f t="shared" si="84"/>
        <v>2500</v>
      </c>
      <c r="D181" s="5">
        <f t="shared" si="84"/>
        <v>2500</v>
      </c>
      <c r="E181" s="5">
        <f t="shared" si="84"/>
        <v>2500</v>
      </c>
      <c r="F181" s="5">
        <f t="shared" si="84"/>
        <v>2500</v>
      </c>
      <c r="G181" s="5">
        <f t="shared" si="84"/>
        <v>2575</v>
      </c>
      <c r="H181" s="5">
        <f t="shared" si="84"/>
        <v>2575</v>
      </c>
      <c r="I181" s="5">
        <f t="shared" si="84"/>
        <v>2575</v>
      </c>
      <c r="J181" s="5">
        <f t="shared" si="84"/>
        <v>2575</v>
      </c>
      <c r="K181" s="5">
        <f t="shared" si="84"/>
        <v>2575</v>
      </c>
      <c r="L181" s="5">
        <f t="shared" si="84"/>
        <v>2575</v>
      </c>
      <c r="M181" s="5">
        <f t="shared" si="84"/>
        <v>2575</v>
      </c>
      <c r="O181" s="5">
        <f>SUM(B181:M181)</f>
        <v>30525</v>
      </c>
      <c r="Q181" s="5">
        <f t="shared" si="78"/>
        <v>7500</v>
      </c>
      <c r="R181" s="5">
        <f t="shared" si="79"/>
        <v>7575</v>
      </c>
      <c r="S181" s="5">
        <f t="shared" si="80"/>
        <v>7725</v>
      </c>
      <c r="T181" s="5">
        <f t="shared" si="81"/>
        <v>7725</v>
      </c>
      <c r="V181" s="5">
        <f t="shared" si="82"/>
        <v>30525</v>
      </c>
    </row>
    <row r="182" spans="1:22" x14ac:dyDescent="0.25">
      <c r="A182" s="3" t="s">
        <v>4</v>
      </c>
      <c r="B182" s="5">
        <f t="shared" ref="B182:M182" si="85">+B115-B48</f>
        <v>6250</v>
      </c>
      <c r="C182" s="5">
        <f t="shared" si="85"/>
        <v>4658</v>
      </c>
      <c r="D182" s="5">
        <f t="shared" si="85"/>
        <v>372</v>
      </c>
      <c r="E182" s="5">
        <f t="shared" si="85"/>
        <v>-328</v>
      </c>
      <c r="F182" s="5">
        <f t="shared" si="85"/>
        <v>941</v>
      </c>
      <c r="G182" s="5">
        <f t="shared" si="85"/>
        <v>3423</v>
      </c>
      <c r="H182" s="5">
        <f t="shared" si="85"/>
        <v>465</v>
      </c>
      <c r="I182" s="5">
        <f t="shared" si="85"/>
        <v>-59201</v>
      </c>
      <c r="J182" s="5">
        <f t="shared" si="85"/>
        <v>6282</v>
      </c>
      <c r="K182" s="5">
        <f t="shared" si="85"/>
        <v>6438</v>
      </c>
      <c r="L182" s="5">
        <f t="shared" si="85"/>
        <v>0</v>
      </c>
      <c r="M182" s="5">
        <f t="shared" si="85"/>
        <v>0</v>
      </c>
      <c r="O182" s="5">
        <f>SUM(B182:M182)</f>
        <v>-30700</v>
      </c>
      <c r="Q182" s="5">
        <f t="shared" si="78"/>
        <v>11280</v>
      </c>
      <c r="R182" s="5">
        <f t="shared" si="79"/>
        <v>4036</v>
      </c>
      <c r="S182" s="5">
        <f t="shared" si="80"/>
        <v>-52454</v>
      </c>
      <c r="T182" s="5">
        <f t="shared" si="81"/>
        <v>6438</v>
      </c>
      <c r="V182" s="5">
        <f t="shared" si="82"/>
        <v>-30700</v>
      </c>
    </row>
    <row r="183" spans="1:22" x14ac:dyDescent="0.25">
      <c r="A183" s="3"/>
    </row>
    <row r="184" spans="1:22" x14ac:dyDescent="0.25">
      <c r="A184" s="4" t="s">
        <v>10</v>
      </c>
      <c r="B184" s="6">
        <f t="shared" ref="B184:M184" si="86">SUM(B178:B183)</f>
        <v>20375</v>
      </c>
      <c r="C184" s="6">
        <f t="shared" si="86"/>
        <v>18783</v>
      </c>
      <c r="D184" s="6">
        <f t="shared" si="86"/>
        <v>14497</v>
      </c>
      <c r="E184" s="6">
        <f t="shared" si="86"/>
        <v>2708</v>
      </c>
      <c r="F184" s="6">
        <f t="shared" si="86"/>
        <v>11188</v>
      </c>
      <c r="G184" s="6">
        <f t="shared" si="86"/>
        <v>14554</v>
      </c>
      <c r="H184" s="6">
        <f t="shared" si="86"/>
        <v>26295</v>
      </c>
      <c r="I184" s="6">
        <f t="shared" si="86"/>
        <v>-48070</v>
      </c>
      <c r="J184" s="6">
        <f t="shared" si="86"/>
        <v>17414</v>
      </c>
      <c r="K184" s="6">
        <f t="shared" si="86"/>
        <v>-36854</v>
      </c>
      <c r="L184" s="6">
        <f t="shared" si="86"/>
        <v>2549</v>
      </c>
      <c r="M184" s="6">
        <f t="shared" si="86"/>
        <v>2549</v>
      </c>
      <c r="O184" s="6">
        <f>SUM(O178:O183)</f>
        <v>45988</v>
      </c>
      <c r="Q184" s="6">
        <f t="shared" si="78"/>
        <v>53655</v>
      </c>
      <c r="R184" s="6">
        <f t="shared" si="79"/>
        <v>28450</v>
      </c>
      <c r="S184" s="6">
        <f t="shared" si="80"/>
        <v>-4361</v>
      </c>
      <c r="T184" s="6">
        <f t="shared" si="81"/>
        <v>-31756</v>
      </c>
      <c r="V184" s="6">
        <f t="shared" si="82"/>
        <v>45988</v>
      </c>
    </row>
    <row r="185" spans="1:22" x14ac:dyDescent="0.25">
      <c r="A185" s="3"/>
    </row>
    <row r="186" spans="1:22" x14ac:dyDescent="0.25">
      <c r="A186" s="1" t="s">
        <v>61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Q186" s="15"/>
      <c r="R186" s="15"/>
      <c r="S186" s="15"/>
      <c r="T186" s="15"/>
      <c r="V186" s="15"/>
    </row>
    <row r="187" spans="1:22" x14ac:dyDescent="0.25">
      <c r="A187" s="3" t="s">
        <v>1</v>
      </c>
      <c r="B187" s="5">
        <f t="shared" ref="B187:M187" si="87">+B120-B53</f>
        <v>-21200</v>
      </c>
      <c r="C187" s="5">
        <f t="shared" si="87"/>
        <v>-14800</v>
      </c>
      <c r="D187" s="5">
        <f t="shared" si="87"/>
        <v>-20800</v>
      </c>
      <c r="E187" s="5">
        <f t="shared" si="87"/>
        <v>-20800</v>
      </c>
      <c r="F187" s="5">
        <f t="shared" si="87"/>
        <v>-21550</v>
      </c>
      <c r="G187" s="5">
        <f t="shared" si="87"/>
        <v>-13217</v>
      </c>
      <c r="H187" s="5">
        <f t="shared" si="87"/>
        <v>-13217</v>
      </c>
      <c r="I187" s="5">
        <f t="shared" si="87"/>
        <v>-13383</v>
      </c>
      <c r="J187" s="5">
        <f t="shared" si="87"/>
        <v>-13217</v>
      </c>
      <c r="K187" s="5">
        <f t="shared" si="87"/>
        <v>-13217</v>
      </c>
      <c r="L187" s="5">
        <f t="shared" si="87"/>
        <v>-13217</v>
      </c>
      <c r="M187" s="5">
        <f t="shared" si="87"/>
        <v>-13217</v>
      </c>
      <c r="O187" s="5">
        <f>SUM(B187:M187)</f>
        <v>-191835</v>
      </c>
      <c r="Q187" s="5">
        <f>SUM(B187:D187)</f>
        <v>-56800</v>
      </c>
      <c r="R187" s="5">
        <f>SUM(E187:G187)</f>
        <v>-55567</v>
      </c>
      <c r="S187" s="5">
        <f>SUM(H187:J187)</f>
        <v>-39817</v>
      </c>
      <c r="T187" s="5">
        <f>SUM(K187:M187)</f>
        <v>-39651</v>
      </c>
      <c r="V187" s="5">
        <f>SUM(Q187:U187)</f>
        <v>-191835</v>
      </c>
    </row>
    <row r="188" spans="1:22" x14ac:dyDescent="0.25">
      <c r="A188" s="3" t="s">
        <v>9</v>
      </c>
      <c r="B188" s="5">
        <f t="shared" ref="B188:M188" si="88">+B121-B54</f>
        <v>0</v>
      </c>
      <c r="C188" s="5">
        <f t="shared" si="88"/>
        <v>0</v>
      </c>
      <c r="D188" s="5">
        <f t="shared" si="88"/>
        <v>0</v>
      </c>
      <c r="E188" s="5">
        <f t="shared" si="88"/>
        <v>0</v>
      </c>
      <c r="F188" s="5">
        <f t="shared" si="88"/>
        <v>-100</v>
      </c>
      <c r="G188" s="5">
        <f t="shared" si="88"/>
        <v>0</v>
      </c>
      <c r="H188" s="5">
        <f t="shared" si="88"/>
        <v>0</v>
      </c>
      <c r="I188" s="5">
        <f t="shared" si="88"/>
        <v>0</v>
      </c>
      <c r="J188" s="5">
        <f t="shared" si="88"/>
        <v>0</v>
      </c>
      <c r="K188" s="5">
        <f t="shared" si="88"/>
        <v>0</v>
      </c>
      <c r="L188" s="5">
        <f t="shared" si="88"/>
        <v>0</v>
      </c>
      <c r="M188" s="5">
        <f t="shared" si="88"/>
        <v>0</v>
      </c>
      <c r="O188" s="5">
        <f>SUM(B188:M188)</f>
        <v>-100</v>
      </c>
      <c r="Q188" s="5">
        <f>SUM(B188:D188)</f>
        <v>0</v>
      </c>
      <c r="R188" s="5">
        <f>SUM(E188:G188)</f>
        <v>-100</v>
      </c>
      <c r="S188" s="5">
        <f>SUM(H188:J188)</f>
        <v>0</v>
      </c>
      <c r="T188" s="5">
        <f>SUM(K188:M188)</f>
        <v>0</v>
      </c>
      <c r="V188" s="5">
        <f>SUM(Q188:U188)</f>
        <v>-100</v>
      </c>
    </row>
    <row r="189" spans="1:22" x14ac:dyDescent="0.25">
      <c r="A189" s="3"/>
    </row>
    <row r="190" spans="1:22" ht="13.8" thickBot="1" x14ac:dyDescent="0.3">
      <c r="A190" s="4" t="s">
        <v>62</v>
      </c>
      <c r="B190" s="16">
        <f t="shared" ref="B190:M190" si="89">SUM(B187:B188)</f>
        <v>-21200</v>
      </c>
      <c r="C190" s="16">
        <f t="shared" si="89"/>
        <v>-14800</v>
      </c>
      <c r="D190" s="16">
        <f t="shared" si="89"/>
        <v>-20800</v>
      </c>
      <c r="E190" s="16">
        <f t="shared" si="89"/>
        <v>-20800</v>
      </c>
      <c r="F190" s="16">
        <f t="shared" si="89"/>
        <v>-21650</v>
      </c>
      <c r="G190" s="16">
        <f t="shared" si="89"/>
        <v>-13217</v>
      </c>
      <c r="H190" s="16">
        <f t="shared" si="89"/>
        <v>-13217</v>
      </c>
      <c r="I190" s="16">
        <f t="shared" si="89"/>
        <v>-13383</v>
      </c>
      <c r="J190" s="16">
        <f t="shared" si="89"/>
        <v>-13217</v>
      </c>
      <c r="K190" s="16">
        <f t="shared" si="89"/>
        <v>-13217</v>
      </c>
      <c r="L190" s="16">
        <f t="shared" si="89"/>
        <v>-13217</v>
      </c>
      <c r="M190" s="16">
        <f t="shared" si="89"/>
        <v>-13217</v>
      </c>
      <c r="N190" s="16"/>
      <c r="O190" s="16">
        <f>SUM(O187:O188)</f>
        <v>-191935</v>
      </c>
      <c r="Q190" s="16">
        <f>SUM(B190:D190)</f>
        <v>-56800</v>
      </c>
      <c r="R190" s="16">
        <f>SUM(E190:G190)</f>
        <v>-55667</v>
      </c>
      <c r="S190" s="16">
        <f>SUM(H190:J190)</f>
        <v>-39817</v>
      </c>
      <c r="T190" s="16">
        <f>SUM(K190:M190)</f>
        <v>-39651</v>
      </c>
      <c r="V190" s="16">
        <f>SUM(Q190:U190)</f>
        <v>-191935</v>
      </c>
    </row>
    <row r="191" spans="1:22" x14ac:dyDescent="0.25">
      <c r="A191" s="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Q191" s="15"/>
      <c r="R191" s="15"/>
      <c r="S191" s="15"/>
      <c r="T191" s="15"/>
      <c r="V191" s="15"/>
    </row>
    <row r="192" spans="1:22" ht="13.8" thickBot="1" x14ac:dyDescent="0.3">
      <c r="A192" s="1" t="s">
        <v>60</v>
      </c>
      <c r="B192" s="17">
        <f t="shared" ref="B192:M192" si="90">+B142+B176+B184+B190</f>
        <v>18375</v>
      </c>
      <c r="C192" s="17">
        <f t="shared" si="90"/>
        <v>-88527</v>
      </c>
      <c r="D192" s="17">
        <f t="shared" si="90"/>
        <v>-139917</v>
      </c>
      <c r="E192" s="17">
        <f t="shared" si="90"/>
        <v>-223806</v>
      </c>
      <c r="F192" s="17">
        <f t="shared" si="90"/>
        <v>-155476</v>
      </c>
      <c r="G192" s="17">
        <f t="shared" si="90"/>
        <v>-15261</v>
      </c>
      <c r="H192" s="17">
        <f t="shared" si="90"/>
        <v>-115696</v>
      </c>
      <c r="I192" s="17">
        <f t="shared" si="90"/>
        <v>-100081</v>
      </c>
      <c r="J192" s="17">
        <f t="shared" si="90"/>
        <v>-91817</v>
      </c>
      <c r="K192" s="17">
        <f t="shared" si="90"/>
        <v>-137588</v>
      </c>
      <c r="L192" s="17">
        <f t="shared" si="90"/>
        <v>-10268</v>
      </c>
      <c r="M192" s="17">
        <f t="shared" si="90"/>
        <v>-10718</v>
      </c>
      <c r="N192" s="17"/>
      <c r="O192" s="17">
        <f>+O142+O176+O184+O190</f>
        <v>-1070780</v>
      </c>
      <c r="Q192" s="17">
        <f>SUM(B192:D192)</f>
        <v>-210069</v>
      </c>
      <c r="R192" s="17">
        <f>SUM(E192:G192)</f>
        <v>-394543</v>
      </c>
      <c r="S192" s="17">
        <f>SUM(H192:J192)</f>
        <v>-307594</v>
      </c>
      <c r="T192" s="17">
        <f>SUM(K192:M192)</f>
        <v>-158574</v>
      </c>
      <c r="V192" s="17">
        <f>SUM(Q192:U192)</f>
        <v>-1070780</v>
      </c>
    </row>
    <row r="193" spans="1:22" ht="13.8" thickTop="1" x14ac:dyDescent="0.25">
      <c r="A193" s="1"/>
    </row>
    <row r="194" spans="1:22" x14ac:dyDescent="0.25">
      <c r="A194" s="1" t="s">
        <v>58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O194" s="15"/>
      <c r="Q194" s="15"/>
      <c r="R194" s="15"/>
      <c r="S194" s="15"/>
      <c r="T194" s="15"/>
      <c r="V194" s="15"/>
    </row>
    <row r="195" spans="1:22" x14ac:dyDescent="0.25">
      <c r="A195" s="13" t="s">
        <v>24</v>
      </c>
      <c r="B195" s="5">
        <f t="shared" ref="B195:M195" si="91">+B128-B61</f>
        <v>457</v>
      </c>
      <c r="C195" s="5">
        <f t="shared" si="91"/>
        <v>-4993</v>
      </c>
      <c r="D195" s="5">
        <f t="shared" si="91"/>
        <v>-6795</v>
      </c>
      <c r="E195" s="5">
        <f t="shared" si="91"/>
        <v>6457</v>
      </c>
      <c r="F195" s="5">
        <f t="shared" si="91"/>
        <v>2374</v>
      </c>
      <c r="G195" s="5">
        <f t="shared" si="91"/>
        <v>10603</v>
      </c>
      <c r="H195" s="5">
        <f t="shared" si="91"/>
        <v>430</v>
      </c>
      <c r="I195" s="5">
        <f t="shared" si="91"/>
        <v>10603</v>
      </c>
      <c r="J195" s="5">
        <f t="shared" si="91"/>
        <v>6307</v>
      </c>
      <c r="K195" s="5">
        <f t="shared" si="91"/>
        <v>-20741</v>
      </c>
      <c r="L195" s="5">
        <f t="shared" si="91"/>
        <v>0</v>
      </c>
      <c r="M195" s="5">
        <f t="shared" si="91"/>
        <v>0</v>
      </c>
      <c r="O195" s="5">
        <f>SUM(B195:M195)</f>
        <v>4702</v>
      </c>
      <c r="Q195" s="5">
        <f>SUM(B195:D195)</f>
        <v>-11331</v>
      </c>
      <c r="R195" s="5">
        <f>SUM(E195:G195)</f>
        <v>19434</v>
      </c>
      <c r="S195" s="5">
        <f>SUM(H195:J195)</f>
        <v>17340</v>
      </c>
      <c r="T195" s="5">
        <f>SUM(K195:M195)</f>
        <v>-20741</v>
      </c>
      <c r="V195" s="5">
        <f>SUM(Q195:U195)</f>
        <v>4702</v>
      </c>
    </row>
    <row r="196" spans="1:22" x14ac:dyDescent="0.25">
      <c r="A196" s="13" t="s">
        <v>56</v>
      </c>
      <c r="B196" s="5">
        <f t="shared" ref="B196:M196" si="92">+B129-B62</f>
        <v>19243</v>
      </c>
      <c r="C196" s="5">
        <f t="shared" si="92"/>
        <v>8641</v>
      </c>
      <c r="D196" s="5">
        <f t="shared" si="92"/>
        <v>-65966</v>
      </c>
      <c r="E196" s="5">
        <f t="shared" si="92"/>
        <v>-62250</v>
      </c>
      <c r="F196" s="5">
        <f t="shared" si="92"/>
        <v>-16048</v>
      </c>
      <c r="G196" s="5">
        <f t="shared" si="92"/>
        <v>-18077</v>
      </c>
      <c r="H196" s="5">
        <f t="shared" si="92"/>
        <v>-21784</v>
      </c>
      <c r="I196" s="5">
        <f t="shared" si="92"/>
        <v>-18891</v>
      </c>
      <c r="J196" s="5">
        <f t="shared" si="92"/>
        <v>-20797</v>
      </c>
      <c r="K196" s="5">
        <f t="shared" si="92"/>
        <v>-46126</v>
      </c>
      <c r="L196" s="5">
        <f t="shared" si="92"/>
        <v>0</v>
      </c>
      <c r="M196" s="5">
        <f t="shared" si="92"/>
        <v>0</v>
      </c>
      <c r="O196" s="5">
        <f>SUM(B196:M196)</f>
        <v>-242055</v>
      </c>
      <c r="Q196" s="5">
        <f>SUM(B196:D196)</f>
        <v>-38082</v>
      </c>
      <c r="R196" s="5">
        <f>SUM(E196:G196)</f>
        <v>-96375</v>
      </c>
      <c r="S196" s="5">
        <f>SUM(H196:J196)</f>
        <v>-61472</v>
      </c>
      <c r="T196" s="5">
        <f>SUM(K196:M196)</f>
        <v>-46126</v>
      </c>
      <c r="V196" s="5">
        <f>SUM(Q196:U196)</f>
        <v>-242055</v>
      </c>
    </row>
    <row r="197" spans="1:22" x14ac:dyDescent="0.25">
      <c r="A197" s="13"/>
    </row>
    <row r="198" spans="1:22" x14ac:dyDescent="0.25">
      <c r="A198" s="14" t="s">
        <v>59</v>
      </c>
      <c r="B198" s="6">
        <f t="shared" ref="B198:M198" si="93">SUM(B195:B196)</f>
        <v>19700</v>
      </c>
      <c r="C198" s="6">
        <f t="shared" si="93"/>
        <v>3648</v>
      </c>
      <c r="D198" s="6">
        <f t="shared" si="93"/>
        <v>-72761</v>
      </c>
      <c r="E198" s="6">
        <f t="shared" si="93"/>
        <v>-55793</v>
      </c>
      <c r="F198" s="6">
        <f t="shared" si="93"/>
        <v>-13674</v>
      </c>
      <c r="G198" s="6">
        <f t="shared" si="93"/>
        <v>-7474</v>
      </c>
      <c r="H198" s="6">
        <f t="shared" si="93"/>
        <v>-21354</v>
      </c>
      <c r="I198" s="6">
        <f t="shared" si="93"/>
        <v>-8288</v>
      </c>
      <c r="J198" s="6">
        <f t="shared" si="93"/>
        <v>-14490</v>
      </c>
      <c r="K198" s="6">
        <f t="shared" si="93"/>
        <v>-66867</v>
      </c>
      <c r="L198" s="6">
        <f t="shared" si="93"/>
        <v>0</v>
      </c>
      <c r="M198" s="6">
        <f t="shared" si="93"/>
        <v>0</v>
      </c>
      <c r="O198" s="6">
        <f>SUM(O195:O196)</f>
        <v>-237353</v>
      </c>
      <c r="Q198" s="6">
        <f>SUM(B198:D198)</f>
        <v>-49413</v>
      </c>
      <c r="R198" s="6">
        <f>SUM(E198:G198)</f>
        <v>-76941</v>
      </c>
      <c r="S198" s="6">
        <f>SUM(H198:J198)</f>
        <v>-44132</v>
      </c>
      <c r="T198" s="6">
        <f>SUM(K198:M198)</f>
        <v>-66867</v>
      </c>
      <c r="V198" s="6">
        <f>SUM(Q198:U198)</f>
        <v>-237353</v>
      </c>
    </row>
    <row r="200" spans="1:22" ht="13.8" thickBot="1" x14ac:dyDescent="0.3">
      <c r="A200" s="1" t="s">
        <v>8</v>
      </c>
      <c r="B200" s="30">
        <f>B192+B198</f>
        <v>38075</v>
      </c>
      <c r="C200" s="30">
        <f t="shared" ref="C200:O200" si="94">C192+C198</f>
        <v>-84879</v>
      </c>
      <c r="D200" s="30">
        <f t="shared" si="94"/>
        <v>-212678</v>
      </c>
      <c r="E200" s="30">
        <f t="shared" si="94"/>
        <v>-279599</v>
      </c>
      <c r="F200" s="30">
        <f t="shared" si="94"/>
        <v>-169150</v>
      </c>
      <c r="G200" s="30">
        <f t="shared" si="94"/>
        <v>-22735</v>
      </c>
      <c r="H200" s="30">
        <f t="shared" si="94"/>
        <v>-137050</v>
      </c>
      <c r="I200" s="30">
        <f t="shared" si="94"/>
        <v>-108369</v>
      </c>
      <c r="J200" s="30">
        <f t="shared" si="94"/>
        <v>-106307</v>
      </c>
      <c r="K200" s="30">
        <f t="shared" si="94"/>
        <v>-204455</v>
      </c>
      <c r="L200" s="30">
        <f t="shared" si="94"/>
        <v>-10268</v>
      </c>
      <c r="M200" s="30">
        <f t="shared" si="94"/>
        <v>-10718</v>
      </c>
      <c r="N200" s="30"/>
      <c r="O200" s="30">
        <f t="shared" si="94"/>
        <v>-1308133</v>
      </c>
      <c r="Q200" s="30">
        <f>SUM(B200:D200)</f>
        <v>-259482</v>
      </c>
      <c r="R200" s="30">
        <f>SUM(E200:G200)</f>
        <v>-471484</v>
      </c>
      <c r="S200" s="30">
        <f>SUM(H200:J200)</f>
        <v>-351726</v>
      </c>
      <c r="T200" s="30">
        <f>SUM(K200:M200)</f>
        <v>-225441</v>
      </c>
      <c r="U200" s="30"/>
      <c r="V200" s="30">
        <f>SUM(Q200:U200)</f>
        <v>-1308133</v>
      </c>
    </row>
    <row r="201" spans="1:22" ht="13.8" thickTop="1" x14ac:dyDescent="0.25"/>
  </sheetData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7" max="16383" man="1"/>
    <brk id="1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Brownsville 2000 Exp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May</dc:creator>
  <cp:lastModifiedBy>Havlíček Jan</cp:lastModifiedBy>
  <cp:lastPrinted>2000-10-13T00:55:06Z</cp:lastPrinted>
  <dcterms:created xsi:type="dcterms:W3CDTF">1999-11-24T14:17:32Z</dcterms:created>
  <dcterms:modified xsi:type="dcterms:W3CDTF">2023-09-10T11:54:39Z</dcterms:modified>
</cp:coreProperties>
</file>