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512" windowWidth="15360" windowHeight="9000"/>
  </bookViews>
  <sheets>
    <sheet name="Wheatland 2000 Exp" sheetId="1" r:id="rId1"/>
  </sheets>
  <calcPr calcId="0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V8" i="1"/>
  <c r="O12" i="1"/>
  <c r="Q12" i="1"/>
  <c r="R12" i="1"/>
  <c r="S12" i="1"/>
  <c r="T12" i="1"/>
  <c r="V12" i="1"/>
  <c r="O13" i="1"/>
  <c r="Q13" i="1"/>
  <c r="R13" i="1"/>
  <c r="S13" i="1"/>
  <c r="T13" i="1"/>
  <c r="V13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O45" i="1"/>
  <c r="Q45" i="1"/>
  <c r="R45" i="1"/>
  <c r="S45" i="1"/>
  <c r="T45" i="1"/>
  <c r="V45" i="1"/>
  <c r="O46" i="1"/>
  <c r="Q46" i="1"/>
  <c r="R46" i="1"/>
  <c r="S46" i="1"/>
  <c r="T46" i="1"/>
  <c r="V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O53" i="1"/>
  <c r="Q53" i="1"/>
  <c r="R53" i="1"/>
  <c r="S53" i="1"/>
  <c r="T53" i="1"/>
  <c r="V53" i="1"/>
  <c r="O54" i="1"/>
  <c r="Q54" i="1"/>
  <c r="R54" i="1"/>
  <c r="S54" i="1"/>
  <c r="T54" i="1"/>
  <c r="V54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B64" i="1"/>
  <c r="C64" i="1"/>
  <c r="D64" i="1"/>
  <c r="E64" i="1"/>
  <c r="F64" i="1"/>
  <c r="G64" i="1"/>
  <c r="H64" i="1"/>
  <c r="I64" i="1"/>
  <c r="J64" i="1"/>
  <c r="K64" i="1"/>
  <c r="L64" i="1"/>
  <c r="M64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A68" i="1"/>
  <c r="A69" i="1"/>
  <c r="A71" i="1"/>
  <c r="O75" i="1"/>
  <c r="Q75" i="1"/>
  <c r="R75" i="1"/>
  <c r="S75" i="1"/>
  <c r="T75" i="1"/>
  <c r="V75" i="1"/>
  <c r="O79" i="1"/>
  <c r="Q79" i="1"/>
  <c r="R79" i="1"/>
  <c r="S79" i="1"/>
  <c r="T79" i="1"/>
  <c r="V79" i="1"/>
  <c r="O80" i="1"/>
  <c r="Q80" i="1"/>
  <c r="R80" i="1"/>
  <c r="S80" i="1"/>
  <c r="T80" i="1"/>
  <c r="V80" i="1"/>
  <c r="O81" i="1"/>
  <c r="Q81" i="1"/>
  <c r="R81" i="1"/>
  <c r="S81" i="1"/>
  <c r="T81" i="1"/>
  <c r="V81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O109" i="1"/>
  <c r="Q109" i="1"/>
  <c r="R109" i="1"/>
  <c r="S109" i="1"/>
  <c r="T109" i="1"/>
  <c r="V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V114" i="1"/>
  <c r="O115" i="1"/>
  <c r="Q115" i="1"/>
  <c r="R115" i="1"/>
  <c r="S115" i="1"/>
  <c r="T115" i="1"/>
  <c r="V115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O117" i="1"/>
  <c r="Q117" i="1"/>
  <c r="R117" i="1"/>
  <c r="S117" i="1"/>
  <c r="T117" i="1"/>
  <c r="V117" i="1"/>
  <c r="O120" i="1"/>
  <c r="Q120" i="1"/>
  <c r="R120" i="1"/>
  <c r="S120" i="1"/>
  <c r="T120" i="1"/>
  <c r="V120" i="1"/>
  <c r="O121" i="1"/>
  <c r="Q121" i="1"/>
  <c r="R121" i="1"/>
  <c r="S121" i="1"/>
  <c r="T121" i="1"/>
  <c r="V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O125" i="1"/>
  <c r="Q125" i="1"/>
  <c r="R125" i="1"/>
  <c r="S125" i="1"/>
  <c r="T125" i="1"/>
  <c r="V125" i="1"/>
  <c r="O128" i="1"/>
  <c r="Q128" i="1"/>
  <c r="R128" i="1"/>
  <c r="S128" i="1"/>
  <c r="T128" i="1"/>
  <c r="V128" i="1"/>
  <c r="O129" i="1"/>
  <c r="Q129" i="1"/>
  <c r="R129" i="1"/>
  <c r="S129" i="1"/>
  <c r="T129" i="1"/>
  <c r="V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O130" i="1"/>
  <c r="Q130" i="1"/>
  <c r="R130" i="1"/>
  <c r="S130" i="1"/>
  <c r="T130" i="1"/>
  <c r="V130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O132" i="1"/>
  <c r="Q132" i="1"/>
  <c r="R132" i="1"/>
  <c r="S132" i="1"/>
  <c r="T132" i="1"/>
  <c r="V132" i="1"/>
  <c r="A134" i="1"/>
  <c r="A135" i="1"/>
  <c r="A137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O141" i="1"/>
  <c r="Q141" i="1"/>
  <c r="R141" i="1"/>
  <c r="S141" i="1"/>
  <c r="T141" i="1"/>
  <c r="V141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O145" i="1"/>
  <c r="Q145" i="1"/>
  <c r="R145" i="1"/>
  <c r="S145" i="1"/>
  <c r="T145" i="1"/>
  <c r="V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O148" i="1"/>
  <c r="Q148" i="1"/>
  <c r="R148" i="1"/>
  <c r="S148" i="1"/>
  <c r="T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O149" i="1"/>
  <c r="Q149" i="1"/>
  <c r="R149" i="1"/>
  <c r="S149" i="1"/>
  <c r="T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O183" i="1"/>
  <c r="Q183" i="1"/>
  <c r="R183" i="1"/>
  <c r="S183" i="1"/>
  <c r="T183" i="1"/>
  <c r="V183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Q189" i="1"/>
  <c r="R189" i="1"/>
  <c r="S189" i="1"/>
  <c r="T189" i="1"/>
  <c r="V189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</calcChain>
</file>

<file path=xl/sharedStrings.xml><?xml version="1.0" encoding="utf-8"?>
<sst xmlns="http://schemas.openxmlformats.org/spreadsheetml/2006/main" count="224" uniqueCount="66">
  <si>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</si>
  <si>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</si>
  <si>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</si>
  <si>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</si>
  <si>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</si>
  <si>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</si>
  <si>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</si>
  <si>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</si>
  <si>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</si>
  <si>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</si>
  <si>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</si>
  <si>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</si>
  <si>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</si>
  <si>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</si>
  <si>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</si>
  <si>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</si>
  <si>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</si>
  <si>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</si>
  <si>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</si>
  <si>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</si>
  <si>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</si>
  <si>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</si>
  <si>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</si>
  <si>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</si>
  <si>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</si>
  <si>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</si>
  <si>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</si>
  <si>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</si>
  <si>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</si>
  <si>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</si>
  <si>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</si>
  <si>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</si>
  <si>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</si>
  <si>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</si>
  <si>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</si>
  <si>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</si>
  <si>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</si>
  <si>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</si>
  <si>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</si>
  <si>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</si>
  <si>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</si>
  <si>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</si>
  <si>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</si>
  <si>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</si>
  <si>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</si>
  <si>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</si>
  <si>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</si>
  <si>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</si>
  <si>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</si>
  <si>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</si>
  <si>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</si>
  <si>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</si>
  <si>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</si>
  <si>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</si>
  <si>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</si>
  <si>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</si>
  <si>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</si>
  <si>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</si>
  <si>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</si>
  <si>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</si>
  <si>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</si>
  <si>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</si>
  <si>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</si>
  <si>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Total Expenses</t>
  </si>
  <si>
    <t>Subtotal Fixed O&amp;M</t>
  </si>
  <si>
    <t>Wheatland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</si>
</sst>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1" fillId="0" borderId="0" xfId="1" applyNumberFormat="1"/>
    <xf numFmtId="0" fontId="7" fillId="0" borderId="0" xfId="0" applyFont="1" applyAlignment="1">
      <alignment horizontal="center"/>
    </xf>
    <xf numFmtId="17" fontId="7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1" fillId="0" borderId="1" xfId="1" applyNumberFormat="1" applyBorder="1"/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165" fontId="9" fillId="0" borderId="0" xfId="1" applyNumberFormat="1" applyFont="1"/>
    <xf numFmtId="165" fontId="1" fillId="0" borderId="0" xfId="1" applyNumberFormat="1" applyFont="1"/>
    <xf numFmtId="0" fontId="9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0" fillId="0" borderId="0" xfId="0" applyFont="1"/>
    <xf numFmtId="165" fontId="11" fillId="0" borderId="0" xfId="1" applyNumberFormat="1" applyFont="1" applyAlignment="1">
      <alignment horizontal="center"/>
    </xf>
    <xf numFmtId="165" fontId="10" fillId="0" borderId="0" xfId="1" applyNumberFormat="1" applyFont="1"/>
    <xf numFmtId="165" fontId="8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9"/>
  <sheetViews>
    <sheetView tabSelected="1" zoomScale="75" zoomScaleNormal="100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RowHeight="13.2" x14ac:dyDescent="0.25"/>
  <cols>
    <col min="1" max="1" width="41.109375" customWidth="1"/>
    <col min="2" max="8" width="10.33203125" style="7" bestFit="1" customWidth="1"/>
    <col min="9" max="9" width="11.5546875" style="7" bestFit="1" customWidth="1"/>
    <col min="10" max="10" width="11.44140625" style="7" customWidth="1"/>
    <col min="11" max="13" width="10.33203125" style="7" bestFit="1" customWidth="1"/>
    <col min="14" max="14" width="0.88671875" style="7" customWidth="1"/>
    <col min="15" max="15" width="12" style="7" customWidth="1"/>
    <col min="16" max="16" width="2.6640625" style="7" customWidth="1"/>
    <col min="17" max="18" width="10.33203125" style="7" bestFit="1" customWidth="1"/>
    <col min="19" max="19" width="12.109375" style="7" customWidth="1"/>
    <col min="20" max="20" width="10.33203125" style="7" bestFit="1" customWidth="1"/>
    <col min="21" max="21" width="0.88671875" style="7" customWidth="1"/>
    <col min="22" max="22" width="11.88671875" style="7" customWidth="1"/>
  </cols>
  <sheetData>
    <row r="1" spans="1:22" s="2" customFormat="1" ht="15.6" x14ac:dyDescent="0.3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2" customFormat="1" ht="15.6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2" customFormat="1" ht="15.6" x14ac:dyDescent="0.3">
      <c r="A4" s="4">
        <v>36799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6" t="s">
        <v>3</v>
      </c>
      <c r="L5" s="6" t="s">
        <v>4</v>
      </c>
      <c r="M5" s="6" t="s">
        <v>4</v>
      </c>
      <c r="O5" s="6" t="s">
        <v>4</v>
      </c>
      <c r="Q5" s="5" t="s">
        <v>2</v>
      </c>
      <c r="R5" s="5" t="s">
        <v>2</v>
      </c>
      <c r="S5" s="6" t="s">
        <v>4</v>
      </c>
      <c r="T5" s="6" t="s">
        <v>4</v>
      </c>
      <c r="V5" s="6" t="s">
        <v>4</v>
      </c>
    </row>
    <row r="6" spans="1:22" s="8" customFormat="1" x14ac:dyDescent="0.25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5</v>
      </c>
      <c r="P6" s="10"/>
      <c r="Q6" s="10" t="s">
        <v>6</v>
      </c>
      <c r="R6" s="10" t="s">
        <v>7</v>
      </c>
      <c r="S6" s="10" t="s">
        <v>8</v>
      </c>
      <c r="T6" s="10" t="s">
        <v>9</v>
      </c>
      <c r="U6" s="10"/>
      <c r="V6" s="10" t="s">
        <v>5</v>
      </c>
    </row>
    <row r="8" spans="1:22" ht="13.8" thickBot="1" x14ac:dyDescent="0.3">
      <c r="A8" s="11" t="s">
        <v>10</v>
      </c>
      <c r="B8" s="12">
        <v>0</v>
      </c>
      <c r="C8" s="12">
        <v>99387.82</v>
      </c>
      <c r="D8" s="12">
        <v>147932</v>
      </c>
      <c r="E8" s="12">
        <v>162493.07</v>
      </c>
      <c r="F8" s="12">
        <v>216684</v>
      </c>
      <c r="G8" s="12">
        <v>183126</v>
      </c>
      <c r="H8" s="12">
        <v>164872.12</v>
      </c>
      <c r="I8" s="12">
        <v>85226.45</v>
      </c>
      <c r="J8" s="12">
        <v>27389.33</v>
      </c>
      <c r="K8" s="12">
        <v>33049</v>
      </c>
      <c r="L8" s="12">
        <v>0</v>
      </c>
      <c r="M8" s="12">
        <v>0</v>
      </c>
      <c r="O8" s="12">
        <f>SUM(B8:M8)</f>
        <v>1120159.79</v>
      </c>
      <c r="Q8" s="12">
        <f>SUM(B8:D8)</f>
        <v>247319.82</v>
      </c>
      <c r="R8" s="12">
        <f>SUM(E8:G8)</f>
        <v>562303.07000000007</v>
      </c>
      <c r="S8" s="12">
        <f>SUM(H8:J8)</f>
        <v>277487.90000000002</v>
      </c>
      <c r="T8" s="12">
        <f>SUM(K8:M8)</f>
        <v>33049</v>
      </c>
      <c r="V8" s="12">
        <f>SUM(Q8:U8)</f>
        <v>1120159.79</v>
      </c>
    </row>
    <row r="10" spans="1:22" x14ac:dyDescent="0.25">
      <c r="A10" s="11" t="s">
        <v>11</v>
      </c>
    </row>
    <row r="11" spans="1:22" x14ac:dyDescent="0.25">
      <c r="A11" s="13" t="s">
        <v>12</v>
      </c>
    </row>
    <row r="12" spans="1:22" x14ac:dyDescent="0.25">
      <c r="A12" s="14" t="s">
        <v>13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O12" s="7">
        <f t="shared" ref="O12:O40" si="0">SUM(B12:M12)</f>
        <v>0</v>
      </c>
      <c r="Q12" s="7">
        <f t="shared" ref="Q12:Q42" si="1">SUM(B12:D12)</f>
        <v>0</v>
      </c>
      <c r="R12" s="7">
        <f t="shared" ref="R12:R42" si="2">SUM(E12:G12)</f>
        <v>0</v>
      </c>
      <c r="S12" s="7">
        <f t="shared" ref="S12:S42" si="3">SUM(H12:J12)</f>
        <v>0</v>
      </c>
      <c r="T12" s="7">
        <f t="shared" ref="T12:T42" si="4">SUM(K12:M12)</f>
        <v>0</v>
      </c>
      <c r="V12" s="7">
        <f t="shared" ref="V12:V42" si="5">SUM(Q12:U12)</f>
        <v>0</v>
      </c>
    </row>
    <row r="13" spans="1:22" x14ac:dyDescent="0.25">
      <c r="A13" s="14" t="s">
        <v>14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642.9</v>
      </c>
      <c r="K13" s="7">
        <v>0</v>
      </c>
      <c r="L13" s="7">
        <v>0</v>
      </c>
      <c r="M13" s="7">
        <v>0</v>
      </c>
      <c r="O13" s="7">
        <f t="shared" si="0"/>
        <v>642.9</v>
      </c>
      <c r="Q13" s="7">
        <f t="shared" si="1"/>
        <v>0</v>
      </c>
      <c r="R13" s="7">
        <f t="shared" si="2"/>
        <v>0</v>
      </c>
      <c r="S13" s="7">
        <f t="shared" si="3"/>
        <v>642.9</v>
      </c>
      <c r="T13" s="7">
        <f t="shared" si="4"/>
        <v>0</v>
      </c>
      <c r="V13" s="7">
        <f t="shared" si="5"/>
        <v>642.9</v>
      </c>
    </row>
    <row r="14" spans="1:22" x14ac:dyDescent="0.25">
      <c r="A14" s="14" t="s">
        <v>15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si="0"/>
        <v>0</v>
      </c>
      <c r="Q14" s="7">
        <f t="shared" si="1"/>
        <v>0</v>
      </c>
      <c r="R14" s="7">
        <f t="shared" si="2"/>
        <v>0</v>
      </c>
      <c r="S14" s="7">
        <f t="shared" si="3"/>
        <v>0</v>
      </c>
      <c r="T14" s="7">
        <f t="shared" si="4"/>
        <v>0</v>
      </c>
      <c r="V14" s="7">
        <f t="shared" si="5"/>
        <v>0</v>
      </c>
    </row>
    <row r="15" spans="1:22" x14ac:dyDescent="0.25">
      <c r="A15" s="14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22" x14ac:dyDescent="0.25">
      <c r="A16" s="14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5">
      <c r="A17" s="14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5">
      <c r="A18" s="14" t="s">
        <v>19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1975</v>
      </c>
      <c r="M18" s="7">
        <v>1974</v>
      </c>
      <c r="O18" s="7">
        <f t="shared" si="0"/>
        <v>3949</v>
      </c>
      <c r="Q18" s="7">
        <f t="shared" si="1"/>
        <v>0</v>
      </c>
      <c r="R18" s="7">
        <f t="shared" si="2"/>
        <v>0</v>
      </c>
      <c r="S18" s="7">
        <f t="shared" si="3"/>
        <v>0</v>
      </c>
      <c r="T18" s="7">
        <f t="shared" si="4"/>
        <v>3949</v>
      </c>
      <c r="V18" s="7">
        <f t="shared" si="5"/>
        <v>3949</v>
      </c>
    </row>
    <row r="19" spans="1:22" x14ac:dyDescent="0.25">
      <c r="A19" s="14" t="s">
        <v>20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5">
      <c r="A20" s="14" t="s">
        <v>21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20664</v>
      </c>
      <c r="J20" s="7">
        <v>0</v>
      </c>
      <c r="K20" s="7">
        <v>0</v>
      </c>
      <c r="L20" s="7">
        <v>0</v>
      </c>
      <c r="M20" s="7">
        <v>0</v>
      </c>
      <c r="O20" s="7">
        <f t="shared" si="0"/>
        <v>20664</v>
      </c>
      <c r="Q20" s="7">
        <f t="shared" si="1"/>
        <v>0</v>
      </c>
      <c r="R20" s="7">
        <f t="shared" si="2"/>
        <v>0</v>
      </c>
      <c r="S20" s="7">
        <f t="shared" si="3"/>
        <v>20664</v>
      </c>
      <c r="T20" s="7">
        <f t="shared" si="4"/>
        <v>0</v>
      </c>
      <c r="V20" s="7">
        <f t="shared" si="5"/>
        <v>20664</v>
      </c>
    </row>
    <row r="21" spans="1:22" x14ac:dyDescent="0.25">
      <c r="A21" s="14" t="s">
        <v>22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15">
        <v>0</v>
      </c>
      <c r="K21" s="7">
        <v>0</v>
      </c>
      <c r="L21" s="7">
        <v>0</v>
      </c>
      <c r="M21" s="7">
        <v>0</v>
      </c>
      <c r="O21" s="7">
        <f t="shared" si="0"/>
        <v>0</v>
      </c>
      <c r="Q21" s="7">
        <f t="shared" si="1"/>
        <v>0</v>
      </c>
      <c r="R21" s="7">
        <f t="shared" si="2"/>
        <v>0</v>
      </c>
      <c r="S21" s="7">
        <f t="shared" si="3"/>
        <v>0</v>
      </c>
      <c r="T21" s="7">
        <f t="shared" si="4"/>
        <v>0</v>
      </c>
      <c r="V21" s="7">
        <f t="shared" si="5"/>
        <v>0</v>
      </c>
    </row>
    <row r="22" spans="1:22" x14ac:dyDescent="0.25">
      <c r="A22" s="14" t="s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15">
        <v>0</v>
      </c>
      <c r="K22" s="7">
        <v>0</v>
      </c>
      <c r="L22" s="7">
        <v>0</v>
      </c>
      <c r="M22" s="7">
        <v>0</v>
      </c>
      <c r="O22" s="7">
        <f t="shared" si="0"/>
        <v>0</v>
      </c>
      <c r="Q22" s="7">
        <f t="shared" si="1"/>
        <v>0</v>
      </c>
      <c r="R22" s="7">
        <f t="shared" si="2"/>
        <v>0</v>
      </c>
      <c r="S22" s="7">
        <f t="shared" si="3"/>
        <v>0</v>
      </c>
      <c r="T22" s="7">
        <f t="shared" si="4"/>
        <v>0</v>
      </c>
      <c r="V22" s="7">
        <f t="shared" si="5"/>
        <v>0</v>
      </c>
    </row>
    <row r="23" spans="1:22" x14ac:dyDescent="0.25">
      <c r="A23" s="14" t="s">
        <v>24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15">
        <v>0</v>
      </c>
      <c r="K23" s="7">
        <v>0</v>
      </c>
      <c r="L23" s="7">
        <v>0</v>
      </c>
      <c r="M23" s="7">
        <v>0</v>
      </c>
      <c r="O23" s="7">
        <f t="shared" si="0"/>
        <v>0</v>
      </c>
      <c r="Q23" s="7">
        <f t="shared" si="1"/>
        <v>0</v>
      </c>
      <c r="R23" s="7">
        <f t="shared" si="2"/>
        <v>0</v>
      </c>
      <c r="S23" s="7">
        <f t="shared" si="3"/>
        <v>0</v>
      </c>
      <c r="T23" s="7">
        <f t="shared" si="4"/>
        <v>0</v>
      </c>
      <c r="V23" s="7">
        <f t="shared" si="5"/>
        <v>0</v>
      </c>
    </row>
    <row r="24" spans="1:22" x14ac:dyDescent="0.25">
      <c r="A24" s="14" t="s">
        <v>25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15">
        <v>0</v>
      </c>
      <c r="K24" s="7">
        <v>0</v>
      </c>
      <c r="L24" s="7">
        <v>225</v>
      </c>
      <c r="M24" s="7">
        <v>224</v>
      </c>
      <c r="O24" s="7">
        <f t="shared" si="0"/>
        <v>449</v>
      </c>
      <c r="Q24" s="7">
        <f t="shared" si="1"/>
        <v>0</v>
      </c>
      <c r="R24" s="7">
        <f t="shared" si="2"/>
        <v>0</v>
      </c>
      <c r="S24" s="7">
        <f t="shared" si="3"/>
        <v>0</v>
      </c>
      <c r="T24" s="7">
        <f t="shared" si="4"/>
        <v>449</v>
      </c>
      <c r="V24" s="7">
        <f t="shared" si="5"/>
        <v>449</v>
      </c>
    </row>
    <row r="25" spans="1:22" x14ac:dyDescent="0.25">
      <c r="A25" s="14" t="s">
        <v>26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15">
        <v>0</v>
      </c>
      <c r="K25" s="7">
        <v>0</v>
      </c>
      <c r="L25" s="7">
        <v>1193</v>
      </c>
      <c r="M25" s="7">
        <v>1193</v>
      </c>
      <c r="O25" s="7">
        <f t="shared" si="0"/>
        <v>2386</v>
      </c>
      <c r="Q25" s="7">
        <f t="shared" si="1"/>
        <v>0</v>
      </c>
      <c r="R25" s="7">
        <f t="shared" si="2"/>
        <v>0</v>
      </c>
      <c r="S25" s="7">
        <f t="shared" si="3"/>
        <v>0</v>
      </c>
      <c r="T25" s="7">
        <f t="shared" si="4"/>
        <v>2386</v>
      </c>
      <c r="V25" s="7">
        <f t="shared" si="5"/>
        <v>2386</v>
      </c>
    </row>
    <row r="26" spans="1:22" x14ac:dyDescent="0.25">
      <c r="A26" s="14" t="s">
        <v>27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15">
        <v>0</v>
      </c>
      <c r="K26" s="7">
        <v>0</v>
      </c>
      <c r="L26" s="7">
        <v>0</v>
      </c>
      <c r="M26" s="7">
        <v>0</v>
      </c>
      <c r="O26" s="7">
        <f t="shared" si="0"/>
        <v>0</v>
      </c>
      <c r="Q26" s="7">
        <f t="shared" si="1"/>
        <v>0</v>
      </c>
      <c r="R26" s="7">
        <f t="shared" si="2"/>
        <v>0</v>
      </c>
      <c r="S26" s="7">
        <f t="shared" si="3"/>
        <v>0</v>
      </c>
      <c r="T26" s="7">
        <f t="shared" si="4"/>
        <v>0</v>
      </c>
      <c r="V26" s="7">
        <f t="shared" si="5"/>
        <v>0</v>
      </c>
    </row>
    <row r="27" spans="1:22" x14ac:dyDescent="0.25">
      <c r="A27" s="14" t="s">
        <v>28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15">
        <v>0</v>
      </c>
      <c r="K27" s="7">
        <v>0</v>
      </c>
      <c r="L27" s="7">
        <v>466</v>
      </c>
      <c r="M27" s="7">
        <v>467</v>
      </c>
      <c r="O27" s="7">
        <f t="shared" si="0"/>
        <v>933</v>
      </c>
      <c r="Q27" s="7">
        <f t="shared" si="1"/>
        <v>0</v>
      </c>
      <c r="R27" s="7">
        <f t="shared" si="2"/>
        <v>0</v>
      </c>
      <c r="S27" s="7">
        <f t="shared" si="3"/>
        <v>0</v>
      </c>
      <c r="T27" s="7">
        <f t="shared" si="4"/>
        <v>933</v>
      </c>
      <c r="V27" s="7">
        <f t="shared" si="5"/>
        <v>933</v>
      </c>
    </row>
    <row r="28" spans="1:22" x14ac:dyDescent="0.25">
      <c r="A28" s="14" t="s">
        <v>29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25.49</v>
      </c>
      <c r="J28" s="15">
        <v>520.1</v>
      </c>
      <c r="K28" s="7">
        <v>3260</v>
      </c>
      <c r="L28" s="7">
        <v>1379</v>
      </c>
      <c r="M28" s="7">
        <v>1379</v>
      </c>
      <c r="O28" s="7">
        <f t="shared" si="0"/>
        <v>6563.59</v>
      </c>
      <c r="Q28" s="7">
        <f t="shared" si="1"/>
        <v>0</v>
      </c>
      <c r="R28" s="7">
        <f t="shared" si="2"/>
        <v>0</v>
      </c>
      <c r="S28" s="7">
        <f t="shared" si="3"/>
        <v>545.59</v>
      </c>
      <c r="T28" s="7">
        <f t="shared" si="4"/>
        <v>6018</v>
      </c>
      <c r="V28" s="7">
        <f t="shared" si="5"/>
        <v>6563.59</v>
      </c>
    </row>
    <row r="29" spans="1:22" x14ac:dyDescent="0.25">
      <c r="A29" s="14" t="s">
        <v>30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122.9</v>
      </c>
      <c r="I29" s="7">
        <v>3564.9</v>
      </c>
      <c r="J29" s="15">
        <v>25109.040000000001</v>
      </c>
      <c r="K29" s="7">
        <v>16745</v>
      </c>
      <c r="L29" s="7">
        <v>16877.142857142859</v>
      </c>
      <c r="M29" s="7">
        <v>16877.142857142859</v>
      </c>
      <c r="O29" s="7">
        <f t="shared" si="0"/>
        <v>79296.125714285707</v>
      </c>
      <c r="Q29" s="7">
        <f t="shared" si="1"/>
        <v>0</v>
      </c>
      <c r="R29" s="7">
        <f t="shared" si="2"/>
        <v>0</v>
      </c>
      <c r="S29" s="7">
        <f t="shared" si="3"/>
        <v>28796.84</v>
      </c>
      <c r="T29" s="7">
        <f t="shared" si="4"/>
        <v>50499.28571428571</v>
      </c>
      <c r="V29" s="7">
        <f t="shared" si="5"/>
        <v>79296.125714285707</v>
      </c>
    </row>
    <row r="30" spans="1:22" x14ac:dyDescent="0.25">
      <c r="A30" s="14" t="s">
        <v>31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6">
        <v>70549.240000000005</v>
      </c>
      <c r="I30" s="16">
        <v>82914.37</v>
      </c>
      <c r="J30" s="15">
        <v>84738.4</v>
      </c>
      <c r="K30" s="16">
        <v>82938</v>
      </c>
      <c r="L30" s="16">
        <v>84250</v>
      </c>
      <c r="M30" s="16">
        <v>84250</v>
      </c>
      <c r="O30" s="7">
        <f t="shared" si="0"/>
        <v>489640.01</v>
      </c>
      <c r="Q30" s="7">
        <f t="shared" si="1"/>
        <v>0</v>
      </c>
      <c r="R30" s="7">
        <f t="shared" si="2"/>
        <v>0</v>
      </c>
      <c r="S30" s="7">
        <f t="shared" si="3"/>
        <v>238202.00999999998</v>
      </c>
      <c r="T30" s="7">
        <f t="shared" si="4"/>
        <v>251438</v>
      </c>
      <c r="V30" s="7">
        <f t="shared" si="5"/>
        <v>489640.01</v>
      </c>
    </row>
    <row r="31" spans="1:22" x14ac:dyDescent="0.25">
      <c r="A31" s="14" t="s">
        <v>32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1859.31</v>
      </c>
      <c r="I31" s="7">
        <v>2171.5300000000002</v>
      </c>
      <c r="J31" s="15">
        <v>2692.84</v>
      </c>
      <c r="K31" s="7">
        <v>3728</v>
      </c>
      <c r="L31" s="7">
        <v>2221</v>
      </c>
      <c r="M31" s="7">
        <v>2222</v>
      </c>
      <c r="O31" s="7">
        <f t="shared" si="0"/>
        <v>14894.68</v>
      </c>
      <c r="Q31" s="7">
        <f t="shared" si="1"/>
        <v>0</v>
      </c>
      <c r="R31" s="7">
        <f t="shared" si="2"/>
        <v>0</v>
      </c>
      <c r="S31" s="7">
        <f t="shared" si="3"/>
        <v>6723.68</v>
      </c>
      <c r="T31" s="7">
        <f t="shared" si="4"/>
        <v>8171</v>
      </c>
      <c r="V31" s="7">
        <f t="shared" si="5"/>
        <v>14894.68</v>
      </c>
    </row>
    <row r="32" spans="1:22" x14ac:dyDescent="0.25">
      <c r="A32" s="14" t="s">
        <v>33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15">
        <v>39.89</v>
      </c>
      <c r="K32" s="7">
        <v>0</v>
      </c>
      <c r="L32" s="7">
        <v>56</v>
      </c>
      <c r="M32" s="7">
        <v>58</v>
      </c>
      <c r="O32" s="7">
        <f t="shared" si="0"/>
        <v>153.88999999999999</v>
      </c>
      <c r="Q32" s="7">
        <f t="shared" si="1"/>
        <v>0</v>
      </c>
      <c r="R32" s="7">
        <f t="shared" si="2"/>
        <v>0</v>
      </c>
      <c r="S32" s="7">
        <f t="shared" si="3"/>
        <v>39.89</v>
      </c>
      <c r="T32" s="7">
        <f t="shared" si="4"/>
        <v>114</v>
      </c>
      <c r="V32" s="7">
        <f t="shared" si="5"/>
        <v>153.88999999999999</v>
      </c>
    </row>
    <row r="33" spans="1:22" x14ac:dyDescent="0.25">
      <c r="A33" s="14" t="s">
        <v>34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15">
        <v>0</v>
      </c>
      <c r="K33" s="7">
        <v>0</v>
      </c>
      <c r="L33" s="7">
        <v>0</v>
      </c>
      <c r="M33" s="7">
        <v>0</v>
      </c>
      <c r="O33" s="7">
        <f t="shared" si="0"/>
        <v>0</v>
      </c>
      <c r="Q33" s="7">
        <f t="shared" si="1"/>
        <v>0</v>
      </c>
      <c r="R33" s="7">
        <f t="shared" si="2"/>
        <v>0</v>
      </c>
      <c r="S33" s="7">
        <f t="shared" si="3"/>
        <v>0</v>
      </c>
      <c r="T33" s="7">
        <f t="shared" si="4"/>
        <v>0</v>
      </c>
      <c r="V33" s="7">
        <f t="shared" si="5"/>
        <v>0</v>
      </c>
    </row>
    <row r="34" spans="1:22" x14ac:dyDescent="0.25">
      <c r="A34" s="14" t="s">
        <v>35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38.78</v>
      </c>
      <c r="I34" s="7">
        <v>109.75</v>
      </c>
      <c r="J34" s="15">
        <v>152.55000000000001</v>
      </c>
      <c r="K34" s="7">
        <v>261</v>
      </c>
      <c r="L34" s="7">
        <v>0</v>
      </c>
      <c r="M34" s="7">
        <v>0</v>
      </c>
      <c r="O34" s="7">
        <f t="shared" si="0"/>
        <v>562.08000000000004</v>
      </c>
      <c r="Q34" s="7">
        <f t="shared" si="1"/>
        <v>0</v>
      </c>
      <c r="R34" s="7">
        <f t="shared" si="2"/>
        <v>0</v>
      </c>
      <c r="S34" s="7">
        <f t="shared" si="3"/>
        <v>301.08000000000004</v>
      </c>
      <c r="T34" s="7">
        <f t="shared" si="4"/>
        <v>261</v>
      </c>
      <c r="V34" s="7">
        <f t="shared" si="5"/>
        <v>562.08000000000004</v>
      </c>
    </row>
    <row r="35" spans="1:22" x14ac:dyDescent="0.25">
      <c r="A35" s="14" t="s">
        <v>36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15">
        <v>71.19</v>
      </c>
      <c r="K35" s="7">
        <v>89</v>
      </c>
      <c r="L35" s="7">
        <v>69</v>
      </c>
      <c r="M35" s="7">
        <v>67</v>
      </c>
      <c r="O35" s="7">
        <f t="shared" si="0"/>
        <v>296.19</v>
      </c>
      <c r="Q35" s="7">
        <f t="shared" si="1"/>
        <v>0</v>
      </c>
      <c r="R35" s="7">
        <f t="shared" si="2"/>
        <v>0</v>
      </c>
      <c r="S35" s="7">
        <f t="shared" si="3"/>
        <v>71.19</v>
      </c>
      <c r="T35" s="7">
        <f t="shared" si="4"/>
        <v>225</v>
      </c>
      <c r="V35" s="7">
        <f t="shared" si="5"/>
        <v>296.19</v>
      </c>
    </row>
    <row r="36" spans="1:22" x14ac:dyDescent="0.25">
      <c r="A36" s="14" t="s">
        <v>37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3179.31</v>
      </c>
      <c r="J36" s="15">
        <v>3738.31</v>
      </c>
      <c r="K36" s="7">
        <v>1838</v>
      </c>
      <c r="L36" s="7">
        <v>1095</v>
      </c>
      <c r="M36" s="7">
        <v>1095</v>
      </c>
      <c r="O36" s="7">
        <f t="shared" si="0"/>
        <v>10945.619999999999</v>
      </c>
      <c r="Q36" s="7">
        <f t="shared" si="1"/>
        <v>0</v>
      </c>
      <c r="R36" s="7">
        <f t="shared" si="2"/>
        <v>0</v>
      </c>
      <c r="S36" s="7">
        <f t="shared" si="3"/>
        <v>6917.62</v>
      </c>
      <c r="T36" s="7">
        <f t="shared" si="4"/>
        <v>4028</v>
      </c>
      <c r="V36" s="7">
        <f t="shared" si="5"/>
        <v>10945.619999999999</v>
      </c>
    </row>
    <row r="37" spans="1:22" x14ac:dyDescent="0.25">
      <c r="A37" s="14" t="s">
        <v>38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15">
        <v>0</v>
      </c>
      <c r="K37" s="7">
        <v>0</v>
      </c>
      <c r="L37" s="7">
        <v>44</v>
      </c>
      <c r="M37" s="7">
        <v>44</v>
      </c>
      <c r="O37" s="7">
        <f t="shared" si="0"/>
        <v>88</v>
      </c>
      <c r="Q37" s="7">
        <f t="shared" si="1"/>
        <v>0</v>
      </c>
      <c r="R37" s="7">
        <f t="shared" si="2"/>
        <v>0</v>
      </c>
      <c r="S37" s="7">
        <f t="shared" si="3"/>
        <v>0</v>
      </c>
      <c r="T37" s="7">
        <f t="shared" si="4"/>
        <v>88</v>
      </c>
      <c r="V37" s="7">
        <f t="shared" si="5"/>
        <v>88</v>
      </c>
    </row>
    <row r="38" spans="1:22" x14ac:dyDescent="0.25">
      <c r="A38" s="14" t="s">
        <v>39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109</v>
      </c>
      <c r="J38" s="15">
        <v>1309.49</v>
      </c>
      <c r="K38" s="7">
        <v>34</v>
      </c>
      <c r="L38" s="7">
        <v>15400</v>
      </c>
      <c r="M38" s="7">
        <v>15400</v>
      </c>
      <c r="O38" s="7">
        <f t="shared" si="0"/>
        <v>32252.49</v>
      </c>
      <c r="Q38" s="7">
        <f t="shared" si="1"/>
        <v>0</v>
      </c>
      <c r="R38" s="7">
        <f t="shared" si="2"/>
        <v>0</v>
      </c>
      <c r="S38" s="7">
        <f t="shared" si="3"/>
        <v>1418.49</v>
      </c>
      <c r="T38" s="7">
        <f t="shared" si="4"/>
        <v>30834</v>
      </c>
      <c r="V38" s="7">
        <f t="shared" si="5"/>
        <v>32252.49</v>
      </c>
    </row>
    <row r="39" spans="1:22" x14ac:dyDescent="0.25">
      <c r="A39" s="14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15">
        <v>0</v>
      </c>
      <c r="K39" s="7">
        <v>0</v>
      </c>
      <c r="L39" s="7">
        <v>0</v>
      </c>
      <c r="M39" s="7">
        <v>0</v>
      </c>
      <c r="O39" s="7">
        <f t="shared" si="0"/>
        <v>0</v>
      </c>
      <c r="Q39" s="7">
        <f t="shared" si="1"/>
        <v>0</v>
      </c>
      <c r="R39" s="7">
        <f t="shared" si="2"/>
        <v>0</v>
      </c>
      <c r="S39" s="7">
        <f t="shared" si="3"/>
        <v>0</v>
      </c>
      <c r="T39" s="7">
        <f t="shared" si="4"/>
        <v>0</v>
      </c>
      <c r="V39" s="7">
        <f t="shared" si="5"/>
        <v>0</v>
      </c>
    </row>
    <row r="40" spans="1:22" x14ac:dyDescent="0.25">
      <c r="A40" s="14" t="s">
        <v>41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15">
        <v>475</v>
      </c>
      <c r="K40" s="7">
        <v>0</v>
      </c>
      <c r="L40" s="7">
        <v>1458</v>
      </c>
      <c r="M40" s="7">
        <v>1459</v>
      </c>
      <c r="O40" s="7">
        <f t="shared" si="0"/>
        <v>3392</v>
      </c>
      <c r="Q40" s="7">
        <f t="shared" si="1"/>
        <v>0</v>
      </c>
      <c r="R40" s="7">
        <f t="shared" si="2"/>
        <v>0</v>
      </c>
      <c r="S40" s="7">
        <f t="shared" si="3"/>
        <v>475</v>
      </c>
      <c r="T40" s="7">
        <f t="shared" si="4"/>
        <v>2917</v>
      </c>
      <c r="V40" s="7">
        <f t="shared" si="5"/>
        <v>3392</v>
      </c>
    </row>
    <row r="41" spans="1:22" x14ac:dyDescent="0.25">
      <c r="A41" s="14"/>
    </row>
    <row r="42" spans="1:22" x14ac:dyDescent="0.25">
      <c r="A42" s="17" t="s">
        <v>64</v>
      </c>
      <c r="B42" s="18">
        <f t="shared" ref="B42:M42" si="6">SUM(B11:B41)</f>
        <v>0</v>
      </c>
      <c r="C42" s="18">
        <f t="shared" si="6"/>
        <v>0</v>
      </c>
      <c r="D42" s="18">
        <f t="shared" si="6"/>
        <v>0</v>
      </c>
      <c r="E42" s="18">
        <f t="shared" si="6"/>
        <v>0</v>
      </c>
      <c r="F42" s="18">
        <f t="shared" si="6"/>
        <v>0</v>
      </c>
      <c r="G42" s="18">
        <f t="shared" si="6"/>
        <v>0</v>
      </c>
      <c r="H42" s="18">
        <f t="shared" si="6"/>
        <v>72570.23</v>
      </c>
      <c r="I42" s="18">
        <f t="shared" si="6"/>
        <v>112738.34999999999</v>
      </c>
      <c r="J42" s="18">
        <f t="shared" si="6"/>
        <v>119489.71</v>
      </c>
      <c r="K42" s="18">
        <f t="shared" si="6"/>
        <v>108893</v>
      </c>
      <c r="L42" s="18">
        <f t="shared" si="6"/>
        <v>126708.14285714286</v>
      </c>
      <c r="M42" s="18">
        <f t="shared" si="6"/>
        <v>126709.14285714286</v>
      </c>
      <c r="O42" s="18">
        <f>SUM(O11:O41)</f>
        <v>667108.57571428572</v>
      </c>
      <c r="Q42" s="18">
        <f t="shared" si="1"/>
        <v>0</v>
      </c>
      <c r="R42" s="18">
        <f t="shared" si="2"/>
        <v>0</v>
      </c>
      <c r="S42" s="18">
        <f t="shared" si="3"/>
        <v>304798.28999999998</v>
      </c>
      <c r="T42" s="18">
        <f t="shared" si="4"/>
        <v>362310.28571428568</v>
      </c>
      <c r="V42" s="18">
        <f t="shared" si="5"/>
        <v>667108.57571428572</v>
      </c>
    </row>
    <row r="43" spans="1:22" x14ac:dyDescent="0.25">
      <c r="A43" s="1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  <c r="Q43" s="19"/>
      <c r="R43" s="19"/>
      <c r="S43" s="19"/>
      <c r="T43" s="19"/>
      <c r="V43" s="19"/>
    </row>
    <row r="44" spans="1:22" x14ac:dyDescent="0.25">
      <c r="A44" s="11" t="s">
        <v>52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O44" s="19"/>
      <c r="Q44" s="19"/>
      <c r="R44" s="19"/>
      <c r="S44" s="19"/>
      <c r="T44" s="19"/>
      <c r="V44" s="19"/>
    </row>
    <row r="45" spans="1:22" x14ac:dyDescent="0.25">
      <c r="A45" s="14" t="s">
        <v>53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71840</v>
      </c>
      <c r="J45" s="15">
        <v>61984.35</v>
      </c>
      <c r="K45" s="7">
        <v>114009</v>
      </c>
      <c r="L45" s="7">
        <v>10626</v>
      </c>
      <c r="M45" s="7">
        <v>10626</v>
      </c>
      <c r="O45" s="7">
        <f>SUM(B45:M45)</f>
        <v>269085.34999999998</v>
      </c>
      <c r="Q45" s="7">
        <f>SUM(B45:D45)</f>
        <v>0</v>
      </c>
      <c r="R45" s="7">
        <f>SUM(E45:G45)</f>
        <v>0</v>
      </c>
      <c r="S45" s="7">
        <f>SUM(H45:J45)</f>
        <v>133824.35</v>
      </c>
      <c r="T45" s="7">
        <f>SUM(K45:M45)</f>
        <v>135261</v>
      </c>
      <c r="V45" s="7">
        <f>SUM(Q45:U45)</f>
        <v>269085.34999999998</v>
      </c>
    </row>
    <row r="46" spans="1:22" x14ac:dyDescent="0.25">
      <c r="A46" s="14" t="s">
        <v>54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61952.55</v>
      </c>
      <c r="J46" s="15">
        <v>63182.45</v>
      </c>
      <c r="K46" s="7">
        <v>63626</v>
      </c>
      <c r="L46" s="7">
        <v>13335</v>
      </c>
      <c r="M46" s="7">
        <v>13335</v>
      </c>
      <c r="O46" s="7">
        <f>SUM(B46:M46)</f>
        <v>215431</v>
      </c>
      <c r="Q46" s="7">
        <f>SUM(B46:D46)</f>
        <v>0</v>
      </c>
      <c r="R46" s="7">
        <f>SUM(E46:G46)</f>
        <v>0</v>
      </c>
      <c r="S46" s="7">
        <f>SUM(H46:J46)</f>
        <v>125135</v>
      </c>
      <c r="T46" s="7">
        <f>SUM(K46:M46)</f>
        <v>90296</v>
      </c>
      <c r="V46" s="7">
        <f>SUM(Q46:U46)</f>
        <v>215431</v>
      </c>
    </row>
    <row r="47" spans="1:22" x14ac:dyDescent="0.25">
      <c r="A47" s="14"/>
      <c r="J47" s="15"/>
    </row>
    <row r="48" spans="1:22" x14ac:dyDescent="0.25">
      <c r="A48" s="17" t="s">
        <v>55</v>
      </c>
      <c r="B48" s="18">
        <f t="shared" ref="B48:M48" si="7">SUM(B45:B46)</f>
        <v>0</v>
      </c>
      <c r="C48" s="18">
        <f t="shared" si="7"/>
        <v>0</v>
      </c>
      <c r="D48" s="18">
        <f t="shared" si="7"/>
        <v>0</v>
      </c>
      <c r="E48" s="18">
        <f t="shared" si="7"/>
        <v>0</v>
      </c>
      <c r="F48" s="18">
        <f t="shared" si="7"/>
        <v>0</v>
      </c>
      <c r="G48" s="18">
        <f t="shared" si="7"/>
        <v>0</v>
      </c>
      <c r="H48" s="18">
        <f t="shared" si="7"/>
        <v>0</v>
      </c>
      <c r="I48" s="18">
        <f t="shared" si="7"/>
        <v>133792.54999999999</v>
      </c>
      <c r="J48" s="18">
        <f t="shared" si="7"/>
        <v>125166.79999999999</v>
      </c>
      <c r="K48" s="18">
        <f t="shared" si="7"/>
        <v>177635</v>
      </c>
      <c r="L48" s="18">
        <f t="shared" si="7"/>
        <v>23961</v>
      </c>
      <c r="M48" s="18">
        <f t="shared" si="7"/>
        <v>23961</v>
      </c>
      <c r="O48" s="18">
        <f>SUM(O45:O46)</f>
        <v>484516.35</v>
      </c>
      <c r="Q48" s="18">
        <f>SUM(B48:D48)</f>
        <v>0</v>
      </c>
      <c r="R48" s="18">
        <f>SUM(E48:G48)</f>
        <v>0</v>
      </c>
      <c r="S48" s="18">
        <f>SUM(H48:J48)</f>
        <v>258959.34999999998</v>
      </c>
      <c r="T48" s="18">
        <f>SUM(K48:M48)</f>
        <v>225557</v>
      </c>
      <c r="V48" s="18">
        <f>SUM(Q48:U48)</f>
        <v>484516.35</v>
      </c>
    </row>
    <row r="49" spans="1:22" x14ac:dyDescent="0.25">
      <c r="A49" s="11"/>
    </row>
    <row r="50" spans="1:22" ht="13.8" thickBot="1" x14ac:dyDescent="0.3">
      <c r="A50" s="11" t="s">
        <v>56</v>
      </c>
      <c r="B50" s="23">
        <f>B42+B48</f>
        <v>0</v>
      </c>
      <c r="C50" s="23">
        <f t="shared" ref="C50:O50" si="8">C42+C48</f>
        <v>0</v>
      </c>
      <c r="D50" s="23">
        <f t="shared" si="8"/>
        <v>0</v>
      </c>
      <c r="E50" s="23">
        <f t="shared" si="8"/>
        <v>0</v>
      </c>
      <c r="F50" s="23">
        <f t="shared" si="8"/>
        <v>0</v>
      </c>
      <c r="G50" s="23">
        <f t="shared" si="8"/>
        <v>0</v>
      </c>
      <c r="H50" s="23">
        <f t="shared" si="8"/>
        <v>72570.23</v>
      </c>
      <c r="I50" s="23">
        <f t="shared" si="8"/>
        <v>246530.89999999997</v>
      </c>
      <c r="J50" s="23">
        <f t="shared" si="8"/>
        <v>244656.51</v>
      </c>
      <c r="K50" s="23">
        <f t="shared" si="8"/>
        <v>286528</v>
      </c>
      <c r="L50" s="23">
        <f t="shared" si="8"/>
        <v>150669.14285714284</v>
      </c>
      <c r="M50" s="23">
        <f t="shared" si="8"/>
        <v>150670.14285714284</v>
      </c>
      <c r="N50" s="23"/>
      <c r="O50" s="23">
        <f t="shared" si="8"/>
        <v>1151624.9257142856</v>
      </c>
      <c r="Q50" s="23">
        <f>SUM(B50:D50)</f>
        <v>0</v>
      </c>
      <c r="R50" s="23">
        <f>SUM(E50:G50)</f>
        <v>0</v>
      </c>
      <c r="S50" s="23">
        <f>SUM(H50:J50)</f>
        <v>563757.6399999999</v>
      </c>
      <c r="T50" s="23">
        <f>SUM(K50:M50)</f>
        <v>587867.28571428568</v>
      </c>
      <c r="V50" s="23">
        <f>SUM(Q50:U50)</f>
        <v>1151624.9257142856</v>
      </c>
    </row>
    <row r="51" spans="1:22" ht="13.8" thickTop="1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Q51" s="19"/>
      <c r="R51" s="19"/>
      <c r="S51" s="19"/>
      <c r="T51" s="19"/>
      <c r="V51" s="19"/>
    </row>
    <row r="52" spans="1:22" x14ac:dyDescent="0.25">
      <c r="A52" s="11" t="s">
        <v>43</v>
      </c>
    </row>
    <row r="53" spans="1:22" x14ac:dyDescent="0.25">
      <c r="A53" s="20" t="s">
        <v>44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112942.39999999999</v>
      </c>
      <c r="J53" s="7">
        <v>18823.73</v>
      </c>
      <c r="K53" s="7">
        <v>18823.73</v>
      </c>
      <c r="L53" s="7">
        <v>18823.73</v>
      </c>
      <c r="M53" s="7">
        <v>18823.73</v>
      </c>
      <c r="O53" s="7">
        <f>SUM(B53:M53)</f>
        <v>188237.32000000004</v>
      </c>
      <c r="Q53" s="7">
        <f t="shared" ref="Q53:Q58" si="9">SUM(B53:D53)</f>
        <v>0</v>
      </c>
      <c r="R53" s="7">
        <f t="shared" ref="R53:R58" si="10">SUM(E53:G53)</f>
        <v>0</v>
      </c>
      <c r="S53" s="7">
        <f t="shared" ref="S53:S58" si="11">SUM(H53:J53)</f>
        <v>131766.13</v>
      </c>
      <c r="T53" s="7">
        <f t="shared" ref="T53:T58" si="12">SUM(K53:M53)</f>
        <v>56471.19</v>
      </c>
      <c r="V53" s="7">
        <f t="shared" ref="V53:V58" si="13">SUM(Q53:U53)</f>
        <v>188237.32</v>
      </c>
    </row>
    <row r="54" spans="1:22" x14ac:dyDescent="0.25">
      <c r="A54" s="20" t="s">
        <v>46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O54" s="7">
        <f>SUM(B54:M54)</f>
        <v>0</v>
      </c>
      <c r="Q54" s="7">
        <f t="shared" si="9"/>
        <v>0</v>
      </c>
      <c r="R54" s="7">
        <f t="shared" si="10"/>
        <v>0</v>
      </c>
      <c r="S54" s="7">
        <f t="shared" si="11"/>
        <v>0</v>
      </c>
      <c r="T54" s="7">
        <f t="shared" si="12"/>
        <v>0</v>
      </c>
      <c r="V54" s="7">
        <f t="shared" si="13"/>
        <v>0</v>
      </c>
    </row>
    <row r="55" spans="1:22" x14ac:dyDescent="0.25">
      <c r="A55" s="20" t="s">
        <v>47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O55" s="7">
        <f>SUM(B55:M55)</f>
        <v>0</v>
      </c>
      <c r="Q55" s="7">
        <f t="shared" si="9"/>
        <v>0</v>
      </c>
      <c r="R55" s="7">
        <f t="shared" si="10"/>
        <v>0</v>
      </c>
      <c r="S55" s="7">
        <f t="shared" si="11"/>
        <v>0</v>
      </c>
      <c r="T55" s="7">
        <f t="shared" si="12"/>
        <v>0</v>
      </c>
      <c r="V55" s="7">
        <f t="shared" si="13"/>
        <v>0</v>
      </c>
    </row>
    <row r="56" spans="1:22" x14ac:dyDescent="0.25">
      <c r="A56" s="20" t="s">
        <v>48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100</v>
      </c>
      <c r="K56" s="7">
        <v>1792</v>
      </c>
      <c r="L56" s="7">
        <v>0</v>
      </c>
      <c r="M56" s="21">
        <v>0</v>
      </c>
      <c r="O56" s="7">
        <f>SUM(B56:M56)</f>
        <v>1892</v>
      </c>
      <c r="Q56" s="7">
        <f t="shared" si="9"/>
        <v>0</v>
      </c>
      <c r="R56" s="7">
        <f t="shared" si="10"/>
        <v>0</v>
      </c>
      <c r="S56" s="7">
        <f t="shared" si="11"/>
        <v>100</v>
      </c>
      <c r="T56" s="7">
        <f t="shared" si="12"/>
        <v>1792</v>
      </c>
      <c r="V56" s="7">
        <f t="shared" si="13"/>
        <v>1892</v>
      </c>
    </row>
    <row r="57" spans="1:22" x14ac:dyDescent="0.25">
      <c r="A57" s="20"/>
      <c r="O57" s="7">
        <f>SUM(B57:M57)</f>
        <v>0</v>
      </c>
    </row>
    <row r="58" spans="1:22" x14ac:dyDescent="0.25">
      <c r="A58" s="22" t="s">
        <v>50</v>
      </c>
      <c r="B58" s="18">
        <f t="shared" ref="B58:M58" si="14">SUM(B52:B57)</f>
        <v>0</v>
      </c>
      <c r="C58" s="18">
        <f t="shared" si="14"/>
        <v>0</v>
      </c>
      <c r="D58" s="18">
        <f t="shared" si="14"/>
        <v>0</v>
      </c>
      <c r="E58" s="18">
        <f t="shared" si="14"/>
        <v>0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112942.39999999999</v>
      </c>
      <c r="J58" s="18">
        <f t="shared" si="14"/>
        <v>18923.73</v>
      </c>
      <c r="K58" s="18">
        <f t="shared" si="14"/>
        <v>20615.73</v>
      </c>
      <c r="L58" s="18">
        <f t="shared" si="14"/>
        <v>18823.73</v>
      </c>
      <c r="M58" s="18">
        <f t="shared" si="14"/>
        <v>18823.73</v>
      </c>
      <c r="O58" s="18">
        <f>SUM(O52:O57)</f>
        <v>190129.32000000004</v>
      </c>
      <c r="Q58" s="18">
        <f t="shared" si="9"/>
        <v>0</v>
      </c>
      <c r="R58" s="18">
        <f t="shared" si="10"/>
        <v>0</v>
      </c>
      <c r="S58" s="18">
        <f t="shared" si="11"/>
        <v>131866.13</v>
      </c>
      <c r="T58" s="18">
        <f t="shared" si="12"/>
        <v>58263.19</v>
      </c>
      <c r="V58" s="18">
        <f t="shared" si="13"/>
        <v>190129.32</v>
      </c>
    </row>
    <row r="59" spans="1:22" x14ac:dyDescent="0.25">
      <c r="A59" s="20"/>
    </row>
    <row r="60" spans="1:22" x14ac:dyDescent="0.25">
      <c r="A60" s="11" t="s">
        <v>61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  <c r="Q60" s="29"/>
      <c r="R60" s="29"/>
      <c r="S60" s="29"/>
      <c r="T60" s="29"/>
      <c r="U60" s="30"/>
      <c r="V60" s="29"/>
    </row>
    <row r="61" spans="1:22" x14ac:dyDescent="0.25">
      <c r="A61" s="20" t="s">
        <v>45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33879.5</v>
      </c>
      <c r="J61" s="7">
        <v>16939.5</v>
      </c>
      <c r="K61" s="7">
        <v>16939.5</v>
      </c>
      <c r="L61" s="7">
        <v>16939.5</v>
      </c>
      <c r="M61" s="7">
        <v>16939.5</v>
      </c>
      <c r="O61" s="7">
        <f>SUM(B61:M61)</f>
        <v>101637.5</v>
      </c>
      <c r="Q61" s="7">
        <f>SUM(B61:D61)</f>
        <v>0</v>
      </c>
      <c r="R61" s="7">
        <f>SUM(E61:G61)</f>
        <v>0</v>
      </c>
      <c r="S61" s="7">
        <f>SUM(H61:J61)</f>
        <v>50819</v>
      </c>
      <c r="T61" s="7">
        <f>SUM(K61:M61)</f>
        <v>50818.5</v>
      </c>
      <c r="V61" s="7">
        <f>SUM(Q61:U61)</f>
        <v>101637.5</v>
      </c>
    </row>
    <row r="62" spans="1:22" x14ac:dyDescent="0.25">
      <c r="A62" s="20" t="s">
        <v>49</v>
      </c>
      <c r="B62" s="7">
        <v>0</v>
      </c>
      <c r="C62" s="7">
        <v>0</v>
      </c>
      <c r="D62" s="7">
        <v>0</v>
      </c>
      <c r="E62" s="7">
        <v>0</v>
      </c>
      <c r="F62" s="7">
        <v>100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O62" s="7">
        <f>SUM(B62:M62)</f>
        <v>100</v>
      </c>
      <c r="Q62" s="7">
        <f>SUM(B62:D62)</f>
        <v>0</v>
      </c>
      <c r="R62" s="7">
        <f>SUM(E62:G62)</f>
        <v>100</v>
      </c>
      <c r="S62" s="7">
        <f>SUM(H62:J62)</f>
        <v>0</v>
      </c>
      <c r="T62" s="7">
        <f>SUM(K62:M62)</f>
        <v>0</v>
      </c>
      <c r="V62" s="7">
        <f>SUM(Q62:U62)</f>
        <v>100</v>
      </c>
    </row>
    <row r="63" spans="1:22" x14ac:dyDescent="0.25">
      <c r="A63" s="2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3.8" thickBot="1" x14ac:dyDescent="0.3">
      <c r="A64" s="22" t="s">
        <v>62</v>
      </c>
      <c r="B64" s="31">
        <f t="shared" ref="B64:M64" si="15">SUM(B61:B62)</f>
        <v>0</v>
      </c>
      <c r="C64" s="31">
        <f t="shared" si="15"/>
        <v>0</v>
      </c>
      <c r="D64" s="31">
        <f t="shared" si="15"/>
        <v>0</v>
      </c>
      <c r="E64" s="31">
        <f t="shared" si="15"/>
        <v>0</v>
      </c>
      <c r="F64" s="31">
        <f t="shared" si="15"/>
        <v>100</v>
      </c>
      <c r="G64" s="31">
        <f t="shared" si="15"/>
        <v>0</v>
      </c>
      <c r="H64" s="31">
        <f t="shared" si="15"/>
        <v>0</v>
      </c>
      <c r="I64" s="31">
        <f t="shared" si="15"/>
        <v>33879.5</v>
      </c>
      <c r="J64" s="31">
        <f t="shared" si="15"/>
        <v>16939.5</v>
      </c>
      <c r="K64" s="31">
        <f t="shared" si="15"/>
        <v>16939.5</v>
      </c>
      <c r="L64" s="31">
        <f t="shared" si="15"/>
        <v>16939.5</v>
      </c>
      <c r="M64" s="31">
        <f t="shared" si="15"/>
        <v>16939.5</v>
      </c>
      <c r="N64" s="31"/>
      <c r="O64" s="31">
        <f>SUM(O61:O62)</f>
        <v>101737.5</v>
      </c>
      <c r="P64" s="30"/>
      <c r="Q64" s="31">
        <f>SUM(B64:D64)</f>
        <v>0</v>
      </c>
      <c r="R64" s="31">
        <f>SUM(E64:G64)</f>
        <v>100</v>
      </c>
      <c r="S64" s="31">
        <f>SUM(H64:J64)</f>
        <v>50819</v>
      </c>
      <c r="T64" s="31">
        <f>SUM(K64:M64)</f>
        <v>50818.5</v>
      </c>
      <c r="U64" s="30"/>
      <c r="V64" s="31">
        <f>SUM(Q64:U64)</f>
        <v>101737.5</v>
      </c>
    </row>
    <row r="65" spans="1:22" x14ac:dyDescent="0.25">
      <c r="A65" s="20"/>
    </row>
    <row r="66" spans="1:22" ht="13.8" thickBot="1" x14ac:dyDescent="0.3">
      <c r="A66" s="11" t="s">
        <v>63</v>
      </c>
      <c r="B66" s="24">
        <f>B8+B50+B58+B64</f>
        <v>0</v>
      </c>
      <c r="C66" s="24">
        <f t="shared" ref="C66:O66" si="16">C8+C50+C58+C64</f>
        <v>99387.82</v>
      </c>
      <c r="D66" s="24">
        <f t="shared" si="16"/>
        <v>147932</v>
      </c>
      <c r="E66" s="24">
        <f t="shared" si="16"/>
        <v>162493.07</v>
      </c>
      <c r="F66" s="24">
        <f t="shared" si="16"/>
        <v>216784</v>
      </c>
      <c r="G66" s="24">
        <f t="shared" si="16"/>
        <v>183126</v>
      </c>
      <c r="H66" s="24">
        <f t="shared" si="16"/>
        <v>237442.34999999998</v>
      </c>
      <c r="I66" s="24">
        <f t="shared" si="16"/>
        <v>478579.25</v>
      </c>
      <c r="J66" s="24">
        <f t="shared" si="16"/>
        <v>307909.07</v>
      </c>
      <c r="K66" s="24">
        <f t="shared" si="16"/>
        <v>357132.23</v>
      </c>
      <c r="L66" s="24">
        <f t="shared" si="16"/>
        <v>186432.37285714285</v>
      </c>
      <c r="M66" s="24">
        <f t="shared" si="16"/>
        <v>186433.37285714285</v>
      </c>
      <c r="N66" s="24"/>
      <c r="O66" s="24">
        <f t="shared" si="16"/>
        <v>2563651.5357142854</v>
      </c>
      <c r="Q66" s="24">
        <f>SUM(B66:D66)</f>
        <v>247319.82</v>
      </c>
      <c r="R66" s="24">
        <f>SUM(E66:G66)</f>
        <v>562403.07000000007</v>
      </c>
      <c r="S66" s="24">
        <f>SUM(H66:J66)</f>
        <v>1023930.6699999999</v>
      </c>
      <c r="T66" s="24">
        <f>SUM(K66:M66)</f>
        <v>729997.97571428563</v>
      </c>
      <c r="U66" s="24"/>
      <c r="V66" s="24">
        <f>SUM(Q66:U66)</f>
        <v>2563651.5357142854</v>
      </c>
    </row>
    <row r="67" spans="1:22" ht="13.8" thickTop="1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/>
      <c r="N67"/>
      <c r="O67"/>
      <c r="Q67" s="19"/>
      <c r="R67" s="19"/>
      <c r="S67" s="19"/>
      <c r="T67" s="19"/>
      <c r="V67" s="19"/>
    </row>
    <row r="68" spans="1:22" ht="15.6" x14ac:dyDescent="0.3">
      <c r="A68" s="1" t="str">
        <f>+A1</f>
        <v>Wheatland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 x14ac:dyDescent="0.3">
      <c r="A69" s="1" t="str">
        <f>+A2</f>
        <v>Expense Analysis Summary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 x14ac:dyDescent="0.3">
      <c r="A70" s="3" t="s">
        <v>57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6" x14ac:dyDescent="0.3">
      <c r="A71" s="4">
        <f>+A4</f>
        <v>36799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s="25" customFormat="1" x14ac:dyDescent="0.25">
      <c r="B72" s="26" t="s">
        <v>58</v>
      </c>
      <c r="C72" s="26" t="s">
        <v>58</v>
      </c>
      <c r="D72" s="26" t="s">
        <v>58</v>
      </c>
      <c r="E72" s="26" t="s">
        <v>58</v>
      </c>
      <c r="F72" s="26" t="s">
        <v>58</v>
      </c>
      <c r="G72" s="26" t="s">
        <v>58</v>
      </c>
      <c r="H72" s="26" t="s">
        <v>58</v>
      </c>
      <c r="I72" s="26" t="s">
        <v>58</v>
      </c>
      <c r="J72" s="26" t="s">
        <v>58</v>
      </c>
      <c r="K72" s="26" t="s">
        <v>58</v>
      </c>
      <c r="L72" s="26" t="s">
        <v>58</v>
      </c>
      <c r="M72" s="26" t="s">
        <v>58</v>
      </c>
      <c r="N72" s="27"/>
      <c r="O72" s="26" t="s">
        <v>58</v>
      </c>
      <c r="P72" s="27"/>
      <c r="Q72" s="26" t="s">
        <v>58</v>
      </c>
      <c r="R72" s="26" t="s">
        <v>58</v>
      </c>
      <c r="S72" s="26" t="s">
        <v>58</v>
      </c>
      <c r="T72" s="26" t="s">
        <v>58</v>
      </c>
      <c r="U72" s="27"/>
      <c r="V72" s="26" t="s">
        <v>58</v>
      </c>
    </row>
    <row r="73" spans="1:22" x14ac:dyDescent="0.25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5</v>
      </c>
      <c r="P73" s="10"/>
      <c r="Q73" s="10" t="s">
        <v>6</v>
      </c>
      <c r="R73" s="10" t="s">
        <v>7</v>
      </c>
      <c r="S73" s="10" t="s">
        <v>8</v>
      </c>
      <c r="T73" s="10" t="s">
        <v>9</v>
      </c>
      <c r="U73" s="10"/>
      <c r="V73" s="10" t="s">
        <v>5</v>
      </c>
    </row>
    <row r="75" spans="1:22" ht="13.8" thickBot="1" x14ac:dyDescent="0.3">
      <c r="A75" s="11" t="s">
        <v>10</v>
      </c>
      <c r="B75" s="12">
        <v>170256</v>
      </c>
      <c r="C75" s="12">
        <v>197273</v>
      </c>
      <c r="D75" s="12">
        <v>219778</v>
      </c>
      <c r="E75" s="12">
        <v>170278</v>
      </c>
      <c r="F75" s="12">
        <v>133496</v>
      </c>
      <c r="G75" s="12">
        <v>30833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O75" s="12">
        <f>SUM(B75:M75)</f>
        <v>921914</v>
      </c>
      <c r="Q75" s="12">
        <f>SUM(B75:D75)</f>
        <v>587307</v>
      </c>
      <c r="R75" s="12">
        <f>SUM(E75:G75)</f>
        <v>334607</v>
      </c>
      <c r="S75" s="12">
        <f>SUM(H75:J75)</f>
        <v>0</v>
      </c>
      <c r="T75" s="12">
        <f>SUM(K75:M75)</f>
        <v>0</v>
      </c>
      <c r="V75" s="12">
        <f>SUM(Q75:U75)</f>
        <v>921914</v>
      </c>
    </row>
    <row r="77" spans="1:22" x14ac:dyDescent="0.25">
      <c r="A77" s="11" t="s">
        <v>11</v>
      </c>
    </row>
    <row r="78" spans="1:22" x14ac:dyDescent="0.25">
      <c r="A78" s="13" t="s">
        <v>12</v>
      </c>
    </row>
    <row r="79" spans="1:22" x14ac:dyDescent="0.25">
      <c r="A79" s="14" t="s">
        <v>13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O79" s="7">
        <f t="shared" ref="O79:O107" si="17">SUM(B79:M79)</f>
        <v>0</v>
      </c>
      <c r="Q79" s="7">
        <f t="shared" ref="Q79:Q109" si="18">SUM(B79:D79)</f>
        <v>0</v>
      </c>
      <c r="R79" s="7">
        <f t="shared" ref="R79:R109" si="19">SUM(E79:G79)</f>
        <v>0</v>
      </c>
      <c r="S79" s="7">
        <f t="shared" ref="S79:S109" si="20">SUM(H79:J79)</f>
        <v>0</v>
      </c>
      <c r="T79" s="7">
        <f t="shared" ref="T79:T109" si="21">SUM(K79:M79)</f>
        <v>0</v>
      </c>
      <c r="V79" s="7">
        <f t="shared" ref="V79:V109" si="22">SUM(Q79:U79)</f>
        <v>0</v>
      </c>
    </row>
    <row r="80" spans="1:22" x14ac:dyDescent="0.25">
      <c r="A80" s="14" t="s">
        <v>14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O80" s="7">
        <f t="shared" si="17"/>
        <v>0</v>
      </c>
      <c r="Q80" s="7">
        <f t="shared" si="18"/>
        <v>0</v>
      </c>
      <c r="R80" s="7">
        <f t="shared" si="19"/>
        <v>0</v>
      </c>
      <c r="S80" s="7">
        <f t="shared" si="20"/>
        <v>0</v>
      </c>
      <c r="T80" s="7">
        <f t="shared" si="21"/>
        <v>0</v>
      </c>
      <c r="V80" s="7">
        <f t="shared" si="22"/>
        <v>0</v>
      </c>
    </row>
    <row r="81" spans="1:22" x14ac:dyDescent="0.25">
      <c r="A81" s="14" t="s">
        <v>15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O81" s="7">
        <f t="shared" si="17"/>
        <v>0</v>
      </c>
      <c r="Q81" s="7">
        <f t="shared" si="18"/>
        <v>0</v>
      </c>
      <c r="R81" s="7">
        <f t="shared" si="19"/>
        <v>0</v>
      </c>
      <c r="S81" s="7">
        <f t="shared" si="20"/>
        <v>0</v>
      </c>
      <c r="T81" s="7">
        <f t="shared" si="21"/>
        <v>0</v>
      </c>
      <c r="V81" s="7">
        <f t="shared" si="22"/>
        <v>0</v>
      </c>
    </row>
    <row r="82" spans="1:22" x14ac:dyDescent="0.25">
      <c r="A82" s="14" t="s">
        <v>16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O82" s="7">
        <f t="shared" si="17"/>
        <v>0</v>
      </c>
      <c r="Q82" s="7">
        <f t="shared" si="18"/>
        <v>0</v>
      </c>
      <c r="R82" s="7">
        <f t="shared" si="19"/>
        <v>0</v>
      </c>
      <c r="S82" s="7">
        <f t="shared" si="20"/>
        <v>0</v>
      </c>
      <c r="T82" s="7">
        <f t="shared" si="21"/>
        <v>0</v>
      </c>
      <c r="V82" s="7">
        <f t="shared" si="22"/>
        <v>0</v>
      </c>
    </row>
    <row r="83" spans="1:22" x14ac:dyDescent="0.25">
      <c r="A83" s="14" t="s">
        <v>17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O83" s="7">
        <f t="shared" si="17"/>
        <v>0</v>
      </c>
      <c r="Q83" s="7">
        <f t="shared" si="18"/>
        <v>0</v>
      </c>
      <c r="R83" s="7">
        <f t="shared" si="19"/>
        <v>0</v>
      </c>
      <c r="S83" s="7">
        <f t="shared" si="20"/>
        <v>0</v>
      </c>
      <c r="T83" s="7">
        <f t="shared" si="21"/>
        <v>0</v>
      </c>
      <c r="V83" s="7">
        <f t="shared" si="22"/>
        <v>0</v>
      </c>
    </row>
    <row r="84" spans="1:22" x14ac:dyDescent="0.25">
      <c r="A84" s="14" t="s">
        <v>18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O84" s="7">
        <f t="shared" si="17"/>
        <v>0</v>
      </c>
      <c r="Q84" s="7">
        <f t="shared" si="18"/>
        <v>0</v>
      </c>
      <c r="R84" s="7">
        <f t="shared" si="19"/>
        <v>0</v>
      </c>
      <c r="S84" s="7">
        <f t="shared" si="20"/>
        <v>0</v>
      </c>
      <c r="T84" s="7">
        <f t="shared" si="21"/>
        <v>0</v>
      </c>
      <c r="V84" s="7">
        <f t="shared" si="22"/>
        <v>0</v>
      </c>
    </row>
    <row r="85" spans="1:22" x14ac:dyDescent="0.25">
      <c r="A85" s="14" t="s">
        <v>19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1974</v>
      </c>
      <c r="H85" s="7">
        <v>1975</v>
      </c>
      <c r="I85" s="7">
        <v>1975</v>
      </c>
      <c r="J85" s="7">
        <v>1974</v>
      </c>
      <c r="K85" s="7">
        <v>7898</v>
      </c>
      <c r="L85" s="7">
        <v>1975</v>
      </c>
      <c r="M85" s="7">
        <v>1974</v>
      </c>
      <c r="O85" s="7">
        <f t="shared" si="17"/>
        <v>19745</v>
      </c>
      <c r="Q85" s="7">
        <f t="shared" si="18"/>
        <v>0</v>
      </c>
      <c r="R85" s="7">
        <f t="shared" si="19"/>
        <v>1974</v>
      </c>
      <c r="S85" s="7">
        <f t="shared" si="20"/>
        <v>5924</v>
      </c>
      <c r="T85" s="7">
        <f t="shared" si="21"/>
        <v>11847</v>
      </c>
      <c r="V85" s="7">
        <f t="shared" si="22"/>
        <v>19745</v>
      </c>
    </row>
    <row r="86" spans="1:22" x14ac:dyDescent="0.25">
      <c r="A86" s="14" t="s">
        <v>20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17"/>
        <v>0</v>
      </c>
      <c r="Q86" s="7">
        <f t="shared" si="18"/>
        <v>0</v>
      </c>
      <c r="R86" s="7">
        <f t="shared" si="19"/>
        <v>0</v>
      </c>
      <c r="S86" s="7">
        <f t="shared" si="20"/>
        <v>0</v>
      </c>
      <c r="T86" s="7">
        <f t="shared" si="21"/>
        <v>0</v>
      </c>
      <c r="V86" s="7">
        <f t="shared" si="22"/>
        <v>0</v>
      </c>
    </row>
    <row r="87" spans="1:22" x14ac:dyDescent="0.25">
      <c r="A87" s="14" t="s">
        <v>21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17"/>
        <v>0</v>
      </c>
      <c r="Q87" s="7">
        <f t="shared" si="18"/>
        <v>0</v>
      </c>
      <c r="R87" s="7">
        <f t="shared" si="19"/>
        <v>0</v>
      </c>
      <c r="S87" s="7">
        <f t="shared" si="20"/>
        <v>0</v>
      </c>
      <c r="T87" s="7">
        <f t="shared" si="21"/>
        <v>0</v>
      </c>
      <c r="V87" s="7">
        <f t="shared" si="22"/>
        <v>0</v>
      </c>
    </row>
    <row r="88" spans="1:22" x14ac:dyDescent="0.25">
      <c r="A88" s="14" t="s">
        <v>22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17"/>
        <v>0</v>
      </c>
      <c r="Q88" s="7">
        <f t="shared" si="18"/>
        <v>0</v>
      </c>
      <c r="R88" s="7">
        <f t="shared" si="19"/>
        <v>0</v>
      </c>
      <c r="S88" s="7">
        <f t="shared" si="20"/>
        <v>0</v>
      </c>
      <c r="T88" s="7">
        <f t="shared" si="21"/>
        <v>0</v>
      </c>
      <c r="V88" s="7">
        <f t="shared" si="22"/>
        <v>0</v>
      </c>
    </row>
    <row r="89" spans="1:22" x14ac:dyDescent="0.25">
      <c r="A89" s="14" t="s">
        <v>23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17"/>
        <v>0</v>
      </c>
      <c r="Q89" s="7">
        <f t="shared" si="18"/>
        <v>0</v>
      </c>
      <c r="R89" s="7">
        <f t="shared" si="19"/>
        <v>0</v>
      </c>
      <c r="S89" s="7">
        <f t="shared" si="20"/>
        <v>0</v>
      </c>
      <c r="T89" s="7">
        <f t="shared" si="21"/>
        <v>0</v>
      </c>
      <c r="V89" s="7">
        <f t="shared" si="22"/>
        <v>0</v>
      </c>
    </row>
    <row r="90" spans="1:22" x14ac:dyDescent="0.25">
      <c r="A90" s="14" t="s">
        <v>24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O90" s="7">
        <f t="shared" si="17"/>
        <v>0</v>
      </c>
      <c r="Q90" s="7">
        <f t="shared" si="18"/>
        <v>0</v>
      </c>
      <c r="R90" s="7">
        <f t="shared" si="19"/>
        <v>0</v>
      </c>
      <c r="S90" s="7">
        <f t="shared" si="20"/>
        <v>0</v>
      </c>
      <c r="T90" s="7">
        <f t="shared" si="21"/>
        <v>0</v>
      </c>
      <c r="V90" s="7">
        <f t="shared" si="22"/>
        <v>0</v>
      </c>
    </row>
    <row r="91" spans="1:22" x14ac:dyDescent="0.25">
      <c r="A91" s="14" t="s">
        <v>25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225</v>
      </c>
      <c r="H91" s="7">
        <v>224</v>
      </c>
      <c r="I91" s="7">
        <v>225</v>
      </c>
      <c r="J91" s="7">
        <v>225</v>
      </c>
      <c r="K91" s="7">
        <v>898</v>
      </c>
      <c r="L91" s="7">
        <v>225</v>
      </c>
      <c r="M91" s="7">
        <v>224</v>
      </c>
      <c r="O91" s="7">
        <f t="shared" si="17"/>
        <v>2246</v>
      </c>
      <c r="Q91" s="7">
        <f t="shared" si="18"/>
        <v>0</v>
      </c>
      <c r="R91" s="7">
        <f t="shared" si="19"/>
        <v>225</v>
      </c>
      <c r="S91" s="7">
        <f t="shared" si="20"/>
        <v>674</v>
      </c>
      <c r="T91" s="7">
        <f t="shared" si="21"/>
        <v>1347</v>
      </c>
      <c r="V91" s="7">
        <f t="shared" si="22"/>
        <v>2246</v>
      </c>
    </row>
    <row r="92" spans="1:22" x14ac:dyDescent="0.25">
      <c r="A92" s="14" t="s">
        <v>26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1193</v>
      </c>
      <c r="H92" s="7">
        <v>1193</v>
      </c>
      <c r="I92" s="7">
        <v>1192</v>
      </c>
      <c r="J92" s="7">
        <v>1193</v>
      </c>
      <c r="K92" s="7">
        <v>4772</v>
      </c>
      <c r="L92" s="7">
        <v>1193</v>
      </c>
      <c r="M92" s="7">
        <v>1193</v>
      </c>
      <c r="O92" s="7">
        <f t="shared" si="17"/>
        <v>11929</v>
      </c>
      <c r="Q92" s="7">
        <f t="shared" si="18"/>
        <v>0</v>
      </c>
      <c r="R92" s="7">
        <f t="shared" si="19"/>
        <v>1193</v>
      </c>
      <c r="S92" s="7">
        <f t="shared" si="20"/>
        <v>3578</v>
      </c>
      <c r="T92" s="7">
        <f t="shared" si="21"/>
        <v>7158</v>
      </c>
      <c r="V92" s="7">
        <f t="shared" si="22"/>
        <v>11929</v>
      </c>
    </row>
    <row r="93" spans="1:22" x14ac:dyDescent="0.25">
      <c r="A93" s="14" t="s">
        <v>27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O93" s="7">
        <f t="shared" si="17"/>
        <v>0</v>
      </c>
      <c r="Q93" s="7">
        <f t="shared" si="18"/>
        <v>0</v>
      </c>
      <c r="R93" s="7">
        <f t="shared" si="19"/>
        <v>0</v>
      </c>
      <c r="S93" s="7">
        <f t="shared" si="20"/>
        <v>0</v>
      </c>
      <c r="T93" s="7">
        <f t="shared" si="21"/>
        <v>0</v>
      </c>
      <c r="V93" s="7">
        <f t="shared" si="22"/>
        <v>0</v>
      </c>
    </row>
    <row r="94" spans="1:22" x14ac:dyDescent="0.25">
      <c r="A94" s="14" t="s">
        <v>28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467</v>
      </c>
      <c r="H94" s="7">
        <v>467</v>
      </c>
      <c r="I94" s="7">
        <v>467</v>
      </c>
      <c r="J94" s="7">
        <v>466</v>
      </c>
      <c r="K94" s="7">
        <v>1867</v>
      </c>
      <c r="L94" s="7">
        <v>466</v>
      </c>
      <c r="M94" s="7">
        <v>467</v>
      </c>
      <c r="O94" s="7">
        <f t="shared" si="17"/>
        <v>4667</v>
      </c>
      <c r="Q94" s="7">
        <f t="shared" si="18"/>
        <v>0</v>
      </c>
      <c r="R94" s="7">
        <f t="shared" si="19"/>
        <v>467</v>
      </c>
      <c r="S94" s="7">
        <f t="shared" si="20"/>
        <v>1400</v>
      </c>
      <c r="T94" s="7">
        <f t="shared" si="21"/>
        <v>2800</v>
      </c>
      <c r="V94" s="7">
        <f t="shared" si="22"/>
        <v>4667</v>
      </c>
    </row>
    <row r="95" spans="1:22" x14ac:dyDescent="0.25">
      <c r="A95" s="14" t="s">
        <v>29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1379</v>
      </c>
      <c r="H95" s="7">
        <v>1379</v>
      </c>
      <c r="I95" s="7">
        <v>1379</v>
      </c>
      <c r="J95" s="7">
        <v>1379</v>
      </c>
      <c r="K95" s="7">
        <v>1380</v>
      </c>
      <c r="L95" s="7">
        <v>1379</v>
      </c>
      <c r="M95" s="7">
        <v>1379</v>
      </c>
      <c r="O95" s="7">
        <f t="shared" si="17"/>
        <v>9654</v>
      </c>
      <c r="Q95" s="7">
        <f t="shared" si="18"/>
        <v>0</v>
      </c>
      <c r="R95" s="7">
        <f t="shared" si="19"/>
        <v>1379</v>
      </c>
      <c r="S95" s="7">
        <f t="shared" si="20"/>
        <v>4137</v>
      </c>
      <c r="T95" s="7">
        <f t="shared" si="21"/>
        <v>4138</v>
      </c>
      <c r="V95" s="7">
        <f t="shared" si="22"/>
        <v>9654</v>
      </c>
    </row>
    <row r="96" spans="1:22" x14ac:dyDescent="0.25">
      <c r="A96" s="14" t="s">
        <v>30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16877.142857142859</v>
      </c>
      <c r="H96" s="7">
        <v>16877.142857142859</v>
      </c>
      <c r="I96" s="7">
        <v>16877.142857142859</v>
      </c>
      <c r="J96" s="7">
        <v>16877.142857142859</v>
      </c>
      <c r="K96" s="7">
        <v>16877.142857142859</v>
      </c>
      <c r="L96" s="7">
        <v>16877.142857142859</v>
      </c>
      <c r="M96" s="7">
        <v>16877.142857142859</v>
      </c>
      <c r="O96" s="7">
        <f t="shared" si="17"/>
        <v>118140</v>
      </c>
      <c r="Q96" s="7">
        <f t="shared" si="18"/>
        <v>0</v>
      </c>
      <c r="R96" s="7">
        <f t="shared" si="19"/>
        <v>16877.142857142859</v>
      </c>
      <c r="S96" s="7">
        <f t="shared" si="20"/>
        <v>50631.42857142858</v>
      </c>
      <c r="T96" s="7">
        <f t="shared" si="21"/>
        <v>50631.42857142858</v>
      </c>
      <c r="V96" s="7">
        <f t="shared" si="22"/>
        <v>118140.00000000001</v>
      </c>
    </row>
    <row r="97" spans="1:22" x14ac:dyDescent="0.25">
      <c r="A97" s="14" t="s">
        <v>31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16">
        <v>84250</v>
      </c>
      <c r="H97" s="16">
        <v>84250</v>
      </c>
      <c r="I97" s="16">
        <v>84250</v>
      </c>
      <c r="J97" s="16">
        <v>84250</v>
      </c>
      <c r="K97" s="16">
        <v>84250</v>
      </c>
      <c r="L97" s="16">
        <v>84250</v>
      </c>
      <c r="M97" s="16">
        <v>84250</v>
      </c>
      <c r="O97" s="7">
        <f t="shared" si="17"/>
        <v>589750</v>
      </c>
      <c r="Q97" s="7">
        <f t="shared" si="18"/>
        <v>0</v>
      </c>
      <c r="R97" s="7">
        <f t="shared" si="19"/>
        <v>84250</v>
      </c>
      <c r="S97" s="7">
        <f t="shared" si="20"/>
        <v>252750</v>
      </c>
      <c r="T97" s="7">
        <f t="shared" si="21"/>
        <v>252750</v>
      </c>
      <c r="V97" s="7">
        <f t="shared" si="22"/>
        <v>589750</v>
      </c>
    </row>
    <row r="98" spans="1:22" x14ac:dyDescent="0.25">
      <c r="A98" s="14" t="s">
        <v>32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2222</v>
      </c>
      <c r="H98" s="7">
        <v>2221</v>
      </c>
      <c r="I98" s="7">
        <v>2221</v>
      </c>
      <c r="J98" s="7">
        <v>2222</v>
      </c>
      <c r="K98" s="7">
        <v>2221</v>
      </c>
      <c r="L98" s="7">
        <v>2221</v>
      </c>
      <c r="M98" s="7">
        <v>2222</v>
      </c>
      <c r="O98" s="7">
        <f t="shared" si="17"/>
        <v>15550</v>
      </c>
      <c r="Q98" s="7">
        <f t="shared" si="18"/>
        <v>0</v>
      </c>
      <c r="R98" s="7">
        <f t="shared" si="19"/>
        <v>2222</v>
      </c>
      <c r="S98" s="7">
        <f t="shared" si="20"/>
        <v>6664</v>
      </c>
      <c r="T98" s="7">
        <f t="shared" si="21"/>
        <v>6664</v>
      </c>
      <c r="V98" s="7">
        <f t="shared" si="22"/>
        <v>15550</v>
      </c>
    </row>
    <row r="99" spans="1:22" x14ac:dyDescent="0.25">
      <c r="A99" s="14" t="s">
        <v>33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56</v>
      </c>
      <c r="H99" s="7">
        <v>56</v>
      </c>
      <c r="I99" s="7">
        <v>56</v>
      </c>
      <c r="J99" s="7">
        <v>56</v>
      </c>
      <c r="K99" s="7">
        <v>56</v>
      </c>
      <c r="L99" s="7">
        <v>56</v>
      </c>
      <c r="M99" s="7">
        <v>58</v>
      </c>
      <c r="O99" s="7">
        <f t="shared" si="17"/>
        <v>394</v>
      </c>
      <c r="Q99" s="7">
        <f t="shared" si="18"/>
        <v>0</v>
      </c>
      <c r="R99" s="7">
        <f t="shared" si="19"/>
        <v>56</v>
      </c>
      <c r="S99" s="7">
        <f t="shared" si="20"/>
        <v>168</v>
      </c>
      <c r="T99" s="7">
        <f t="shared" si="21"/>
        <v>170</v>
      </c>
      <c r="V99" s="7">
        <f t="shared" si="22"/>
        <v>394</v>
      </c>
    </row>
    <row r="100" spans="1:22" x14ac:dyDescent="0.25">
      <c r="A100" s="14" t="s">
        <v>34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O100" s="7">
        <f t="shared" si="17"/>
        <v>0</v>
      </c>
      <c r="Q100" s="7">
        <f t="shared" si="18"/>
        <v>0</v>
      </c>
      <c r="R100" s="7">
        <f t="shared" si="19"/>
        <v>0</v>
      </c>
      <c r="S100" s="7">
        <f t="shared" si="20"/>
        <v>0</v>
      </c>
      <c r="T100" s="7">
        <f t="shared" si="21"/>
        <v>0</v>
      </c>
      <c r="V100" s="7">
        <f t="shared" si="22"/>
        <v>0</v>
      </c>
    </row>
    <row r="101" spans="1:22" x14ac:dyDescent="0.25">
      <c r="A101" s="14" t="s">
        <v>35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O101" s="7">
        <f t="shared" si="17"/>
        <v>0</v>
      </c>
      <c r="Q101" s="7">
        <f t="shared" si="18"/>
        <v>0</v>
      </c>
      <c r="R101" s="7">
        <f t="shared" si="19"/>
        <v>0</v>
      </c>
      <c r="S101" s="7">
        <f t="shared" si="20"/>
        <v>0</v>
      </c>
      <c r="T101" s="7">
        <f t="shared" si="21"/>
        <v>0</v>
      </c>
      <c r="V101" s="7">
        <f t="shared" si="22"/>
        <v>0</v>
      </c>
    </row>
    <row r="102" spans="1:22" x14ac:dyDescent="0.25">
      <c r="A102" s="14" t="s">
        <v>36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69</v>
      </c>
      <c r="H102" s="7">
        <v>69</v>
      </c>
      <c r="I102" s="7">
        <v>69</v>
      </c>
      <c r="J102" s="7">
        <v>69</v>
      </c>
      <c r="K102" s="7">
        <v>69</v>
      </c>
      <c r="L102" s="7">
        <v>69</v>
      </c>
      <c r="M102" s="7">
        <v>67</v>
      </c>
      <c r="O102" s="7">
        <f t="shared" si="17"/>
        <v>481</v>
      </c>
      <c r="Q102" s="7">
        <f t="shared" si="18"/>
        <v>0</v>
      </c>
      <c r="R102" s="7">
        <f t="shared" si="19"/>
        <v>69</v>
      </c>
      <c r="S102" s="7">
        <f t="shared" si="20"/>
        <v>207</v>
      </c>
      <c r="T102" s="7">
        <f t="shared" si="21"/>
        <v>205</v>
      </c>
      <c r="V102" s="7">
        <f t="shared" si="22"/>
        <v>481</v>
      </c>
    </row>
    <row r="103" spans="1:22" x14ac:dyDescent="0.25">
      <c r="A103" s="14" t="s">
        <v>37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1095</v>
      </c>
      <c r="H103" s="7">
        <v>1095</v>
      </c>
      <c r="I103" s="7">
        <v>1095</v>
      </c>
      <c r="J103" s="7">
        <v>1095</v>
      </c>
      <c r="K103" s="7">
        <v>1095</v>
      </c>
      <c r="L103" s="7">
        <v>1095</v>
      </c>
      <c r="M103" s="7">
        <v>1095</v>
      </c>
      <c r="O103" s="7">
        <f t="shared" si="17"/>
        <v>7665</v>
      </c>
      <c r="Q103" s="7">
        <f t="shared" si="18"/>
        <v>0</v>
      </c>
      <c r="R103" s="7">
        <f t="shared" si="19"/>
        <v>1095</v>
      </c>
      <c r="S103" s="7">
        <f t="shared" si="20"/>
        <v>3285</v>
      </c>
      <c r="T103" s="7">
        <f t="shared" si="21"/>
        <v>3285</v>
      </c>
      <c r="V103" s="7">
        <f t="shared" si="22"/>
        <v>7665</v>
      </c>
    </row>
    <row r="104" spans="1:22" x14ac:dyDescent="0.25">
      <c r="A104" s="14" t="s">
        <v>38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43</v>
      </c>
      <c r="H104" s="7">
        <v>44</v>
      </c>
      <c r="I104" s="7">
        <v>44</v>
      </c>
      <c r="J104" s="7">
        <v>44</v>
      </c>
      <c r="K104" s="7">
        <v>175</v>
      </c>
      <c r="L104" s="7">
        <v>44</v>
      </c>
      <c r="M104" s="7">
        <v>44</v>
      </c>
      <c r="O104" s="7">
        <f t="shared" si="17"/>
        <v>438</v>
      </c>
      <c r="Q104" s="7">
        <f t="shared" si="18"/>
        <v>0</v>
      </c>
      <c r="R104" s="7">
        <f t="shared" si="19"/>
        <v>43</v>
      </c>
      <c r="S104" s="7">
        <f t="shared" si="20"/>
        <v>132</v>
      </c>
      <c r="T104" s="7">
        <f t="shared" si="21"/>
        <v>263</v>
      </c>
      <c r="V104" s="7">
        <f t="shared" si="22"/>
        <v>438</v>
      </c>
    </row>
    <row r="105" spans="1:22" x14ac:dyDescent="0.25">
      <c r="A105" s="14" t="s">
        <v>39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15400</v>
      </c>
      <c r="H105" s="7">
        <v>15400</v>
      </c>
      <c r="I105" s="7">
        <v>15400</v>
      </c>
      <c r="J105" s="7">
        <v>15400</v>
      </c>
      <c r="K105" s="7">
        <v>61600</v>
      </c>
      <c r="L105" s="7">
        <v>15400</v>
      </c>
      <c r="M105" s="7">
        <v>15400</v>
      </c>
      <c r="O105" s="7">
        <f t="shared" si="17"/>
        <v>154000</v>
      </c>
      <c r="Q105" s="7">
        <f t="shared" si="18"/>
        <v>0</v>
      </c>
      <c r="R105" s="7">
        <f t="shared" si="19"/>
        <v>15400</v>
      </c>
      <c r="S105" s="7">
        <f t="shared" si="20"/>
        <v>46200</v>
      </c>
      <c r="T105" s="7">
        <f t="shared" si="21"/>
        <v>92400</v>
      </c>
      <c r="V105" s="7">
        <f t="shared" si="22"/>
        <v>154000</v>
      </c>
    </row>
    <row r="106" spans="1:22" x14ac:dyDescent="0.25">
      <c r="A106" s="14" t="s">
        <v>40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O106" s="7">
        <f t="shared" si="17"/>
        <v>0</v>
      </c>
      <c r="Q106" s="7">
        <f t="shared" si="18"/>
        <v>0</v>
      </c>
      <c r="R106" s="7">
        <f t="shared" si="19"/>
        <v>0</v>
      </c>
      <c r="S106" s="7">
        <f t="shared" si="20"/>
        <v>0</v>
      </c>
      <c r="T106" s="7">
        <f t="shared" si="21"/>
        <v>0</v>
      </c>
      <c r="V106" s="7">
        <f t="shared" si="22"/>
        <v>0</v>
      </c>
    </row>
    <row r="107" spans="1:22" x14ac:dyDescent="0.25">
      <c r="A107" s="14" t="s">
        <v>41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1458</v>
      </c>
      <c r="H107" s="7">
        <v>1458</v>
      </c>
      <c r="I107" s="7">
        <v>1458</v>
      </c>
      <c r="J107" s="7">
        <v>1458</v>
      </c>
      <c r="K107" s="7">
        <v>1458</v>
      </c>
      <c r="L107" s="7">
        <v>1458</v>
      </c>
      <c r="M107" s="7">
        <v>1459</v>
      </c>
      <c r="O107" s="7">
        <f t="shared" si="17"/>
        <v>10207</v>
      </c>
      <c r="Q107" s="7">
        <f t="shared" si="18"/>
        <v>0</v>
      </c>
      <c r="R107" s="7">
        <f t="shared" si="19"/>
        <v>1458</v>
      </c>
      <c r="S107" s="7">
        <f t="shared" si="20"/>
        <v>4374</v>
      </c>
      <c r="T107" s="7">
        <f t="shared" si="21"/>
        <v>4375</v>
      </c>
      <c r="V107" s="7">
        <f t="shared" si="22"/>
        <v>10207</v>
      </c>
    </row>
    <row r="108" spans="1:22" x14ac:dyDescent="0.25">
      <c r="A108" s="14"/>
    </row>
    <row r="109" spans="1:22" x14ac:dyDescent="0.25">
      <c r="A109" s="17" t="s">
        <v>42</v>
      </c>
      <c r="B109" s="18">
        <f t="shared" ref="B109:M109" si="23">SUM(B78:B108)</f>
        <v>0</v>
      </c>
      <c r="C109" s="18">
        <f t="shared" si="23"/>
        <v>0</v>
      </c>
      <c r="D109" s="18">
        <f t="shared" si="23"/>
        <v>0</v>
      </c>
      <c r="E109" s="18">
        <f t="shared" si="23"/>
        <v>0</v>
      </c>
      <c r="F109" s="18">
        <f t="shared" si="23"/>
        <v>0</v>
      </c>
      <c r="G109" s="18">
        <f t="shared" si="23"/>
        <v>126708.14285714286</v>
      </c>
      <c r="H109" s="18">
        <f t="shared" si="23"/>
        <v>126708.14285714286</v>
      </c>
      <c r="I109" s="18">
        <f t="shared" si="23"/>
        <v>126708.14285714286</v>
      </c>
      <c r="J109" s="18">
        <f t="shared" si="23"/>
        <v>126708.14285714286</v>
      </c>
      <c r="K109" s="18">
        <f t="shared" si="23"/>
        <v>184616.14285714284</v>
      </c>
      <c r="L109" s="18">
        <f t="shared" si="23"/>
        <v>126708.14285714286</v>
      </c>
      <c r="M109" s="18">
        <f t="shared" si="23"/>
        <v>126709.14285714286</v>
      </c>
      <c r="O109" s="18">
        <f>SUM(O78:O108)</f>
        <v>944866</v>
      </c>
      <c r="Q109" s="18">
        <f t="shared" si="18"/>
        <v>0</v>
      </c>
      <c r="R109" s="18">
        <f t="shared" si="19"/>
        <v>126708.14285714286</v>
      </c>
      <c r="S109" s="18">
        <f t="shared" si="20"/>
        <v>380124.42857142858</v>
      </c>
      <c r="T109" s="18">
        <f t="shared" si="21"/>
        <v>438033.42857142852</v>
      </c>
      <c r="V109" s="18">
        <f t="shared" si="22"/>
        <v>944866</v>
      </c>
    </row>
    <row r="110" spans="1:22" x14ac:dyDescent="0.25">
      <c r="A110" s="17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O110" s="19"/>
      <c r="Q110" s="19"/>
      <c r="R110" s="19"/>
      <c r="S110" s="19"/>
      <c r="T110" s="19"/>
      <c r="V110" s="19"/>
    </row>
    <row r="111" spans="1:22" x14ac:dyDescent="0.25">
      <c r="A111" s="11" t="s">
        <v>43</v>
      </c>
    </row>
    <row r="112" spans="1:22" x14ac:dyDescent="0.25">
      <c r="A112" s="20" t="s">
        <v>44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15908.833333333332</v>
      </c>
      <c r="H112" s="7">
        <v>15908.833333333332</v>
      </c>
      <c r="I112" s="7">
        <v>15908.833333333332</v>
      </c>
      <c r="J112" s="7">
        <v>15908.833333333332</v>
      </c>
      <c r="K112" s="7">
        <v>15908.833333333332</v>
      </c>
      <c r="L112" s="7">
        <v>15909.833333333332</v>
      </c>
      <c r="M112" s="7">
        <v>15908.833333333332</v>
      </c>
      <c r="O112" s="7">
        <f>SUM(B112:M112)</f>
        <v>111362.83333333331</v>
      </c>
      <c r="Q112" s="7">
        <f t="shared" ref="Q112:Q117" si="24">SUM(B112:D112)</f>
        <v>0</v>
      </c>
      <c r="R112" s="7">
        <f t="shared" ref="R112:R117" si="25">SUM(E112:G112)</f>
        <v>15908.833333333332</v>
      </c>
      <c r="S112" s="7">
        <f t="shared" ref="S112:S117" si="26">SUM(H112:J112)</f>
        <v>47726.5</v>
      </c>
      <c r="T112" s="7">
        <f t="shared" ref="T112:T117" si="27">SUM(K112:M112)</f>
        <v>47727.5</v>
      </c>
      <c r="V112" s="7">
        <f t="shared" ref="V112:V117" si="28">SUM(Q112:U112)</f>
        <v>111362.83333333333</v>
      </c>
    </row>
    <row r="113" spans="1:22" x14ac:dyDescent="0.25">
      <c r="A113" s="20" t="s">
        <v>46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7038.333333333333</v>
      </c>
      <c r="H113" s="7">
        <v>7038.333333333333</v>
      </c>
      <c r="I113" s="7">
        <v>7038.333333333333</v>
      </c>
      <c r="J113" s="7">
        <v>7038.333333333333</v>
      </c>
      <c r="K113" s="7">
        <v>7038.333333333333</v>
      </c>
      <c r="L113" s="7">
        <v>7038.333333333333</v>
      </c>
      <c r="M113" s="7">
        <v>7038.333333333333</v>
      </c>
      <c r="O113" s="7">
        <f>SUM(B113:M113)</f>
        <v>49268.333333333336</v>
      </c>
      <c r="Q113" s="7">
        <f t="shared" si="24"/>
        <v>0</v>
      </c>
      <c r="R113" s="7">
        <f t="shared" si="25"/>
        <v>7038.333333333333</v>
      </c>
      <c r="S113" s="7">
        <f t="shared" si="26"/>
        <v>21115</v>
      </c>
      <c r="T113" s="7">
        <f t="shared" si="27"/>
        <v>21115</v>
      </c>
      <c r="V113" s="7">
        <f t="shared" si="28"/>
        <v>49268.333333333328</v>
      </c>
    </row>
    <row r="114" spans="1:22" x14ac:dyDescent="0.25">
      <c r="A114" s="20" t="s">
        <v>47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2575</v>
      </c>
      <c r="H114" s="7">
        <v>2575</v>
      </c>
      <c r="I114" s="7">
        <v>2575</v>
      </c>
      <c r="J114" s="7">
        <v>2575</v>
      </c>
      <c r="K114" s="7">
        <v>2575</v>
      </c>
      <c r="L114" s="7">
        <v>2575</v>
      </c>
      <c r="M114" s="7">
        <v>2575</v>
      </c>
      <c r="O114" s="7">
        <f>SUM(B114:M114)</f>
        <v>18025</v>
      </c>
      <c r="Q114" s="7">
        <f t="shared" si="24"/>
        <v>0</v>
      </c>
      <c r="R114" s="7">
        <f t="shared" si="25"/>
        <v>2575</v>
      </c>
      <c r="S114" s="7">
        <f t="shared" si="26"/>
        <v>7725</v>
      </c>
      <c r="T114" s="7">
        <f t="shared" si="27"/>
        <v>7725</v>
      </c>
      <c r="V114" s="7">
        <f t="shared" si="28"/>
        <v>18025</v>
      </c>
    </row>
    <row r="115" spans="1:22" x14ac:dyDescent="0.25">
      <c r="A115" s="20" t="s">
        <v>48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21">
        <v>0</v>
      </c>
      <c r="O115" s="7">
        <f>SUM(B115:M115)</f>
        <v>0</v>
      </c>
      <c r="Q115" s="7">
        <f t="shared" si="24"/>
        <v>0</v>
      </c>
      <c r="R115" s="7">
        <f t="shared" si="25"/>
        <v>0</v>
      </c>
      <c r="S115" s="7">
        <f t="shared" si="26"/>
        <v>0</v>
      </c>
      <c r="T115" s="7">
        <f t="shared" si="27"/>
        <v>0</v>
      </c>
      <c r="V115" s="7">
        <f t="shared" si="28"/>
        <v>0</v>
      </c>
    </row>
    <row r="116" spans="1:22" x14ac:dyDescent="0.25">
      <c r="A116" s="20"/>
    </row>
    <row r="117" spans="1:22" x14ac:dyDescent="0.25">
      <c r="A117" s="22" t="s">
        <v>50</v>
      </c>
      <c r="B117" s="18">
        <f t="shared" ref="B117:M117" si="29">SUM(B111:B116)</f>
        <v>0</v>
      </c>
      <c r="C117" s="18">
        <f t="shared" si="29"/>
        <v>0</v>
      </c>
      <c r="D117" s="18">
        <f t="shared" si="29"/>
        <v>0</v>
      </c>
      <c r="E117" s="18">
        <f t="shared" si="29"/>
        <v>0</v>
      </c>
      <c r="F117" s="18">
        <f t="shared" si="29"/>
        <v>0</v>
      </c>
      <c r="G117" s="18">
        <f t="shared" si="29"/>
        <v>25522.166666666664</v>
      </c>
      <c r="H117" s="18">
        <f t="shared" si="29"/>
        <v>25522.166666666664</v>
      </c>
      <c r="I117" s="18">
        <f t="shared" si="29"/>
        <v>25522.166666666664</v>
      </c>
      <c r="J117" s="18">
        <f t="shared" si="29"/>
        <v>25522.166666666664</v>
      </c>
      <c r="K117" s="18">
        <f t="shared" si="29"/>
        <v>25522.166666666664</v>
      </c>
      <c r="L117" s="18">
        <f t="shared" si="29"/>
        <v>25523.166666666664</v>
      </c>
      <c r="M117" s="18">
        <f t="shared" si="29"/>
        <v>25522.166666666664</v>
      </c>
      <c r="O117" s="18">
        <f>SUM(O111:O116)</f>
        <v>178656.16666666666</v>
      </c>
      <c r="Q117" s="18">
        <f t="shared" si="24"/>
        <v>0</v>
      </c>
      <c r="R117" s="18">
        <f t="shared" si="25"/>
        <v>25522.166666666664</v>
      </c>
      <c r="S117" s="18">
        <f t="shared" si="26"/>
        <v>76566.5</v>
      </c>
      <c r="T117" s="18">
        <f t="shared" si="27"/>
        <v>76567.5</v>
      </c>
      <c r="V117" s="18">
        <f t="shared" si="28"/>
        <v>178656.16666666666</v>
      </c>
    </row>
    <row r="118" spans="1:22" x14ac:dyDescent="0.25">
      <c r="A118" s="20"/>
    </row>
    <row r="119" spans="1:22" x14ac:dyDescent="0.25">
      <c r="A119" s="11" t="s">
        <v>61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29"/>
      <c r="R119" s="29"/>
      <c r="S119" s="29"/>
      <c r="T119" s="29"/>
      <c r="U119" s="30"/>
      <c r="V119" s="29"/>
    </row>
    <row r="120" spans="1:22" x14ac:dyDescent="0.25">
      <c r="A120" s="20" t="s">
        <v>45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O120" s="7">
        <f>SUM(B120:M120)</f>
        <v>0</v>
      </c>
      <c r="Q120" s="7">
        <f>SUM(B120:D120)</f>
        <v>0</v>
      </c>
      <c r="R120" s="7">
        <f>SUM(E120:G120)</f>
        <v>0</v>
      </c>
      <c r="S120" s="7">
        <f>SUM(H120:J120)</f>
        <v>0</v>
      </c>
      <c r="T120" s="7">
        <f>SUM(K120:M120)</f>
        <v>0</v>
      </c>
      <c r="V120" s="7">
        <f>SUM(Q120:U120)</f>
        <v>0</v>
      </c>
    </row>
    <row r="121" spans="1:22" x14ac:dyDescent="0.25">
      <c r="A121" s="20" t="s">
        <v>49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O121" s="7">
        <f>SUM(B121:M121)</f>
        <v>0</v>
      </c>
      <c r="Q121" s="7">
        <f>SUM(B121:D121)</f>
        <v>0</v>
      </c>
      <c r="R121" s="7">
        <f>SUM(E121:G121)</f>
        <v>0</v>
      </c>
      <c r="S121" s="7">
        <f>SUM(H121:J121)</f>
        <v>0</v>
      </c>
      <c r="T121" s="7">
        <f>SUM(K121:M121)</f>
        <v>0</v>
      </c>
      <c r="V121" s="7">
        <f>SUM(Q121:U121)</f>
        <v>0</v>
      </c>
    </row>
    <row r="122" spans="1:22" x14ac:dyDescent="0.25">
      <c r="A122" s="2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3.8" thickBot="1" x14ac:dyDescent="0.3">
      <c r="A123" s="22" t="s">
        <v>62</v>
      </c>
      <c r="B123" s="31">
        <f t="shared" ref="B123:M123" si="30">SUM(B120:B121)</f>
        <v>0</v>
      </c>
      <c r="C123" s="31">
        <f t="shared" si="30"/>
        <v>0</v>
      </c>
      <c r="D123" s="31">
        <f t="shared" si="30"/>
        <v>0</v>
      </c>
      <c r="E123" s="31">
        <f t="shared" si="30"/>
        <v>0</v>
      </c>
      <c r="F123" s="31">
        <f t="shared" si="30"/>
        <v>0</v>
      </c>
      <c r="G123" s="31">
        <f t="shared" si="30"/>
        <v>0</v>
      </c>
      <c r="H123" s="31">
        <f t="shared" si="30"/>
        <v>0</v>
      </c>
      <c r="I123" s="31">
        <f t="shared" si="30"/>
        <v>0</v>
      </c>
      <c r="J123" s="31">
        <f t="shared" si="30"/>
        <v>0</v>
      </c>
      <c r="K123" s="31">
        <f t="shared" si="30"/>
        <v>0</v>
      </c>
      <c r="L123" s="31">
        <f t="shared" si="30"/>
        <v>0</v>
      </c>
      <c r="M123" s="31">
        <f t="shared" si="30"/>
        <v>0</v>
      </c>
      <c r="N123" s="31"/>
      <c r="O123" s="31">
        <f>SUM(O120:O121)</f>
        <v>0</v>
      </c>
      <c r="P123" s="30"/>
      <c r="Q123" s="31">
        <f>SUM(B123:D123)</f>
        <v>0</v>
      </c>
      <c r="R123" s="31">
        <f>SUM(E123:G123)</f>
        <v>0</v>
      </c>
      <c r="S123" s="31">
        <f>SUM(H123:J123)</f>
        <v>0</v>
      </c>
      <c r="T123" s="31">
        <f>SUM(K123:M123)</f>
        <v>0</v>
      </c>
      <c r="U123" s="30"/>
      <c r="V123" s="31">
        <f>SUM(Q123:U123)</f>
        <v>0</v>
      </c>
    </row>
    <row r="124" spans="1:22" x14ac:dyDescent="0.25">
      <c r="A124" s="20"/>
    </row>
    <row r="125" spans="1:22" ht="13.8" thickBot="1" x14ac:dyDescent="0.3">
      <c r="A125" s="11" t="s">
        <v>51</v>
      </c>
      <c r="B125" s="23">
        <f t="shared" ref="B125:M125" si="31">+B75+B109+B117+B123</f>
        <v>170256</v>
      </c>
      <c r="C125" s="23">
        <f t="shared" si="31"/>
        <v>197273</v>
      </c>
      <c r="D125" s="23">
        <f t="shared" si="31"/>
        <v>219778</v>
      </c>
      <c r="E125" s="23">
        <f t="shared" si="31"/>
        <v>170278</v>
      </c>
      <c r="F125" s="23">
        <f t="shared" si="31"/>
        <v>133496</v>
      </c>
      <c r="G125" s="23">
        <f t="shared" si="31"/>
        <v>183063.3095238095</v>
      </c>
      <c r="H125" s="23">
        <f t="shared" si="31"/>
        <v>152230.30952380953</v>
      </c>
      <c r="I125" s="23">
        <f t="shared" si="31"/>
        <v>152230.30952380953</v>
      </c>
      <c r="J125" s="23">
        <f t="shared" si="31"/>
        <v>152230.30952380953</v>
      </c>
      <c r="K125" s="23">
        <f t="shared" si="31"/>
        <v>210138.3095238095</v>
      </c>
      <c r="L125" s="23">
        <f t="shared" si="31"/>
        <v>152231.30952380953</v>
      </c>
      <c r="M125" s="23">
        <f t="shared" si="31"/>
        <v>152231.30952380953</v>
      </c>
      <c r="N125" s="23"/>
      <c r="O125" s="23">
        <f>+O75+O109+O117+O123</f>
        <v>2045436.1666666667</v>
      </c>
      <c r="Q125" s="23">
        <f>SUM(B125:D125)</f>
        <v>587307</v>
      </c>
      <c r="R125" s="23">
        <f>SUM(E125:G125)</f>
        <v>486837.30952380947</v>
      </c>
      <c r="S125" s="23">
        <f>SUM(H125:J125)</f>
        <v>456690.92857142858</v>
      </c>
      <c r="T125" s="23">
        <f>SUM(K125:M125)</f>
        <v>514600.92857142858</v>
      </c>
      <c r="V125" s="23">
        <f>SUM(Q125:U125)</f>
        <v>2045436.1666666667</v>
      </c>
    </row>
    <row r="126" spans="1:22" ht="13.8" thickTop="1" x14ac:dyDescent="0.25">
      <c r="A126" s="11"/>
    </row>
    <row r="127" spans="1:22" x14ac:dyDescent="0.25">
      <c r="A127" s="11" t="s">
        <v>52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O127" s="19"/>
      <c r="Q127" s="19"/>
      <c r="R127" s="19"/>
      <c r="S127" s="19"/>
      <c r="T127" s="19"/>
      <c r="V127" s="19"/>
    </row>
    <row r="128" spans="1:22" x14ac:dyDescent="0.25">
      <c r="A128" s="14" t="s">
        <v>53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10626</v>
      </c>
      <c r="H128" s="7">
        <v>10626</v>
      </c>
      <c r="I128" s="7">
        <v>10626</v>
      </c>
      <c r="J128" s="7">
        <v>10626</v>
      </c>
      <c r="K128" s="7">
        <v>42504</v>
      </c>
      <c r="L128" s="7">
        <v>10626</v>
      </c>
      <c r="M128" s="7">
        <v>10626</v>
      </c>
      <c r="O128" s="7">
        <f>SUM(B128:M128)</f>
        <v>106260</v>
      </c>
      <c r="Q128" s="7">
        <f>SUM(B128:D128)</f>
        <v>0</v>
      </c>
      <c r="R128" s="7">
        <f>SUM(E128:G128)</f>
        <v>10626</v>
      </c>
      <c r="S128" s="7">
        <f>SUM(H128:J128)</f>
        <v>31878</v>
      </c>
      <c r="T128" s="7">
        <f>SUM(K128:M128)</f>
        <v>63756</v>
      </c>
      <c r="V128" s="7">
        <f>SUM(Q128:U128)</f>
        <v>106260</v>
      </c>
    </row>
    <row r="129" spans="1:22" x14ac:dyDescent="0.25">
      <c r="A129" s="14" t="s">
        <v>54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13335</v>
      </c>
      <c r="H129" s="7">
        <v>13335</v>
      </c>
      <c r="I129" s="7">
        <v>13335</v>
      </c>
      <c r="J129" s="7">
        <v>13335</v>
      </c>
      <c r="K129" s="7">
        <v>13335</v>
      </c>
      <c r="L129" s="7">
        <v>13335</v>
      </c>
      <c r="M129" s="7">
        <v>13335</v>
      </c>
      <c r="O129" s="7">
        <f>SUM(B129:M129)</f>
        <v>93345</v>
      </c>
      <c r="Q129" s="7">
        <f>SUM(B129:D129)</f>
        <v>0</v>
      </c>
      <c r="R129" s="7">
        <f>SUM(E129:G129)</f>
        <v>13335</v>
      </c>
      <c r="S129" s="7">
        <f>SUM(H129:J129)</f>
        <v>40005</v>
      </c>
      <c r="T129" s="7">
        <f>SUM(K129:M129)</f>
        <v>40005</v>
      </c>
      <c r="V129" s="7">
        <f>SUM(Q129:U129)</f>
        <v>93345</v>
      </c>
    </row>
    <row r="130" spans="1:22" x14ac:dyDescent="0.25">
      <c r="A130" s="17" t="s">
        <v>55</v>
      </c>
      <c r="B130" s="18">
        <f t="shared" ref="B130:M130" si="32">SUM(B128:B129)</f>
        <v>0</v>
      </c>
      <c r="C130" s="18">
        <f t="shared" si="32"/>
        <v>0</v>
      </c>
      <c r="D130" s="18">
        <f t="shared" si="32"/>
        <v>0</v>
      </c>
      <c r="E130" s="18">
        <f t="shared" si="32"/>
        <v>0</v>
      </c>
      <c r="F130" s="18">
        <f t="shared" si="32"/>
        <v>0</v>
      </c>
      <c r="G130" s="18">
        <f t="shared" si="32"/>
        <v>23961</v>
      </c>
      <c r="H130" s="18">
        <f t="shared" si="32"/>
        <v>23961</v>
      </c>
      <c r="I130" s="18">
        <f t="shared" si="32"/>
        <v>23961</v>
      </c>
      <c r="J130" s="18">
        <f t="shared" si="32"/>
        <v>23961</v>
      </c>
      <c r="K130" s="18">
        <f t="shared" si="32"/>
        <v>55839</v>
      </c>
      <c r="L130" s="18">
        <f t="shared" si="32"/>
        <v>23961</v>
      </c>
      <c r="M130" s="18">
        <f t="shared" si="32"/>
        <v>23961</v>
      </c>
      <c r="O130" s="18">
        <f>SUM(O128:O129)</f>
        <v>199605</v>
      </c>
      <c r="Q130" s="18">
        <f>SUM(B130:D130)</f>
        <v>0</v>
      </c>
      <c r="R130" s="18">
        <f>SUM(E130:G130)</f>
        <v>23961</v>
      </c>
      <c r="S130" s="18">
        <f>SUM(H130:J130)</f>
        <v>71883</v>
      </c>
      <c r="T130" s="18">
        <f>SUM(K130:M130)</f>
        <v>103761</v>
      </c>
      <c r="V130" s="18">
        <f>SUM(Q130:U130)</f>
        <v>199605</v>
      </c>
    </row>
    <row r="131" spans="1:22" x14ac:dyDescent="0.25">
      <c r="B131" s="28"/>
    </row>
    <row r="132" spans="1:22" ht="13.8" thickBot="1" x14ac:dyDescent="0.3">
      <c r="A132" s="11" t="s">
        <v>56</v>
      </c>
      <c r="B132" s="24">
        <f t="shared" ref="B132:M132" si="33">B125+B130</f>
        <v>170256</v>
      </c>
      <c r="C132" s="24">
        <f t="shared" si="33"/>
        <v>197273</v>
      </c>
      <c r="D132" s="24">
        <f t="shared" si="33"/>
        <v>219778</v>
      </c>
      <c r="E132" s="24">
        <f t="shared" si="33"/>
        <v>170278</v>
      </c>
      <c r="F132" s="24">
        <f t="shared" si="33"/>
        <v>133496</v>
      </c>
      <c r="G132" s="24">
        <f t="shared" si="33"/>
        <v>207024.3095238095</v>
      </c>
      <c r="H132" s="24">
        <f t="shared" si="33"/>
        <v>176191.30952380953</v>
      </c>
      <c r="I132" s="24">
        <f t="shared" si="33"/>
        <v>176191.30952380953</v>
      </c>
      <c r="J132" s="24">
        <f t="shared" si="33"/>
        <v>176191.30952380953</v>
      </c>
      <c r="K132" s="24">
        <f t="shared" si="33"/>
        <v>265977.30952380947</v>
      </c>
      <c r="L132" s="24">
        <f t="shared" si="33"/>
        <v>176192.30952380953</v>
      </c>
      <c r="M132" s="24">
        <f t="shared" si="33"/>
        <v>176192.30952380953</v>
      </c>
      <c r="N132" s="24"/>
      <c r="O132" s="24">
        <f>O125+O130</f>
        <v>2245041.166666667</v>
      </c>
      <c r="Q132" s="24">
        <f>SUM(B132:D132)</f>
        <v>587307</v>
      </c>
      <c r="R132" s="24">
        <f>SUM(E132:G132)</f>
        <v>510798.30952380947</v>
      </c>
      <c r="S132" s="24">
        <f>SUM(H132:J132)</f>
        <v>528573.92857142864</v>
      </c>
      <c r="T132" s="24">
        <f>SUM(K132:M132)</f>
        <v>618361.92857142852</v>
      </c>
      <c r="U132" s="24"/>
      <c r="V132" s="24">
        <f>SUM(Q132:U132)</f>
        <v>2245041.1666666665</v>
      </c>
    </row>
    <row r="133" spans="1:22" ht="13.8" thickTop="1" x14ac:dyDescent="0.25"/>
    <row r="134" spans="1:22" ht="15.6" x14ac:dyDescent="0.3">
      <c r="A134" s="1" t="str">
        <f>+A1</f>
        <v>Wheatland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 x14ac:dyDescent="0.3">
      <c r="A135" s="1" t="str">
        <f>+A2</f>
        <v>Expense Analysis Summary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 x14ac:dyDescent="0.3">
      <c r="A136" s="3" t="s">
        <v>59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6" x14ac:dyDescent="0.3">
      <c r="A137" s="4">
        <f>+A4</f>
        <v>36799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B138" s="5" t="s">
        <v>60</v>
      </c>
      <c r="C138" s="5" t="s">
        <v>60</v>
      </c>
      <c r="D138" s="5" t="s">
        <v>60</v>
      </c>
      <c r="E138" s="5" t="s">
        <v>60</v>
      </c>
      <c r="F138" s="5" t="s">
        <v>60</v>
      </c>
      <c r="G138" s="5" t="s">
        <v>60</v>
      </c>
      <c r="H138" s="5" t="s">
        <v>60</v>
      </c>
      <c r="I138" s="5" t="s">
        <v>60</v>
      </c>
      <c r="J138" s="5" t="s">
        <v>60</v>
      </c>
      <c r="K138" s="5" t="s">
        <v>60</v>
      </c>
      <c r="L138" s="5" t="s">
        <v>60</v>
      </c>
      <c r="M138" s="5" t="s">
        <v>60</v>
      </c>
      <c r="O138" s="5" t="s">
        <v>60</v>
      </c>
      <c r="Q138" s="5" t="s">
        <v>60</v>
      </c>
      <c r="R138" s="5" t="s">
        <v>60</v>
      </c>
      <c r="S138" s="5" t="s">
        <v>60</v>
      </c>
      <c r="T138" s="5" t="s">
        <v>60</v>
      </c>
      <c r="V138" s="5" t="s">
        <v>60</v>
      </c>
    </row>
    <row r="139" spans="1:22" x14ac:dyDescent="0.25">
      <c r="A139" s="8"/>
      <c r="B139" s="9">
        <v>36526</v>
      </c>
      <c r="C139" s="9">
        <v>36557</v>
      </c>
      <c r="D139" s="9">
        <v>36586</v>
      </c>
      <c r="E139" s="9">
        <v>36617</v>
      </c>
      <c r="F139" s="9">
        <v>36647</v>
      </c>
      <c r="G139" s="9">
        <v>36678</v>
      </c>
      <c r="H139" s="9">
        <v>36708</v>
      </c>
      <c r="I139" s="9">
        <v>36739</v>
      </c>
      <c r="J139" s="9">
        <v>36770</v>
      </c>
      <c r="K139" s="9">
        <v>36800</v>
      </c>
      <c r="L139" s="9">
        <v>36831</v>
      </c>
      <c r="M139" s="9">
        <v>36861</v>
      </c>
      <c r="N139" s="9"/>
      <c r="O139" s="10" t="s">
        <v>5</v>
      </c>
      <c r="P139" s="10"/>
      <c r="Q139" s="10" t="s">
        <v>6</v>
      </c>
      <c r="R139" s="10" t="s">
        <v>7</v>
      </c>
      <c r="S139" s="10" t="s">
        <v>8</v>
      </c>
      <c r="T139" s="10" t="s">
        <v>9</v>
      </c>
      <c r="U139" s="10"/>
      <c r="V139" s="10" t="s">
        <v>5</v>
      </c>
    </row>
    <row r="141" spans="1:22" ht="13.8" thickBot="1" x14ac:dyDescent="0.3">
      <c r="A141" s="11" t="s">
        <v>10</v>
      </c>
      <c r="B141" s="12">
        <f t="shared" ref="B141:M141" si="34">+B75-B8</f>
        <v>170256</v>
      </c>
      <c r="C141" s="12">
        <f t="shared" si="34"/>
        <v>97885.18</v>
      </c>
      <c r="D141" s="12">
        <f t="shared" si="34"/>
        <v>71846</v>
      </c>
      <c r="E141" s="12">
        <f t="shared" si="34"/>
        <v>7784.929999999993</v>
      </c>
      <c r="F141" s="12">
        <f t="shared" si="34"/>
        <v>-83188</v>
      </c>
      <c r="G141" s="12">
        <f t="shared" si="34"/>
        <v>-152293</v>
      </c>
      <c r="H141" s="12">
        <f t="shared" si="34"/>
        <v>-164872.12</v>
      </c>
      <c r="I141" s="12">
        <f t="shared" si="34"/>
        <v>-85226.45</v>
      </c>
      <c r="J141" s="12">
        <f t="shared" si="34"/>
        <v>-27389.33</v>
      </c>
      <c r="K141" s="12">
        <f t="shared" si="34"/>
        <v>-33049</v>
      </c>
      <c r="L141" s="12">
        <f t="shared" si="34"/>
        <v>0</v>
      </c>
      <c r="M141" s="12">
        <f t="shared" si="34"/>
        <v>0</v>
      </c>
      <c r="O141" s="12">
        <f>SUM(B141:M141)</f>
        <v>-198245.79000000004</v>
      </c>
      <c r="Q141" s="12">
        <f>SUM(B141:D141)</f>
        <v>339987.18</v>
      </c>
      <c r="R141" s="12">
        <f>SUM(E141:G141)</f>
        <v>-227696.07</v>
      </c>
      <c r="S141" s="12">
        <f>SUM(H141:J141)</f>
        <v>-277487.90000000002</v>
      </c>
      <c r="T141" s="12">
        <f>SUM(K141:M141)</f>
        <v>-33049</v>
      </c>
      <c r="V141" s="12">
        <f>SUM(Q141:U141)</f>
        <v>-198245.79000000004</v>
      </c>
    </row>
    <row r="143" spans="1:22" x14ac:dyDescent="0.25">
      <c r="A143" s="11" t="s">
        <v>11</v>
      </c>
    </row>
    <row r="144" spans="1:22" x14ac:dyDescent="0.25">
      <c r="A144" s="13" t="s">
        <v>12</v>
      </c>
    </row>
    <row r="145" spans="1:22" x14ac:dyDescent="0.25">
      <c r="A145" s="14" t="s">
        <v>13</v>
      </c>
      <c r="B145" s="7">
        <f t="shared" ref="B145:M145" si="35">+B79-B12</f>
        <v>0</v>
      </c>
      <c r="C145" s="7">
        <f t="shared" si="35"/>
        <v>0</v>
      </c>
      <c r="D145" s="7">
        <f t="shared" si="35"/>
        <v>0</v>
      </c>
      <c r="E145" s="7">
        <f t="shared" si="35"/>
        <v>0</v>
      </c>
      <c r="F145" s="7">
        <f t="shared" si="35"/>
        <v>0</v>
      </c>
      <c r="G145" s="7">
        <f t="shared" si="35"/>
        <v>0</v>
      </c>
      <c r="H145" s="7">
        <f t="shared" si="35"/>
        <v>0</v>
      </c>
      <c r="I145" s="7">
        <f t="shared" si="35"/>
        <v>0</v>
      </c>
      <c r="J145" s="7">
        <f t="shared" si="35"/>
        <v>0</v>
      </c>
      <c r="K145" s="7">
        <f t="shared" si="35"/>
        <v>0</v>
      </c>
      <c r="L145" s="7">
        <f t="shared" si="35"/>
        <v>0</v>
      </c>
      <c r="M145" s="7">
        <f t="shared" si="35"/>
        <v>0</v>
      </c>
      <c r="O145" s="7">
        <f t="shared" ref="O145:O173" si="36">SUM(B145:M145)</f>
        <v>0</v>
      </c>
      <c r="Q145" s="7">
        <f t="shared" ref="Q145:Q175" si="37">SUM(B145:D145)</f>
        <v>0</v>
      </c>
      <c r="R145" s="7">
        <f t="shared" ref="R145:R175" si="38">SUM(E145:G145)</f>
        <v>0</v>
      </c>
      <c r="S145" s="7">
        <f t="shared" ref="S145:S175" si="39">SUM(H145:J145)</f>
        <v>0</v>
      </c>
      <c r="T145" s="7">
        <f t="shared" ref="T145:T175" si="40">SUM(K145:M145)</f>
        <v>0</v>
      </c>
      <c r="V145" s="7">
        <f t="shared" ref="V145:V175" si="41">SUM(Q145:U145)</f>
        <v>0</v>
      </c>
    </row>
    <row r="146" spans="1:22" x14ac:dyDescent="0.25">
      <c r="A146" s="14" t="s">
        <v>14</v>
      </c>
      <c r="B146" s="7">
        <f t="shared" ref="B146:M146" si="42">+B80-B13</f>
        <v>0</v>
      </c>
      <c r="C146" s="7">
        <f t="shared" si="42"/>
        <v>0</v>
      </c>
      <c r="D146" s="7">
        <f t="shared" si="42"/>
        <v>0</v>
      </c>
      <c r="E146" s="7">
        <f t="shared" si="42"/>
        <v>0</v>
      </c>
      <c r="F146" s="7">
        <f t="shared" si="42"/>
        <v>0</v>
      </c>
      <c r="G146" s="7">
        <f t="shared" si="42"/>
        <v>0</v>
      </c>
      <c r="H146" s="7">
        <f t="shared" si="42"/>
        <v>0</v>
      </c>
      <c r="I146" s="7">
        <f t="shared" si="42"/>
        <v>0</v>
      </c>
      <c r="J146" s="7">
        <f t="shared" si="42"/>
        <v>-642.9</v>
      </c>
      <c r="K146" s="7">
        <f t="shared" si="42"/>
        <v>0</v>
      </c>
      <c r="L146" s="7">
        <f t="shared" si="42"/>
        <v>0</v>
      </c>
      <c r="M146" s="7">
        <f t="shared" si="42"/>
        <v>0</v>
      </c>
      <c r="O146" s="7">
        <f t="shared" si="36"/>
        <v>-642.9</v>
      </c>
      <c r="Q146" s="7">
        <f t="shared" si="37"/>
        <v>0</v>
      </c>
      <c r="R146" s="7">
        <f t="shared" si="38"/>
        <v>0</v>
      </c>
      <c r="S146" s="7">
        <f t="shared" si="39"/>
        <v>-642.9</v>
      </c>
      <c r="T146" s="7">
        <f t="shared" si="40"/>
        <v>0</v>
      </c>
      <c r="V146" s="7">
        <f t="shared" si="41"/>
        <v>-642.9</v>
      </c>
    </row>
    <row r="147" spans="1:22" x14ac:dyDescent="0.25">
      <c r="A147" s="14" t="s">
        <v>15</v>
      </c>
      <c r="B147" s="7">
        <f t="shared" ref="B147:M147" si="43">+B81-B14</f>
        <v>0</v>
      </c>
      <c r="C147" s="7">
        <f t="shared" si="43"/>
        <v>0</v>
      </c>
      <c r="D147" s="7">
        <f t="shared" si="43"/>
        <v>0</v>
      </c>
      <c r="E147" s="7">
        <f t="shared" si="43"/>
        <v>0</v>
      </c>
      <c r="F147" s="7">
        <f t="shared" si="43"/>
        <v>0</v>
      </c>
      <c r="G147" s="7">
        <f t="shared" si="43"/>
        <v>0</v>
      </c>
      <c r="H147" s="7">
        <f t="shared" si="43"/>
        <v>0</v>
      </c>
      <c r="I147" s="7">
        <f t="shared" si="43"/>
        <v>0</v>
      </c>
      <c r="J147" s="7">
        <f t="shared" si="43"/>
        <v>0</v>
      </c>
      <c r="K147" s="7">
        <f t="shared" si="43"/>
        <v>0</v>
      </c>
      <c r="L147" s="7">
        <f t="shared" si="43"/>
        <v>0</v>
      </c>
      <c r="M147" s="7">
        <f t="shared" si="43"/>
        <v>0</v>
      </c>
      <c r="O147" s="7">
        <f t="shared" si="36"/>
        <v>0</v>
      </c>
      <c r="Q147" s="7">
        <f t="shared" si="37"/>
        <v>0</v>
      </c>
      <c r="R147" s="7">
        <f t="shared" si="38"/>
        <v>0</v>
      </c>
      <c r="S147" s="7">
        <f t="shared" si="39"/>
        <v>0</v>
      </c>
      <c r="T147" s="7">
        <f t="shared" si="40"/>
        <v>0</v>
      </c>
      <c r="V147" s="7">
        <f t="shared" si="41"/>
        <v>0</v>
      </c>
    </row>
    <row r="148" spans="1:22" x14ac:dyDescent="0.25">
      <c r="A148" s="14" t="s">
        <v>16</v>
      </c>
      <c r="B148" s="7">
        <f t="shared" ref="B148:M148" si="44">+B82-B15</f>
        <v>0</v>
      </c>
      <c r="C148" s="7">
        <f t="shared" si="44"/>
        <v>0</v>
      </c>
      <c r="D148" s="7">
        <f t="shared" si="44"/>
        <v>0</v>
      </c>
      <c r="E148" s="7">
        <f t="shared" si="44"/>
        <v>0</v>
      </c>
      <c r="F148" s="7">
        <f t="shared" si="44"/>
        <v>0</v>
      </c>
      <c r="G148" s="7">
        <f t="shared" si="44"/>
        <v>0</v>
      </c>
      <c r="H148" s="7">
        <f t="shared" si="44"/>
        <v>0</v>
      </c>
      <c r="I148" s="7">
        <f t="shared" si="44"/>
        <v>0</v>
      </c>
      <c r="J148" s="7">
        <f t="shared" si="44"/>
        <v>0</v>
      </c>
      <c r="K148" s="7">
        <f t="shared" si="44"/>
        <v>0</v>
      </c>
      <c r="L148" s="7">
        <f t="shared" si="44"/>
        <v>0</v>
      </c>
      <c r="M148" s="7">
        <f t="shared" si="44"/>
        <v>0</v>
      </c>
      <c r="O148" s="7">
        <f t="shared" si="36"/>
        <v>0</v>
      </c>
      <c r="Q148" s="7">
        <f t="shared" si="37"/>
        <v>0</v>
      </c>
      <c r="R148" s="7">
        <f t="shared" si="38"/>
        <v>0</v>
      </c>
      <c r="S148" s="7">
        <f t="shared" si="39"/>
        <v>0</v>
      </c>
      <c r="T148" s="7">
        <f t="shared" si="40"/>
        <v>0</v>
      </c>
      <c r="V148" s="7">
        <f t="shared" si="41"/>
        <v>0</v>
      </c>
    </row>
    <row r="149" spans="1:22" x14ac:dyDescent="0.25">
      <c r="A149" s="14" t="s">
        <v>17</v>
      </c>
      <c r="B149" s="7">
        <f t="shared" ref="B149:M149" si="45">+B83-B16</f>
        <v>0</v>
      </c>
      <c r="C149" s="7">
        <f t="shared" si="45"/>
        <v>0</v>
      </c>
      <c r="D149" s="7">
        <f t="shared" si="45"/>
        <v>0</v>
      </c>
      <c r="E149" s="7">
        <f t="shared" si="45"/>
        <v>0</v>
      </c>
      <c r="F149" s="7">
        <f t="shared" si="45"/>
        <v>0</v>
      </c>
      <c r="G149" s="7">
        <f t="shared" si="45"/>
        <v>0</v>
      </c>
      <c r="H149" s="7">
        <f t="shared" si="45"/>
        <v>0</v>
      </c>
      <c r="I149" s="7">
        <f t="shared" si="45"/>
        <v>0</v>
      </c>
      <c r="J149" s="7">
        <f t="shared" si="45"/>
        <v>0</v>
      </c>
      <c r="K149" s="7">
        <f t="shared" si="45"/>
        <v>0</v>
      </c>
      <c r="L149" s="7">
        <f t="shared" si="45"/>
        <v>0</v>
      </c>
      <c r="M149" s="7">
        <f t="shared" si="45"/>
        <v>0</v>
      </c>
      <c r="O149" s="7">
        <f t="shared" si="36"/>
        <v>0</v>
      </c>
      <c r="Q149" s="7">
        <f t="shared" si="37"/>
        <v>0</v>
      </c>
      <c r="R149" s="7">
        <f t="shared" si="38"/>
        <v>0</v>
      </c>
      <c r="S149" s="7">
        <f t="shared" si="39"/>
        <v>0</v>
      </c>
      <c r="T149" s="7">
        <f t="shared" si="40"/>
        <v>0</v>
      </c>
      <c r="V149" s="7">
        <f t="shared" si="41"/>
        <v>0</v>
      </c>
    </row>
    <row r="150" spans="1:22" x14ac:dyDescent="0.25">
      <c r="A150" s="14" t="s">
        <v>18</v>
      </c>
      <c r="B150" s="7">
        <f t="shared" ref="B150:M150" si="46">+B84-B17</f>
        <v>0</v>
      </c>
      <c r="C150" s="7">
        <f t="shared" si="46"/>
        <v>0</v>
      </c>
      <c r="D150" s="7">
        <f t="shared" si="46"/>
        <v>0</v>
      </c>
      <c r="E150" s="7">
        <f t="shared" si="46"/>
        <v>0</v>
      </c>
      <c r="F150" s="7">
        <f t="shared" si="46"/>
        <v>0</v>
      </c>
      <c r="G150" s="7">
        <f t="shared" si="46"/>
        <v>0</v>
      </c>
      <c r="H150" s="7">
        <f t="shared" si="46"/>
        <v>0</v>
      </c>
      <c r="I150" s="7">
        <f t="shared" si="46"/>
        <v>0</v>
      </c>
      <c r="J150" s="7">
        <f t="shared" si="46"/>
        <v>0</v>
      </c>
      <c r="K150" s="7">
        <f t="shared" si="46"/>
        <v>0</v>
      </c>
      <c r="L150" s="7">
        <f t="shared" si="46"/>
        <v>0</v>
      </c>
      <c r="M150" s="7">
        <f t="shared" si="46"/>
        <v>0</v>
      </c>
      <c r="O150" s="7">
        <f t="shared" si="36"/>
        <v>0</v>
      </c>
      <c r="Q150" s="7">
        <f t="shared" si="37"/>
        <v>0</v>
      </c>
      <c r="R150" s="7">
        <f t="shared" si="38"/>
        <v>0</v>
      </c>
      <c r="S150" s="7">
        <f t="shared" si="39"/>
        <v>0</v>
      </c>
      <c r="T150" s="7">
        <f t="shared" si="40"/>
        <v>0</v>
      </c>
      <c r="V150" s="7">
        <f t="shared" si="41"/>
        <v>0</v>
      </c>
    </row>
    <row r="151" spans="1:22" x14ac:dyDescent="0.25">
      <c r="A151" s="14" t="s">
        <v>19</v>
      </c>
      <c r="B151" s="7">
        <f t="shared" ref="B151:M151" si="47">+B85-B18</f>
        <v>0</v>
      </c>
      <c r="C151" s="7">
        <f t="shared" si="47"/>
        <v>0</v>
      </c>
      <c r="D151" s="7">
        <f t="shared" si="47"/>
        <v>0</v>
      </c>
      <c r="E151" s="7">
        <f t="shared" si="47"/>
        <v>0</v>
      </c>
      <c r="F151" s="7">
        <f t="shared" si="47"/>
        <v>0</v>
      </c>
      <c r="G151" s="7">
        <f t="shared" si="47"/>
        <v>1974</v>
      </c>
      <c r="H151" s="7">
        <f t="shared" si="47"/>
        <v>1975</v>
      </c>
      <c r="I151" s="7">
        <f t="shared" si="47"/>
        <v>1975</v>
      </c>
      <c r="J151" s="7">
        <f t="shared" si="47"/>
        <v>1974</v>
      </c>
      <c r="K151" s="7">
        <f t="shared" si="47"/>
        <v>7898</v>
      </c>
      <c r="L151" s="7">
        <f t="shared" si="47"/>
        <v>0</v>
      </c>
      <c r="M151" s="7">
        <f t="shared" si="47"/>
        <v>0</v>
      </c>
      <c r="O151" s="7">
        <f t="shared" si="36"/>
        <v>15796</v>
      </c>
      <c r="Q151" s="7">
        <f t="shared" si="37"/>
        <v>0</v>
      </c>
      <c r="R151" s="7">
        <f t="shared" si="38"/>
        <v>1974</v>
      </c>
      <c r="S151" s="7">
        <f t="shared" si="39"/>
        <v>5924</v>
      </c>
      <c r="T151" s="7">
        <f t="shared" si="40"/>
        <v>7898</v>
      </c>
      <c r="V151" s="7">
        <f t="shared" si="41"/>
        <v>15796</v>
      </c>
    </row>
    <row r="152" spans="1:22" x14ac:dyDescent="0.25">
      <c r="A152" s="14" t="s">
        <v>20</v>
      </c>
      <c r="B152" s="7">
        <f t="shared" ref="B152:M152" si="48">+B86-B19</f>
        <v>0</v>
      </c>
      <c r="C152" s="7">
        <f t="shared" si="48"/>
        <v>0</v>
      </c>
      <c r="D152" s="7">
        <f t="shared" si="48"/>
        <v>0</v>
      </c>
      <c r="E152" s="7">
        <f t="shared" si="48"/>
        <v>0</v>
      </c>
      <c r="F152" s="7">
        <f t="shared" si="48"/>
        <v>0</v>
      </c>
      <c r="G152" s="7">
        <f t="shared" si="48"/>
        <v>0</v>
      </c>
      <c r="H152" s="7">
        <f t="shared" si="48"/>
        <v>0</v>
      </c>
      <c r="I152" s="7">
        <f t="shared" si="48"/>
        <v>0</v>
      </c>
      <c r="J152" s="7">
        <f t="shared" si="48"/>
        <v>0</v>
      </c>
      <c r="K152" s="7">
        <f t="shared" si="48"/>
        <v>0</v>
      </c>
      <c r="L152" s="7">
        <f t="shared" si="48"/>
        <v>0</v>
      </c>
      <c r="M152" s="7">
        <f t="shared" si="48"/>
        <v>0</v>
      </c>
      <c r="O152" s="7">
        <f t="shared" si="36"/>
        <v>0</v>
      </c>
      <c r="Q152" s="7">
        <f t="shared" si="37"/>
        <v>0</v>
      </c>
      <c r="R152" s="7">
        <f t="shared" si="38"/>
        <v>0</v>
      </c>
      <c r="S152" s="7">
        <f t="shared" si="39"/>
        <v>0</v>
      </c>
      <c r="T152" s="7">
        <f t="shared" si="40"/>
        <v>0</v>
      </c>
      <c r="V152" s="7">
        <f t="shared" si="41"/>
        <v>0</v>
      </c>
    </row>
    <row r="153" spans="1:22" x14ac:dyDescent="0.25">
      <c r="A153" s="14" t="s">
        <v>21</v>
      </c>
      <c r="B153" s="7">
        <f t="shared" ref="B153:M153" si="49">+B87-B20</f>
        <v>0</v>
      </c>
      <c r="C153" s="7">
        <f t="shared" si="49"/>
        <v>0</v>
      </c>
      <c r="D153" s="7">
        <f t="shared" si="49"/>
        <v>0</v>
      </c>
      <c r="E153" s="7">
        <f t="shared" si="49"/>
        <v>0</v>
      </c>
      <c r="F153" s="7">
        <f t="shared" si="49"/>
        <v>0</v>
      </c>
      <c r="G153" s="7">
        <f t="shared" si="49"/>
        <v>0</v>
      </c>
      <c r="H153" s="7">
        <f t="shared" si="49"/>
        <v>0</v>
      </c>
      <c r="I153" s="7">
        <f t="shared" si="49"/>
        <v>-20664</v>
      </c>
      <c r="J153" s="7">
        <f t="shared" si="49"/>
        <v>0</v>
      </c>
      <c r="K153" s="7">
        <f t="shared" si="49"/>
        <v>0</v>
      </c>
      <c r="L153" s="7">
        <f t="shared" si="49"/>
        <v>0</v>
      </c>
      <c r="M153" s="7">
        <f t="shared" si="49"/>
        <v>0</v>
      </c>
      <c r="O153" s="7">
        <f t="shared" si="36"/>
        <v>-20664</v>
      </c>
      <c r="Q153" s="7">
        <f t="shared" si="37"/>
        <v>0</v>
      </c>
      <c r="R153" s="7">
        <f t="shared" si="38"/>
        <v>0</v>
      </c>
      <c r="S153" s="7">
        <f t="shared" si="39"/>
        <v>-20664</v>
      </c>
      <c r="T153" s="7">
        <f t="shared" si="40"/>
        <v>0</v>
      </c>
      <c r="V153" s="7">
        <f t="shared" si="41"/>
        <v>-20664</v>
      </c>
    </row>
    <row r="154" spans="1:22" x14ac:dyDescent="0.25">
      <c r="A154" s="14" t="s">
        <v>22</v>
      </c>
      <c r="B154" s="7">
        <f t="shared" ref="B154:M154" si="50">+B88-B21</f>
        <v>0</v>
      </c>
      <c r="C154" s="7">
        <f t="shared" si="50"/>
        <v>0</v>
      </c>
      <c r="D154" s="7">
        <f t="shared" si="50"/>
        <v>0</v>
      </c>
      <c r="E154" s="7">
        <f t="shared" si="50"/>
        <v>0</v>
      </c>
      <c r="F154" s="7">
        <f t="shared" si="50"/>
        <v>0</v>
      </c>
      <c r="G154" s="7">
        <f t="shared" si="50"/>
        <v>0</v>
      </c>
      <c r="H154" s="7">
        <f t="shared" si="50"/>
        <v>0</v>
      </c>
      <c r="I154" s="7">
        <f t="shared" si="50"/>
        <v>0</v>
      </c>
      <c r="J154" s="7">
        <f t="shared" si="50"/>
        <v>0</v>
      </c>
      <c r="K154" s="7">
        <f t="shared" si="50"/>
        <v>0</v>
      </c>
      <c r="L154" s="7">
        <f t="shared" si="50"/>
        <v>0</v>
      </c>
      <c r="M154" s="7">
        <f t="shared" si="50"/>
        <v>0</v>
      </c>
      <c r="O154" s="7">
        <f t="shared" si="36"/>
        <v>0</v>
      </c>
      <c r="Q154" s="7">
        <f t="shared" si="37"/>
        <v>0</v>
      </c>
      <c r="R154" s="7">
        <f t="shared" si="38"/>
        <v>0</v>
      </c>
      <c r="S154" s="7">
        <f t="shared" si="39"/>
        <v>0</v>
      </c>
      <c r="T154" s="7">
        <f t="shared" si="40"/>
        <v>0</v>
      </c>
      <c r="V154" s="7">
        <f t="shared" si="41"/>
        <v>0</v>
      </c>
    </row>
    <row r="155" spans="1:22" x14ac:dyDescent="0.25">
      <c r="A155" s="14" t="s">
        <v>23</v>
      </c>
      <c r="B155" s="7">
        <f t="shared" ref="B155:M155" si="51">+B89-B22</f>
        <v>0</v>
      </c>
      <c r="C155" s="7">
        <f t="shared" si="51"/>
        <v>0</v>
      </c>
      <c r="D155" s="7">
        <f t="shared" si="51"/>
        <v>0</v>
      </c>
      <c r="E155" s="7">
        <f t="shared" si="51"/>
        <v>0</v>
      </c>
      <c r="F155" s="7">
        <f t="shared" si="51"/>
        <v>0</v>
      </c>
      <c r="G155" s="7">
        <f t="shared" si="51"/>
        <v>0</v>
      </c>
      <c r="H155" s="7">
        <f t="shared" si="51"/>
        <v>0</v>
      </c>
      <c r="I155" s="7">
        <f t="shared" si="51"/>
        <v>0</v>
      </c>
      <c r="J155" s="7">
        <f t="shared" si="51"/>
        <v>0</v>
      </c>
      <c r="K155" s="7">
        <f t="shared" si="51"/>
        <v>0</v>
      </c>
      <c r="L155" s="7">
        <f t="shared" si="51"/>
        <v>0</v>
      </c>
      <c r="M155" s="7">
        <f t="shared" si="51"/>
        <v>0</v>
      </c>
      <c r="O155" s="7">
        <f t="shared" si="36"/>
        <v>0</v>
      </c>
      <c r="Q155" s="7">
        <f t="shared" si="37"/>
        <v>0</v>
      </c>
      <c r="R155" s="7">
        <f t="shared" si="38"/>
        <v>0</v>
      </c>
      <c r="S155" s="7">
        <f t="shared" si="39"/>
        <v>0</v>
      </c>
      <c r="T155" s="7">
        <f t="shared" si="40"/>
        <v>0</v>
      </c>
      <c r="V155" s="7">
        <f t="shared" si="41"/>
        <v>0</v>
      </c>
    </row>
    <row r="156" spans="1:22" x14ac:dyDescent="0.25">
      <c r="A156" s="14" t="s">
        <v>24</v>
      </c>
      <c r="B156" s="7">
        <f t="shared" ref="B156:M156" si="52">+B90-B23</f>
        <v>0</v>
      </c>
      <c r="C156" s="7">
        <f t="shared" si="52"/>
        <v>0</v>
      </c>
      <c r="D156" s="7">
        <f t="shared" si="52"/>
        <v>0</v>
      </c>
      <c r="E156" s="7">
        <f t="shared" si="52"/>
        <v>0</v>
      </c>
      <c r="F156" s="7">
        <f t="shared" si="52"/>
        <v>0</v>
      </c>
      <c r="G156" s="7">
        <f t="shared" si="52"/>
        <v>0</v>
      </c>
      <c r="H156" s="7">
        <f t="shared" si="52"/>
        <v>0</v>
      </c>
      <c r="I156" s="7">
        <f t="shared" si="52"/>
        <v>0</v>
      </c>
      <c r="J156" s="7">
        <f t="shared" si="52"/>
        <v>0</v>
      </c>
      <c r="K156" s="7">
        <f t="shared" si="52"/>
        <v>0</v>
      </c>
      <c r="L156" s="7">
        <f t="shared" si="52"/>
        <v>0</v>
      </c>
      <c r="M156" s="7">
        <f t="shared" si="52"/>
        <v>0</v>
      </c>
      <c r="O156" s="7">
        <f t="shared" si="36"/>
        <v>0</v>
      </c>
      <c r="Q156" s="7">
        <f t="shared" si="37"/>
        <v>0</v>
      </c>
      <c r="R156" s="7">
        <f t="shared" si="38"/>
        <v>0</v>
      </c>
      <c r="S156" s="7">
        <f t="shared" si="39"/>
        <v>0</v>
      </c>
      <c r="T156" s="7">
        <f t="shared" si="40"/>
        <v>0</v>
      </c>
      <c r="V156" s="7">
        <f t="shared" si="41"/>
        <v>0</v>
      </c>
    </row>
    <row r="157" spans="1:22" x14ac:dyDescent="0.25">
      <c r="A157" s="14" t="s">
        <v>25</v>
      </c>
      <c r="B157" s="7">
        <f t="shared" ref="B157:M157" si="53">+B91-B24</f>
        <v>0</v>
      </c>
      <c r="C157" s="7">
        <f t="shared" si="53"/>
        <v>0</v>
      </c>
      <c r="D157" s="7">
        <f t="shared" si="53"/>
        <v>0</v>
      </c>
      <c r="E157" s="7">
        <f t="shared" si="53"/>
        <v>0</v>
      </c>
      <c r="F157" s="7">
        <f t="shared" si="53"/>
        <v>0</v>
      </c>
      <c r="G157" s="7">
        <f t="shared" si="53"/>
        <v>225</v>
      </c>
      <c r="H157" s="7">
        <f t="shared" si="53"/>
        <v>224</v>
      </c>
      <c r="I157" s="7">
        <f t="shared" si="53"/>
        <v>225</v>
      </c>
      <c r="J157" s="7">
        <f t="shared" si="53"/>
        <v>225</v>
      </c>
      <c r="K157" s="7">
        <f t="shared" si="53"/>
        <v>898</v>
      </c>
      <c r="L157" s="7">
        <f t="shared" si="53"/>
        <v>0</v>
      </c>
      <c r="M157" s="7">
        <f t="shared" si="53"/>
        <v>0</v>
      </c>
      <c r="O157" s="7">
        <f t="shared" si="36"/>
        <v>1797</v>
      </c>
      <c r="Q157" s="7">
        <f t="shared" si="37"/>
        <v>0</v>
      </c>
      <c r="R157" s="7">
        <f t="shared" si="38"/>
        <v>225</v>
      </c>
      <c r="S157" s="7">
        <f t="shared" si="39"/>
        <v>674</v>
      </c>
      <c r="T157" s="7">
        <f t="shared" si="40"/>
        <v>898</v>
      </c>
      <c r="V157" s="7">
        <f t="shared" si="41"/>
        <v>1797</v>
      </c>
    </row>
    <row r="158" spans="1:22" x14ac:dyDescent="0.25">
      <c r="A158" s="14" t="s">
        <v>26</v>
      </c>
      <c r="B158" s="7">
        <f t="shared" ref="B158:M158" si="54">+B92-B25</f>
        <v>0</v>
      </c>
      <c r="C158" s="7">
        <f t="shared" si="54"/>
        <v>0</v>
      </c>
      <c r="D158" s="7">
        <f t="shared" si="54"/>
        <v>0</v>
      </c>
      <c r="E158" s="7">
        <f t="shared" si="54"/>
        <v>0</v>
      </c>
      <c r="F158" s="7">
        <f t="shared" si="54"/>
        <v>0</v>
      </c>
      <c r="G158" s="7">
        <f t="shared" si="54"/>
        <v>1193</v>
      </c>
      <c r="H158" s="7">
        <f t="shared" si="54"/>
        <v>1193</v>
      </c>
      <c r="I158" s="7">
        <f t="shared" si="54"/>
        <v>1192</v>
      </c>
      <c r="J158" s="7">
        <f t="shared" si="54"/>
        <v>1193</v>
      </c>
      <c r="K158" s="7">
        <f t="shared" si="54"/>
        <v>4772</v>
      </c>
      <c r="L158" s="7">
        <f t="shared" si="54"/>
        <v>0</v>
      </c>
      <c r="M158" s="7">
        <f t="shared" si="54"/>
        <v>0</v>
      </c>
      <c r="O158" s="7">
        <f t="shared" si="36"/>
        <v>9543</v>
      </c>
      <c r="Q158" s="7">
        <f t="shared" si="37"/>
        <v>0</v>
      </c>
      <c r="R158" s="7">
        <f t="shared" si="38"/>
        <v>1193</v>
      </c>
      <c r="S158" s="7">
        <f t="shared" si="39"/>
        <v>3578</v>
      </c>
      <c r="T158" s="7">
        <f t="shared" si="40"/>
        <v>4772</v>
      </c>
      <c r="V158" s="7">
        <f t="shared" si="41"/>
        <v>9543</v>
      </c>
    </row>
    <row r="159" spans="1:22" x14ac:dyDescent="0.25">
      <c r="A159" s="14" t="s">
        <v>27</v>
      </c>
      <c r="B159" s="7">
        <f t="shared" ref="B159:M159" si="55">+B93-B26</f>
        <v>0</v>
      </c>
      <c r="C159" s="7">
        <f t="shared" si="55"/>
        <v>0</v>
      </c>
      <c r="D159" s="7">
        <f t="shared" si="55"/>
        <v>0</v>
      </c>
      <c r="E159" s="7">
        <f t="shared" si="55"/>
        <v>0</v>
      </c>
      <c r="F159" s="7">
        <f t="shared" si="55"/>
        <v>0</v>
      </c>
      <c r="G159" s="7">
        <f t="shared" si="55"/>
        <v>0</v>
      </c>
      <c r="H159" s="7">
        <f t="shared" si="55"/>
        <v>0</v>
      </c>
      <c r="I159" s="7">
        <f t="shared" si="55"/>
        <v>0</v>
      </c>
      <c r="J159" s="7">
        <f t="shared" si="55"/>
        <v>0</v>
      </c>
      <c r="K159" s="7">
        <f t="shared" si="55"/>
        <v>0</v>
      </c>
      <c r="L159" s="7">
        <f t="shared" si="55"/>
        <v>0</v>
      </c>
      <c r="M159" s="7">
        <f t="shared" si="55"/>
        <v>0</v>
      </c>
      <c r="O159" s="7">
        <f t="shared" si="36"/>
        <v>0</v>
      </c>
      <c r="Q159" s="7">
        <f t="shared" si="37"/>
        <v>0</v>
      </c>
      <c r="R159" s="7">
        <f t="shared" si="38"/>
        <v>0</v>
      </c>
      <c r="S159" s="7">
        <f t="shared" si="39"/>
        <v>0</v>
      </c>
      <c r="T159" s="7">
        <f t="shared" si="40"/>
        <v>0</v>
      </c>
      <c r="V159" s="7">
        <f t="shared" si="41"/>
        <v>0</v>
      </c>
    </row>
    <row r="160" spans="1:22" x14ac:dyDescent="0.25">
      <c r="A160" s="14" t="s">
        <v>28</v>
      </c>
      <c r="B160" s="7">
        <f t="shared" ref="B160:M160" si="56">+B94-B27</f>
        <v>0</v>
      </c>
      <c r="C160" s="7">
        <f t="shared" si="56"/>
        <v>0</v>
      </c>
      <c r="D160" s="7">
        <f t="shared" si="56"/>
        <v>0</v>
      </c>
      <c r="E160" s="7">
        <f t="shared" si="56"/>
        <v>0</v>
      </c>
      <c r="F160" s="7">
        <f t="shared" si="56"/>
        <v>0</v>
      </c>
      <c r="G160" s="7">
        <f t="shared" si="56"/>
        <v>467</v>
      </c>
      <c r="H160" s="7">
        <f t="shared" si="56"/>
        <v>467</v>
      </c>
      <c r="I160" s="7">
        <f t="shared" si="56"/>
        <v>467</v>
      </c>
      <c r="J160" s="7">
        <f t="shared" si="56"/>
        <v>466</v>
      </c>
      <c r="K160" s="7">
        <f t="shared" si="56"/>
        <v>1867</v>
      </c>
      <c r="L160" s="7">
        <f t="shared" si="56"/>
        <v>0</v>
      </c>
      <c r="M160" s="7">
        <f t="shared" si="56"/>
        <v>0</v>
      </c>
      <c r="O160" s="7">
        <f t="shared" si="36"/>
        <v>3734</v>
      </c>
      <c r="Q160" s="7">
        <f t="shared" si="37"/>
        <v>0</v>
      </c>
      <c r="R160" s="7">
        <f t="shared" si="38"/>
        <v>467</v>
      </c>
      <c r="S160" s="7">
        <f t="shared" si="39"/>
        <v>1400</v>
      </c>
      <c r="T160" s="7">
        <f t="shared" si="40"/>
        <v>1867</v>
      </c>
      <c r="V160" s="7">
        <f t="shared" si="41"/>
        <v>3734</v>
      </c>
    </row>
    <row r="161" spans="1:22" x14ac:dyDescent="0.25">
      <c r="A161" s="14" t="s">
        <v>29</v>
      </c>
      <c r="B161" s="7">
        <f t="shared" ref="B161:M161" si="57">+B95-B28</f>
        <v>0</v>
      </c>
      <c r="C161" s="7">
        <f t="shared" si="57"/>
        <v>0</v>
      </c>
      <c r="D161" s="7">
        <f t="shared" si="57"/>
        <v>0</v>
      </c>
      <c r="E161" s="7">
        <f t="shared" si="57"/>
        <v>0</v>
      </c>
      <c r="F161" s="7">
        <f t="shared" si="57"/>
        <v>0</v>
      </c>
      <c r="G161" s="7">
        <f t="shared" si="57"/>
        <v>1379</v>
      </c>
      <c r="H161" s="7">
        <f t="shared" si="57"/>
        <v>1379</v>
      </c>
      <c r="I161" s="7">
        <f t="shared" si="57"/>
        <v>1353.51</v>
      </c>
      <c r="J161" s="7">
        <f t="shared" si="57"/>
        <v>858.9</v>
      </c>
      <c r="K161" s="7">
        <f t="shared" si="57"/>
        <v>-1880</v>
      </c>
      <c r="L161" s="7">
        <f t="shared" si="57"/>
        <v>0</v>
      </c>
      <c r="M161" s="7">
        <f t="shared" si="57"/>
        <v>0</v>
      </c>
      <c r="O161" s="7">
        <f t="shared" si="36"/>
        <v>3090.41</v>
      </c>
      <c r="Q161" s="7">
        <f t="shared" si="37"/>
        <v>0</v>
      </c>
      <c r="R161" s="7">
        <f t="shared" si="38"/>
        <v>1379</v>
      </c>
      <c r="S161" s="7">
        <f t="shared" si="39"/>
        <v>3591.4100000000003</v>
      </c>
      <c r="T161" s="7">
        <f t="shared" si="40"/>
        <v>-1880</v>
      </c>
      <c r="V161" s="7">
        <f t="shared" si="41"/>
        <v>3090.41</v>
      </c>
    </row>
    <row r="162" spans="1:22" x14ac:dyDescent="0.25">
      <c r="A162" s="14" t="s">
        <v>30</v>
      </c>
      <c r="B162" s="7">
        <f t="shared" ref="B162:M162" si="58">+B96-B29</f>
        <v>0</v>
      </c>
      <c r="C162" s="7">
        <f t="shared" si="58"/>
        <v>0</v>
      </c>
      <c r="D162" s="7">
        <f t="shared" si="58"/>
        <v>0</v>
      </c>
      <c r="E162" s="7">
        <f t="shared" si="58"/>
        <v>0</v>
      </c>
      <c r="F162" s="7">
        <f t="shared" si="58"/>
        <v>0</v>
      </c>
      <c r="G162" s="7">
        <f t="shared" si="58"/>
        <v>16877.142857142859</v>
      </c>
      <c r="H162" s="7">
        <f t="shared" si="58"/>
        <v>16754.242857142857</v>
      </c>
      <c r="I162" s="7">
        <f t="shared" si="58"/>
        <v>13312.242857142859</v>
      </c>
      <c r="J162" s="7">
        <f t="shared" si="58"/>
        <v>-8231.8971428571422</v>
      </c>
      <c r="K162" s="7">
        <f t="shared" si="58"/>
        <v>132.1428571428587</v>
      </c>
      <c r="L162" s="7">
        <f t="shared" si="58"/>
        <v>0</v>
      </c>
      <c r="M162" s="7">
        <f t="shared" si="58"/>
        <v>0</v>
      </c>
      <c r="O162" s="7">
        <f t="shared" si="36"/>
        <v>38843.874285714293</v>
      </c>
      <c r="Q162" s="7">
        <f t="shared" si="37"/>
        <v>0</v>
      </c>
      <c r="R162" s="7">
        <f t="shared" si="38"/>
        <v>16877.142857142859</v>
      </c>
      <c r="S162" s="7">
        <f t="shared" si="39"/>
        <v>21834.588571428572</v>
      </c>
      <c r="T162" s="7">
        <f t="shared" si="40"/>
        <v>132.1428571428587</v>
      </c>
      <c r="V162" s="7">
        <f t="shared" si="41"/>
        <v>38843.874285714293</v>
      </c>
    </row>
    <row r="163" spans="1:22" x14ac:dyDescent="0.25">
      <c r="A163" s="14" t="s">
        <v>31</v>
      </c>
      <c r="B163" s="7">
        <f t="shared" ref="B163:M163" si="59">+B97-B30</f>
        <v>0</v>
      </c>
      <c r="C163" s="7">
        <f t="shared" si="59"/>
        <v>0</v>
      </c>
      <c r="D163" s="7">
        <f t="shared" si="59"/>
        <v>0</v>
      </c>
      <c r="E163" s="7">
        <f t="shared" si="59"/>
        <v>0</v>
      </c>
      <c r="F163" s="7">
        <f t="shared" si="59"/>
        <v>0</v>
      </c>
      <c r="G163" s="7">
        <f t="shared" si="59"/>
        <v>84250</v>
      </c>
      <c r="H163" s="7">
        <f t="shared" si="59"/>
        <v>13700.759999999995</v>
      </c>
      <c r="I163" s="7">
        <f t="shared" si="59"/>
        <v>1335.6300000000047</v>
      </c>
      <c r="J163" s="7">
        <f t="shared" si="59"/>
        <v>-488.39999999999418</v>
      </c>
      <c r="K163" s="7">
        <f t="shared" si="59"/>
        <v>1312</v>
      </c>
      <c r="L163" s="7">
        <f t="shared" si="59"/>
        <v>0</v>
      </c>
      <c r="M163" s="7">
        <f t="shared" si="59"/>
        <v>0</v>
      </c>
      <c r="O163" s="7">
        <f t="shared" si="36"/>
        <v>100109.99</v>
      </c>
      <c r="Q163" s="7">
        <f t="shared" si="37"/>
        <v>0</v>
      </c>
      <c r="R163" s="7">
        <f t="shared" si="38"/>
        <v>84250</v>
      </c>
      <c r="S163" s="7">
        <f t="shared" si="39"/>
        <v>14547.990000000005</v>
      </c>
      <c r="T163" s="7">
        <f t="shared" si="40"/>
        <v>1312</v>
      </c>
      <c r="V163" s="7">
        <f t="shared" si="41"/>
        <v>100109.99</v>
      </c>
    </row>
    <row r="164" spans="1:22" x14ac:dyDescent="0.25">
      <c r="A164" s="14" t="s">
        <v>32</v>
      </c>
      <c r="B164" s="7">
        <f t="shared" ref="B164:M164" si="60">+B98-B31</f>
        <v>0</v>
      </c>
      <c r="C164" s="7">
        <f t="shared" si="60"/>
        <v>0</v>
      </c>
      <c r="D164" s="7">
        <f t="shared" si="60"/>
        <v>0</v>
      </c>
      <c r="E164" s="7">
        <f t="shared" si="60"/>
        <v>0</v>
      </c>
      <c r="F164" s="7">
        <f t="shared" si="60"/>
        <v>0</v>
      </c>
      <c r="G164" s="7">
        <f t="shared" si="60"/>
        <v>2222</v>
      </c>
      <c r="H164" s="7">
        <f t="shared" si="60"/>
        <v>361.69000000000005</v>
      </c>
      <c r="I164" s="7">
        <f t="shared" si="60"/>
        <v>49.4699999999998</v>
      </c>
      <c r="J164" s="7">
        <f t="shared" si="60"/>
        <v>-470.84000000000015</v>
      </c>
      <c r="K164" s="7">
        <f t="shared" si="60"/>
        <v>-1507</v>
      </c>
      <c r="L164" s="7">
        <f t="shared" si="60"/>
        <v>0</v>
      </c>
      <c r="M164" s="7">
        <f t="shared" si="60"/>
        <v>0</v>
      </c>
      <c r="O164" s="7">
        <f t="shared" si="36"/>
        <v>655.31999999999971</v>
      </c>
      <c r="Q164" s="7">
        <f t="shared" si="37"/>
        <v>0</v>
      </c>
      <c r="R164" s="7">
        <f t="shared" si="38"/>
        <v>2222</v>
      </c>
      <c r="S164" s="7">
        <f t="shared" si="39"/>
        <v>-59.680000000000291</v>
      </c>
      <c r="T164" s="7">
        <f t="shared" si="40"/>
        <v>-1507</v>
      </c>
      <c r="V164" s="7">
        <f t="shared" si="41"/>
        <v>655.31999999999971</v>
      </c>
    </row>
    <row r="165" spans="1:22" x14ac:dyDescent="0.25">
      <c r="A165" s="14" t="s">
        <v>33</v>
      </c>
      <c r="B165" s="7">
        <f t="shared" ref="B165:M165" si="61">+B99-B32</f>
        <v>0</v>
      </c>
      <c r="C165" s="7">
        <f t="shared" si="61"/>
        <v>0</v>
      </c>
      <c r="D165" s="7">
        <f t="shared" si="61"/>
        <v>0</v>
      </c>
      <c r="E165" s="7">
        <f t="shared" si="61"/>
        <v>0</v>
      </c>
      <c r="F165" s="7">
        <f t="shared" si="61"/>
        <v>0</v>
      </c>
      <c r="G165" s="7">
        <f t="shared" si="61"/>
        <v>56</v>
      </c>
      <c r="H165" s="7">
        <f t="shared" si="61"/>
        <v>56</v>
      </c>
      <c r="I165" s="7">
        <f t="shared" si="61"/>
        <v>56</v>
      </c>
      <c r="J165" s="7">
        <f t="shared" si="61"/>
        <v>16.11</v>
      </c>
      <c r="K165" s="7">
        <f t="shared" si="61"/>
        <v>56</v>
      </c>
      <c r="L165" s="7">
        <f t="shared" si="61"/>
        <v>0</v>
      </c>
      <c r="M165" s="7">
        <f t="shared" si="61"/>
        <v>0</v>
      </c>
      <c r="O165" s="7">
        <f t="shared" si="36"/>
        <v>240.11</v>
      </c>
      <c r="Q165" s="7">
        <f t="shared" si="37"/>
        <v>0</v>
      </c>
      <c r="R165" s="7">
        <f t="shared" si="38"/>
        <v>56</v>
      </c>
      <c r="S165" s="7">
        <f t="shared" si="39"/>
        <v>128.11000000000001</v>
      </c>
      <c r="T165" s="7">
        <f t="shared" si="40"/>
        <v>56</v>
      </c>
      <c r="V165" s="7">
        <f t="shared" si="41"/>
        <v>240.11</v>
      </c>
    </row>
    <row r="166" spans="1:22" x14ac:dyDescent="0.25">
      <c r="A166" s="14" t="s">
        <v>34</v>
      </c>
      <c r="B166" s="7">
        <f t="shared" ref="B166:M166" si="62">+B100-B33</f>
        <v>0</v>
      </c>
      <c r="C166" s="7">
        <f t="shared" si="62"/>
        <v>0</v>
      </c>
      <c r="D166" s="7">
        <f t="shared" si="62"/>
        <v>0</v>
      </c>
      <c r="E166" s="7">
        <f t="shared" si="62"/>
        <v>0</v>
      </c>
      <c r="F166" s="7">
        <f t="shared" si="62"/>
        <v>0</v>
      </c>
      <c r="G166" s="7">
        <f t="shared" si="62"/>
        <v>0</v>
      </c>
      <c r="H166" s="7">
        <f t="shared" si="62"/>
        <v>0</v>
      </c>
      <c r="I166" s="7">
        <f t="shared" si="62"/>
        <v>0</v>
      </c>
      <c r="J166" s="7">
        <f t="shared" si="62"/>
        <v>0</v>
      </c>
      <c r="K166" s="7">
        <f t="shared" si="62"/>
        <v>0</v>
      </c>
      <c r="L166" s="7">
        <f t="shared" si="62"/>
        <v>0</v>
      </c>
      <c r="M166" s="7">
        <f t="shared" si="62"/>
        <v>0</v>
      </c>
      <c r="O166" s="7">
        <f t="shared" si="36"/>
        <v>0</v>
      </c>
      <c r="Q166" s="7">
        <f t="shared" si="37"/>
        <v>0</v>
      </c>
      <c r="R166" s="7">
        <f t="shared" si="38"/>
        <v>0</v>
      </c>
      <c r="S166" s="7">
        <f t="shared" si="39"/>
        <v>0</v>
      </c>
      <c r="T166" s="7">
        <f t="shared" si="40"/>
        <v>0</v>
      </c>
      <c r="V166" s="7">
        <f t="shared" si="41"/>
        <v>0</v>
      </c>
    </row>
    <row r="167" spans="1:22" x14ac:dyDescent="0.25">
      <c r="A167" s="14" t="s">
        <v>35</v>
      </c>
      <c r="B167" s="7">
        <f t="shared" ref="B167:M167" si="63">+B101-B34</f>
        <v>0</v>
      </c>
      <c r="C167" s="7">
        <f t="shared" si="63"/>
        <v>0</v>
      </c>
      <c r="D167" s="7">
        <f t="shared" si="63"/>
        <v>0</v>
      </c>
      <c r="E167" s="7">
        <f t="shared" si="63"/>
        <v>0</v>
      </c>
      <c r="F167" s="7">
        <f t="shared" si="63"/>
        <v>0</v>
      </c>
      <c r="G167" s="7">
        <f t="shared" si="63"/>
        <v>0</v>
      </c>
      <c r="H167" s="7">
        <f t="shared" si="63"/>
        <v>-38.78</v>
      </c>
      <c r="I167" s="7">
        <f t="shared" si="63"/>
        <v>-109.75</v>
      </c>
      <c r="J167" s="7">
        <f t="shared" si="63"/>
        <v>-152.55000000000001</v>
      </c>
      <c r="K167" s="7">
        <f t="shared" si="63"/>
        <v>-261</v>
      </c>
      <c r="L167" s="7">
        <f t="shared" si="63"/>
        <v>0</v>
      </c>
      <c r="M167" s="7">
        <f t="shared" si="63"/>
        <v>0</v>
      </c>
      <c r="O167" s="7">
        <f t="shared" si="36"/>
        <v>-562.08000000000004</v>
      </c>
      <c r="Q167" s="7">
        <f t="shared" si="37"/>
        <v>0</v>
      </c>
      <c r="R167" s="7">
        <f t="shared" si="38"/>
        <v>0</v>
      </c>
      <c r="S167" s="7">
        <f t="shared" si="39"/>
        <v>-301.08000000000004</v>
      </c>
      <c r="T167" s="7">
        <f t="shared" si="40"/>
        <v>-261</v>
      </c>
      <c r="V167" s="7">
        <f t="shared" si="41"/>
        <v>-562.08000000000004</v>
      </c>
    </row>
    <row r="168" spans="1:22" x14ac:dyDescent="0.25">
      <c r="A168" s="14" t="s">
        <v>36</v>
      </c>
      <c r="B168" s="7">
        <f t="shared" ref="B168:M168" si="64">+B102-B35</f>
        <v>0</v>
      </c>
      <c r="C168" s="7">
        <f t="shared" si="64"/>
        <v>0</v>
      </c>
      <c r="D168" s="7">
        <f t="shared" si="64"/>
        <v>0</v>
      </c>
      <c r="E168" s="7">
        <f t="shared" si="64"/>
        <v>0</v>
      </c>
      <c r="F168" s="7">
        <f t="shared" si="64"/>
        <v>0</v>
      </c>
      <c r="G168" s="7">
        <f t="shared" si="64"/>
        <v>69</v>
      </c>
      <c r="H168" s="7">
        <f t="shared" si="64"/>
        <v>69</v>
      </c>
      <c r="I168" s="7">
        <f t="shared" si="64"/>
        <v>69</v>
      </c>
      <c r="J168" s="7">
        <f t="shared" si="64"/>
        <v>-2.1899999999999977</v>
      </c>
      <c r="K168" s="7">
        <f t="shared" si="64"/>
        <v>-20</v>
      </c>
      <c r="L168" s="7">
        <f t="shared" si="64"/>
        <v>0</v>
      </c>
      <c r="M168" s="7">
        <f t="shared" si="64"/>
        <v>0</v>
      </c>
      <c r="O168" s="7">
        <f t="shared" si="36"/>
        <v>184.81</v>
      </c>
      <c r="Q168" s="7">
        <f t="shared" si="37"/>
        <v>0</v>
      </c>
      <c r="R168" s="7">
        <f t="shared" si="38"/>
        <v>69</v>
      </c>
      <c r="S168" s="7">
        <f t="shared" si="39"/>
        <v>135.81</v>
      </c>
      <c r="T168" s="7">
        <f t="shared" si="40"/>
        <v>-20</v>
      </c>
      <c r="V168" s="7">
        <f t="shared" si="41"/>
        <v>184.81</v>
      </c>
    </row>
    <row r="169" spans="1:22" x14ac:dyDescent="0.25">
      <c r="A169" s="14" t="s">
        <v>37</v>
      </c>
      <c r="B169" s="7">
        <f t="shared" ref="B169:M169" si="65">+B103-B36</f>
        <v>0</v>
      </c>
      <c r="C169" s="7">
        <f t="shared" si="65"/>
        <v>0</v>
      </c>
      <c r="D169" s="7">
        <f t="shared" si="65"/>
        <v>0</v>
      </c>
      <c r="E169" s="7">
        <f t="shared" si="65"/>
        <v>0</v>
      </c>
      <c r="F169" s="7">
        <f t="shared" si="65"/>
        <v>0</v>
      </c>
      <c r="G169" s="7">
        <f t="shared" si="65"/>
        <v>1095</v>
      </c>
      <c r="H169" s="7">
        <f t="shared" si="65"/>
        <v>1095</v>
      </c>
      <c r="I169" s="7">
        <f t="shared" si="65"/>
        <v>-2084.31</v>
      </c>
      <c r="J169" s="7">
        <f t="shared" si="65"/>
        <v>-2643.31</v>
      </c>
      <c r="K169" s="7">
        <f t="shared" si="65"/>
        <v>-743</v>
      </c>
      <c r="L169" s="7">
        <f t="shared" si="65"/>
        <v>0</v>
      </c>
      <c r="M169" s="7">
        <f t="shared" si="65"/>
        <v>0</v>
      </c>
      <c r="O169" s="7">
        <f t="shared" si="36"/>
        <v>-3280.62</v>
      </c>
      <c r="Q169" s="7">
        <f t="shared" si="37"/>
        <v>0</v>
      </c>
      <c r="R169" s="7">
        <f t="shared" si="38"/>
        <v>1095</v>
      </c>
      <c r="S169" s="7">
        <f t="shared" si="39"/>
        <v>-3632.62</v>
      </c>
      <c r="T169" s="7">
        <f t="shared" si="40"/>
        <v>-743</v>
      </c>
      <c r="V169" s="7">
        <f t="shared" si="41"/>
        <v>-3280.62</v>
      </c>
    </row>
    <row r="170" spans="1:22" x14ac:dyDescent="0.25">
      <c r="A170" s="14" t="s">
        <v>38</v>
      </c>
      <c r="B170" s="7">
        <f t="shared" ref="B170:M170" si="66">+B104-B37</f>
        <v>0</v>
      </c>
      <c r="C170" s="7">
        <f t="shared" si="66"/>
        <v>0</v>
      </c>
      <c r="D170" s="7">
        <f t="shared" si="66"/>
        <v>0</v>
      </c>
      <c r="E170" s="7">
        <f t="shared" si="66"/>
        <v>0</v>
      </c>
      <c r="F170" s="7">
        <f t="shared" si="66"/>
        <v>0</v>
      </c>
      <c r="G170" s="7">
        <f t="shared" si="66"/>
        <v>43</v>
      </c>
      <c r="H170" s="7">
        <f t="shared" si="66"/>
        <v>44</v>
      </c>
      <c r="I170" s="7">
        <f t="shared" si="66"/>
        <v>44</v>
      </c>
      <c r="J170" s="7">
        <f t="shared" si="66"/>
        <v>44</v>
      </c>
      <c r="K170" s="7">
        <f t="shared" si="66"/>
        <v>175</v>
      </c>
      <c r="L170" s="7">
        <f t="shared" si="66"/>
        <v>0</v>
      </c>
      <c r="M170" s="7">
        <f t="shared" si="66"/>
        <v>0</v>
      </c>
      <c r="O170" s="7">
        <f t="shared" si="36"/>
        <v>350</v>
      </c>
      <c r="Q170" s="7">
        <f t="shared" si="37"/>
        <v>0</v>
      </c>
      <c r="R170" s="7">
        <f t="shared" si="38"/>
        <v>43</v>
      </c>
      <c r="S170" s="7">
        <f t="shared" si="39"/>
        <v>132</v>
      </c>
      <c r="T170" s="7">
        <f t="shared" si="40"/>
        <v>175</v>
      </c>
      <c r="V170" s="7">
        <f t="shared" si="41"/>
        <v>350</v>
      </c>
    </row>
    <row r="171" spans="1:22" x14ac:dyDescent="0.25">
      <c r="A171" s="14" t="s">
        <v>39</v>
      </c>
      <c r="B171" s="7">
        <f t="shared" ref="B171:M171" si="67">+B105-B38</f>
        <v>0</v>
      </c>
      <c r="C171" s="7">
        <f t="shared" si="67"/>
        <v>0</v>
      </c>
      <c r="D171" s="7">
        <f t="shared" si="67"/>
        <v>0</v>
      </c>
      <c r="E171" s="7">
        <f t="shared" si="67"/>
        <v>0</v>
      </c>
      <c r="F171" s="7">
        <f t="shared" si="67"/>
        <v>0</v>
      </c>
      <c r="G171" s="7">
        <f t="shared" si="67"/>
        <v>15400</v>
      </c>
      <c r="H171" s="7">
        <f t="shared" si="67"/>
        <v>15400</v>
      </c>
      <c r="I171" s="7">
        <f t="shared" si="67"/>
        <v>15291</v>
      </c>
      <c r="J171" s="7">
        <f t="shared" si="67"/>
        <v>14090.51</v>
      </c>
      <c r="K171" s="7">
        <f t="shared" si="67"/>
        <v>61566</v>
      </c>
      <c r="L171" s="7">
        <f t="shared" si="67"/>
        <v>0</v>
      </c>
      <c r="M171" s="7">
        <f t="shared" si="67"/>
        <v>0</v>
      </c>
      <c r="O171" s="7">
        <f t="shared" si="36"/>
        <v>121747.51000000001</v>
      </c>
      <c r="Q171" s="7">
        <f t="shared" si="37"/>
        <v>0</v>
      </c>
      <c r="R171" s="7">
        <f t="shared" si="38"/>
        <v>15400</v>
      </c>
      <c r="S171" s="7">
        <f t="shared" si="39"/>
        <v>44781.51</v>
      </c>
      <c r="T171" s="7">
        <f t="shared" si="40"/>
        <v>61566</v>
      </c>
      <c r="V171" s="7">
        <f t="shared" si="41"/>
        <v>121747.51000000001</v>
      </c>
    </row>
    <row r="172" spans="1:22" x14ac:dyDescent="0.25">
      <c r="A172" s="14" t="s">
        <v>40</v>
      </c>
      <c r="B172" s="7">
        <f t="shared" ref="B172:M172" si="68">+B106-B39</f>
        <v>0</v>
      </c>
      <c r="C172" s="7">
        <f t="shared" si="68"/>
        <v>0</v>
      </c>
      <c r="D172" s="7">
        <f t="shared" si="68"/>
        <v>0</v>
      </c>
      <c r="E172" s="7">
        <f t="shared" si="68"/>
        <v>0</v>
      </c>
      <c r="F172" s="7">
        <f t="shared" si="68"/>
        <v>0</v>
      </c>
      <c r="G172" s="7">
        <f t="shared" si="68"/>
        <v>0</v>
      </c>
      <c r="H172" s="7">
        <f t="shared" si="68"/>
        <v>0</v>
      </c>
      <c r="I172" s="7">
        <f t="shared" si="68"/>
        <v>0</v>
      </c>
      <c r="J172" s="7">
        <f t="shared" si="68"/>
        <v>0</v>
      </c>
      <c r="K172" s="7">
        <f t="shared" si="68"/>
        <v>0</v>
      </c>
      <c r="L172" s="7">
        <f t="shared" si="68"/>
        <v>0</v>
      </c>
      <c r="M172" s="7">
        <f t="shared" si="68"/>
        <v>0</v>
      </c>
      <c r="O172" s="7">
        <f t="shared" si="36"/>
        <v>0</v>
      </c>
      <c r="Q172" s="7">
        <f t="shared" si="37"/>
        <v>0</v>
      </c>
      <c r="R172" s="7">
        <f t="shared" si="38"/>
        <v>0</v>
      </c>
      <c r="S172" s="7">
        <f t="shared" si="39"/>
        <v>0</v>
      </c>
      <c r="T172" s="7">
        <f t="shared" si="40"/>
        <v>0</v>
      </c>
      <c r="V172" s="7">
        <f t="shared" si="41"/>
        <v>0</v>
      </c>
    </row>
    <row r="173" spans="1:22" x14ac:dyDescent="0.25">
      <c r="A173" s="14" t="s">
        <v>41</v>
      </c>
      <c r="B173" s="7">
        <f t="shared" ref="B173:M173" si="69">+B107-B40</f>
        <v>0</v>
      </c>
      <c r="C173" s="7">
        <f t="shared" si="69"/>
        <v>0</v>
      </c>
      <c r="D173" s="7">
        <f t="shared" si="69"/>
        <v>0</v>
      </c>
      <c r="E173" s="7">
        <f t="shared" si="69"/>
        <v>0</v>
      </c>
      <c r="F173" s="7">
        <f t="shared" si="69"/>
        <v>0</v>
      </c>
      <c r="G173" s="7">
        <f t="shared" si="69"/>
        <v>1458</v>
      </c>
      <c r="H173" s="7">
        <f t="shared" si="69"/>
        <v>1458</v>
      </c>
      <c r="I173" s="7">
        <f t="shared" si="69"/>
        <v>1458</v>
      </c>
      <c r="J173" s="7">
        <f t="shared" si="69"/>
        <v>983</v>
      </c>
      <c r="K173" s="7">
        <f t="shared" si="69"/>
        <v>1458</v>
      </c>
      <c r="L173" s="7">
        <f t="shared" si="69"/>
        <v>0</v>
      </c>
      <c r="M173" s="7">
        <f t="shared" si="69"/>
        <v>0</v>
      </c>
      <c r="O173" s="7">
        <f t="shared" si="36"/>
        <v>6815</v>
      </c>
      <c r="Q173" s="7">
        <f t="shared" si="37"/>
        <v>0</v>
      </c>
      <c r="R173" s="7">
        <f t="shared" si="38"/>
        <v>1458</v>
      </c>
      <c r="S173" s="7">
        <f t="shared" si="39"/>
        <v>3899</v>
      </c>
      <c r="T173" s="7">
        <f t="shared" si="40"/>
        <v>1458</v>
      </c>
      <c r="V173" s="7">
        <f t="shared" si="41"/>
        <v>6815</v>
      </c>
    </row>
    <row r="174" spans="1:22" x14ac:dyDescent="0.25">
      <c r="A174" s="14"/>
    </row>
    <row r="175" spans="1:22" x14ac:dyDescent="0.25">
      <c r="A175" s="17" t="s">
        <v>42</v>
      </c>
      <c r="B175" s="18">
        <f t="shared" ref="B175:M175" si="70">SUM(B144:B174)</f>
        <v>0</v>
      </c>
      <c r="C175" s="18">
        <f t="shared" si="70"/>
        <v>0</v>
      </c>
      <c r="D175" s="18">
        <f t="shared" si="70"/>
        <v>0</v>
      </c>
      <c r="E175" s="18">
        <f t="shared" si="70"/>
        <v>0</v>
      </c>
      <c r="F175" s="18">
        <f t="shared" si="70"/>
        <v>0</v>
      </c>
      <c r="G175" s="18">
        <f t="shared" si="70"/>
        <v>126708.14285714286</v>
      </c>
      <c r="H175" s="18">
        <f t="shared" si="70"/>
        <v>54137.912857142859</v>
      </c>
      <c r="I175" s="18">
        <f t="shared" si="70"/>
        <v>13969.792857142864</v>
      </c>
      <c r="J175" s="18">
        <f t="shared" si="70"/>
        <v>7218.4328571428632</v>
      </c>
      <c r="K175" s="18">
        <f t="shared" si="70"/>
        <v>75723.142857142855</v>
      </c>
      <c r="L175" s="18">
        <f t="shared" si="70"/>
        <v>0</v>
      </c>
      <c r="M175" s="18">
        <f t="shared" si="70"/>
        <v>0</v>
      </c>
      <c r="O175" s="18">
        <f>SUM(O144:O174)</f>
        <v>277757.42428571428</v>
      </c>
      <c r="Q175" s="18">
        <f t="shared" si="37"/>
        <v>0</v>
      </c>
      <c r="R175" s="18">
        <f t="shared" si="38"/>
        <v>126708.14285714286</v>
      </c>
      <c r="S175" s="18">
        <f t="shared" si="39"/>
        <v>75326.138571428586</v>
      </c>
      <c r="T175" s="18">
        <f t="shared" si="40"/>
        <v>75723.142857142855</v>
      </c>
      <c r="V175" s="18">
        <f t="shared" si="41"/>
        <v>277757.42428571428</v>
      </c>
    </row>
    <row r="176" spans="1:22" x14ac:dyDescent="0.25">
      <c r="A176" s="17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O176" s="19"/>
      <c r="Q176" s="19"/>
      <c r="R176" s="19"/>
      <c r="S176" s="19"/>
      <c r="T176" s="19"/>
      <c r="V176" s="19"/>
    </row>
    <row r="177" spans="1:22" x14ac:dyDescent="0.25">
      <c r="A177" s="11" t="s">
        <v>43</v>
      </c>
    </row>
    <row r="178" spans="1:22" x14ac:dyDescent="0.25">
      <c r="A178" s="20" t="s">
        <v>44</v>
      </c>
      <c r="B178" s="7">
        <f t="shared" ref="B178:M178" si="71">+B112-B53</f>
        <v>0</v>
      </c>
      <c r="C178" s="7">
        <f t="shared" si="71"/>
        <v>0</v>
      </c>
      <c r="D178" s="7">
        <f t="shared" si="71"/>
        <v>0</v>
      </c>
      <c r="E178" s="7">
        <f t="shared" si="71"/>
        <v>0</v>
      </c>
      <c r="F178" s="7">
        <f t="shared" si="71"/>
        <v>0</v>
      </c>
      <c r="G178" s="7">
        <f t="shared" si="71"/>
        <v>15908.833333333332</v>
      </c>
      <c r="H178" s="7">
        <f t="shared" si="71"/>
        <v>15908.833333333332</v>
      </c>
      <c r="I178" s="7">
        <f t="shared" si="71"/>
        <v>-97033.566666666666</v>
      </c>
      <c r="J178" s="7">
        <f t="shared" si="71"/>
        <v>-2914.8966666666674</v>
      </c>
      <c r="K178" s="7">
        <f t="shared" si="71"/>
        <v>-2914.8966666666674</v>
      </c>
      <c r="L178" s="7">
        <f t="shared" si="71"/>
        <v>-2913.8966666666674</v>
      </c>
      <c r="M178" s="7">
        <f t="shared" si="71"/>
        <v>-2914.8966666666674</v>
      </c>
      <c r="O178" s="7">
        <f>SUM(B178:M178)</f>
        <v>-76874.486666666664</v>
      </c>
      <c r="Q178" s="7">
        <f t="shared" ref="Q178:Q183" si="72">SUM(B178:D178)</f>
        <v>0</v>
      </c>
      <c r="R178" s="7">
        <f t="shared" ref="R178:R183" si="73">SUM(E178:G178)</f>
        <v>15908.833333333332</v>
      </c>
      <c r="S178" s="7">
        <f t="shared" ref="S178:S183" si="74">SUM(H178:J178)</f>
        <v>-84039.63</v>
      </c>
      <c r="T178" s="7">
        <f t="shared" ref="T178:T183" si="75">SUM(K178:M178)</f>
        <v>-8743.6900000000023</v>
      </c>
      <c r="V178" s="7">
        <f t="shared" ref="V178:V183" si="76">SUM(Q178:U178)</f>
        <v>-76874.486666666679</v>
      </c>
    </row>
    <row r="179" spans="1:22" x14ac:dyDescent="0.25">
      <c r="A179" s="20" t="s">
        <v>46</v>
      </c>
      <c r="B179" s="7">
        <f t="shared" ref="B179:M179" si="77">+B113-B54</f>
        <v>0</v>
      </c>
      <c r="C179" s="7">
        <f t="shared" si="77"/>
        <v>0</v>
      </c>
      <c r="D179" s="7">
        <f t="shared" si="77"/>
        <v>0</v>
      </c>
      <c r="E179" s="7">
        <f t="shared" si="77"/>
        <v>0</v>
      </c>
      <c r="F179" s="7">
        <f t="shared" si="77"/>
        <v>0</v>
      </c>
      <c r="G179" s="7">
        <f t="shared" si="77"/>
        <v>7038.333333333333</v>
      </c>
      <c r="H179" s="7">
        <f t="shared" si="77"/>
        <v>7038.333333333333</v>
      </c>
      <c r="I179" s="7">
        <f t="shared" si="77"/>
        <v>7038.333333333333</v>
      </c>
      <c r="J179" s="7">
        <f t="shared" si="77"/>
        <v>7038.333333333333</v>
      </c>
      <c r="K179" s="7">
        <f t="shared" si="77"/>
        <v>7038.333333333333</v>
      </c>
      <c r="L179" s="7">
        <f t="shared" si="77"/>
        <v>7038.333333333333</v>
      </c>
      <c r="M179" s="7">
        <f t="shared" si="77"/>
        <v>7038.333333333333</v>
      </c>
      <c r="O179" s="7">
        <f>SUM(B179:M179)</f>
        <v>49268.333333333336</v>
      </c>
      <c r="Q179" s="7">
        <f t="shared" si="72"/>
        <v>0</v>
      </c>
      <c r="R179" s="7">
        <f t="shared" si="73"/>
        <v>7038.333333333333</v>
      </c>
      <c r="S179" s="7">
        <f t="shared" si="74"/>
        <v>21115</v>
      </c>
      <c r="T179" s="7">
        <f t="shared" si="75"/>
        <v>21115</v>
      </c>
      <c r="V179" s="7">
        <f t="shared" si="76"/>
        <v>49268.333333333328</v>
      </c>
    </row>
    <row r="180" spans="1:22" x14ac:dyDescent="0.25">
      <c r="A180" s="20" t="s">
        <v>47</v>
      </c>
      <c r="B180" s="7">
        <f t="shared" ref="B180:M180" si="78">+B114-B55</f>
        <v>0</v>
      </c>
      <c r="C180" s="7">
        <f t="shared" si="78"/>
        <v>0</v>
      </c>
      <c r="D180" s="7">
        <f t="shared" si="78"/>
        <v>0</v>
      </c>
      <c r="E180" s="7">
        <f t="shared" si="78"/>
        <v>0</v>
      </c>
      <c r="F180" s="7">
        <f t="shared" si="78"/>
        <v>0</v>
      </c>
      <c r="G180" s="7">
        <f t="shared" si="78"/>
        <v>2575</v>
      </c>
      <c r="H180" s="7">
        <f t="shared" si="78"/>
        <v>2575</v>
      </c>
      <c r="I180" s="7">
        <f t="shared" si="78"/>
        <v>2575</v>
      </c>
      <c r="J180" s="7">
        <f t="shared" si="78"/>
        <v>2575</v>
      </c>
      <c r="K180" s="7">
        <f t="shared" si="78"/>
        <v>2575</v>
      </c>
      <c r="L180" s="7">
        <f t="shared" si="78"/>
        <v>2575</v>
      </c>
      <c r="M180" s="7">
        <f t="shared" si="78"/>
        <v>2575</v>
      </c>
      <c r="O180" s="7">
        <f>SUM(B180:M180)</f>
        <v>18025</v>
      </c>
      <c r="Q180" s="7">
        <f t="shared" si="72"/>
        <v>0</v>
      </c>
      <c r="R180" s="7">
        <f t="shared" si="73"/>
        <v>2575</v>
      </c>
      <c r="S180" s="7">
        <f t="shared" si="74"/>
        <v>7725</v>
      </c>
      <c r="T180" s="7">
        <f t="shared" si="75"/>
        <v>7725</v>
      </c>
      <c r="V180" s="7">
        <f t="shared" si="76"/>
        <v>18025</v>
      </c>
    </row>
    <row r="181" spans="1:22" x14ac:dyDescent="0.25">
      <c r="A181" s="20" t="s">
        <v>48</v>
      </c>
      <c r="B181" s="7">
        <f t="shared" ref="B181:M181" si="79">+B115-B56</f>
        <v>0</v>
      </c>
      <c r="C181" s="7">
        <f t="shared" si="79"/>
        <v>0</v>
      </c>
      <c r="D181" s="7">
        <f t="shared" si="79"/>
        <v>0</v>
      </c>
      <c r="E181" s="7">
        <f t="shared" si="79"/>
        <v>0</v>
      </c>
      <c r="F181" s="7">
        <f t="shared" si="79"/>
        <v>0</v>
      </c>
      <c r="G181" s="7">
        <f t="shared" si="79"/>
        <v>0</v>
      </c>
      <c r="H181" s="7">
        <f t="shared" si="79"/>
        <v>0</v>
      </c>
      <c r="I181" s="7">
        <f t="shared" si="79"/>
        <v>0</v>
      </c>
      <c r="J181" s="7">
        <f t="shared" si="79"/>
        <v>-100</v>
      </c>
      <c r="K181" s="7">
        <f t="shared" si="79"/>
        <v>-1792</v>
      </c>
      <c r="L181" s="7">
        <f t="shared" si="79"/>
        <v>0</v>
      </c>
      <c r="M181" s="7">
        <f t="shared" si="79"/>
        <v>0</v>
      </c>
      <c r="O181" s="7">
        <f>SUM(B181:M181)</f>
        <v>-1892</v>
      </c>
      <c r="Q181" s="7">
        <f t="shared" si="72"/>
        <v>0</v>
      </c>
      <c r="R181" s="7">
        <f t="shared" si="73"/>
        <v>0</v>
      </c>
      <c r="S181" s="7">
        <f t="shared" si="74"/>
        <v>-100</v>
      </c>
      <c r="T181" s="7">
        <f t="shared" si="75"/>
        <v>-1792</v>
      </c>
      <c r="V181" s="7">
        <f t="shared" si="76"/>
        <v>-1892</v>
      </c>
    </row>
    <row r="182" spans="1:22" x14ac:dyDescent="0.25">
      <c r="A182" s="20"/>
    </row>
    <row r="183" spans="1:22" x14ac:dyDescent="0.25">
      <c r="A183" s="22" t="s">
        <v>50</v>
      </c>
      <c r="B183" s="18">
        <f t="shared" ref="B183:M183" si="80">SUM(B177:B182)</f>
        <v>0</v>
      </c>
      <c r="C183" s="18">
        <f t="shared" si="80"/>
        <v>0</v>
      </c>
      <c r="D183" s="18">
        <f t="shared" si="80"/>
        <v>0</v>
      </c>
      <c r="E183" s="18">
        <f t="shared" si="80"/>
        <v>0</v>
      </c>
      <c r="F183" s="18">
        <f t="shared" si="80"/>
        <v>0</v>
      </c>
      <c r="G183" s="18">
        <f t="shared" si="80"/>
        <v>25522.166666666664</v>
      </c>
      <c r="H183" s="18">
        <f t="shared" si="80"/>
        <v>25522.166666666664</v>
      </c>
      <c r="I183" s="18">
        <f t="shared" si="80"/>
        <v>-87420.233333333337</v>
      </c>
      <c r="J183" s="18">
        <f t="shared" si="80"/>
        <v>6598.4366666666656</v>
      </c>
      <c r="K183" s="18">
        <f t="shared" si="80"/>
        <v>4906.4366666666656</v>
      </c>
      <c r="L183" s="18">
        <f t="shared" si="80"/>
        <v>6699.4366666666656</v>
      </c>
      <c r="M183" s="18">
        <f t="shared" si="80"/>
        <v>6698.4366666666656</v>
      </c>
      <c r="O183" s="18">
        <f>SUM(O177:O182)</f>
        <v>-11473.153333333328</v>
      </c>
      <c r="Q183" s="18">
        <f t="shared" si="72"/>
        <v>0</v>
      </c>
      <c r="R183" s="18">
        <f t="shared" si="73"/>
        <v>25522.166666666664</v>
      </c>
      <c r="S183" s="18">
        <f t="shared" si="74"/>
        <v>-55299.630000000005</v>
      </c>
      <c r="T183" s="18">
        <f t="shared" si="75"/>
        <v>18304.309999999998</v>
      </c>
      <c r="V183" s="18">
        <f t="shared" si="76"/>
        <v>-11473.153333333343</v>
      </c>
    </row>
    <row r="184" spans="1:22" x14ac:dyDescent="0.25">
      <c r="A184" s="20"/>
    </row>
    <row r="185" spans="1:22" x14ac:dyDescent="0.25">
      <c r="A185" s="11" t="s">
        <v>61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30"/>
      <c r="Q185" s="29"/>
      <c r="R185" s="29"/>
      <c r="S185" s="29"/>
      <c r="T185" s="29"/>
      <c r="U185" s="30"/>
      <c r="V185" s="29"/>
    </row>
    <row r="186" spans="1:22" x14ac:dyDescent="0.25">
      <c r="A186" s="20" t="s">
        <v>45</v>
      </c>
      <c r="B186" s="7">
        <f t="shared" ref="B186:M186" si="81">+B120-B61</f>
        <v>0</v>
      </c>
      <c r="C186" s="7">
        <f t="shared" si="81"/>
        <v>0</v>
      </c>
      <c r="D186" s="7">
        <f t="shared" si="81"/>
        <v>0</v>
      </c>
      <c r="E186" s="7">
        <f t="shared" si="81"/>
        <v>0</v>
      </c>
      <c r="F186" s="7">
        <f t="shared" si="81"/>
        <v>0</v>
      </c>
      <c r="G186" s="7">
        <f t="shared" si="81"/>
        <v>0</v>
      </c>
      <c r="H186" s="7">
        <f t="shared" si="81"/>
        <v>0</v>
      </c>
      <c r="I186" s="7">
        <f t="shared" si="81"/>
        <v>-33879.5</v>
      </c>
      <c r="J186" s="7">
        <f t="shared" si="81"/>
        <v>-16939.5</v>
      </c>
      <c r="K186" s="7">
        <f t="shared" si="81"/>
        <v>-16939.5</v>
      </c>
      <c r="L186" s="7">
        <f t="shared" si="81"/>
        <v>-16939.5</v>
      </c>
      <c r="M186" s="7">
        <f t="shared" si="81"/>
        <v>-16939.5</v>
      </c>
      <c r="O186" s="7">
        <f>SUM(B186:M186)</f>
        <v>-101637.5</v>
      </c>
      <c r="Q186" s="7">
        <f>SUM(B186:D186)</f>
        <v>0</v>
      </c>
      <c r="R186" s="7">
        <f>SUM(E186:G186)</f>
        <v>0</v>
      </c>
      <c r="S186" s="7">
        <f>SUM(H186:J186)</f>
        <v>-50819</v>
      </c>
      <c r="T186" s="7">
        <f>SUM(K186:M186)</f>
        <v>-50818.5</v>
      </c>
      <c r="V186" s="7">
        <f>SUM(Q186:U186)</f>
        <v>-101637.5</v>
      </c>
    </row>
    <row r="187" spans="1:22" x14ac:dyDescent="0.25">
      <c r="A187" s="20" t="s">
        <v>49</v>
      </c>
      <c r="B187" s="7">
        <f t="shared" ref="B187:M187" si="82">+B121-B62</f>
        <v>0</v>
      </c>
      <c r="C187" s="7">
        <f t="shared" si="82"/>
        <v>0</v>
      </c>
      <c r="D187" s="7">
        <f t="shared" si="82"/>
        <v>0</v>
      </c>
      <c r="E187" s="7">
        <f t="shared" si="82"/>
        <v>0</v>
      </c>
      <c r="F187" s="7">
        <f t="shared" si="82"/>
        <v>-100</v>
      </c>
      <c r="G187" s="7">
        <f t="shared" si="82"/>
        <v>0</v>
      </c>
      <c r="H187" s="7">
        <f t="shared" si="82"/>
        <v>0</v>
      </c>
      <c r="I187" s="7">
        <f t="shared" si="82"/>
        <v>0</v>
      </c>
      <c r="J187" s="7">
        <f t="shared" si="82"/>
        <v>0</v>
      </c>
      <c r="K187" s="7">
        <f t="shared" si="82"/>
        <v>0</v>
      </c>
      <c r="L187" s="7">
        <f t="shared" si="82"/>
        <v>0</v>
      </c>
      <c r="M187" s="7">
        <f t="shared" si="82"/>
        <v>0</v>
      </c>
      <c r="O187" s="7">
        <f>SUM(B187:M187)</f>
        <v>-100</v>
      </c>
      <c r="Q187" s="7">
        <f>SUM(B187:D187)</f>
        <v>0</v>
      </c>
      <c r="R187" s="7">
        <f>SUM(E187:G187)</f>
        <v>-100</v>
      </c>
      <c r="S187" s="7">
        <f>SUM(H187:J187)</f>
        <v>0</v>
      </c>
      <c r="T187" s="7">
        <f>SUM(K187:M187)</f>
        <v>0</v>
      </c>
      <c r="V187" s="7">
        <f>SUM(Q187:U187)</f>
        <v>-100</v>
      </c>
    </row>
    <row r="188" spans="1:22" x14ac:dyDescent="0.25">
      <c r="A188" s="2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13.8" thickBot="1" x14ac:dyDescent="0.3">
      <c r="A189" s="22" t="s">
        <v>62</v>
      </c>
      <c r="B189" s="31">
        <f t="shared" ref="B189:M189" si="83">SUM(B186:B187)</f>
        <v>0</v>
      </c>
      <c r="C189" s="31">
        <f t="shared" si="83"/>
        <v>0</v>
      </c>
      <c r="D189" s="31">
        <f t="shared" si="83"/>
        <v>0</v>
      </c>
      <c r="E189" s="31">
        <f t="shared" si="83"/>
        <v>0</v>
      </c>
      <c r="F189" s="31">
        <f t="shared" si="83"/>
        <v>-100</v>
      </c>
      <c r="G189" s="31">
        <f t="shared" si="83"/>
        <v>0</v>
      </c>
      <c r="H189" s="31">
        <f t="shared" si="83"/>
        <v>0</v>
      </c>
      <c r="I189" s="31">
        <f t="shared" si="83"/>
        <v>-33879.5</v>
      </c>
      <c r="J189" s="31">
        <f t="shared" si="83"/>
        <v>-16939.5</v>
      </c>
      <c r="K189" s="31">
        <f t="shared" si="83"/>
        <v>-16939.5</v>
      </c>
      <c r="L189" s="31">
        <f t="shared" si="83"/>
        <v>-16939.5</v>
      </c>
      <c r="M189" s="31">
        <f t="shared" si="83"/>
        <v>-16939.5</v>
      </c>
      <c r="N189" s="31"/>
      <c r="O189" s="31">
        <f>SUM(O186:O187)</f>
        <v>-101737.5</v>
      </c>
      <c r="P189" s="30"/>
      <c r="Q189" s="31">
        <f>SUM(B189:D189)</f>
        <v>0</v>
      </c>
      <c r="R189" s="31">
        <f>SUM(E189:G189)</f>
        <v>-100</v>
      </c>
      <c r="S189" s="31">
        <f>SUM(H189:J189)</f>
        <v>-50819</v>
      </c>
      <c r="T189" s="31">
        <f>SUM(K189:M189)</f>
        <v>-50818.5</v>
      </c>
      <c r="U189" s="30"/>
      <c r="V189" s="31">
        <f>SUM(Q189:U189)</f>
        <v>-101737.5</v>
      </c>
    </row>
    <row r="190" spans="1:22" x14ac:dyDescent="0.25">
      <c r="A190" s="20"/>
    </row>
    <row r="191" spans="1:22" ht="13.8" thickBot="1" x14ac:dyDescent="0.3">
      <c r="A191" s="11" t="s">
        <v>51</v>
      </c>
      <c r="B191" s="23">
        <f t="shared" ref="B191:M191" si="84">+B141+B175+B183+B189</f>
        <v>170256</v>
      </c>
      <c r="C191" s="23">
        <f t="shared" si="84"/>
        <v>97885.18</v>
      </c>
      <c r="D191" s="23">
        <f t="shared" si="84"/>
        <v>71846</v>
      </c>
      <c r="E191" s="23">
        <f t="shared" si="84"/>
        <v>7784.929999999993</v>
      </c>
      <c r="F191" s="23">
        <f t="shared" si="84"/>
        <v>-83288</v>
      </c>
      <c r="G191" s="23">
        <f t="shared" si="84"/>
        <v>-62.690476190480695</v>
      </c>
      <c r="H191" s="23">
        <f t="shared" si="84"/>
        <v>-85212.040476190479</v>
      </c>
      <c r="I191" s="23">
        <f t="shared" si="84"/>
        <v>-192556.39047619049</v>
      </c>
      <c r="J191" s="23">
        <f t="shared" si="84"/>
        <v>-30511.960476190474</v>
      </c>
      <c r="K191" s="23">
        <f t="shared" si="84"/>
        <v>30641.079523809523</v>
      </c>
      <c r="L191" s="23">
        <f t="shared" si="84"/>
        <v>-10240.063333333335</v>
      </c>
      <c r="M191" s="23">
        <f t="shared" si="84"/>
        <v>-10241.063333333335</v>
      </c>
      <c r="N191" s="23"/>
      <c r="O191" s="23">
        <f>+O141+O175+O183+O189</f>
        <v>-33699.019047619076</v>
      </c>
      <c r="Q191" s="23">
        <f>SUM(B191:D191)</f>
        <v>339987.18</v>
      </c>
      <c r="R191" s="23">
        <f>SUM(E191:G191)</f>
        <v>-75565.76047619048</v>
      </c>
      <c r="S191" s="23">
        <f>SUM(H191:J191)</f>
        <v>-308280.39142857149</v>
      </c>
      <c r="T191" s="23">
        <f>SUM(K191:M191)</f>
        <v>10159.952857142853</v>
      </c>
      <c r="V191" s="23">
        <f>SUM(Q191:U191)</f>
        <v>-33699.01904761912</v>
      </c>
    </row>
    <row r="192" spans="1:22" ht="13.8" thickTop="1" x14ac:dyDescent="0.25">
      <c r="A192" s="11"/>
    </row>
    <row r="193" spans="1:22" x14ac:dyDescent="0.25">
      <c r="A193" s="11" t="s">
        <v>52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O193" s="19"/>
      <c r="Q193" s="19"/>
      <c r="R193" s="19"/>
      <c r="S193" s="19"/>
      <c r="T193" s="19"/>
      <c r="V193" s="19"/>
    </row>
    <row r="194" spans="1:22" x14ac:dyDescent="0.25">
      <c r="A194" s="14" t="s">
        <v>53</v>
      </c>
      <c r="B194" s="7">
        <f t="shared" ref="B194:M194" si="85">+B128-B45</f>
        <v>0</v>
      </c>
      <c r="C194" s="7">
        <f t="shared" si="85"/>
        <v>0</v>
      </c>
      <c r="D194" s="7">
        <f t="shared" si="85"/>
        <v>0</v>
      </c>
      <c r="E194" s="7">
        <f t="shared" si="85"/>
        <v>0</v>
      </c>
      <c r="F194" s="7">
        <f t="shared" si="85"/>
        <v>0</v>
      </c>
      <c r="G194" s="7">
        <f t="shared" si="85"/>
        <v>10626</v>
      </c>
      <c r="H194" s="7">
        <f t="shared" si="85"/>
        <v>10626</v>
      </c>
      <c r="I194" s="7">
        <f t="shared" si="85"/>
        <v>-61214</v>
      </c>
      <c r="J194" s="7">
        <f t="shared" si="85"/>
        <v>-51358.35</v>
      </c>
      <c r="K194" s="7">
        <f t="shared" si="85"/>
        <v>-71505</v>
      </c>
      <c r="L194" s="7">
        <f t="shared" si="85"/>
        <v>0</v>
      </c>
      <c r="M194" s="7">
        <f t="shared" si="85"/>
        <v>0</v>
      </c>
      <c r="O194" s="7">
        <f>SUM(B194:M194)</f>
        <v>-162825.35</v>
      </c>
      <c r="Q194" s="7">
        <f>SUM(B194:D194)</f>
        <v>0</v>
      </c>
      <c r="R194" s="7">
        <f>SUM(E194:G194)</f>
        <v>10626</v>
      </c>
      <c r="S194" s="7">
        <f>SUM(H194:J194)</f>
        <v>-101946.35</v>
      </c>
      <c r="T194" s="7">
        <f>SUM(K194:M194)</f>
        <v>-71505</v>
      </c>
      <c r="V194" s="7">
        <f>SUM(Q194:U194)</f>
        <v>-162825.35</v>
      </c>
    </row>
    <row r="195" spans="1:22" x14ac:dyDescent="0.25">
      <c r="A195" s="14" t="s">
        <v>54</v>
      </c>
      <c r="B195" s="7">
        <f t="shared" ref="B195:M195" si="86">+B129-B46</f>
        <v>0</v>
      </c>
      <c r="C195" s="7">
        <f t="shared" si="86"/>
        <v>0</v>
      </c>
      <c r="D195" s="7">
        <f t="shared" si="86"/>
        <v>0</v>
      </c>
      <c r="E195" s="7">
        <f t="shared" si="86"/>
        <v>0</v>
      </c>
      <c r="F195" s="7">
        <f t="shared" si="86"/>
        <v>0</v>
      </c>
      <c r="G195" s="7">
        <f t="shared" si="86"/>
        <v>13335</v>
      </c>
      <c r="H195" s="7">
        <f t="shared" si="86"/>
        <v>13335</v>
      </c>
      <c r="I195" s="7">
        <f t="shared" si="86"/>
        <v>-48617.55</v>
      </c>
      <c r="J195" s="7">
        <f t="shared" si="86"/>
        <v>-49847.45</v>
      </c>
      <c r="K195" s="7">
        <f t="shared" si="86"/>
        <v>-50291</v>
      </c>
      <c r="L195" s="7">
        <f t="shared" si="86"/>
        <v>0</v>
      </c>
      <c r="M195" s="7">
        <f t="shared" si="86"/>
        <v>0</v>
      </c>
      <c r="O195" s="7">
        <f>SUM(B195:M195)</f>
        <v>-122086</v>
      </c>
      <c r="Q195" s="7">
        <f>SUM(B195:D195)</f>
        <v>0</v>
      </c>
      <c r="R195" s="7">
        <f>SUM(E195:G195)</f>
        <v>13335</v>
      </c>
      <c r="S195" s="7">
        <f>SUM(H195:J195)</f>
        <v>-85130</v>
      </c>
      <c r="T195" s="7">
        <f>SUM(K195:M195)</f>
        <v>-50291</v>
      </c>
      <c r="V195" s="7">
        <f>SUM(Q195:U195)</f>
        <v>-122086</v>
      </c>
    </row>
    <row r="196" spans="1:22" x14ac:dyDescent="0.25">
      <c r="A196" s="17" t="s">
        <v>55</v>
      </c>
      <c r="B196" s="18">
        <f t="shared" ref="B196:M196" si="87">SUM(B194:B195)</f>
        <v>0</v>
      </c>
      <c r="C196" s="18">
        <f t="shared" si="87"/>
        <v>0</v>
      </c>
      <c r="D196" s="18">
        <f t="shared" si="87"/>
        <v>0</v>
      </c>
      <c r="E196" s="18">
        <f t="shared" si="87"/>
        <v>0</v>
      </c>
      <c r="F196" s="18">
        <f t="shared" si="87"/>
        <v>0</v>
      </c>
      <c r="G196" s="18">
        <f t="shared" si="87"/>
        <v>23961</v>
      </c>
      <c r="H196" s="18">
        <f t="shared" si="87"/>
        <v>23961</v>
      </c>
      <c r="I196" s="18">
        <f t="shared" si="87"/>
        <v>-109831.55</v>
      </c>
      <c r="J196" s="18">
        <f t="shared" si="87"/>
        <v>-101205.79999999999</v>
      </c>
      <c r="K196" s="18">
        <f t="shared" si="87"/>
        <v>-121796</v>
      </c>
      <c r="L196" s="18">
        <f t="shared" si="87"/>
        <v>0</v>
      </c>
      <c r="M196" s="18">
        <f t="shared" si="87"/>
        <v>0</v>
      </c>
      <c r="O196" s="18">
        <f>SUM(O194:O195)</f>
        <v>-284911.34999999998</v>
      </c>
      <c r="Q196" s="18">
        <f>SUM(B196:D196)</f>
        <v>0</v>
      </c>
      <c r="R196" s="18">
        <f>SUM(E196:G196)</f>
        <v>23961</v>
      </c>
      <c r="S196" s="18">
        <f>SUM(H196:J196)</f>
        <v>-187076.34999999998</v>
      </c>
      <c r="T196" s="18">
        <f>SUM(K196:M196)</f>
        <v>-121796</v>
      </c>
      <c r="V196" s="18">
        <f>SUM(Q196:U196)</f>
        <v>-284911.34999999998</v>
      </c>
    </row>
    <row r="198" spans="1:22" ht="13.8" thickBot="1" x14ac:dyDescent="0.3">
      <c r="A198" s="11" t="s">
        <v>56</v>
      </c>
      <c r="B198" s="24">
        <f t="shared" ref="B198:M198" si="88">B191+B196</f>
        <v>170256</v>
      </c>
      <c r="C198" s="24">
        <f t="shared" si="88"/>
        <v>97885.18</v>
      </c>
      <c r="D198" s="24">
        <f t="shared" si="88"/>
        <v>71846</v>
      </c>
      <c r="E198" s="24">
        <f t="shared" si="88"/>
        <v>7784.929999999993</v>
      </c>
      <c r="F198" s="24">
        <f t="shared" si="88"/>
        <v>-83288</v>
      </c>
      <c r="G198" s="24">
        <f t="shared" si="88"/>
        <v>23898.309523809519</v>
      </c>
      <c r="H198" s="24">
        <f t="shared" si="88"/>
        <v>-61251.040476190479</v>
      </c>
      <c r="I198" s="24">
        <f t="shared" si="88"/>
        <v>-302387.94047619047</v>
      </c>
      <c r="J198" s="24">
        <f t="shared" si="88"/>
        <v>-131717.76047619045</v>
      </c>
      <c r="K198" s="24">
        <f t="shared" si="88"/>
        <v>-91154.920476190484</v>
      </c>
      <c r="L198" s="24">
        <f t="shared" si="88"/>
        <v>-10240.063333333335</v>
      </c>
      <c r="M198" s="24">
        <f t="shared" si="88"/>
        <v>-10241.063333333335</v>
      </c>
      <c r="N198" s="24"/>
      <c r="O198" s="24">
        <f>O191+O196</f>
        <v>-318610.36904761905</v>
      </c>
      <c r="Q198" s="24">
        <f>SUM(B198:D198)</f>
        <v>339987.18</v>
      </c>
      <c r="R198" s="24">
        <f>SUM(E198:G198)</f>
        <v>-51604.760476190488</v>
      </c>
      <c r="S198" s="24">
        <f>SUM(H198:J198)</f>
        <v>-495356.7414285714</v>
      </c>
      <c r="T198" s="24">
        <f>SUM(K198:M198)</f>
        <v>-111636.04714285716</v>
      </c>
      <c r="U198" s="24"/>
      <c r="V198" s="24">
        <f>SUM(Q198:U198)</f>
        <v>-318610.36904761905</v>
      </c>
    </row>
    <row r="199" spans="1:22" ht="13.8" thickTop="1" x14ac:dyDescent="0.25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2000 Exp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cp:lastPrinted>2000-10-13T00:58:45Z</cp:lastPrinted>
  <dcterms:created xsi:type="dcterms:W3CDTF">2000-10-06T17:55:57Z</dcterms:created>
  <dcterms:modified xsi:type="dcterms:W3CDTF">2023-09-10T11:54:44Z</dcterms:modified>
</cp:coreProperties>
</file>