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/>
  </bookViews>
  <sheets>
    <sheet name="Exec Summary -ENE Long Turb Pos" sheetId="2" r:id="rId1"/>
    <sheet name="Sheet3" sheetId="3" r:id="rId2"/>
  </sheets>
  <definedNames>
    <definedName name="_xlnm.Print_Area" localSheetId="0">'Exec Summary -ENE Long Turb Pos'!$A$1:$F$57</definedName>
  </definedNames>
  <calcPr calcId="0"/>
</workbook>
</file>

<file path=xl/calcChain.xml><?xml version="1.0" encoding="utf-8"?>
<calcChain xmlns="http://schemas.openxmlformats.org/spreadsheetml/2006/main">
  <c r="A8" i="2" l="1"/>
  <c r="A10" i="2"/>
  <c r="A12" i="2"/>
  <c r="A14" i="2"/>
  <c r="A16" i="2"/>
  <c r="D17" i="2"/>
  <c r="E17" i="2"/>
  <c r="A20" i="2"/>
  <c r="A23" i="2"/>
  <c r="A25" i="2"/>
  <c r="A27" i="2"/>
  <c r="D28" i="2"/>
  <c r="E28" i="2"/>
  <c r="D31" i="2"/>
  <c r="E31" i="2"/>
  <c r="A39" i="2"/>
  <c r="D40" i="2"/>
  <c r="E40" i="2"/>
  <c r="A43" i="2"/>
  <c r="A45" i="2"/>
  <c r="A47" i="2"/>
  <c r="D48" i="2"/>
  <c r="E48" i="2"/>
  <c r="A50" i="2"/>
  <c r="A52" i="2"/>
  <c r="A54" i="2"/>
  <c r="D55" i="2"/>
  <c r="E55" i="2"/>
  <c r="D57" i="2"/>
  <c r="E57" i="2"/>
</calcChain>
</file>

<file path=xl/sharedStrings.xml><?xml version="1.0" encoding="utf-8"?>
<sst xmlns="http://schemas.openxmlformats.org/spreadsheetml/2006/main" count="72" uniqueCount="61">
  <si>
    <t>1 X 501D5A Simple Cycle</t>
  </si>
  <si>
    <t>Item</t>
  </si>
  <si>
    <t>ENA</t>
  </si>
  <si>
    <t>CALME</t>
  </si>
  <si>
    <t>EECC</t>
  </si>
  <si>
    <t>24 X GE LM6000</t>
  </si>
  <si>
    <t>2 X Used GEC Fr 6B</t>
  </si>
  <si>
    <t>2 X Used ABB11N1 Simple Cycle</t>
  </si>
  <si>
    <t>Turbine                                                    (Scope/ Cycle)</t>
  </si>
  <si>
    <t>1 X West 501D5A Simple Cycle</t>
  </si>
  <si>
    <t>Possible Project Site</t>
  </si>
  <si>
    <t>ESA</t>
  </si>
  <si>
    <t>2 X 501F MHI Simple Cycle</t>
  </si>
  <si>
    <t>2 X 501F Westinghouse Simple Cycle</t>
  </si>
  <si>
    <t>Total - (Negotiating To Be Long)</t>
  </si>
  <si>
    <t>Total (Long)</t>
  </si>
  <si>
    <t xml:space="preserve">ENA - Electrocities, N. Carolina                                      (Remove from "long" list soon when Electrocities confirmed)                        </t>
  </si>
  <si>
    <t>APACHI - Lagos</t>
  </si>
  <si>
    <t>Available</t>
  </si>
  <si>
    <t xml:space="preserve"> - CAMLE - Panama or other                              - RAC DASH Cmpltd w/ Bd Aprvl                               - Hold till ESA 501F negot'ed</t>
  </si>
  <si>
    <t>ENA - Vitro</t>
  </si>
  <si>
    <t xml:space="preserve"> - Enron Canada Sarnia Peaker Proj                               - Sarnia DASH was in process</t>
  </si>
  <si>
    <t xml:space="preserve"> - ESA Light; Cuiaba II; or other                                         Contract being finalized (initialed)                                                     - RAC DASH Cmpltd w/ Bd Aprvl</t>
  </si>
  <si>
    <t xml:space="preserve"> - ESA Light; Cuiaba II; or other                                                 - Negot's progressing w/ West                                                              - RAC DASH Cmpltd w/ Bd Aprvl</t>
  </si>
  <si>
    <t xml:space="preserve"> - ENA - Several Florida Projects                                              - NESCO</t>
  </si>
  <si>
    <t>9 X Pwr Barges (Philip GE Fr 6B)</t>
  </si>
  <si>
    <t>2 X GE 7FA Comb Cycle                                  (plus one steam turbine;                                                 old Naco machines)</t>
  </si>
  <si>
    <t>EEL - Spain Arcos                                            (Remv from "long" list when firm)</t>
  </si>
  <si>
    <t>2 X GE 7EA's</t>
  </si>
  <si>
    <t>Puerto Suarez</t>
  </si>
  <si>
    <t>Delivery Date(s)</t>
  </si>
  <si>
    <t>July2000 thru                                        April 2001</t>
  </si>
  <si>
    <t>Avail Now</t>
  </si>
  <si>
    <t xml:space="preserve"> Oct 2000</t>
  </si>
  <si>
    <t>Qty 1 - Oct 2001                                      Qty 1 - Nov 2001                                     Qty 1 - Dec 2001</t>
  </si>
  <si>
    <t>2 X GE 7FA's + 1 STG</t>
  </si>
  <si>
    <t>Aug-Sept 2000</t>
  </si>
  <si>
    <t xml:space="preserve"> - ENA - Mid West (Peoples)                            - One of the three orig Cogen Tech Machines</t>
  </si>
  <si>
    <t>Qty 1 - Aug 2001                                      Qty 1 - Sept 2001                                    STG - Sept 2001</t>
  </si>
  <si>
    <t>Total                            MW                             ISO</t>
  </si>
  <si>
    <t xml:space="preserve"> - Gen Power - Dell, AR                                 - Duct Fired</t>
  </si>
  <si>
    <t xml:space="preserve"> - Gen Power - McAdam, MS                                                            - Duct Fired</t>
  </si>
  <si>
    <t xml:space="preserve"> Nov 2001</t>
  </si>
  <si>
    <t>Immed after conversion</t>
  </si>
  <si>
    <t xml:space="preserve"> - ENA various sites                                     - RAC DASH Cmpltd w/ Bd Aprvl                                                         - ENEL board to apprv Enron proposal</t>
  </si>
  <si>
    <t>Qty 1 - July 2001                                          Qty 1 - Aug 2001                                                 STG - Aug 2001</t>
  </si>
  <si>
    <t>Qty 1 - Sept 2001                                          Qty 1 - Oct 2001                                                 STG - Sept 2001</t>
  </si>
  <si>
    <t>5 X Fiat TG50 Used - ENEL                          (Westinghouse 501D Liscense)                                 50 hz to be conv to 60 hz</t>
  </si>
  <si>
    <t>3 X 9FA STAG Power Islands                                            Combined Cycle                                                                  50 hz application</t>
  </si>
  <si>
    <t>1 X Siemens V94.2 + 1 Toshiba STG                                                        + HRSG                                                                  50 hz application</t>
  </si>
  <si>
    <t xml:space="preserve">Croatia                                                  - Siemens (et all) released                                                            - Initial DASH (w/ cancellation risk signed)                                                        - EEL has taken cancellation risk                                                                                          </t>
  </si>
  <si>
    <t>Total    Capex          Commitment                     $MM</t>
  </si>
  <si>
    <t>Qty 1 - Feb 2001                                      Qty 1 - Feb 2002</t>
  </si>
  <si>
    <t>Qty 1 - May 2001                                      Qty 1 - Oct 2001</t>
  </si>
  <si>
    <t>Qty 1 - July 2001                                      Qty 1 - Aug 2001</t>
  </si>
  <si>
    <t>1 X GE 7FA Simple Cycle                                  (Cogen Tech Machine)</t>
  </si>
  <si>
    <t>1 X GE 7FA Combined Cycle                       (CogenTech Machine;                                                         STG not ordered yet)</t>
  </si>
  <si>
    <r>
      <t xml:space="preserve">Confidential                         Exhibit I - Enron Long Turbine Position                </t>
    </r>
    <r>
      <rPr>
        <i/>
        <sz val="8"/>
        <rFont val="Arial"/>
        <family val="2"/>
      </rPr>
      <t xml:space="preserve"> 1 March 2000 5:15 pm F.Kelly6-6207</t>
    </r>
  </si>
  <si>
    <r>
      <t xml:space="preserve">Confidential - Negot's Potentially Resulting in Additional Long Position               </t>
    </r>
    <r>
      <rPr>
        <sz val="8"/>
        <rFont val="Arial"/>
        <family val="2"/>
      </rPr>
      <t>2 March 2000 7:58 am F.Kelly6-6207</t>
    </r>
  </si>
  <si>
    <t>Qty 2 - ENA/Electrocities                               Qty 1 - ENA/Las Vegas Co-Gen                                      Qty 3 - City of Springfield                                    Qty 5 - Sante Cooper                                                       Qty 6 - Peoples                                               Qty 3 - ESA Possibly                                    Qty 4 - ENA Other</t>
  </si>
  <si>
    <t>Total         Capex          Commitment                     $MM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</si>
</sst>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mmm\ d\,\ yyyy"/>
  </numFmts>
  <fonts count="12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38" fontId="0" fillId="0" borderId="0" xfId="0" applyNumberFormat="1" applyAlignment="1">
      <alignment horizontal="center"/>
    </xf>
    <xf numFmtId="38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38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6" fontId="0" fillId="0" borderId="2" xfId="0" applyNumberFormat="1" applyBorder="1" applyAlignment="1">
      <alignment horizontal="center" vertical="top" wrapText="1"/>
    </xf>
    <xf numFmtId="38" fontId="7" fillId="0" borderId="2" xfId="0" applyNumberFormat="1" applyFont="1" applyBorder="1" applyAlignment="1">
      <alignment horizontal="center" vertical="top" wrapText="1"/>
    </xf>
    <xf numFmtId="6" fontId="5" fillId="0" borderId="0" xfId="0" applyNumberFormat="1" applyFont="1" applyAlignment="1">
      <alignment horizontal="left"/>
    </xf>
    <xf numFmtId="6" fontId="2" fillId="0" borderId="1" xfId="0" applyNumberFormat="1" applyFont="1" applyBorder="1" applyAlignment="1">
      <alignment horizontal="center" vertical="top" wrapText="1"/>
    </xf>
    <xf numFmtId="6" fontId="7" fillId="0" borderId="2" xfId="0" applyNumberFormat="1" applyFont="1" applyBorder="1" applyAlignment="1">
      <alignment horizontal="center" vertical="top" wrapText="1"/>
    </xf>
    <xf numFmtId="6" fontId="0" fillId="0" borderId="0" xfId="0" applyNumberFormat="1" applyAlignment="1">
      <alignment horizontal="center"/>
    </xf>
    <xf numFmtId="0" fontId="9" fillId="0" borderId="0" xfId="0" applyFont="1"/>
    <xf numFmtId="0" fontId="0" fillId="0" borderId="4" xfId="0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38" fontId="0" fillId="0" borderId="5" xfId="0" applyNumberFormat="1" applyBorder="1" applyAlignment="1">
      <alignment horizontal="center" vertical="top" wrapText="1"/>
    </xf>
    <xf numFmtId="6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38" fontId="0" fillId="0" borderId="1" xfId="0" applyNumberFormat="1" applyBorder="1" applyAlignment="1">
      <alignment horizontal="center" vertical="top" wrapText="1"/>
    </xf>
    <xf numFmtId="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38" fontId="10" fillId="0" borderId="2" xfId="0" applyNumberFormat="1" applyFont="1" applyBorder="1" applyAlignment="1">
      <alignment horizontal="center" vertical="top" wrapText="1"/>
    </xf>
    <xf numFmtId="6" fontId="10" fillId="0" borderId="2" xfId="0" applyNumberFormat="1" applyFont="1" applyBorder="1" applyAlignment="1">
      <alignment horizontal="center" vertical="top" wrapText="1"/>
    </xf>
    <xf numFmtId="164" fontId="10" fillId="0" borderId="2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38" fontId="7" fillId="0" borderId="2" xfId="0" applyNumberFormat="1" applyFont="1" applyBorder="1" applyAlignment="1">
      <alignment horizontal="center" wrapText="1"/>
    </xf>
    <xf numFmtId="6" fontId="7" fillId="0" borderId="2" xfId="0" applyNumberFormat="1" applyFont="1" applyBorder="1" applyAlignment="1">
      <alignment horizontal="center" wrapText="1"/>
    </xf>
    <xf numFmtId="17" fontId="0" fillId="0" borderId="2" xfId="0" applyNumberForma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>
      <selection activeCell="B8" sqref="B8"/>
    </sheetView>
  </sheetViews>
  <sheetFormatPr defaultRowHeight="13.2" x14ac:dyDescent="0.25"/>
  <cols>
    <col min="2" max="2" width="30.6640625" style="1" customWidth="1"/>
    <col min="3" max="3" width="18.6640625" style="1" customWidth="1"/>
    <col min="4" max="4" width="13.6640625" style="4" customWidth="1"/>
    <col min="5" max="5" width="13.6640625" style="22" customWidth="1"/>
    <col min="6" max="6" width="30.6640625" customWidth="1"/>
  </cols>
  <sheetData>
    <row r="1" spans="1:6" s="14" customFormat="1" ht="17.399999999999999" x14ac:dyDescent="0.3">
      <c r="A1" s="23" t="s">
        <v>57</v>
      </c>
      <c r="B1" s="16"/>
      <c r="C1" s="16"/>
      <c r="D1" s="15"/>
      <c r="E1" s="19"/>
    </row>
    <row r="3" spans="1:6" s="1" customFormat="1" ht="40.200000000000003" thickBot="1" x14ac:dyDescent="0.3">
      <c r="A3" s="13" t="s">
        <v>1</v>
      </c>
      <c r="B3" s="6" t="s">
        <v>8</v>
      </c>
      <c r="C3" s="6" t="s">
        <v>30</v>
      </c>
      <c r="D3" s="5" t="s">
        <v>39</v>
      </c>
      <c r="E3" s="20" t="s">
        <v>51</v>
      </c>
      <c r="F3" s="6" t="s">
        <v>10</v>
      </c>
    </row>
    <row r="4" spans="1:6" s="1" customFormat="1" x14ac:dyDescent="0.25">
      <c r="A4" s="2"/>
      <c r="B4" s="8"/>
      <c r="C4" s="8"/>
      <c r="D4" s="7"/>
      <c r="E4" s="17"/>
      <c r="F4" s="8"/>
    </row>
    <row r="5" spans="1:6" s="1" customFormat="1" x14ac:dyDescent="0.25">
      <c r="A5" s="2"/>
      <c r="B5" s="10" t="s">
        <v>2</v>
      </c>
      <c r="C5" s="10"/>
      <c r="D5" s="7"/>
      <c r="E5" s="17"/>
      <c r="F5" s="8"/>
    </row>
    <row r="6" spans="1:6" s="2" customFormat="1" ht="39.6" x14ac:dyDescent="0.25">
      <c r="A6" s="2">
        <v>1</v>
      </c>
      <c r="B6" s="9" t="s">
        <v>9</v>
      </c>
      <c r="C6" s="37">
        <v>36676</v>
      </c>
      <c r="D6" s="7">
        <v>122</v>
      </c>
      <c r="E6" s="17">
        <v>24</v>
      </c>
      <c r="F6" s="9" t="s">
        <v>16</v>
      </c>
    </row>
    <row r="7" spans="1:6" s="1" customFormat="1" x14ac:dyDescent="0.25">
      <c r="A7" s="2"/>
      <c r="B7" s="9"/>
      <c r="C7" s="9"/>
      <c r="D7" s="7"/>
      <c r="E7" s="17"/>
      <c r="F7" s="8"/>
    </row>
    <row r="8" spans="1:6" s="2" customFormat="1" ht="92.4" x14ac:dyDescent="0.25">
      <c r="A8" s="2">
        <f>+A6+1</f>
        <v>2</v>
      </c>
      <c r="B8" s="9" t="s">
        <v>5</v>
      </c>
      <c r="C8" s="37" t="s">
        <v>31</v>
      </c>
      <c r="D8" s="7">
        <v>1164</v>
      </c>
      <c r="E8" s="17">
        <v>335</v>
      </c>
      <c r="F8" s="9" t="s">
        <v>59</v>
      </c>
    </row>
    <row r="9" spans="1:6" s="2" customFormat="1" x14ac:dyDescent="0.25">
      <c r="B9" s="9"/>
      <c r="C9" s="39"/>
      <c r="D9" s="7"/>
      <c r="E9" s="17"/>
      <c r="F9" s="9"/>
    </row>
    <row r="10" spans="1:6" s="3" customFormat="1" ht="39.6" x14ac:dyDescent="0.25">
      <c r="A10" s="2">
        <f>+A8+1</f>
        <v>3</v>
      </c>
      <c r="B10" s="9" t="s">
        <v>55</v>
      </c>
      <c r="C10" s="37" t="s">
        <v>36</v>
      </c>
      <c r="D10" s="7">
        <v>156</v>
      </c>
      <c r="E10" s="17">
        <v>35</v>
      </c>
      <c r="F10" s="9" t="s">
        <v>37</v>
      </c>
    </row>
    <row r="11" spans="1:6" s="2" customFormat="1" x14ac:dyDescent="0.25">
      <c r="B11" s="9"/>
      <c r="C11" s="39"/>
      <c r="D11" s="7"/>
      <c r="E11" s="17"/>
      <c r="F11" s="9"/>
    </row>
    <row r="12" spans="1:6" s="3" customFormat="1" ht="39.6" x14ac:dyDescent="0.25">
      <c r="A12" s="2">
        <f>+A10+1</f>
        <v>4</v>
      </c>
      <c r="B12" s="9" t="s">
        <v>56</v>
      </c>
      <c r="C12" s="37" t="s">
        <v>33</v>
      </c>
      <c r="D12" s="7">
        <v>171</v>
      </c>
      <c r="E12" s="17">
        <v>31</v>
      </c>
      <c r="F12" s="9" t="s">
        <v>20</v>
      </c>
    </row>
    <row r="13" spans="1:6" s="3" customFormat="1" x14ac:dyDescent="0.25">
      <c r="A13" s="2"/>
      <c r="B13" s="9"/>
      <c r="C13" s="9"/>
      <c r="D13" s="7"/>
      <c r="E13" s="17"/>
      <c r="F13" s="9"/>
    </row>
    <row r="14" spans="1:6" ht="39.6" x14ac:dyDescent="0.25">
      <c r="A14" s="2">
        <f>+A12+1</f>
        <v>5</v>
      </c>
      <c r="B14" s="9" t="s">
        <v>7</v>
      </c>
      <c r="C14" s="8" t="s">
        <v>32</v>
      </c>
      <c r="D14" s="7">
        <v>166</v>
      </c>
      <c r="E14" s="17">
        <v>26</v>
      </c>
      <c r="F14" s="11" t="s">
        <v>21</v>
      </c>
    </row>
    <row r="15" spans="1:6" s="1" customFormat="1" x14ac:dyDescent="0.25">
      <c r="A15" s="2"/>
      <c r="B15" s="9"/>
      <c r="C15" s="9"/>
      <c r="D15" s="7"/>
      <c r="E15" s="17"/>
      <c r="F15" s="8"/>
    </row>
    <row r="16" spans="1:6" x14ac:dyDescent="0.25">
      <c r="A16" s="2">
        <f>+A14+1</f>
        <v>6</v>
      </c>
      <c r="B16" s="9" t="s">
        <v>6</v>
      </c>
      <c r="C16" s="8" t="s">
        <v>32</v>
      </c>
      <c r="D16" s="18">
        <v>60</v>
      </c>
      <c r="E16" s="21">
        <v>13</v>
      </c>
      <c r="F16" s="9" t="s">
        <v>18</v>
      </c>
    </row>
    <row r="17" spans="1:6" s="1" customFormat="1" x14ac:dyDescent="0.25">
      <c r="A17" s="2"/>
      <c r="B17" s="9"/>
      <c r="C17" s="9"/>
      <c r="D17" s="7">
        <f>SUM(D6:D16)</f>
        <v>1839</v>
      </c>
      <c r="E17" s="17">
        <f>SUM(E6:E16)</f>
        <v>464</v>
      </c>
      <c r="F17" s="8"/>
    </row>
    <row r="18" spans="1:6" s="1" customFormat="1" x14ac:dyDescent="0.25">
      <c r="A18" s="2"/>
      <c r="B18" s="9"/>
      <c r="C18" s="9"/>
      <c r="D18" s="7"/>
      <c r="E18" s="17"/>
      <c r="F18" s="8"/>
    </row>
    <row r="19" spans="1:6" s="1" customFormat="1" x14ac:dyDescent="0.25">
      <c r="A19" s="24"/>
      <c r="B19" s="25" t="s">
        <v>3</v>
      </c>
      <c r="C19" s="25"/>
      <c r="D19" s="26"/>
      <c r="E19" s="27"/>
      <c r="F19" s="28"/>
    </row>
    <row r="20" spans="1:6" s="3" customFormat="1" x14ac:dyDescent="0.25">
      <c r="A20" s="2">
        <f>+A16+1</f>
        <v>7</v>
      </c>
      <c r="B20" s="9" t="s">
        <v>25</v>
      </c>
      <c r="C20" s="8" t="s">
        <v>32</v>
      </c>
      <c r="D20" s="7">
        <v>270</v>
      </c>
      <c r="E20" s="17">
        <v>72</v>
      </c>
      <c r="F20" s="9" t="s">
        <v>17</v>
      </c>
    </row>
    <row r="21" spans="1:6" s="1" customFormat="1" x14ac:dyDescent="0.25">
      <c r="A21" s="2"/>
      <c r="B21" s="9"/>
      <c r="C21" s="9"/>
      <c r="D21" s="7"/>
      <c r="E21" s="17"/>
      <c r="F21" s="8"/>
    </row>
    <row r="22" spans="1:6" s="1" customFormat="1" x14ac:dyDescent="0.25">
      <c r="A22" s="24"/>
      <c r="B22" s="25" t="s">
        <v>4</v>
      </c>
      <c r="C22" s="25"/>
      <c r="D22" s="26"/>
      <c r="E22" s="27"/>
      <c r="F22" s="28"/>
    </row>
    <row r="23" spans="1:6" s="2" customFormat="1" ht="39.6" x14ac:dyDescent="0.25">
      <c r="A23" s="2">
        <f>+A20+1</f>
        <v>8</v>
      </c>
      <c r="B23" s="9" t="s">
        <v>26</v>
      </c>
      <c r="C23" s="8" t="s">
        <v>38</v>
      </c>
      <c r="D23" s="7">
        <v>480</v>
      </c>
      <c r="E23" s="17">
        <v>90</v>
      </c>
      <c r="F23" s="9" t="s">
        <v>24</v>
      </c>
    </row>
    <row r="24" spans="1:6" s="2" customFormat="1" x14ac:dyDescent="0.25">
      <c r="B24" s="9"/>
      <c r="C24" s="8"/>
      <c r="D24" s="7"/>
      <c r="E24" s="17"/>
      <c r="F24" s="9"/>
    </row>
    <row r="25" spans="1:6" ht="66" x14ac:dyDescent="0.25">
      <c r="A25" s="2">
        <f>+A23+1</f>
        <v>9</v>
      </c>
      <c r="B25" s="9" t="s">
        <v>49</v>
      </c>
      <c r="C25" s="42" t="s">
        <v>42</v>
      </c>
      <c r="D25" s="35">
        <v>240</v>
      </c>
      <c r="E25" s="36">
        <v>63.5</v>
      </c>
      <c r="F25" s="9" t="s">
        <v>50</v>
      </c>
    </row>
    <row r="26" spans="1:6" s="1" customFormat="1" x14ac:dyDescent="0.25">
      <c r="A26" s="2"/>
      <c r="B26" s="9"/>
      <c r="C26" s="9"/>
      <c r="D26" s="7"/>
      <c r="E26" s="17"/>
      <c r="F26" s="8"/>
    </row>
    <row r="27" spans="1:6" s="2" customFormat="1" ht="39.6" x14ac:dyDescent="0.25">
      <c r="A27" s="2">
        <f>+A25+1</f>
        <v>10</v>
      </c>
      <c r="B27" s="9" t="s">
        <v>48</v>
      </c>
      <c r="C27" s="8" t="s">
        <v>34</v>
      </c>
      <c r="D27" s="40">
        <v>780</v>
      </c>
      <c r="E27" s="41">
        <v>248.5</v>
      </c>
      <c r="F27" s="9" t="s">
        <v>27</v>
      </c>
    </row>
    <row r="28" spans="1:6" x14ac:dyDescent="0.25">
      <c r="A28" s="29"/>
      <c r="B28" s="9"/>
      <c r="C28" s="9"/>
      <c r="D28" s="7">
        <f>SUM(D23:D27)</f>
        <v>1500</v>
      </c>
      <c r="E28" s="17">
        <f>SUM(E23:E27)</f>
        <v>402</v>
      </c>
      <c r="F28" s="9"/>
    </row>
    <row r="29" spans="1:6" ht="13.8" thickBot="1" x14ac:dyDescent="0.3">
      <c r="A29" s="30"/>
      <c r="B29" s="31"/>
      <c r="C29" s="31"/>
      <c r="D29" s="32"/>
      <c r="E29" s="33"/>
      <c r="F29" s="34"/>
    </row>
    <row r="30" spans="1:6" x14ac:dyDescent="0.25">
      <c r="A30" s="2"/>
      <c r="B30" s="8"/>
      <c r="C30" s="8"/>
      <c r="D30" s="7"/>
      <c r="E30" s="17"/>
      <c r="F30" s="9"/>
    </row>
    <row r="31" spans="1:6" x14ac:dyDescent="0.25">
      <c r="A31" s="3"/>
      <c r="B31" s="12" t="s">
        <v>15</v>
      </c>
      <c r="C31" s="12"/>
      <c r="D31" s="7">
        <f>+D28+D20+D17</f>
        <v>3609</v>
      </c>
      <c r="E31" s="17">
        <f>+E28+E20+E17</f>
        <v>938</v>
      </c>
      <c r="F31" s="9"/>
    </row>
    <row r="32" spans="1:6" ht="17.399999999999999" x14ac:dyDescent="0.3">
      <c r="A32" s="23" t="s">
        <v>58</v>
      </c>
      <c r="B32" s="16"/>
      <c r="C32" s="38"/>
      <c r="D32" s="15"/>
      <c r="E32" s="19"/>
      <c r="F32" s="14"/>
    </row>
    <row r="33" spans="1:7" ht="17.399999999999999" x14ac:dyDescent="0.3">
      <c r="A33" s="23"/>
      <c r="B33" s="16"/>
      <c r="C33" s="38"/>
      <c r="D33" s="15"/>
      <c r="E33" s="19"/>
      <c r="F33" s="14"/>
    </row>
    <row r="34" spans="1:7" ht="53.4" thickBot="1" x14ac:dyDescent="0.3">
      <c r="A34" s="13" t="s">
        <v>1</v>
      </c>
      <c r="B34" s="6" t="s">
        <v>8</v>
      </c>
      <c r="C34" s="6" t="s">
        <v>30</v>
      </c>
      <c r="D34" s="5" t="s">
        <v>39</v>
      </c>
      <c r="E34" s="20" t="s">
        <v>60</v>
      </c>
      <c r="F34" s="6" t="s">
        <v>10</v>
      </c>
    </row>
    <row r="35" spans="1:7" x14ac:dyDescent="0.25">
      <c r="A35" s="2"/>
      <c r="B35" s="8"/>
      <c r="C35" s="8"/>
      <c r="D35" s="7"/>
      <c r="E35" s="17"/>
      <c r="F35" s="44"/>
      <c r="G35" s="50"/>
    </row>
    <row r="36" spans="1:7" x14ac:dyDescent="0.25">
      <c r="A36" s="2"/>
      <c r="B36" s="10" t="s">
        <v>2</v>
      </c>
      <c r="C36" s="10"/>
      <c r="D36" s="7"/>
      <c r="E36" s="17"/>
      <c r="F36" s="44"/>
      <c r="G36" s="50"/>
    </row>
    <row r="37" spans="1:7" ht="52.8" x14ac:dyDescent="0.25">
      <c r="A37" s="2">
        <v>1</v>
      </c>
      <c r="B37" s="9" t="s">
        <v>47</v>
      </c>
      <c r="C37" s="8" t="s">
        <v>43</v>
      </c>
      <c r="D37" s="7">
        <v>445</v>
      </c>
      <c r="E37" s="17">
        <v>102</v>
      </c>
      <c r="F37" s="45" t="s">
        <v>44</v>
      </c>
      <c r="G37" s="50"/>
    </row>
    <row r="38" spans="1:7" x14ac:dyDescent="0.25">
      <c r="A38" s="2"/>
      <c r="B38" s="9"/>
      <c r="C38" s="9"/>
      <c r="D38" s="7"/>
      <c r="E38" s="17"/>
      <c r="F38" s="45"/>
      <c r="G38" s="50"/>
    </row>
    <row r="39" spans="1:7" x14ac:dyDescent="0.25">
      <c r="A39" s="2">
        <f>+A37+1</f>
        <v>2</v>
      </c>
      <c r="B39" s="9"/>
      <c r="C39" s="9"/>
      <c r="D39" s="18">
        <v>0</v>
      </c>
      <c r="E39" s="21">
        <v>0</v>
      </c>
      <c r="F39" s="45"/>
      <c r="G39" s="50"/>
    </row>
    <row r="40" spans="1:7" x14ac:dyDescent="0.25">
      <c r="A40" s="2"/>
      <c r="B40" s="9"/>
      <c r="C40" s="9"/>
      <c r="D40" s="7">
        <f>SUM(D37:D39)</f>
        <v>445</v>
      </c>
      <c r="E40" s="17">
        <f>SUM(E37:E39)</f>
        <v>102</v>
      </c>
      <c r="F40" s="45"/>
      <c r="G40" s="50"/>
    </row>
    <row r="41" spans="1:7" x14ac:dyDescent="0.25">
      <c r="A41" s="2"/>
      <c r="B41" s="9"/>
      <c r="C41" s="9"/>
      <c r="D41" s="7"/>
      <c r="E41" s="17"/>
      <c r="F41" s="45"/>
      <c r="G41" s="50"/>
    </row>
    <row r="42" spans="1:7" x14ac:dyDescent="0.25">
      <c r="A42" s="24"/>
      <c r="B42" s="25" t="s">
        <v>11</v>
      </c>
      <c r="C42" s="25"/>
      <c r="D42" s="26"/>
      <c r="E42" s="27"/>
      <c r="F42" s="46"/>
      <c r="G42" s="50"/>
    </row>
    <row r="43" spans="1:7" ht="26.4" x14ac:dyDescent="0.25">
      <c r="A43" s="29">
        <f>+A39+1</f>
        <v>3</v>
      </c>
      <c r="B43" s="9" t="s">
        <v>28</v>
      </c>
      <c r="C43" s="9" t="s">
        <v>52</v>
      </c>
      <c r="D43" s="7">
        <v>156</v>
      </c>
      <c r="E43" s="17">
        <v>36</v>
      </c>
      <c r="F43" s="45" t="s">
        <v>29</v>
      </c>
      <c r="G43" s="50"/>
    </row>
    <row r="44" spans="1:7" x14ac:dyDescent="0.25">
      <c r="A44" s="29"/>
      <c r="B44" s="10"/>
      <c r="C44" s="10"/>
      <c r="D44" s="7"/>
      <c r="E44" s="17"/>
      <c r="F44" s="45"/>
      <c r="G44" s="50"/>
    </row>
    <row r="45" spans="1:7" ht="39.6" x14ac:dyDescent="0.25">
      <c r="A45" s="2">
        <f>+A43+1</f>
        <v>4</v>
      </c>
      <c r="B45" s="9" t="s">
        <v>12</v>
      </c>
      <c r="C45" s="9" t="s">
        <v>53</v>
      </c>
      <c r="D45" s="7">
        <v>368</v>
      </c>
      <c r="E45" s="17">
        <v>74.5</v>
      </c>
      <c r="F45" s="45" t="s">
        <v>22</v>
      </c>
      <c r="G45" s="50"/>
    </row>
    <row r="46" spans="1:7" x14ac:dyDescent="0.25">
      <c r="A46" s="2"/>
      <c r="B46" s="9"/>
      <c r="C46" s="9"/>
      <c r="D46" s="7"/>
      <c r="E46" s="17"/>
      <c r="F46" s="47"/>
      <c r="G46" s="50"/>
    </row>
    <row r="47" spans="1:7" ht="39.6" x14ac:dyDescent="0.25">
      <c r="A47" s="2">
        <f>+A45+1</f>
        <v>5</v>
      </c>
      <c r="B47" s="9" t="s">
        <v>13</v>
      </c>
      <c r="C47" s="9" t="s">
        <v>54</v>
      </c>
      <c r="D47" s="40">
        <v>368</v>
      </c>
      <c r="E47" s="41">
        <v>70</v>
      </c>
      <c r="F47" s="45" t="s">
        <v>23</v>
      </c>
      <c r="G47" s="50"/>
    </row>
    <row r="48" spans="1:7" x14ac:dyDescent="0.25">
      <c r="A48" s="2"/>
      <c r="B48" s="9"/>
      <c r="C48" s="9"/>
      <c r="D48" s="35">
        <f>SUM(D43:D47)</f>
        <v>892</v>
      </c>
      <c r="E48" s="36">
        <f>SUM(E43:E47)</f>
        <v>180.5</v>
      </c>
      <c r="F48" s="45"/>
      <c r="G48" s="50"/>
    </row>
    <row r="49" spans="1:7" x14ac:dyDescent="0.25">
      <c r="A49" s="24"/>
      <c r="B49" s="25" t="s">
        <v>4</v>
      </c>
      <c r="C49" s="25"/>
      <c r="D49" s="26"/>
      <c r="E49" s="27"/>
      <c r="F49" s="48"/>
      <c r="G49" s="50"/>
    </row>
    <row r="50" spans="1:7" ht="39.6" x14ac:dyDescent="0.25">
      <c r="A50" s="2">
        <f>+A47+1</f>
        <v>6</v>
      </c>
      <c r="B50" s="9" t="s">
        <v>0</v>
      </c>
      <c r="C50" s="8" t="s">
        <v>42</v>
      </c>
      <c r="D50" s="7">
        <v>122</v>
      </c>
      <c r="E50" s="17">
        <v>24</v>
      </c>
      <c r="F50" s="45" t="s">
        <v>19</v>
      </c>
      <c r="G50" s="50"/>
    </row>
    <row r="51" spans="1:7" x14ac:dyDescent="0.25">
      <c r="A51" s="2"/>
      <c r="B51" s="9"/>
      <c r="C51" s="8"/>
      <c r="D51" s="7"/>
      <c r="E51" s="17"/>
      <c r="F51" s="45"/>
      <c r="G51" s="50"/>
    </row>
    <row r="52" spans="1:7" ht="39.6" x14ac:dyDescent="0.25">
      <c r="A52" s="2">
        <f>+A50+1</f>
        <v>7</v>
      </c>
      <c r="B52" s="9" t="s">
        <v>35</v>
      </c>
      <c r="C52" s="8" t="s">
        <v>45</v>
      </c>
      <c r="D52" s="35">
        <v>600</v>
      </c>
      <c r="E52" s="36">
        <v>95</v>
      </c>
      <c r="F52" s="45" t="s">
        <v>40</v>
      </c>
      <c r="G52" s="50"/>
    </row>
    <row r="53" spans="1:7" x14ac:dyDescent="0.25">
      <c r="A53" s="2"/>
      <c r="B53" s="9"/>
      <c r="C53" s="8"/>
      <c r="D53" s="18"/>
      <c r="E53" s="21"/>
      <c r="F53" s="45"/>
      <c r="G53" s="50"/>
    </row>
    <row r="54" spans="1:7" ht="39.6" x14ac:dyDescent="0.25">
      <c r="A54" s="2">
        <f>+A52+1</f>
        <v>8</v>
      </c>
      <c r="B54" s="9" t="s">
        <v>35</v>
      </c>
      <c r="C54" s="8" t="s">
        <v>46</v>
      </c>
      <c r="D54" s="40">
        <v>600</v>
      </c>
      <c r="E54" s="41">
        <v>95</v>
      </c>
      <c r="F54" s="45" t="s">
        <v>41</v>
      </c>
      <c r="G54" s="50"/>
    </row>
    <row r="55" spans="1:7" ht="13.8" thickBot="1" x14ac:dyDescent="0.3">
      <c r="A55" s="30"/>
      <c r="B55" s="31"/>
      <c r="C55" s="31"/>
      <c r="D55" s="32">
        <f>SUM(D50:D54)</f>
        <v>1322</v>
      </c>
      <c r="E55" s="33">
        <f>SUM(E50:E54)</f>
        <v>214</v>
      </c>
      <c r="F55" s="49"/>
      <c r="G55" s="50"/>
    </row>
    <row r="56" spans="1:7" x14ac:dyDescent="0.25">
      <c r="A56" s="2"/>
      <c r="B56" s="8"/>
      <c r="C56" s="8"/>
      <c r="D56" s="7"/>
      <c r="E56" s="17"/>
      <c r="F56" s="45"/>
      <c r="G56" s="50"/>
    </row>
    <row r="57" spans="1:7" x14ac:dyDescent="0.25">
      <c r="A57" s="3"/>
      <c r="B57" s="43" t="s">
        <v>14</v>
      </c>
      <c r="C57" s="12"/>
      <c r="D57" s="7">
        <f>+D55+D48+D40</f>
        <v>2659</v>
      </c>
      <c r="E57" s="17">
        <f>+E55+E48+E40</f>
        <v>496.5</v>
      </c>
      <c r="F57" s="45"/>
      <c r="G57" s="50"/>
    </row>
    <row r="58" spans="1:7" x14ac:dyDescent="0.25">
      <c r="C58" s="2"/>
    </row>
    <row r="59" spans="1:7" x14ac:dyDescent="0.25">
      <c r="C59" s="2"/>
    </row>
    <row r="60" spans="1:7" x14ac:dyDescent="0.25">
      <c r="C60" s="2"/>
    </row>
    <row r="61" spans="1:7" x14ac:dyDescent="0.25">
      <c r="C61" s="2"/>
    </row>
    <row r="62" spans="1:7" x14ac:dyDescent="0.25">
      <c r="C62" s="2"/>
    </row>
    <row r="63" spans="1:7" x14ac:dyDescent="0.25">
      <c r="C63" s="2"/>
    </row>
    <row r="64" spans="1:7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</sheetData>
  <printOptions horizontalCentered="1"/>
  <pageMargins left="0.75" right="0.75" top="1" bottom="1" header="0.5" footer="0.5"/>
  <pageSetup scale="65" fitToHeight="2" orientation="landscape" r:id="rId1"/>
  <headerFooter alignWithMargins="0">
    <oddFooter>Page &amp;P&amp;R&amp;F</oddFooter>
  </headerFooter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Exec Summary -ENE Long Turb Pos</vt:lpstr>
      <vt:lpstr>Sheet3</vt:lpstr>
      <vt:lpstr>'Exec Summary -ENE Long Turb Pos'!Print_Area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2000-03-06T22:47:52Z</cp:lastPrinted>
  <dcterms:created xsi:type="dcterms:W3CDTF">1999-12-19T13:43:39Z</dcterms:created>
  <dcterms:modified xsi:type="dcterms:W3CDTF">2023-09-10T11:58:05Z</dcterms:modified>
</cp:coreProperties>
</file>