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<sst xmlns="http://schemas.openxmlformats.org/spreadsheetml/2006/main" count="559" uniqueCount="113">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</sst>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2-487A-A665-D1BDD4216874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2-487A-A665-D1BDD4216874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2-487A-A665-D1BDD4216874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2-487A-A665-D1BDD4216874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2-487A-A665-D1BDD4216874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2-487A-A665-D1BDD4216874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2-487A-A665-D1BDD421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85432"/>
        <c:axId val="1"/>
      </c:lineChart>
      <c:dateAx>
        <c:axId val="188685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85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C-43D1-8277-1CBABA69789D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C-43D1-8277-1CBABA69789D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C-43D1-8277-1CBABA69789D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C-43D1-8277-1CBABA69789D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C-43D1-8277-1CBABA69789D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C-43D1-8277-1CBABA69789D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C-43D1-8277-1CBABA69789D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C-43D1-8277-1CBABA69789D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DC-43D1-8277-1CBABA69789D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DC-43D1-8277-1CBABA69789D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DC-43D1-8277-1CBABA6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75408"/>
        <c:axId val="1"/>
      </c:lineChart>
      <c:dateAx>
        <c:axId val="189875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7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1-4B2B-96E8-35282F4269BD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1-4B2B-96E8-35282F4269BD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1-4B2B-96E8-35282F4269BD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1-4B2B-96E8-35282F4269BD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1-4B2B-96E8-35282F4269BD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D1-4B2B-96E8-35282F4269BD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D1-4B2B-96E8-35282F4269BD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D1-4B2B-96E8-35282F4269BD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D1-4B2B-96E8-35282F4269BD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D1-4B2B-96E8-35282F4269BD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D1-4B2B-96E8-35282F42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12584"/>
        <c:axId val="1"/>
      </c:lineChart>
      <c:dateAx>
        <c:axId val="1894125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12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48CF-92AF-C5BFD44A139B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3-48CF-92AF-C5BFD44A139B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3-48CF-92AF-C5BFD44A139B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3-48CF-92AF-C5BFD44A139B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3-48CF-92AF-C5BFD44A139B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3-48CF-92AF-C5BFD44A139B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3-48CF-92AF-C5BFD44A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91720"/>
        <c:axId val="1"/>
      </c:lineChart>
      <c:dateAx>
        <c:axId val="189291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91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5-4562-A39D-9463D405EF4D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5-4562-A39D-9463D405EF4D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5-4562-A39D-9463D405EF4D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5-4562-A39D-9463D405EF4D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5-4562-A39D-9463D405EF4D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5-4562-A39D-9463D405EF4D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85-4562-A39D-9463D405EF4D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85-4562-A39D-9463D405EF4D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85-4562-A39D-9463D405EF4D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85-4562-A39D-9463D405EF4D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85-4562-A39D-9463D405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13896"/>
        <c:axId val="1"/>
      </c:lineChart>
      <c:dateAx>
        <c:axId val="189413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13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6-408F-8E47-87B9F66536AC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6-408F-8E47-87B9F66536AC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6-408F-8E47-87B9F66536AC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6-408F-8E47-87B9F66536AC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6-408F-8E47-87B9F66536AC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6-408F-8E47-87B9F66536AC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76-408F-8E47-87B9F66536AC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76-408F-8E47-87B9F66536AC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76-408F-8E47-87B9F66536AC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76-408F-8E47-87B9F66536AC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76-408F-8E47-87B9F665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40456"/>
        <c:axId val="1"/>
      </c:lineChart>
      <c:dateAx>
        <c:axId val="189040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40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2-455F-9F76-A75A2AFB5DD6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2-455F-9F76-A75A2AFB5DD6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2-455F-9F76-A75A2AFB5DD6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2-455F-9F76-A75A2AFB5DD6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2-455F-9F76-A75A2AFB5DD6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2-455F-9F76-A75A2AFB5DD6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22-455F-9F76-A75A2AFB5DD6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22-455F-9F76-A75A2AFB5DD6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22-455F-9F76-A75A2AFB5DD6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22-455F-9F76-A75A2AFB5DD6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22-455F-9F76-A75A2AFB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17832"/>
        <c:axId val="1"/>
      </c:lineChart>
      <c:dateAx>
        <c:axId val="189417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17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7-48B6-A491-7C9FE57409BB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7-48B6-A491-7C9FE57409BB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7-48B6-A491-7C9FE57409BB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7-48B6-A491-7C9FE57409BB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7-48B6-A491-7C9FE57409BB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7-48B6-A491-7C9FE57409BB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7-48B6-A491-7C9FE57409BB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7-48B6-A491-7C9FE57409BB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47-48B6-A491-7C9FE57409BB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47-48B6-A491-7C9FE57409BB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47-48B6-A491-7C9FE574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18160"/>
        <c:axId val="1"/>
      </c:lineChart>
      <c:dateAx>
        <c:axId val="189418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1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5-4FB9-B733-377228C7DE3E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5-4FB9-B733-377228C7DE3E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5-4FB9-B733-377228C7DE3E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5-4FB9-B733-377228C7DE3E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5-4FB9-B733-377228C7DE3E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45-4FB9-B733-377228C7DE3E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45-4FB9-B733-377228C7DE3E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45-4FB9-B733-377228C7DE3E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45-4FB9-B733-377228C7DE3E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45-4FB9-B733-377228C7DE3E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45-4FB9-B733-377228C7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16848"/>
        <c:axId val="1"/>
      </c:lineChart>
      <c:dateAx>
        <c:axId val="189416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1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5-4BD5-8CAC-6B69F17E90DF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5-4BD5-8CAC-6B69F17E90DF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5-4BD5-8CAC-6B69F17E90DF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5-4BD5-8CAC-6B69F17E90DF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5-4BD5-8CAC-6B69F17E90DF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15-4BD5-8CAC-6B69F17E90DF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15-4BD5-8CAC-6B69F17E90DF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15-4BD5-8CAC-6B69F17E90DF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15-4BD5-8CAC-6B69F17E90DF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15-4BD5-8CAC-6B69F17E90DF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15-4BD5-8CAC-6B69F17E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31184"/>
        <c:axId val="1"/>
      </c:lineChart>
      <c:dateAx>
        <c:axId val="189231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31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E-4C47-89D4-9AE33CF66259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E-4C47-89D4-9AE33CF66259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E-4C47-89D4-9AE33CF66259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1E-4C47-89D4-9AE33CF66259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1E-4C47-89D4-9AE33CF66259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1E-4C47-89D4-9AE33CF66259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1E-4C47-89D4-9AE33CF66259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1E-4C47-89D4-9AE33CF66259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1E-4C47-89D4-9AE33CF66259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1E-4C47-89D4-9AE33CF66259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E-4C47-89D4-9AE33CF6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74752"/>
        <c:axId val="1"/>
      </c:lineChart>
      <c:dateAx>
        <c:axId val="189874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7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N22" activePane="bottomRight" state="frozen"/>
      <selection pane="topRight" activeCell="B1" sqref="B1"/>
      <selection pane="bottomLeft" activeCell="A6" sqref="A6"/>
      <selection pane="bottomRight" activeCell="T28" sqref="T2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4</v>
      </c>
      <c r="Z35" s="30">
        <f>+C38</f>
        <v>5793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5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4</v>
      </c>
      <c r="C38" s="75">
        <v>5793</v>
      </c>
      <c r="D38" s="37">
        <f>+B38+C38</f>
        <v>5797</v>
      </c>
      <c r="E38" s="36"/>
      <c r="F38" s="75"/>
      <c r="G38" s="36"/>
      <c r="H38" s="75"/>
      <c r="I38" s="36"/>
      <c r="J38" s="75"/>
      <c r="K38" s="36"/>
      <c r="L38" s="75"/>
      <c r="M38" s="36"/>
      <c r="N38" s="75">
        <v>-9</v>
      </c>
      <c r="O38" s="36"/>
      <c r="P38" s="75"/>
      <c r="Q38" s="36"/>
      <c r="R38" s="75"/>
      <c r="S38" s="36"/>
      <c r="T38" s="75">
        <v>16</v>
      </c>
      <c r="U38" s="36"/>
      <c r="V38" s="41">
        <f t="shared" si="1"/>
        <v>5804</v>
      </c>
    </row>
    <row r="39" spans="1:35" ht="13.8" thickBot="1" x14ac:dyDescent="0.3">
      <c r="A39" s="48" t="s">
        <v>110</v>
      </c>
      <c r="B39" s="37">
        <f>SUM(B6:B36)+B38</f>
        <v>142899</v>
      </c>
      <c r="C39" s="37">
        <f>SUM(C6:C36)+C38</f>
        <v>-13958</v>
      </c>
      <c r="D39" s="37">
        <f>SUM(D6:D36)+D38</f>
        <v>128941</v>
      </c>
      <c r="E39" s="37"/>
      <c r="F39" s="37">
        <f>SUM(F6:F36)+F38</f>
        <v>-1516</v>
      </c>
      <c r="G39" s="37"/>
      <c r="H39" s="37">
        <f>SUM(H6:H36)+H38</f>
        <v>4051</v>
      </c>
      <c r="I39" s="37"/>
      <c r="J39" s="37">
        <f>SUM(J6:J36)+J38</f>
        <v>-140</v>
      </c>
      <c r="K39" s="37"/>
      <c r="L39" s="37">
        <f>SUM(L6:L36)+L38</f>
        <v>0</v>
      </c>
      <c r="M39" s="37"/>
      <c r="N39" s="37">
        <f>SUM(N6:N36)+N38</f>
        <v>13897</v>
      </c>
      <c r="O39" s="37"/>
      <c r="P39" s="37">
        <f>SUM(P6:P36)+P38</f>
        <v>-564</v>
      </c>
      <c r="Q39" s="37"/>
      <c r="R39" s="37">
        <f>SUM(R6:R36)+R38</f>
        <v>-661</v>
      </c>
      <c r="S39" s="37"/>
      <c r="T39" s="37" t="b">
        <f>N38-9=SUM(T6:T36)+T38</f>
        <v>0</v>
      </c>
      <c r="U39" s="37"/>
      <c r="V39" s="38">
        <f t="shared" si="1"/>
        <v>144008</v>
      </c>
    </row>
    <row r="40" spans="1:35" s="143" customFormat="1" ht="16.2" thickBot="1" x14ac:dyDescent="0.35">
      <c r="A40" s="147" t="s">
        <v>106</v>
      </c>
      <c r="B40" s="148">
        <f>B5+B39</f>
        <v>185145</v>
      </c>
      <c r="C40" s="148">
        <f>C5+C39</f>
        <v>-407738</v>
      </c>
      <c r="D40" s="148">
        <f>D5+D39</f>
        <v>-222593</v>
      </c>
      <c r="E40" s="146"/>
      <c r="F40" s="148">
        <f>F5+F39</f>
        <v>174157</v>
      </c>
      <c r="G40" s="146"/>
      <c r="H40" s="148">
        <f>H5+H39</f>
        <v>14303</v>
      </c>
      <c r="I40" s="146"/>
      <c r="J40" s="148">
        <f>J5+J39</f>
        <v>-10117</v>
      </c>
      <c r="K40" s="146"/>
      <c r="L40" s="148">
        <f>L5+L39</f>
        <v>7647</v>
      </c>
      <c r="M40" s="146"/>
      <c r="N40" s="148">
        <f>N5+N39</f>
        <v>54160</v>
      </c>
      <c r="O40" s="146"/>
      <c r="P40" s="148">
        <f>P5+P39</f>
        <v>-3594</v>
      </c>
      <c r="Q40" s="146"/>
      <c r="R40" s="148">
        <f>R5+R39</f>
        <v>14744</v>
      </c>
      <c r="S40" s="146"/>
      <c r="T40" s="148">
        <f>T5+T39</f>
        <v>144771</v>
      </c>
      <c r="U40" s="146"/>
      <c r="V40" s="148">
        <f t="shared" si="1"/>
        <v>173478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2001-10-18T15:20:09Z</cp:lastPrinted>
  <dcterms:created xsi:type="dcterms:W3CDTF">2000-09-05T21:04:28Z</dcterms:created>
  <dcterms:modified xsi:type="dcterms:W3CDTF">2023-09-10T11:59:19Z</dcterms:modified>
</cp:coreProperties>
</file>