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<sst xmlns="http://schemas.openxmlformats.org/spreadsheetml/2006/main" count="700" uniqueCount="119">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</sst>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-3177</c:v>
                </c:pt>
                <c:pt idx="1">
                  <c:v>-5319</c:v>
                </c:pt>
                <c:pt idx="2">
                  <c:v>2231</c:v>
                </c:pt>
                <c:pt idx="3">
                  <c:v>8596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AE-8E33-130CE427AB58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247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9-4DAE-8E33-130CE427AB58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9-4DAE-8E33-130CE427AB58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9-4DAE-8E33-130CE427AB58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9-4DAE-8E33-130CE427AB58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B9-4DAE-8E33-130CE427AB58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B9-4DAE-8E33-130CE427AB58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B9-4DAE-8E33-130CE427AB58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B9-4DAE-8E33-130CE427AB58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B9-4DAE-8E33-130CE427AB58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B9-4DAE-8E33-130CE427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3568"/>
        <c:axId val="1"/>
      </c:lineChart>
      <c:dateAx>
        <c:axId val="180563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A-4599-BCA1-D6DB268ABFC2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A-4599-BCA1-D6DB268ABFC2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A-4599-BCA1-D6DB268ABFC2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A-4599-BCA1-D6DB268ABFC2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A-4599-BCA1-D6DB268ABFC2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A-4599-BCA1-D6DB268ABFC2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A-4599-BCA1-D6DB268ABFC2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A-4599-BCA1-D6DB268ABFC2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A-4599-BCA1-D6DB268ABFC2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A-4599-BCA1-D6DB268ABFC2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A-4599-BCA1-D6DB268A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8488"/>
        <c:axId val="1"/>
      </c:lineChart>
      <c:dateAx>
        <c:axId val="180568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8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8-4B82-B270-1BCA5F3385E6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8-4B82-B270-1BCA5F3385E6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8-4B82-B270-1BCA5F3385E6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8-4B82-B270-1BCA5F3385E6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F8-4B82-B270-1BCA5F3385E6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8-4B82-B270-1BCA5F3385E6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F8-4B82-B270-1BCA5F3385E6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F8-4B82-B270-1BCA5F3385E6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F8-4B82-B270-1BCA5F3385E6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F8-4B82-B270-1BCA5F3385E6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F8-4B82-B270-1BCA5F33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50440"/>
        <c:axId val="1"/>
      </c:lineChart>
      <c:dateAx>
        <c:axId val="179550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50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3-428B-8A32-7381956E0DDF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3-428B-8A32-7381956E0DDF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3-428B-8A32-7381956E0DDF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3-428B-8A32-7381956E0DDF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3-428B-8A32-7381956E0DDF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3-428B-8A32-7381956E0DDF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43-428B-8A32-7381956E0DDF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43-428B-8A32-7381956E0DDF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43-428B-8A32-7381956E0DDF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43-428B-8A32-7381956E0DDF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43-428B-8A32-7381956E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6552"/>
        <c:axId val="1"/>
      </c:lineChart>
      <c:dateAx>
        <c:axId val="179176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6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5-43F1-9955-65139E091602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5-43F1-9955-65139E091602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5-43F1-9955-65139E091602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5-43F1-9955-65139E091602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5-43F1-9955-65139E091602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5-43F1-9955-65139E091602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5-43F1-9955-65139E091602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5-43F1-9955-65139E091602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85-43F1-9955-65139E091602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85-43F1-9955-65139E091602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85-43F1-9955-65139E09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8848"/>
        <c:axId val="1"/>
      </c:lineChart>
      <c:dateAx>
        <c:axId val="179178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8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E-43F9-95E9-42A4FDA7F590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E-43F9-95E9-42A4FDA7F590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E-43F9-95E9-42A4FDA7F590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E-43F9-95E9-42A4FDA7F590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E-43F9-95E9-42A4FDA7F590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E-43F9-95E9-42A4FDA7F590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BE-43F9-95E9-42A4FDA7F590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BE-43F9-95E9-42A4FDA7F590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BE-43F9-95E9-42A4FDA7F590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BE-43F9-95E9-42A4FDA7F590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BE-43F9-95E9-42A4FDA7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5864"/>
        <c:axId val="1"/>
      </c:lineChart>
      <c:dateAx>
        <c:axId val="180565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5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E0A-9F48-0F61C36DA5D8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E0A-9F48-0F61C36DA5D8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E0A-9F48-0F61C36DA5D8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E0A-9F48-0F61C36DA5D8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E0A-9F48-0F61C36DA5D8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E0A-9F48-0F61C36DA5D8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E0A-9F48-0F61C36DA5D8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E0A-9F48-0F61C36DA5D8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2B-4E0A-9F48-0F61C36DA5D8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2B-4E0A-9F48-0F61C36DA5D8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2B-4E0A-9F48-0F61C36D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8160"/>
        <c:axId val="1"/>
      </c:lineChart>
      <c:dateAx>
        <c:axId val="1805681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2-4B85-B760-BDD8C62E904C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2-4B85-B760-BDD8C62E904C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2-4B85-B760-BDD8C62E904C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2-4B85-B760-BDD8C62E904C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2-4B85-B760-BDD8C62E904C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2-4B85-B760-BDD8C62E904C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E2-4B85-B760-BDD8C62E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98376"/>
        <c:axId val="1"/>
      </c:lineChart>
      <c:dateAx>
        <c:axId val="180898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8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A-4652-A28D-14D3FBC6CE64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A-4652-A28D-14D3FBC6CE64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A-4652-A28D-14D3FBC6CE64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A-4652-A28D-14D3FBC6CE64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A-4652-A28D-14D3FBC6CE64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EA-4652-A28D-14D3FBC6CE64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EA-4652-A28D-14D3FBC6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66192"/>
        <c:axId val="1"/>
      </c:lineChart>
      <c:dateAx>
        <c:axId val="180566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66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9-4298-8093-2300F33EC6AA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9-4298-8093-2300F33EC6AA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9-4298-8093-2300F33EC6AA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69-4298-8093-2300F33EC6AA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69-4298-8093-2300F33EC6AA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69-4298-8093-2300F33EC6AA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69-4298-8093-2300F33EC6AA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69-4298-8093-2300F33EC6AA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69-4298-8093-2300F33EC6AA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69-4298-8093-2300F33EC6AA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69-4298-8093-2300F33E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7864"/>
        <c:axId val="1"/>
      </c:lineChart>
      <c:dateAx>
        <c:axId val="179177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7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53E-9E77-651B35AE0730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2-453E-9E77-651B35AE0730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2-453E-9E77-651B35AE0730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2-453E-9E77-651B35AE0730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2-453E-9E77-651B35AE0730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2-453E-9E77-651B35AE0730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2-453E-9E77-651B35AE0730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92-453E-9E77-651B35AE0730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92-453E-9E77-651B35AE0730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92-453E-9E77-651B35AE0730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92-453E-9E77-651B35AE0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91992"/>
        <c:axId val="1"/>
      </c:lineChart>
      <c:dateAx>
        <c:axId val="180191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91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B-4C65-88D3-F53E324344D7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B-4C65-88D3-F53E324344D7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B-4C65-88D3-F53E324344D7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B-4C65-88D3-F53E324344D7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B-4C65-88D3-F53E324344D7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B-4C65-88D3-F53E324344D7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7B-4C65-88D3-F53E324344D7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B-4C65-88D3-F53E324344D7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7B-4C65-88D3-F53E324344D7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7B-4C65-88D3-F53E324344D7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7B-4C65-88D3-F53E3243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6880"/>
        <c:axId val="1"/>
      </c:lineChart>
      <c:dateAx>
        <c:axId val="179176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5-4D95-AB2E-52C44961DACD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5-4D95-AB2E-52C44961DACD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5-4D95-AB2E-52C44961DACD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5-4D95-AB2E-52C44961DACD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5-4D95-AB2E-52C44961DACD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5-4D95-AB2E-52C44961DACD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85-4D95-AB2E-52C44961DACD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85-4D95-AB2E-52C44961DACD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85-4D95-AB2E-52C44961DACD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85-4D95-AB2E-52C44961DACD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85-4D95-AB2E-52C44961D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7208"/>
        <c:axId val="1"/>
      </c:lineChart>
      <c:dateAx>
        <c:axId val="1791772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177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0-4EF1-A819-C7DE58ED71E3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0-4EF1-A819-C7DE58ED71E3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50-4EF1-A819-C7DE58ED71E3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50-4EF1-A819-C7DE58ED71E3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50-4EF1-A819-C7DE58ED71E3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50-4EF1-A819-C7DE58ED71E3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50-4EF1-A819-C7DE58ED71E3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50-4EF1-A819-C7DE58ED71E3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0-4EF1-A819-C7DE58ED71E3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50-4EF1-A819-C7DE58ED71E3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50-4EF1-A819-C7DE58ED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96408"/>
        <c:axId val="1"/>
      </c:lineChart>
      <c:dateAx>
        <c:axId val="1808964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96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5" sqref="A15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-3177</v>
      </c>
      <c r="AC5" s="65">
        <f>+C6</f>
        <v>-764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5">
      <c r="A6" s="154">
        <v>37257</v>
      </c>
      <c r="B6" s="69">
        <v>-3177</v>
      </c>
      <c r="C6" s="69">
        <v>-764</v>
      </c>
      <c r="D6" s="32">
        <f t="shared" si="0"/>
        <v>-3941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2629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5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5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8596</v>
      </c>
      <c r="AC8" s="30">
        <f t="shared" si="13"/>
        <v>247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5">
      <c r="A9" s="154">
        <v>37260</v>
      </c>
      <c r="B9" s="69">
        <v>8596</v>
      </c>
      <c r="C9" s="69">
        <v>247</v>
      </c>
      <c r="D9" s="32">
        <f t="shared" si="0"/>
        <v>8843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8057</v>
      </c>
      <c r="AA9" s="152">
        <f t="shared" si="11"/>
        <v>37261</v>
      </c>
      <c r="AB9" s="30">
        <f t="shared" si="12"/>
        <v>7140</v>
      </c>
      <c r="AC9" s="30">
        <f t="shared" si="13"/>
        <v>-99</v>
      </c>
      <c r="AD9" s="30">
        <f t="shared" si="1"/>
        <v>988</v>
      </c>
      <c r="AE9" s="65">
        <f t="shared" si="2"/>
        <v>988</v>
      </c>
      <c r="AF9" s="65">
        <f t="shared" si="3"/>
        <v>-386</v>
      </c>
      <c r="AG9" s="65">
        <f t="shared" si="4"/>
        <v>18</v>
      </c>
      <c r="AH9" s="65">
        <f t="shared" si="5"/>
        <v>0</v>
      </c>
      <c r="AI9" s="66">
        <f t="shared" si="6"/>
        <v>-460</v>
      </c>
      <c r="AJ9" s="66">
        <f t="shared" si="7"/>
        <v>15</v>
      </c>
      <c r="AK9" s="66">
        <f t="shared" si="8"/>
        <v>35</v>
      </c>
      <c r="AL9" s="66">
        <f t="shared" si="9"/>
        <v>-288</v>
      </c>
    </row>
    <row r="10" spans="1:48" x14ac:dyDescent="0.25">
      <c r="A10" s="154">
        <v>37261</v>
      </c>
      <c r="B10" s="69">
        <v>7140</v>
      </c>
      <c r="C10" s="69">
        <v>-99</v>
      </c>
      <c r="D10" s="32">
        <f t="shared" si="0"/>
        <v>7041</v>
      </c>
      <c r="E10" s="33"/>
      <c r="F10" s="69">
        <v>988</v>
      </c>
      <c r="G10" s="33"/>
      <c r="H10" s="69">
        <v>-386</v>
      </c>
      <c r="I10" s="33"/>
      <c r="J10" s="69">
        <v>18</v>
      </c>
      <c r="K10" s="33"/>
      <c r="L10" s="69">
        <v>0</v>
      </c>
      <c r="M10" s="33"/>
      <c r="N10" s="69">
        <v>-460</v>
      </c>
      <c r="O10" s="33"/>
      <c r="P10" s="69">
        <v>15</v>
      </c>
      <c r="Q10" s="33"/>
      <c r="R10" s="69">
        <v>35</v>
      </c>
      <c r="S10" s="33"/>
      <c r="T10" s="69">
        <v>-288</v>
      </c>
      <c r="U10" s="69">
        <v>-25</v>
      </c>
      <c r="V10" s="69"/>
      <c r="W10" s="69">
        <v>0</v>
      </c>
      <c r="X10" s="33"/>
      <c r="Y10" s="34">
        <f t="shared" si="10"/>
        <v>6963</v>
      </c>
      <c r="AA10" s="152">
        <f t="shared" si="11"/>
        <v>37262</v>
      </c>
      <c r="AB10" s="30">
        <f t="shared" si="12"/>
        <v>3373</v>
      </c>
      <c r="AC10" s="30">
        <f t="shared" si="13"/>
        <v>-215</v>
      </c>
      <c r="AD10" s="30">
        <f t="shared" si="1"/>
        <v>-743</v>
      </c>
      <c r="AE10" s="65">
        <f t="shared" si="2"/>
        <v>-743</v>
      </c>
      <c r="AF10" s="65">
        <f t="shared" si="3"/>
        <v>-119</v>
      </c>
      <c r="AG10" s="65">
        <f t="shared" si="4"/>
        <v>-12</v>
      </c>
      <c r="AH10" s="65">
        <f t="shared" si="5"/>
        <v>0</v>
      </c>
      <c r="AI10" s="66">
        <f t="shared" si="6"/>
        <v>-494</v>
      </c>
      <c r="AJ10" s="66">
        <f t="shared" si="7"/>
        <v>-5</v>
      </c>
      <c r="AK10" s="66">
        <f t="shared" si="8"/>
        <v>-18</v>
      </c>
      <c r="AL10" s="66">
        <f t="shared" si="9"/>
        <v>219</v>
      </c>
    </row>
    <row r="11" spans="1:48" x14ac:dyDescent="0.25">
      <c r="A11" s="155">
        <v>37262</v>
      </c>
      <c r="B11" s="69">
        <v>3373</v>
      </c>
      <c r="C11" s="69">
        <v>-215</v>
      </c>
      <c r="D11" s="32">
        <f t="shared" si="0"/>
        <v>3158</v>
      </c>
      <c r="E11" s="33"/>
      <c r="F11" s="69">
        <v>-743</v>
      </c>
      <c r="G11" s="33"/>
      <c r="H11" s="69">
        <v>-119</v>
      </c>
      <c r="I11" s="33"/>
      <c r="J11" s="69">
        <v>-12</v>
      </c>
      <c r="K11" s="33"/>
      <c r="L11" s="69">
        <v>0</v>
      </c>
      <c r="M11" s="33"/>
      <c r="N11" s="69">
        <v>-494</v>
      </c>
      <c r="O11" s="33"/>
      <c r="P11" s="69">
        <v>-5</v>
      </c>
      <c r="Q11" s="33"/>
      <c r="R11" s="69">
        <v>-18</v>
      </c>
      <c r="S11" s="33"/>
      <c r="T11" s="69">
        <v>219</v>
      </c>
      <c r="U11" s="69">
        <v>-73</v>
      </c>
      <c r="V11" s="69"/>
      <c r="W11" s="69">
        <v>0</v>
      </c>
      <c r="X11" s="33"/>
      <c r="Y11" s="34">
        <f t="shared" si="10"/>
        <v>1986</v>
      </c>
      <c r="AA11" s="152">
        <f t="shared" si="11"/>
        <v>37263</v>
      </c>
      <c r="AB11" s="30">
        <f t="shared" si="12"/>
        <v>4395</v>
      </c>
      <c r="AC11" s="30">
        <f t="shared" si="13"/>
        <v>-150</v>
      </c>
      <c r="AD11" s="30">
        <f t="shared" si="1"/>
        <v>-1266</v>
      </c>
      <c r="AE11" s="65">
        <f t="shared" si="2"/>
        <v>-1266</v>
      </c>
      <c r="AF11" s="65">
        <f t="shared" si="3"/>
        <v>-4</v>
      </c>
      <c r="AG11" s="65">
        <f t="shared" si="4"/>
        <v>-17</v>
      </c>
      <c r="AH11" s="65">
        <f t="shared" si="5"/>
        <v>0</v>
      </c>
      <c r="AI11" s="66">
        <f t="shared" si="6"/>
        <v>-430</v>
      </c>
      <c r="AJ11" s="66">
        <f t="shared" si="7"/>
        <v>-82</v>
      </c>
      <c r="AK11" s="66">
        <f t="shared" si="8"/>
        <v>27</v>
      </c>
      <c r="AL11" s="66">
        <f t="shared" si="9"/>
        <v>662</v>
      </c>
    </row>
    <row r="12" spans="1:48" x14ac:dyDescent="0.25">
      <c r="A12" s="154">
        <v>37263</v>
      </c>
      <c r="B12" s="69">
        <v>4395</v>
      </c>
      <c r="C12" s="69">
        <v>-150</v>
      </c>
      <c r="D12" s="32">
        <f t="shared" si="0"/>
        <v>4245</v>
      </c>
      <c r="E12" s="33"/>
      <c r="F12" s="69">
        <v>-1266</v>
      </c>
      <c r="G12" s="33"/>
      <c r="H12" s="69">
        <v>-4</v>
      </c>
      <c r="I12" s="33"/>
      <c r="J12" s="69">
        <v>-17</v>
      </c>
      <c r="K12" s="33"/>
      <c r="L12" s="69">
        <v>0</v>
      </c>
      <c r="M12" s="33"/>
      <c r="N12" s="69">
        <v>-430</v>
      </c>
      <c r="O12" s="33"/>
      <c r="P12" s="69">
        <v>-82</v>
      </c>
      <c r="Q12" s="33"/>
      <c r="R12" s="69">
        <v>27</v>
      </c>
      <c r="S12" s="33"/>
      <c r="T12" s="69">
        <v>662</v>
      </c>
      <c r="U12" s="69">
        <v>-14</v>
      </c>
      <c r="V12" s="69"/>
      <c r="W12" s="69">
        <v>0</v>
      </c>
      <c r="X12" s="33"/>
      <c r="Y12" s="34">
        <f t="shared" si="10"/>
        <v>3135</v>
      </c>
      <c r="AA12" s="152">
        <f t="shared" si="11"/>
        <v>37264</v>
      </c>
      <c r="AB12" s="30">
        <f t="shared" si="12"/>
        <v>3838</v>
      </c>
      <c r="AC12" s="30">
        <f t="shared" si="13"/>
        <v>-255</v>
      </c>
      <c r="AD12" s="30">
        <f t="shared" si="1"/>
        <v>-7755</v>
      </c>
      <c r="AE12" s="65">
        <f t="shared" si="2"/>
        <v>-7755</v>
      </c>
      <c r="AF12" s="65">
        <f t="shared" si="3"/>
        <v>143</v>
      </c>
      <c r="AG12" s="65">
        <f t="shared" si="4"/>
        <v>38</v>
      </c>
      <c r="AH12" s="65">
        <f t="shared" si="5"/>
        <v>0</v>
      </c>
      <c r="AI12" s="66">
        <f t="shared" si="6"/>
        <v>-323</v>
      </c>
      <c r="AJ12" s="66">
        <f t="shared" si="7"/>
        <v>34</v>
      </c>
      <c r="AK12" s="66">
        <f t="shared" si="8"/>
        <v>47</v>
      </c>
      <c r="AL12" s="66">
        <f t="shared" si="9"/>
        <v>794</v>
      </c>
    </row>
    <row r="13" spans="1:48" x14ac:dyDescent="0.25">
      <c r="A13" s="154">
        <v>37264</v>
      </c>
      <c r="B13" s="69">
        <v>3838</v>
      </c>
      <c r="C13" s="69">
        <v>-255</v>
      </c>
      <c r="D13" s="32">
        <f t="shared" si="0"/>
        <v>3583</v>
      </c>
      <c r="E13" s="33"/>
      <c r="F13" s="69">
        <v>-7755</v>
      </c>
      <c r="G13" s="33"/>
      <c r="H13" s="69">
        <v>143</v>
      </c>
      <c r="I13" s="33"/>
      <c r="J13" s="69">
        <v>38</v>
      </c>
      <c r="K13" s="33"/>
      <c r="L13" s="69">
        <v>0</v>
      </c>
      <c r="M13" s="33"/>
      <c r="N13" s="69">
        <v>-323</v>
      </c>
      <c r="O13" s="33"/>
      <c r="P13" s="69">
        <v>34</v>
      </c>
      <c r="Q13" s="33"/>
      <c r="R13" s="69">
        <v>47</v>
      </c>
      <c r="S13" s="33"/>
      <c r="T13" s="69">
        <v>794</v>
      </c>
      <c r="U13" s="69">
        <v>5</v>
      </c>
      <c r="V13" s="69"/>
      <c r="W13" s="69">
        <v>0</v>
      </c>
      <c r="X13" s="33"/>
      <c r="Y13" s="34">
        <f t="shared" si="10"/>
        <v>-3439</v>
      </c>
      <c r="AA13" s="152">
        <f t="shared" si="11"/>
        <v>37265</v>
      </c>
      <c r="AB13" s="30">
        <f t="shared" si="12"/>
        <v>2756</v>
      </c>
      <c r="AC13" s="30">
        <f t="shared" si="13"/>
        <v>-221</v>
      </c>
      <c r="AD13" s="30">
        <f t="shared" si="1"/>
        <v>-1056</v>
      </c>
      <c r="AE13" s="65">
        <f t="shared" si="2"/>
        <v>-1056</v>
      </c>
      <c r="AF13" s="65">
        <f t="shared" si="3"/>
        <v>-513</v>
      </c>
      <c r="AG13" s="65">
        <f t="shared" si="4"/>
        <v>38</v>
      </c>
      <c r="AH13" s="65">
        <f t="shared" si="5"/>
        <v>0</v>
      </c>
      <c r="AI13" s="66">
        <f t="shared" si="6"/>
        <v>-193</v>
      </c>
      <c r="AJ13" s="66">
        <f t="shared" si="7"/>
        <v>10</v>
      </c>
      <c r="AK13" s="66">
        <f t="shared" si="8"/>
        <v>27</v>
      </c>
      <c r="AL13" s="66">
        <f t="shared" si="9"/>
        <v>935</v>
      </c>
    </row>
    <row r="14" spans="1:48" x14ac:dyDescent="0.25">
      <c r="A14" s="154">
        <v>37265</v>
      </c>
      <c r="B14" s="69">
        <v>2756</v>
      </c>
      <c r="C14" s="69">
        <v>-221</v>
      </c>
      <c r="D14" s="32">
        <f t="shared" si="0"/>
        <v>2535</v>
      </c>
      <c r="E14" s="33"/>
      <c r="F14" s="69">
        <v>-1056</v>
      </c>
      <c r="G14" s="33"/>
      <c r="H14" s="69">
        <v>-513</v>
      </c>
      <c r="I14" s="33"/>
      <c r="J14" s="69">
        <v>38</v>
      </c>
      <c r="K14" s="33"/>
      <c r="L14" s="69">
        <v>0</v>
      </c>
      <c r="M14" s="33"/>
      <c r="N14" s="69">
        <v>-193</v>
      </c>
      <c r="O14" s="33"/>
      <c r="P14" s="69">
        <v>10</v>
      </c>
      <c r="Q14" s="33"/>
      <c r="R14" s="69">
        <v>27</v>
      </c>
      <c r="S14" s="33"/>
      <c r="T14" s="69">
        <v>935</v>
      </c>
      <c r="U14" s="69">
        <v>11</v>
      </c>
      <c r="V14" s="69"/>
      <c r="W14" s="69">
        <v>0</v>
      </c>
      <c r="X14" s="33"/>
      <c r="Y14" s="34">
        <f t="shared" si="10"/>
        <v>1783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5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5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5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5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5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5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5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5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5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5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5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5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5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5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5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5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5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5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5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5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5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8" thickBot="1" x14ac:dyDescent="0.3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23833</v>
      </c>
      <c r="C38" s="37">
        <f>SUM(C6:C36)+C37</f>
        <v>-5208</v>
      </c>
      <c r="D38" s="37">
        <f>SUM(D6:D36)+D37</f>
        <v>18625</v>
      </c>
      <c r="E38" s="37"/>
      <c r="F38" s="37">
        <f>SUM(F6:F36)+F37</f>
        <v>12497</v>
      </c>
      <c r="G38" s="37"/>
      <c r="H38" s="37">
        <f>SUM(H6:H36)+H37</f>
        <v>-1162</v>
      </c>
      <c r="I38" s="37"/>
      <c r="J38" s="37">
        <f>SUM(J6:J36)+J37</f>
        <v>-215</v>
      </c>
      <c r="K38" s="37"/>
      <c r="L38" s="37">
        <f>SUM(L6:L36)+L37</f>
        <v>0</v>
      </c>
      <c r="M38" s="37"/>
      <c r="N38" s="37">
        <f>SUM(N6:N36)+N37</f>
        <v>-6403</v>
      </c>
      <c r="O38" s="37"/>
      <c r="P38" s="37">
        <f>SUM(P6:P36)+P37</f>
        <v>-41</v>
      </c>
      <c r="Q38" s="37"/>
      <c r="R38" s="37">
        <f>SUM(R6:R36)+R37</f>
        <v>-301</v>
      </c>
      <c r="S38" s="37"/>
      <c r="T38" s="37">
        <f>SUM(T6:T36)+T37</f>
        <v>140</v>
      </c>
      <c r="U38" s="37">
        <f>SUM(U6:U36)+U37</f>
        <v>-45</v>
      </c>
      <c r="V38" s="37"/>
      <c r="W38" s="37"/>
      <c r="X38" s="37"/>
      <c r="Y38" s="38">
        <f t="shared" si="10"/>
        <v>23140</v>
      </c>
    </row>
    <row r="39" spans="1:38" s="143" customFormat="1" ht="16.2" thickBot="1" x14ac:dyDescent="0.35">
      <c r="A39" s="147" t="s">
        <v>106</v>
      </c>
      <c r="B39" s="148">
        <f>B5+B38</f>
        <v>91535</v>
      </c>
      <c r="C39" s="148">
        <f>C5+C38</f>
        <v>-333665</v>
      </c>
      <c r="D39" s="148">
        <f>D5+D38</f>
        <v>-242130</v>
      </c>
      <c r="E39" s="146"/>
      <c r="F39" s="148">
        <f>F5+F38</f>
        <v>89359</v>
      </c>
      <c r="G39" s="146"/>
      <c r="H39" s="148">
        <f>H5+H38</f>
        <v>8556</v>
      </c>
      <c r="I39" s="146"/>
      <c r="J39" s="148">
        <f>J5+J38</f>
        <v>-10906</v>
      </c>
      <c r="K39" s="146"/>
      <c r="L39" s="148">
        <f>L5+L38</f>
        <v>8506</v>
      </c>
      <c r="M39" s="146"/>
      <c r="N39" s="148">
        <f>N5+N38</f>
        <v>36861</v>
      </c>
      <c r="O39" s="146"/>
      <c r="P39" s="148">
        <f>P5+P38</f>
        <v>-5639</v>
      </c>
      <c r="Q39" s="146"/>
      <c r="R39" s="148">
        <f>R5+R38</f>
        <v>3456</v>
      </c>
      <c r="S39" s="146"/>
      <c r="T39" s="148">
        <f>T5+T38</f>
        <v>-21444</v>
      </c>
      <c r="U39" s="163">
        <f>U5+U38</f>
        <v>16142</v>
      </c>
      <c r="V39" s="163"/>
      <c r="W39" s="163">
        <v>0</v>
      </c>
      <c r="X39" s="146"/>
      <c r="Y39" s="148">
        <f>SUM(D39:X39)</f>
        <v>-117239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5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5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5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5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5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8" thickBot="1" x14ac:dyDescent="0.3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2" thickBot="1" x14ac:dyDescent="0.35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2002-01-11T16:28:01Z</cp:lastPrinted>
  <dcterms:created xsi:type="dcterms:W3CDTF">2000-09-05T21:04:28Z</dcterms:created>
  <dcterms:modified xsi:type="dcterms:W3CDTF">2023-09-10T11:59:23Z</dcterms:modified>
</cp:coreProperties>
</file>