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activeTab="1"/>
  </bookViews>
  <sheets>
    <sheet name="Feb 02" sheetId="27" r:id="rId1"/>
    <sheet name="Jan 2002" sheetId="26" r:id="rId2"/>
    <sheet name="MANUAL" sheetId="19" r:id="rId3"/>
  </sheets>
  <definedNames>
    <definedName name="_xlnm.Print_Area" localSheetId="0">'Feb 02'!$A$1:$Y$39</definedName>
    <definedName name="_xlnm.Print_Area" localSheetId="1">'Jan 2002'!$A$1:$Y$39</definedName>
    <definedName name="_xlnm.Print_Area" localSheetId="2">MANUAL!$A$1:$Z$42</definedName>
  </definedNames>
  <calcPr calcId="92512"/>
</workbook>
</file>

<file path=xl/calcChain.xml><?xml version="1.0" encoding="utf-8"?>
<calcChain xmlns="http://schemas.openxmlformats.org/spreadsheetml/2006/main">
  <c r="D5" i="27" l="1"/>
  <c r="Y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A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A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/>
  <c r="D37" i="27"/>
  <c r="Y37" i="27"/>
  <c r="B38" i="27"/>
  <c r="C38" i="27"/>
  <c r="D38" i="27"/>
  <c r="F38" i="27"/>
  <c r="H38" i="27"/>
  <c r="J38" i="27"/>
  <c r="L38" i="27"/>
  <c r="N38" i="27"/>
  <c r="P38" i="27"/>
  <c r="R38" i="27"/>
  <c r="T38" i="27"/>
  <c r="U38" i="27"/>
  <c r="Y38" i="27"/>
  <c r="B39" i="27"/>
  <c r="C39" i="27"/>
  <c r="D39" i="27"/>
  <c r="F39" i="27"/>
  <c r="H39" i="27"/>
  <c r="J39" i="27"/>
  <c r="L39" i="27"/>
  <c r="N39" i="27"/>
  <c r="P39" i="27"/>
  <c r="R39" i="27"/>
  <c r="T39" i="27"/>
  <c r="U39" i="27"/>
  <c r="Y39" i="27"/>
  <c r="D81" i="27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<sst xmlns="http://schemas.openxmlformats.org/spreadsheetml/2006/main" count="169" uniqueCount="81">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</sst>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-1028</c:v>
                </c:pt>
                <c:pt idx="21">
                  <c:v>-1596</c:v>
                </c:pt>
                <c:pt idx="22">
                  <c:v>4275</c:v>
                </c:pt>
                <c:pt idx="23">
                  <c:v>3836</c:v>
                </c:pt>
                <c:pt idx="24">
                  <c:v>4068</c:v>
                </c:pt>
                <c:pt idx="25">
                  <c:v>6658</c:v>
                </c:pt>
                <c:pt idx="26">
                  <c:v>6952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C-4FC6-A4B6-F73DF8DC1DFB}"/>
            </c:ext>
          </c:extLst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-1035</c:v>
                </c:pt>
                <c:pt idx="21">
                  <c:v>-467</c:v>
                </c:pt>
                <c:pt idx="22">
                  <c:v>-2031</c:v>
                </c:pt>
                <c:pt idx="23">
                  <c:v>911</c:v>
                </c:pt>
                <c:pt idx="24">
                  <c:v>-605</c:v>
                </c:pt>
                <c:pt idx="25">
                  <c:v>-896</c:v>
                </c:pt>
                <c:pt idx="26">
                  <c:v>-748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C-4FC6-A4B6-F73DF8DC1DFB}"/>
            </c:ext>
          </c:extLst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C-4FC6-A4B6-F73DF8DC1DFB}"/>
            </c:ext>
          </c:extLst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9C-4FC6-A4B6-F73DF8DC1DFB}"/>
            </c:ext>
          </c:extLst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9C-4FC6-A4B6-F73DF8DC1DFB}"/>
            </c:ext>
          </c:extLst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9C-4FC6-A4B6-F73DF8DC1DFB}"/>
            </c:ext>
          </c:extLst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9C-4FC6-A4B6-F73DF8DC1DFB}"/>
            </c:ext>
          </c:extLst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9C-4FC6-A4B6-F73DF8DC1DFB}"/>
            </c:ext>
          </c:extLst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9C-4FC6-A4B6-F73DF8DC1DFB}"/>
            </c:ext>
          </c:extLst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9C-4FC6-A4B6-F73DF8DC1DFB}"/>
            </c:ext>
          </c:extLst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9C-4FC6-A4B6-F73DF8DC1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03824"/>
        <c:axId val="1"/>
      </c:lineChart>
      <c:dateAx>
        <c:axId val="1568038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803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-1028</c:v>
                </c:pt>
                <c:pt idx="21">
                  <c:v>-1596</c:v>
                </c:pt>
                <c:pt idx="22">
                  <c:v>4275</c:v>
                </c:pt>
                <c:pt idx="23">
                  <c:v>3836</c:v>
                </c:pt>
                <c:pt idx="24">
                  <c:v>4068</c:v>
                </c:pt>
                <c:pt idx="25">
                  <c:v>6658</c:v>
                </c:pt>
                <c:pt idx="26">
                  <c:v>6952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A-4EBE-8294-98917C342688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-1035</c:v>
                </c:pt>
                <c:pt idx="21">
                  <c:v>-467</c:v>
                </c:pt>
                <c:pt idx="22">
                  <c:v>-2031</c:v>
                </c:pt>
                <c:pt idx="23">
                  <c:v>911</c:v>
                </c:pt>
                <c:pt idx="24">
                  <c:v>-605</c:v>
                </c:pt>
                <c:pt idx="25">
                  <c:v>-896</c:v>
                </c:pt>
                <c:pt idx="26">
                  <c:v>-748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A-4EBE-8294-98917C342688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CA-4EBE-8294-98917C342688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CA-4EBE-8294-98917C342688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CA-4EBE-8294-98917C342688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CA-4EBE-8294-98917C342688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CA-4EBE-8294-98917C342688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CA-4EBE-8294-98917C342688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CA-4EBE-8294-98917C342688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CA-4EBE-8294-98917C342688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CA-4EBE-8294-98917C34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10232"/>
        <c:axId val="1"/>
      </c:lineChart>
      <c:dateAx>
        <c:axId val="1559102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910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8" sqref="A38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37288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37288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37289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37289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37290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37290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37291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37291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37292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37292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37293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6">
        <v>37293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37294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37294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37295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37295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37296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37296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37297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37297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37298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6">
        <v>37298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37299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37299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37300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37300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37301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37301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37302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37302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37303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37303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37304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37304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37305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37305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37306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6">
        <v>37306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37307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37307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37308</v>
      </c>
      <c r="AB25" s="25">
        <f t="shared" si="12"/>
        <v>-1028</v>
      </c>
      <c r="AC25" s="25">
        <f t="shared" si="13"/>
        <v>-1035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5">
      <c r="A26" s="126">
        <v>37308</v>
      </c>
      <c r="B26" s="52">
        <v>-1028</v>
      </c>
      <c r="C26" s="52">
        <v>-1035</v>
      </c>
      <c r="D26" s="26">
        <f t="shared" si="0"/>
        <v>-2063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-7042</v>
      </c>
      <c r="AA26" s="125">
        <f t="shared" si="11"/>
        <v>37309</v>
      </c>
      <c r="AB26" s="25">
        <f t="shared" si="12"/>
        <v>-1596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5">
      <c r="A27" s="126">
        <v>37309</v>
      </c>
      <c r="B27" s="52">
        <v>-1596</v>
      </c>
      <c r="C27" s="52">
        <v>-467</v>
      </c>
      <c r="D27" s="26">
        <f t="shared" si="0"/>
        <v>-2063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-5943</v>
      </c>
      <c r="AA27" s="125">
        <f t="shared" si="11"/>
        <v>37310</v>
      </c>
      <c r="AB27" s="25">
        <f t="shared" si="12"/>
        <v>4275</v>
      </c>
      <c r="AC27" s="25">
        <f t="shared" si="13"/>
        <v>-2031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5">
      <c r="A28" s="126">
        <v>37310</v>
      </c>
      <c r="B28" s="52">
        <v>4275</v>
      </c>
      <c r="C28" s="52">
        <v>-2031</v>
      </c>
      <c r="D28" s="26">
        <f t="shared" si="0"/>
        <v>2244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-4252</v>
      </c>
      <c r="AA28" s="125">
        <f t="shared" si="11"/>
        <v>37311</v>
      </c>
      <c r="AB28" s="25">
        <f t="shared" si="12"/>
        <v>3836</v>
      </c>
      <c r="AC28" s="25">
        <f t="shared" si="13"/>
        <v>911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5">
      <c r="A29" s="126">
        <v>37311</v>
      </c>
      <c r="B29" s="52">
        <v>3836</v>
      </c>
      <c r="C29" s="52">
        <v>911</v>
      </c>
      <c r="D29" s="26">
        <f t="shared" si="0"/>
        <v>4747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3355</v>
      </c>
      <c r="AA29" s="125">
        <f t="shared" si="11"/>
        <v>37312</v>
      </c>
      <c r="AB29" s="25">
        <f t="shared" si="12"/>
        <v>4068</v>
      </c>
      <c r="AC29" s="25">
        <f t="shared" si="13"/>
        <v>-605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5">
      <c r="A30" s="126">
        <v>37312</v>
      </c>
      <c r="B30" s="52">
        <v>4068</v>
      </c>
      <c r="C30" s="52">
        <v>-605</v>
      </c>
      <c r="D30" s="26">
        <f t="shared" si="0"/>
        <v>3463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9956</v>
      </c>
      <c r="AA30" s="125">
        <f t="shared" si="11"/>
        <v>37313</v>
      </c>
      <c r="AB30" s="25">
        <f t="shared" si="12"/>
        <v>6658</v>
      </c>
      <c r="AC30" s="25">
        <f t="shared" si="13"/>
        <v>-896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5">
      <c r="A31" s="126">
        <v>37313</v>
      </c>
      <c r="B31" s="52">
        <v>6658</v>
      </c>
      <c r="C31" s="52">
        <v>-896</v>
      </c>
      <c r="D31" s="26">
        <f t="shared" si="0"/>
        <v>5762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11166</v>
      </c>
      <c r="AA31" s="125">
        <f t="shared" si="11"/>
        <v>37314</v>
      </c>
      <c r="AB31" s="25">
        <f t="shared" si="12"/>
        <v>6952</v>
      </c>
      <c r="AC31" s="25">
        <f t="shared" si="13"/>
        <v>-748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5">
      <c r="A32" s="126">
        <v>37314</v>
      </c>
      <c r="B32" s="52">
        <v>6952</v>
      </c>
      <c r="C32" s="52">
        <v>-748</v>
      </c>
      <c r="D32" s="26">
        <f t="shared" si="0"/>
        <v>6204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12518</v>
      </c>
      <c r="AA32" s="125">
        <f t="shared" si="11"/>
        <v>37315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37315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20198</v>
      </c>
      <c r="C38" s="31">
        <f>SUM(C6:C36)+C37</f>
        <v>-18153</v>
      </c>
      <c r="D38" s="31">
        <f>SUM(D6:D36)+D37</f>
        <v>2045</v>
      </c>
      <c r="E38" s="31"/>
      <c r="F38" s="31">
        <f>SUM(F6:F36)+F37</f>
        <v>3686</v>
      </c>
      <c r="G38" s="31"/>
      <c r="H38" s="31">
        <f>SUM(H6:H36)+H37</f>
        <v>-1077</v>
      </c>
      <c r="I38" s="31"/>
      <c r="J38" s="31">
        <f>SUM(J6:J36)+J37</f>
        <v>-1467</v>
      </c>
      <c r="K38" s="31"/>
      <c r="L38" s="31">
        <f>SUM(L6:L36)+L37</f>
        <v>0</v>
      </c>
      <c r="M38" s="31"/>
      <c r="N38" s="31">
        <f>SUM(N6:N36)+N37</f>
        <v>-6972</v>
      </c>
      <c r="O38" s="31"/>
      <c r="P38" s="31">
        <f>SUM(P6:P36)+P37</f>
        <v>-55</v>
      </c>
      <c r="Q38" s="31"/>
      <c r="R38" s="31">
        <f>SUM(R6:R36)+R37</f>
        <v>-501</v>
      </c>
      <c r="S38" s="31"/>
      <c r="T38" s="31">
        <f>SUM(T6:T36)+T37</f>
        <v>16580</v>
      </c>
      <c r="U38" s="31">
        <f>SUM(U6:U36)+U37</f>
        <v>-4727</v>
      </c>
      <c r="V38" s="31"/>
      <c r="W38" s="31"/>
      <c r="X38" s="31"/>
      <c r="Y38" s="32">
        <f t="shared" si="10"/>
        <v>12239</v>
      </c>
    </row>
    <row r="39" spans="1:38" s="120" customFormat="1" ht="16.2" thickBot="1" x14ac:dyDescent="0.35">
      <c r="A39" s="122" t="s">
        <v>75</v>
      </c>
      <c r="B39" s="123">
        <f>B5+B38</f>
        <v>175226</v>
      </c>
      <c r="C39" s="123">
        <f>C5+C38</f>
        <v>-384255</v>
      </c>
      <c r="D39" s="123">
        <f>D5+D38</f>
        <v>-209029</v>
      </c>
      <c r="E39" s="121"/>
      <c r="F39" s="123">
        <f>F5+F38</f>
        <v>80548</v>
      </c>
      <c r="G39" s="121"/>
      <c r="H39" s="123">
        <f>H5+H38</f>
        <v>8641</v>
      </c>
      <c r="I39" s="121"/>
      <c r="J39" s="123">
        <f>J5+J38</f>
        <v>-13274</v>
      </c>
      <c r="K39" s="121"/>
      <c r="L39" s="123">
        <f>L5+L38</f>
        <v>7422</v>
      </c>
      <c r="M39" s="121"/>
      <c r="N39" s="123">
        <f>N5+N38</f>
        <v>30381</v>
      </c>
      <c r="O39" s="121"/>
      <c r="P39" s="123">
        <f>P5+P38</f>
        <v>-9577</v>
      </c>
      <c r="Q39" s="121"/>
      <c r="R39" s="123">
        <f>R5+R38</f>
        <v>5542</v>
      </c>
      <c r="S39" s="121"/>
      <c r="T39" s="123">
        <f>T5+T38</f>
        <v>-5004</v>
      </c>
      <c r="U39" s="133">
        <f>U5+U38</f>
        <v>22674</v>
      </c>
      <c r="V39" s="133"/>
      <c r="W39" s="133">
        <v>0</v>
      </c>
      <c r="X39" s="121"/>
      <c r="Y39" s="123">
        <f>SUM(D39:X39)</f>
        <v>-81676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3" sqref="U33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37276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37277</v>
      </c>
      <c r="AB25" s="25">
        <f t="shared" si="12"/>
        <v>-1028</v>
      </c>
      <c r="AC25" s="25">
        <f t="shared" si="13"/>
        <v>-1035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5">
      <c r="A26" s="126">
        <v>37277</v>
      </c>
      <c r="B26" s="52">
        <v>-1028</v>
      </c>
      <c r="C26" s="52">
        <v>-1035</v>
      </c>
      <c r="D26" s="26">
        <f t="shared" si="0"/>
        <v>-2063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-7042</v>
      </c>
      <c r="AA26" s="125">
        <f t="shared" si="11"/>
        <v>37278</v>
      </c>
      <c r="AB26" s="25">
        <f t="shared" si="12"/>
        <v>-1596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5">
      <c r="A27" s="126">
        <v>37278</v>
      </c>
      <c r="B27" s="52">
        <v>-1596</v>
      </c>
      <c r="C27" s="52">
        <v>-467</v>
      </c>
      <c r="D27" s="26">
        <f t="shared" si="0"/>
        <v>-2063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-5943</v>
      </c>
      <c r="AA27" s="125">
        <f t="shared" si="11"/>
        <v>37279</v>
      </c>
      <c r="AB27" s="25">
        <f t="shared" si="12"/>
        <v>4275</v>
      </c>
      <c r="AC27" s="25">
        <f t="shared" si="13"/>
        <v>-2031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5">
      <c r="A28" s="126">
        <v>37279</v>
      </c>
      <c r="B28" s="52">
        <v>4275</v>
      </c>
      <c r="C28" s="52">
        <v>-2031</v>
      </c>
      <c r="D28" s="26">
        <f t="shared" si="0"/>
        <v>2244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-4252</v>
      </c>
      <c r="AA28" s="125">
        <f t="shared" si="11"/>
        <v>37280</v>
      </c>
      <c r="AB28" s="25">
        <f t="shared" si="12"/>
        <v>3836</v>
      </c>
      <c r="AC28" s="25">
        <f t="shared" si="13"/>
        <v>911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5">
      <c r="A29" s="126">
        <v>37280</v>
      </c>
      <c r="B29" s="52">
        <v>3836</v>
      </c>
      <c r="C29" s="52">
        <v>911</v>
      </c>
      <c r="D29" s="26">
        <f t="shared" si="0"/>
        <v>4747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3355</v>
      </c>
      <c r="AA29" s="125">
        <f t="shared" si="11"/>
        <v>37281</v>
      </c>
      <c r="AB29" s="25">
        <f t="shared" si="12"/>
        <v>4068</v>
      </c>
      <c r="AC29" s="25">
        <f t="shared" si="13"/>
        <v>-605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5">
      <c r="A30" s="126">
        <v>37281</v>
      </c>
      <c r="B30" s="52">
        <v>4068</v>
      </c>
      <c r="C30" s="52">
        <v>-605</v>
      </c>
      <c r="D30" s="26">
        <f t="shared" si="0"/>
        <v>3463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9956</v>
      </c>
      <c r="AA30" s="125">
        <f t="shared" si="11"/>
        <v>37282</v>
      </c>
      <c r="AB30" s="25">
        <f t="shared" si="12"/>
        <v>6658</v>
      </c>
      <c r="AC30" s="25">
        <f t="shared" si="13"/>
        <v>-896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5">
      <c r="A31" s="126">
        <v>37282</v>
      </c>
      <c r="B31" s="52">
        <v>6658</v>
      </c>
      <c r="C31" s="52">
        <v>-896</v>
      </c>
      <c r="D31" s="26">
        <f t="shared" si="0"/>
        <v>5762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11166</v>
      </c>
      <c r="AA31" s="125">
        <f t="shared" si="11"/>
        <v>37283</v>
      </c>
      <c r="AB31" s="25">
        <f t="shared" si="12"/>
        <v>6952</v>
      </c>
      <c r="AC31" s="25">
        <f t="shared" si="13"/>
        <v>-748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5">
      <c r="A32" s="126">
        <v>37283</v>
      </c>
      <c r="B32" s="52">
        <v>6952</v>
      </c>
      <c r="C32" s="52">
        <v>-748</v>
      </c>
      <c r="D32" s="26">
        <f t="shared" si="0"/>
        <v>6204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12518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20198</v>
      </c>
      <c r="C38" s="31">
        <f>SUM(C6:C36)+C37</f>
        <v>-18153</v>
      </c>
      <c r="D38" s="31">
        <f>SUM(D6:D36)+D37</f>
        <v>2045</v>
      </c>
      <c r="E38" s="31"/>
      <c r="F38" s="31">
        <f>SUM(F6:F36)+F37</f>
        <v>3686</v>
      </c>
      <c r="G38" s="31"/>
      <c r="H38" s="31">
        <f>SUM(H6:H36)+H37</f>
        <v>-1077</v>
      </c>
      <c r="I38" s="31"/>
      <c r="J38" s="31">
        <f>SUM(J6:J36)+J37</f>
        <v>-1467</v>
      </c>
      <c r="K38" s="31"/>
      <c r="L38" s="31">
        <f>SUM(L6:L36)+L37</f>
        <v>0</v>
      </c>
      <c r="M38" s="31"/>
      <c r="N38" s="31">
        <f>SUM(N6:N36)+N37</f>
        <v>-6972</v>
      </c>
      <c r="O38" s="31"/>
      <c r="P38" s="31">
        <f>SUM(P6:P36)+P37</f>
        <v>-55</v>
      </c>
      <c r="Q38" s="31"/>
      <c r="R38" s="31">
        <f>SUM(R6:R36)+R37</f>
        <v>-501</v>
      </c>
      <c r="S38" s="31"/>
      <c r="T38" s="31">
        <f>SUM(T6:T36)+T37</f>
        <v>16580</v>
      </c>
      <c r="U38" s="31">
        <f>SUM(U6:U36)+U37</f>
        <v>-4727</v>
      </c>
      <c r="V38" s="31"/>
      <c r="W38" s="31"/>
      <c r="X38" s="31"/>
      <c r="Y38" s="32">
        <f t="shared" si="10"/>
        <v>12239</v>
      </c>
    </row>
    <row r="39" spans="1:38" s="120" customFormat="1" ht="16.2" thickBot="1" x14ac:dyDescent="0.35">
      <c r="A39" s="122" t="s">
        <v>75</v>
      </c>
      <c r="B39" s="123">
        <f>B5+B38</f>
        <v>175226</v>
      </c>
      <c r="C39" s="123">
        <f>C5+C38</f>
        <v>-384255</v>
      </c>
      <c r="D39" s="123">
        <f>D5+D38</f>
        <v>-209029</v>
      </c>
      <c r="E39" s="121"/>
      <c r="F39" s="123">
        <f>F5+F38</f>
        <v>80548</v>
      </c>
      <c r="G39" s="121"/>
      <c r="H39" s="123">
        <f>H5+H38</f>
        <v>8641</v>
      </c>
      <c r="I39" s="121"/>
      <c r="J39" s="123">
        <f>J5+J38</f>
        <v>-13274</v>
      </c>
      <c r="K39" s="121"/>
      <c r="L39" s="123">
        <f>L5+L38</f>
        <v>7422</v>
      </c>
      <c r="M39" s="121"/>
      <c r="N39" s="123">
        <f>N5+N38</f>
        <v>30381</v>
      </c>
      <c r="O39" s="121"/>
      <c r="P39" s="123">
        <f>P5+P38</f>
        <v>-9577</v>
      </c>
      <c r="Q39" s="121"/>
      <c r="R39" s="123">
        <f>R5+R38</f>
        <v>5542</v>
      </c>
      <c r="S39" s="121"/>
      <c r="T39" s="123">
        <f>T5+T38</f>
        <v>-5004</v>
      </c>
      <c r="U39" s="133">
        <f>U5+U38</f>
        <v>22674</v>
      </c>
      <c r="V39" s="133"/>
      <c r="W39" s="133">
        <v>0</v>
      </c>
      <c r="X39" s="121"/>
      <c r="Y39" s="123">
        <f>SUM(D39:X39)</f>
        <v>-81676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Feb 02</vt:lpstr>
      <vt:lpstr>Jan 2002</vt:lpstr>
      <vt:lpstr>MANUAL</vt:lpstr>
      <vt:lpstr>'Feb 02'!Print_Area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2002-01-28T14:34:17Z</cp:lastPrinted>
  <dcterms:created xsi:type="dcterms:W3CDTF">2000-09-05T21:04:28Z</dcterms:created>
  <dcterms:modified xsi:type="dcterms:W3CDTF">2023-09-10T12:02:15Z</dcterms:modified>
</cp:coreProperties>
</file>