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 firstSheet="4" activeTab="10"/>
  </bookViews>
  <sheets>
    <sheet name="MANUAL" sheetId="19" r:id="rId1"/>
    <sheet name="Jan01" sheetId="12" r:id="rId2"/>
    <sheet name="Feb01" sheetId="13" r:id="rId3"/>
    <sheet name="Mar01" sheetId="14" r:id="rId4"/>
    <sheet name="Apr01" sheetId="15" r:id="rId5"/>
    <sheet name="May 01" sheetId="17" r:id="rId6"/>
    <sheet name="June 01" sheetId="18" r:id="rId7"/>
    <sheet name="July 01" sheetId="16" r:id="rId8"/>
    <sheet name="AUGUST 01" sheetId="20" r:id="rId9"/>
    <sheet name="SEPT 01 " sheetId="21" r:id="rId10"/>
    <sheet name="OCT 01" sheetId="22" r:id="rId11"/>
    <sheet name="NOV 01" sheetId="23" r:id="rId12"/>
  </sheets>
  <definedNames>
    <definedName name="_xlnm.Print_Area" localSheetId="4">'Apr01'!$A$1:$V$40</definedName>
    <definedName name="_xlnm.Print_Area" localSheetId="8">'AUGUST 01'!$A$1:$V$40</definedName>
    <definedName name="_xlnm.Print_Area" localSheetId="2">'Feb01'!$A$1:$N$39</definedName>
    <definedName name="_xlnm.Print_Area" localSheetId="1">'Jan01'!$A$1:$N$39</definedName>
    <definedName name="_xlnm.Print_Area" localSheetId="7">'July 01'!$A$1:$V$40</definedName>
    <definedName name="_xlnm.Print_Area" localSheetId="6">'June 01'!$A$1:$V$40</definedName>
    <definedName name="_xlnm.Print_Area" localSheetId="0">MANUAL!$A$1:$Z$42</definedName>
    <definedName name="_xlnm.Print_Area" localSheetId="3">'Mar01'!$A$1:$V$39</definedName>
    <definedName name="_xlnm.Print_Area" localSheetId="5">'May 01'!$A$1:$V$40</definedName>
    <definedName name="_xlnm.Print_Area" localSheetId="11">'NOV 01'!$A$1:$V$40</definedName>
    <definedName name="_xlnm.Print_Area" localSheetId="10">'OCT 01'!$A$1:$V$41</definedName>
    <definedName name="_xlnm.Print_Area" localSheetId="9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<sst xmlns="http://schemas.openxmlformats.org/spreadsheetml/2006/main" count="559" uniqueCount="113">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</sst>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5-448F-96A8-FD12737701E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C5-448F-96A8-FD12737701E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C5-448F-96A8-FD12737701E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C5-448F-96A8-FD12737701E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C5-448F-96A8-FD12737701E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C5-448F-96A8-FD12737701E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C5-448F-96A8-FD127377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5552"/>
        <c:axId val="1"/>
      </c:lineChart>
      <c:dateAx>
        <c:axId val="1854055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05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2-4663-833A-1D6D7E30BE31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2-4663-833A-1D6D7E30BE31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2-4663-833A-1D6D7E30BE31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2-4663-833A-1D6D7E30BE31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2-4663-833A-1D6D7E30BE31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2-4663-833A-1D6D7E30BE31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D2-4663-833A-1D6D7E30BE31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D2-4663-833A-1D6D7E30BE31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D2-4663-833A-1D6D7E30BE31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D2-4663-833A-1D6D7E30BE31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D2-4663-833A-1D6D7E30B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2480"/>
        <c:axId val="1"/>
      </c:lineChart>
      <c:dateAx>
        <c:axId val="1864024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02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F-447A-BC48-0335C41499FD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F-447A-BC48-0335C41499FD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F-447A-BC48-0335C41499FD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BF-447A-BC48-0335C41499FD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BF-447A-BC48-0335C41499FD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BF-447A-BC48-0335C41499FD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BF-447A-BC48-0335C41499FD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BF-447A-BC48-0335C41499FD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BF-447A-BC48-0335C41499FD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BF-447A-BC48-0335C41499FD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BF-447A-BC48-0335C4149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1824"/>
        <c:axId val="1"/>
      </c:lineChart>
      <c:dateAx>
        <c:axId val="18640182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0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3-441B-B282-EA600091804A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3-441B-B282-EA600091804A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3-441B-B282-EA600091804A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3-441B-B282-EA600091804A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3-441B-B282-EA600091804A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3-441B-B282-EA600091804A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3-441B-B282-EA600091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61792"/>
        <c:axId val="1"/>
      </c:lineChart>
      <c:dateAx>
        <c:axId val="157461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461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1-4EB2-B2D0-84710A51A6E8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1-4EB2-B2D0-84710A51A6E8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1-4EB2-B2D0-84710A51A6E8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C1-4EB2-B2D0-84710A51A6E8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C1-4EB2-B2D0-84710A51A6E8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C1-4EB2-B2D0-84710A51A6E8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C1-4EB2-B2D0-84710A51A6E8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CC1-4EB2-B2D0-84710A51A6E8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C1-4EB2-B2D0-84710A51A6E8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CC1-4EB2-B2D0-84710A51A6E8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C1-4EB2-B2D0-84710A51A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2600"/>
        <c:axId val="1"/>
      </c:lineChart>
      <c:dateAx>
        <c:axId val="1854026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02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E-477A-B5C3-8A926AF9ABE2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E-477A-B5C3-8A926AF9ABE2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E-477A-B5C3-8A926AF9ABE2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E-477A-B5C3-8A926AF9ABE2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7E-477A-B5C3-8A926AF9ABE2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7E-477A-B5C3-8A926AF9ABE2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7E-477A-B5C3-8A926AF9ABE2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7E-477A-B5C3-8A926AF9ABE2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7E-477A-B5C3-8A926AF9ABE2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7E-477A-B5C3-8A926AF9ABE2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7E-477A-B5C3-8A926AF9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99880"/>
        <c:axId val="1"/>
      </c:lineChart>
      <c:dateAx>
        <c:axId val="1857998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99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C-4042-B3BF-3D1F49926652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C-4042-B3BF-3D1F49926652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C-4042-B3BF-3D1F49926652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C-4042-B3BF-3D1F49926652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9C-4042-B3BF-3D1F49926652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9C-4042-B3BF-3D1F49926652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9C-4042-B3BF-3D1F49926652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9C-4042-B3BF-3D1F49926652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9C-4042-B3BF-3D1F49926652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9C-4042-B3BF-3D1F49926652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9C-4042-B3BF-3D1F49926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1496"/>
        <c:axId val="1"/>
      </c:lineChart>
      <c:dateAx>
        <c:axId val="186401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01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0-4020-865F-3F3B06689FB3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020-865F-3F3B06689FB3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0-4020-865F-3F3B06689FB3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F0-4020-865F-3F3B06689FB3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F0-4020-865F-3F3B06689FB3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F0-4020-865F-3F3B06689FB3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F0-4020-865F-3F3B06689FB3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F0-4020-865F-3F3B06689FB3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F0-4020-865F-3F3B06689FB3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5F0-4020-865F-3F3B06689FB3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5F0-4020-865F-3F3B06689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4568"/>
        <c:axId val="1"/>
      </c:lineChart>
      <c:dateAx>
        <c:axId val="1854045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04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1-4121-8E28-6C6EA64A06F1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1-4121-8E28-6C6EA64A06F1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121-8E28-6C6EA64A06F1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A1-4121-8E28-6C6EA64A06F1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A1-4121-8E28-6C6EA64A06F1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A1-4121-8E28-6C6EA64A06F1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A1-4121-8E28-6C6EA64A06F1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A1-4121-8E28-6C6EA64A06F1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A1-4121-8E28-6C6EA64A06F1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1A1-4121-8E28-6C6EA64A06F1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A1-4121-8E28-6C6EA64A0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08176"/>
        <c:axId val="1"/>
      </c:lineChart>
      <c:dateAx>
        <c:axId val="1854081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0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C-4511-B8E3-40016493BF47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C-4511-B8E3-40016493BF47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C-4511-B8E3-40016493BF47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0C-4511-B8E3-40016493BF47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0C-4511-B8E3-40016493BF47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C-4511-B8E3-40016493BF47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0C-4511-B8E3-40016493BF47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0C-4511-B8E3-40016493BF47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0C-4511-B8E3-40016493BF47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0C-4511-B8E3-40016493BF47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10C-4511-B8E3-40016493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86504"/>
        <c:axId val="1"/>
      </c:lineChart>
      <c:dateAx>
        <c:axId val="185986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86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0-4D66-88AD-304861F18279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0-4D66-88AD-304861F18279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0-4D66-88AD-304861F18279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0-4D66-88AD-304861F18279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90-4D66-88AD-304861F18279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90-4D66-88AD-304861F18279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90-4D66-88AD-304861F18279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90-4D66-88AD-304861F18279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B90-4D66-88AD-304861F18279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90-4D66-88AD-304861F18279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B90-4D66-88AD-304861F18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03792"/>
        <c:axId val="1"/>
      </c:lineChart>
      <c:dateAx>
        <c:axId val="1864037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0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tabSelected="1" zoomScale="75" zoomScaleNormal="75" workbookViewId="0">
      <pane xSplit="1" ySplit="5" topLeftCell="B37" activePane="bottomRight" state="frozen"/>
      <selection pane="topRight" activeCell="B1" sqref="B1"/>
      <selection pane="bottomLeft" activeCell="A6" sqref="A6"/>
      <selection pane="bottomRight" activeCell="B39" sqref="B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0</v>
      </c>
      <c r="Z26" s="30">
        <f t="shared" si="13"/>
        <v>0</v>
      </c>
      <c r="AA26" s="30">
        <f t="shared" si="2"/>
        <v>0</v>
      </c>
      <c r="AB26" s="65">
        <f t="shared" si="3"/>
        <v>0</v>
      </c>
      <c r="AC26" s="65">
        <f t="shared" si="4"/>
        <v>0</v>
      </c>
      <c r="AD26" s="65">
        <f t="shared" si="5"/>
        <v>0</v>
      </c>
      <c r="AE26" s="65">
        <f t="shared" si="6"/>
        <v>0</v>
      </c>
      <c r="AF26" s="66">
        <f t="shared" si="7"/>
        <v>0</v>
      </c>
      <c r="AG26" s="66">
        <f t="shared" si="8"/>
        <v>0</v>
      </c>
      <c r="AH26" s="66">
        <f t="shared" si="9"/>
        <v>0</v>
      </c>
      <c r="AI26" s="66">
        <f t="shared" si="10"/>
        <v>0</v>
      </c>
    </row>
    <row r="27" spans="1:35" x14ac:dyDescent="0.25">
      <c r="A27" s="154">
        <f t="shared" si="14"/>
        <v>37186</v>
      </c>
      <c r="B27" s="73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33"/>
      <c r="V27" s="34">
        <f t="shared" si="1"/>
        <v>0</v>
      </c>
      <c r="X27" s="152">
        <f t="shared" si="11"/>
        <v>37187</v>
      </c>
      <c r="Y27" s="30">
        <f t="shared" si="12"/>
        <v>0</v>
      </c>
      <c r="Z27" s="30">
        <f t="shared" si="13"/>
        <v>0</v>
      </c>
      <c r="AA27" s="30">
        <f t="shared" si="2"/>
        <v>0</v>
      </c>
      <c r="AB27" s="65">
        <f t="shared" si="3"/>
        <v>0</v>
      </c>
      <c r="AC27" s="65">
        <f t="shared" si="4"/>
        <v>0</v>
      </c>
      <c r="AD27" s="65">
        <f t="shared" si="5"/>
        <v>0</v>
      </c>
      <c r="AE27" s="65">
        <f t="shared" si="6"/>
        <v>0</v>
      </c>
      <c r="AF27" s="66">
        <f t="shared" si="7"/>
        <v>0</v>
      </c>
      <c r="AG27" s="66">
        <f t="shared" si="8"/>
        <v>0</v>
      </c>
      <c r="AH27" s="66">
        <f t="shared" si="9"/>
        <v>0</v>
      </c>
      <c r="AI27" s="66">
        <f t="shared" si="10"/>
        <v>0</v>
      </c>
    </row>
    <row r="28" spans="1:35" x14ac:dyDescent="0.25">
      <c r="A28" s="154">
        <f t="shared" si="14"/>
        <v>37187</v>
      </c>
      <c r="B28" s="73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33"/>
      <c r="V28" s="34">
        <f t="shared" si="1"/>
        <v>0</v>
      </c>
      <c r="X28" s="152">
        <f t="shared" si="11"/>
        <v>37188</v>
      </c>
      <c r="Y28" s="30">
        <f t="shared" si="12"/>
        <v>0</v>
      </c>
      <c r="Z28" s="30">
        <f t="shared" si="13"/>
        <v>0</v>
      </c>
      <c r="AA28" s="30">
        <f t="shared" si="2"/>
        <v>0</v>
      </c>
      <c r="AB28" s="65">
        <f t="shared" si="3"/>
        <v>0</v>
      </c>
      <c r="AC28" s="65">
        <f t="shared" si="4"/>
        <v>0</v>
      </c>
      <c r="AD28" s="65">
        <f t="shared" si="5"/>
        <v>0</v>
      </c>
      <c r="AE28" s="65">
        <f t="shared" si="6"/>
        <v>0</v>
      </c>
      <c r="AF28" s="66">
        <f t="shared" si="7"/>
        <v>0</v>
      </c>
      <c r="AG28" s="66">
        <f t="shared" si="8"/>
        <v>0</v>
      </c>
      <c r="AH28" s="66">
        <f t="shared" si="9"/>
        <v>0</v>
      </c>
      <c r="AI28" s="66">
        <f t="shared" si="10"/>
        <v>0</v>
      </c>
    </row>
    <row r="29" spans="1:35" x14ac:dyDescent="0.25">
      <c r="A29" s="154">
        <f t="shared" si="14"/>
        <v>37188</v>
      </c>
      <c r="B29" s="73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33"/>
      <c r="V29" s="34">
        <f t="shared" si="1"/>
        <v>0</v>
      </c>
      <c r="X29" s="152">
        <f t="shared" si="11"/>
        <v>37189</v>
      </c>
      <c r="Y29" s="30">
        <f t="shared" si="12"/>
        <v>0</v>
      </c>
      <c r="Z29" s="30">
        <f t="shared" si="13"/>
        <v>0</v>
      </c>
      <c r="AA29" s="30">
        <f t="shared" si="2"/>
        <v>0</v>
      </c>
      <c r="AB29" s="65">
        <f t="shared" si="3"/>
        <v>0</v>
      </c>
      <c r="AC29" s="65">
        <f t="shared" si="4"/>
        <v>0</v>
      </c>
      <c r="AD29" s="65">
        <f t="shared" si="5"/>
        <v>0</v>
      </c>
      <c r="AE29" s="65">
        <f t="shared" si="6"/>
        <v>0</v>
      </c>
      <c r="AF29" s="66">
        <f t="shared" si="7"/>
        <v>0</v>
      </c>
      <c r="AG29" s="66">
        <f t="shared" si="8"/>
        <v>0</v>
      </c>
      <c r="AH29" s="66">
        <f t="shared" si="9"/>
        <v>0</v>
      </c>
      <c r="AI29" s="66">
        <f t="shared" si="10"/>
        <v>0</v>
      </c>
    </row>
    <row r="30" spans="1:35" x14ac:dyDescent="0.25">
      <c r="A30" s="154">
        <f t="shared" si="14"/>
        <v>37189</v>
      </c>
      <c r="B30" s="73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33"/>
      <c r="V30" s="34">
        <f t="shared" si="1"/>
        <v>0</v>
      </c>
      <c r="X30" s="152">
        <f t="shared" si="11"/>
        <v>37190</v>
      </c>
      <c r="Y30" s="30">
        <f t="shared" si="12"/>
        <v>0</v>
      </c>
      <c r="Z30" s="30">
        <f t="shared" si="13"/>
        <v>0</v>
      </c>
      <c r="AA30" s="30">
        <f t="shared" si="2"/>
        <v>0</v>
      </c>
      <c r="AB30" s="65">
        <f t="shared" si="3"/>
        <v>0</v>
      </c>
      <c r="AC30" s="65">
        <f t="shared" si="4"/>
        <v>0</v>
      </c>
      <c r="AD30" s="65">
        <f t="shared" si="5"/>
        <v>0</v>
      </c>
      <c r="AE30" s="65">
        <f t="shared" si="6"/>
        <v>0</v>
      </c>
      <c r="AF30" s="66">
        <f t="shared" si="7"/>
        <v>0</v>
      </c>
      <c r="AG30" s="66">
        <f t="shared" si="8"/>
        <v>0</v>
      </c>
      <c r="AH30" s="66">
        <f t="shared" si="9"/>
        <v>0</v>
      </c>
      <c r="AI30" s="66">
        <f t="shared" si="10"/>
        <v>0</v>
      </c>
    </row>
    <row r="31" spans="1:35" x14ac:dyDescent="0.25">
      <c r="A31" s="154">
        <f t="shared" si="14"/>
        <v>37190</v>
      </c>
      <c r="B31" s="73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33"/>
      <c r="V31" s="34">
        <f t="shared" si="1"/>
        <v>0</v>
      </c>
      <c r="X31" s="152">
        <f t="shared" si="11"/>
        <v>37191</v>
      </c>
      <c r="Y31" s="30">
        <f t="shared" si="12"/>
        <v>0</v>
      </c>
      <c r="Z31" s="30">
        <f t="shared" si="13"/>
        <v>0</v>
      </c>
      <c r="AA31" s="30">
        <f t="shared" si="2"/>
        <v>0</v>
      </c>
      <c r="AB31" s="65">
        <f t="shared" si="3"/>
        <v>0</v>
      </c>
      <c r="AC31" s="65">
        <f t="shared" si="4"/>
        <v>0</v>
      </c>
      <c r="AD31" s="65">
        <f t="shared" si="5"/>
        <v>0</v>
      </c>
      <c r="AE31" s="65">
        <f t="shared" si="6"/>
        <v>0</v>
      </c>
      <c r="AF31" s="66">
        <f t="shared" si="7"/>
        <v>0</v>
      </c>
      <c r="AG31" s="66">
        <f t="shared" si="8"/>
        <v>0</v>
      </c>
      <c r="AH31" s="66">
        <f t="shared" si="9"/>
        <v>0</v>
      </c>
      <c r="AI31" s="66">
        <f t="shared" si="10"/>
        <v>0</v>
      </c>
    </row>
    <row r="32" spans="1:35" x14ac:dyDescent="0.25">
      <c r="A32" s="154">
        <f t="shared" si="14"/>
        <v>37191</v>
      </c>
      <c r="B32" s="73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33"/>
      <c r="V32" s="34">
        <f t="shared" si="1"/>
        <v>0</v>
      </c>
      <c r="X32" s="152">
        <f t="shared" si="11"/>
        <v>37192</v>
      </c>
      <c r="Y32" s="30">
        <f t="shared" si="12"/>
        <v>0</v>
      </c>
      <c r="Z32" s="30">
        <f t="shared" si="13"/>
        <v>0</v>
      </c>
      <c r="AA32" s="30">
        <f t="shared" si="2"/>
        <v>0</v>
      </c>
      <c r="AB32" s="65">
        <f t="shared" si="3"/>
        <v>0</v>
      </c>
      <c r="AC32" s="65">
        <f t="shared" si="4"/>
        <v>0</v>
      </c>
      <c r="AD32" s="65">
        <f t="shared" si="5"/>
        <v>0</v>
      </c>
      <c r="AE32" s="65">
        <f t="shared" si="6"/>
        <v>0</v>
      </c>
      <c r="AF32" s="66">
        <f t="shared" si="7"/>
        <v>0</v>
      </c>
      <c r="AG32" s="66">
        <f t="shared" si="8"/>
        <v>0</v>
      </c>
      <c r="AH32" s="66">
        <f t="shared" si="9"/>
        <v>0</v>
      </c>
      <c r="AI32" s="66">
        <f t="shared" si="10"/>
        <v>0</v>
      </c>
    </row>
    <row r="33" spans="1:35" x14ac:dyDescent="0.25">
      <c r="A33" s="154">
        <f t="shared" si="14"/>
        <v>37192</v>
      </c>
      <c r="B33" s="73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33"/>
      <c r="V33" s="34">
        <f t="shared" si="1"/>
        <v>0</v>
      </c>
      <c r="X33" s="152">
        <f t="shared" si="11"/>
        <v>37193</v>
      </c>
      <c r="Y33" s="30">
        <f t="shared" si="12"/>
        <v>0</v>
      </c>
      <c r="Z33" s="30">
        <f t="shared" si="13"/>
        <v>0</v>
      </c>
      <c r="AA33" s="30">
        <f t="shared" si="2"/>
        <v>0</v>
      </c>
      <c r="AB33" s="65">
        <f t="shared" si="3"/>
        <v>0</v>
      </c>
      <c r="AC33" s="65">
        <f t="shared" si="4"/>
        <v>0</v>
      </c>
      <c r="AD33" s="65">
        <f t="shared" si="5"/>
        <v>0</v>
      </c>
      <c r="AE33" s="65">
        <f t="shared" si="6"/>
        <v>0</v>
      </c>
      <c r="AF33" s="66">
        <f t="shared" si="7"/>
        <v>0</v>
      </c>
      <c r="AG33" s="66">
        <f t="shared" si="8"/>
        <v>0</v>
      </c>
      <c r="AH33" s="66">
        <f t="shared" si="9"/>
        <v>0</v>
      </c>
      <c r="AI33" s="66">
        <f t="shared" si="10"/>
        <v>0</v>
      </c>
    </row>
    <row r="34" spans="1:35" x14ac:dyDescent="0.25">
      <c r="A34" s="154">
        <f t="shared" si="14"/>
        <v>37193</v>
      </c>
      <c r="B34" s="73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33"/>
      <c r="V34" s="34">
        <f t="shared" si="1"/>
        <v>0</v>
      </c>
      <c r="X34" s="152">
        <f t="shared" si="11"/>
        <v>37194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0</v>
      </c>
      <c r="AC34" s="65">
        <f t="shared" si="4"/>
        <v>0</v>
      </c>
      <c r="AD34" s="65">
        <f t="shared" si="5"/>
        <v>0</v>
      </c>
      <c r="AE34" s="65">
        <f t="shared" si="6"/>
        <v>0</v>
      </c>
      <c r="AF34" s="66">
        <f t="shared" si="7"/>
        <v>0</v>
      </c>
      <c r="AG34" s="66">
        <f t="shared" si="8"/>
        <v>0</v>
      </c>
      <c r="AH34" s="66">
        <f t="shared" si="9"/>
        <v>0</v>
      </c>
      <c r="AI34" s="66">
        <f t="shared" si="10"/>
        <v>0</v>
      </c>
    </row>
    <row r="35" spans="1:35" x14ac:dyDescent="0.25">
      <c r="A35" s="154">
        <f t="shared" si="14"/>
        <v>37194</v>
      </c>
      <c r="B35" s="73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33"/>
      <c r="V35" s="34">
        <f t="shared" si="1"/>
        <v>0</v>
      </c>
      <c r="X35" s="152">
        <f t="shared" si="11"/>
        <v>37195</v>
      </c>
      <c r="Y35" s="30">
        <f>+B38</f>
        <v>4</v>
      </c>
      <c r="Z35" s="30">
        <f>+C38</f>
        <v>5793</v>
      </c>
      <c r="AA35" s="30">
        <f>+F38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x14ac:dyDescent="0.25">
      <c r="A36" s="154">
        <v>37195</v>
      </c>
      <c r="B36" s="73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4</v>
      </c>
      <c r="C38" s="75">
        <v>5793</v>
      </c>
      <c r="D38" s="37">
        <f>+B38+C38</f>
        <v>5797</v>
      </c>
      <c r="E38" s="36"/>
      <c r="F38" s="75"/>
      <c r="G38" s="36"/>
      <c r="H38" s="75"/>
      <c r="I38" s="36"/>
      <c r="J38" s="75"/>
      <c r="K38" s="36"/>
      <c r="L38" s="75"/>
      <c r="M38" s="36"/>
      <c r="N38" s="75">
        <v>-9</v>
      </c>
      <c r="O38" s="36"/>
      <c r="P38" s="75"/>
      <c r="Q38" s="36"/>
      <c r="R38" s="75"/>
      <c r="S38" s="36"/>
      <c r="T38" s="75">
        <v>16</v>
      </c>
      <c r="U38" s="36"/>
      <c r="V38" s="41">
        <f t="shared" si="1"/>
        <v>5804</v>
      </c>
    </row>
    <row r="39" spans="1:35" ht="13.8" thickBot="1" x14ac:dyDescent="0.3">
      <c r="A39" s="48" t="s">
        <v>110</v>
      </c>
      <c r="B39" s="37">
        <f>SUM(B6:B36)+B38</f>
        <v>119743</v>
      </c>
      <c r="C39" s="37">
        <f>SUM(C6:C36)+C38</f>
        <v>-14761</v>
      </c>
      <c r="D39" s="37">
        <f>SUM(D6:D36)+D38</f>
        <v>104982</v>
      </c>
      <c r="E39" s="37"/>
      <c r="F39" s="37">
        <f>SUM(F6:F36)+F38</f>
        <v>4014</v>
      </c>
      <c r="G39" s="37"/>
      <c r="H39" s="37">
        <f>SUM(H6:H36)+H38</f>
        <v>4162</v>
      </c>
      <c r="I39" s="37"/>
      <c r="J39" s="37">
        <f>SUM(J6:J36)+J38</f>
        <v>-74</v>
      </c>
      <c r="K39" s="37"/>
      <c r="L39" s="37">
        <f>SUM(L6:L36)+L38</f>
        <v>0</v>
      </c>
      <c r="M39" s="37"/>
      <c r="N39" s="37">
        <f>SUM(N6:N36)+N38</f>
        <v>14383</v>
      </c>
      <c r="O39" s="37"/>
      <c r="P39" s="37">
        <f>SUM(P6:P36)+P38</f>
        <v>-439</v>
      </c>
      <c r="Q39" s="37"/>
      <c r="R39" s="37">
        <f>SUM(R6:R36)+R38</f>
        <v>-80</v>
      </c>
      <c r="S39" s="37"/>
      <c r="T39" s="37" t="b">
        <f>N38-9=SUM(T6:T36)+T38</f>
        <v>0</v>
      </c>
      <c r="U39" s="37"/>
      <c r="V39" s="38">
        <f t="shared" si="1"/>
        <v>126948</v>
      </c>
    </row>
    <row r="40" spans="1:35" s="143" customFormat="1" ht="16.2" thickBot="1" x14ac:dyDescent="0.35">
      <c r="A40" s="147" t="s">
        <v>106</v>
      </c>
      <c r="B40" s="148">
        <f>B5+B39</f>
        <v>161989</v>
      </c>
      <c r="C40" s="148">
        <f>C5+C39</f>
        <v>-408541</v>
      </c>
      <c r="D40" s="148">
        <f>D5+D39</f>
        <v>-246552</v>
      </c>
      <c r="E40" s="146"/>
      <c r="F40" s="148">
        <f>F5+F39</f>
        <v>179687</v>
      </c>
      <c r="G40" s="146"/>
      <c r="H40" s="148">
        <f>H5+H39</f>
        <v>14414</v>
      </c>
      <c r="I40" s="146"/>
      <c r="J40" s="148">
        <f>J5+J39</f>
        <v>-10051</v>
      </c>
      <c r="K40" s="146"/>
      <c r="L40" s="148">
        <f>L5+L39</f>
        <v>7647</v>
      </c>
      <c r="M40" s="146"/>
      <c r="N40" s="148">
        <f>N5+N39</f>
        <v>54646</v>
      </c>
      <c r="O40" s="146"/>
      <c r="P40" s="148">
        <f>P5+P39</f>
        <v>-3469</v>
      </c>
      <c r="Q40" s="146"/>
      <c r="R40" s="148">
        <f>R5+R39</f>
        <v>15325</v>
      </c>
      <c r="S40" s="146"/>
      <c r="T40" s="148">
        <f>T5+T39</f>
        <v>144771</v>
      </c>
      <c r="U40" s="146"/>
      <c r="V40" s="148">
        <f t="shared" si="1"/>
        <v>156418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W38" sqref="W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 t="shared" si="14"/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Apr01!Print_Area</vt:lpstr>
      <vt:lpstr>'AUGUST 01'!Print_Area</vt:lpstr>
      <vt:lpstr>Feb01!Print_Area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2001-10-18T15:20:09Z</cp:lastPrinted>
  <dcterms:created xsi:type="dcterms:W3CDTF">2000-09-05T21:04:28Z</dcterms:created>
  <dcterms:modified xsi:type="dcterms:W3CDTF">2023-09-10T12:02:34Z</dcterms:modified>
</cp:coreProperties>
</file>