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NNG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R12" i="1" l="1"/>
  <c r="V12" i="1"/>
  <c r="V13" i="1"/>
  <c r="T14" i="1"/>
  <c r="V14" i="1"/>
  <c r="R15" i="1"/>
  <c r="V15" i="1"/>
  <c r="R16" i="1"/>
  <c r="T16" i="1"/>
  <c r="V16" i="1"/>
  <c r="R17" i="1"/>
  <c r="T17" i="1"/>
  <c r="V17" i="1"/>
  <c r="R18" i="1"/>
  <c r="T18" i="1"/>
  <c r="V18" i="1"/>
  <c r="R19" i="1"/>
  <c r="T19" i="1"/>
  <c r="V19" i="1"/>
  <c r="V20" i="1"/>
  <c r="T21" i="1"/>
  <c r="V21" i="1"/>
  <c r="R22" i="1"/>
  <c r="V22" i="1"/>
  <c r="R23" i="1"/>
  <c r="V23" i="1"/>
  <c r="R24" i="1"/>
  <c r="V24" i="1"/>
  <c r="R25" i="1"/>
  <c r="V25" i="1"/>
  <c r="R26" i="1"/>
  <c r="V26" i="1"/>
  <c r="R27" i="1"/>
  <c r="V27" i="1"/>
  <c r="R28" i="1"/>
  <c r="V28" i="1"/>
  <c r="R29" i="1"/>
  <c r="V29" i="1"/>
  <c r="R31" i="1"/>
  <c r="V31" i="1"/>
  <c r="R32" i="1"/>
  <c r="T32" i="1"/>
  <c r="V32" i="1"/>
  <c r="T33" i="1"/>
  <c r="V33" i="1"/>
  <c r="R34" i="1"/>
  <c r="T34" i="1"/>
  <c r="V34" i="1"/>
  <c r="R35" i="1"/>
  <c r="T35" i="1"/>
  <c r="V35" i="1"/>
  <c r="R37" i="1"/>
  <c r="T37" i="1"/>
  <c r="V37" i="1"/>
  <c r="R38" i="1"/>
  <c r="T38" i="1"/>
  <c r="V38" i="1"/>
  <c r="R39" i="1"/>
  <c r="T39" i="1"/>
  <c r="V39" i="1"/>
  <c r="F41" i="1"/>
  <c r="H41" i="1"/>
  <c r="J41" i="1"/>
  <c r="L41" i="1"/>
  <c r="N41" i="1"/>
  <c r="P41" i="1"/>
  <c r="R41" i="1"/>
  <c r="T41" i="1"/>
  <c r="V41" i="1"/>
  <c r="R43" i="1"/>
  <c r="T43" i="1"/>
  <c r="V43" i="1"/>
  <c r="R44" i="1"/>
  <c r="T44" i="1"/>
  <c r="V44" i="1"/>
  <c r="F46" i="1"/>
  <c r="H46" i="1"/>
  <c r="J46" i="1"/>
  <c r="L46" i="1"/>
  <c r="N46" i="1"/>
  <c r="P46" i="1"/>
  <c r="R46" i="1"/>
  <c r="T46" i="1"/>
  <c r="V46" i="1"/>
  <c r="V49" i="1"/>
  <c r="V51" i="1"/>
  <c r="V52" i="1"/>
  <c r="V53" i="1"/>
  <c r="V54" i="1"/>
  <c r="V55" i="1"/>
  <c r="V56" i="1"/>
  <c r="V57" i="1"/>
  <c r="V58" i="1"/>
  <c r="V59" i="1"/>
  <c r="V61" i="1"/>
  <c r="A63" i="1"/>
  <c r="B64" i="1"/>
</calcChain>
</file>

<file path=xl/sharedStrings.xml><?xml version="1.0" encoding="utf-8"?>
<sst xmlns="http://schemas.openxmlformats.org/spreadsheetml/2006/main" count="115" uniqueCount="97">
  <si>
    <t>ENRON TRANSPORTATION AND STORAGE</t>
  </si>
  <si>
    <t>NORTHERN NATURAL GAS COMPANY</t>
  </si>
  <si>
    <t>Goals/Objectives for 2000 ( $millions)</t>
  </si>
  <si>
    <t>Original</t>
  </si>
  <si>
    <t>Variance</t>
  </si>
  <si>
    <t>Plan</t>
  </si>
  <si>
    <t>From</t>
  </si>
  <si>
    <t>Northern Natural Gas Company</t>
  </si>
  <si>
    <t>Team/Lead Person</t>
  </si>
  <si>
    <t>Total Yr</t>
  </si>
  <si>
    <t>Qtr 1</t>
  </si>
  <si>
    <t>Qtr 2</t>
  </si>
  <si>
    <t>Qtr 3</t>
  </si>
  <si>
    <t>Qtr 4</t>
  </si>
  <si>
    <t>Comments:</t>
  </si>
  <si>
    <t>Margins</t>
  </si>
  <si>
    <t>- Tranche 3</t>
  </si>
  <si>
    <t>Neubauer/Teams</t>
  </si>
  <si>
    <t>- Tranche 3 - Additional</t>
  </si>
  <si>
    <t>Additional Target</t>
  </si>
  <si>
    <t>- Volumetric Rate Project</t>
  </si>
  <si>
    <t>Fossum/M.K. Miller/Marketing Teams</t>
  </si>
  <si>
    <t>Offset by Base Gas</t>
  </si>
  <si>
    <t>- Revenue Management</t>
  </si>
  <si>
    <t>Watson/Janousek</t>
  </si>
  <si>
    <t>- Carlton Adjustment</t>
  </si>
  <si>
    <t>Neubauer/Dushinske</t>
  </si>
  <si>
    <t>Structured Products - Recurring</t>
  </si>
  <si>
    <t>Neubauer/K. Miller</t>
  </si>
  <si>
    <t>Structured Products  - Non Recurring</t>
  </si>
  <si>
    <t>Neubauer/K. Miller/Hayslett</t>
  </si>
  <si>
    <t>MOPs Monetization</t>
  </si>
  <si>
    <t>Goodpasture/Harvey</t>
  </si>
  <si>
    <t>MOPs O&amp;M Savings (Ops)</t>
  </si>
  <si>
    <t>Nelson</t>
  </si>
  <si>
    <t>Abandonment Savings (MOPs)</t>
  </si>
  <si>
    <t>Finance</t>
  </si>
  <si>
    <t>Zavala Sale</t>
  </si>
  <si>
    <t>Neubauer/Storie</t>
  </si>
  <si>
    <t>Higher NBV reduced Gain</t>
  </si>
  <si>
    <t>Seagull Sale</t>
  </si>
  <si>
    <t>Abandonment Savings (Seagull)</t>
  </si>
  <si>
    <t>Elk City</t>
  </si>
  <si>
    <t>Tranche 2 O&amp;M Savings (WGR Agreement)</t>
  </si>
  <si>
    <t xml:space="preserve">Depreciation &amp; Tax Savings from </t>
  </si>
  <si>
    <t xml:space="preserve">   plant held for future use / abandonments</t>
  </si>
  <si>
    <t>Storie/MK Miller</t>
  </si>
  <si>
    <t>GRI Discount Adjustment</t>
  </si>
  <si>
    <t>MK Miller</t>
  </si>
  <si>
    <t>ECS Deals (Hubbard, etc.)</t>
  </si>
  <si>
    <t>Fossum/Foti</t>
  </si>
  <si>
    <t>Strangers Gas</t>
  </si>
  <si>
    <t>MK Miller/White</t>
  </si>
  <si>
    <t>Regulatory Stretch (WIC + GRI)</t>
  </si>
  <si>
    <t>GRI Discounts Above + WIC of .8</t>
  </si>
  <si>
    <t>O&amp;M Control:</t>
  </si>
  <si>
    <t>- Home Office O&amp;M Reduction</t>
  </si>
  <si>
    <t>Cordes/Officer Team</t>
  </si>
  <si>
    <t>- MMF Reduction</t>
  </si>
  <si>
    <t>Hayslett</t>
  </si>
  <si>
    <t>- Corporate Direct Reduction</t>
  </si>
  <si>
    <t>Sub-Total NNG</t>
  </si>
  <si>
    <t>Trailblazer additional 1/3 interest</t>
  </si>
  <si>
    <t>Cordes/McGowan</t>
  </si>
  <si>
    <t>Did not purchase add'l 1/3</t>
  </si>
  <si>
    <t>Sale of Overthrust</t>
  </si>
  <si>
    <t>Net of Earnings reduction</t>
  </si>
  <si>
    <t>Total NNG</t>
  </si>
  <si>
    <t>1st CE</t>
  </si>
  <si>
    <t>4/5/00</t>
  </si>
  <si>
    <t>2nd CE</t>
  </si>
  <si>
    <r>
      <t xml:space="preserve">- Additional Stretch - </t>
    </r>
    <r>
      <rPr>
        <sz val="8"/>
        <color indexed="10"/>
        <rFont val="Arial"/>
        <family val="2"/>
      </rPr>
      <t>Marketing Projects</t>
    </r>
  </si>
  <si>
    <t>ENA Swap</t>
  </si>
  <si>
    <t>Negative Stretch</t>
  </si>
  <si>
    <t>Conoco Litigation Reserve</t>
  </si>
  <si>
    <t>4 BCF @ $3.25 (Plan) vs. 12 BCF @ $4.20 (Act)</t>
  </si>
  <si>
    <t>Satisfies Regulatory Stretch</t>
  </si>
  <si>
    <t>Other</t>
  </si>
  <si>
    <t>Base Gas Monetization (Net of SBA)</t>
  </si>
  <si>
    <t>Additional SAP Charges</t>
  </si>
  <si>
    <t>Write Off J Work Orders</t>
  </si>
  <si>
    <t>Additional Reserve for Duke/Coyanosa Settlement</t>
  </si>
  <si>
    <t>Conoco Legal Fees</t>
  </si>
  <si>
    <t>Additional Utilicorp Reserve</t>
  </si>
  <si>
    <t>Net IBIT Variance to Plan</t>
  </si>
  <si>
    <t>Update 10-26-00</t>
  </si>
  <si>
    <t>3rd CE</t>
  </si>
  <si>
    <t>7/12/00</t>
  </si>
  <si>
    <t>10/26/00</t>
  </si>
  <si>
    <t>REVISED</t>
  </si>
  <si>
    <t>Moved to 2001</t>
  </si>
  <si>
    <t>Will not occur</t>
  </si>
  <si>
    <t>Due to reserves and lower DDVC's</t>
  </si>
  <si>
    <t>Cooper Inventory Sale, net of fees</t>
  </si>
  <si>
    <t>Plant Adjustment from previously expensed items</t>
  </si>
  <si>
    <t>Achieved .3 on TW</t>
  </si>
  <si>
    <t>All other changes from Plan,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</si>
</sst>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65" formatCode="0.0_);\(0.0\)"/>
  </numFmts>
  <fonts count="10" x14ac:knownFonts="1">
    <font>
      <sz val="10"/>
      <name val="Arial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Continuous"/>
    </xf>
    <xf numFmtId="164" fontId="0" fillId="0" borderId="0" xfId="0" applyNumberFormat="1"/>
    <xf numFmtId="0" fontId="1" fillId="0" borderId="0" xfId="0" quotePrefix="1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0" fillId="0" borderId="0" xfId="0" quotePrefix="1" applyAlignment="1">
      <alignment horizontal="left"/>
    </xf>
    <xf numFmtId="164" fontId="0" fillId="0" borderId="0" xfId="0" applyNumberForma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0" fillId="0" borderId="0" xfId="0" quotePrefix="1"/>
    <xf numFmtId="0" fontId="0" fillId="0" borderId="0" xfId="0" applyAlignment="1">
      <alignment horizontal="right"/>
    </xf>
    <xf numFmtId="165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Fill="1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164" fontId="1" fillId="0" borderId="0" xfId="0" applyNumberFormat="1" applyFont="1" applyFill="1"/>
    <xf numFmtId="0" fontId="3" fillId="0" borderId="0" xfId="0" applyFont="1" applyFill="1"/>
    <xf numFmtId="165" fontId="0" fillId="0" borderId="0" xfId="0" applyNumberFormat="1"/>
    <xf numFmtId="0" fontId="3" fillId="0" borderId="0" xfId="0" quotePrefix="1" applyFont="1" applyAlignment="1">
      <alignment horizontal="left"/>
    </xf>
    <xf numFmtId="164" fontId="0" fillId="0" borderId="1" xfId="0" applyNumberFormat="1" applyBorder="1"/>
    <xf numFmtId="22" fontId="4" fillId="0" borderId="0" xfId="0" applyNumberFormat="1" applyFont="1"/>
    <xf numFmtId="0" fontId="4" fillId="0" borderId="0" xfId="0" applyFont="1"/>
    <xf numFmtId="14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6" fillId="0" borderId="0" xfId="0" applyNumberFormat="1" applyFont="1" applyBorder="1"/>
    <xf numFmtId="164" fontId="8" fillId="0" borderId="0" xfId="0" applyNumberFormat="1" applyFont="1" applyBorder="1"/>
    <xf numFmtId="0" fontId="9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3"/>
  <sheetViews>
    <sheetView tabSelected="1" view="pageBreakPreview" topLeftCell="A30" zoomScale="60" zoomScaleNormal="75" workbookViewId="0">
      <selection activeCell="X53" sqref="X53"/>
    </sheetView>
  </sheetViews>
  <sheetFormatPr defaultRowHeight="13.2" x14ac:dyDescent="0.25"/>
  <cols>
    <col min="1" max="1" width="2.6640625" customWidth="1"/>
    <col min="2" max="2" width="33.6640625" customWidth="1"/>
    <col min="3" max="3" width="2.6640625" customWidth="1"/>
    <col min="4" max="4" width="35" customWidth="1"/>
    <col min="5" max="5" width="5" customWidth="1"/>
    <col min="7" max="7" width="2.6640625" customWidth="1"/>
    <col min="8" max="8" width="7.6640625" hidden="1" customWidth="1"/>
    <col min="9" max="9" width="1.5546875" hidden="1" customWidth="1"/>
    <col min="10" max="10" width="7.6640625" hidden="1" customWidth="1"/>
    <col min="11" max="11" width="1.6640625" hidden="1" customWidth="1"/>
    <col min="12" max="12" width="7.6640625" hidden="1" customWidth="1"/>
    <col min="13" max="13" width="1.6640625" hidden="1" customWidth="1"/>
    <col min="14" max="14" width="7.6640625" hidden="1" customWidth="1"/>
    <col min="15" max="15" width="2" hidden="1" customWidth="1"/>
    <col min="17" max="17" width="2.6640625" customWidth="1"/>
    <col min="18" max="18" width="10.88671875" bestFit="1" customWidth="1"/>
    <col min="19" max="19" width="2.6640625" customWidth="1"/>
    <col min="20" max="20" width="10.88671875" customWidth="1"/>
    <col min="21" max="21" width="2.6640625" customWidth="1"/>
    <col min="23" max="23" width="1.6640625" customWidth="1"/>
    <col min="24" max="24" width="57.109375" customWidth="1"/>
    <col min="25" max="25" width="1.6640625" customWidth="1"/>
  </cols>
  <sheetData>
    <row r="2" spans="1:25" ht="13.8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8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6" x14ac:dyDescent="0.3">
      <c r="A5" s="3" t="s">
        <v>85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/>
      <c r="B6" s="4"/>
      <c r="C6" s="4"/>
      <c r="D6" s="4"/>
      <c r="E6" s="4"/>
      <c r="F6" s="4"/>
      <c r="J6" s="4"/>
      <c r="P6" s="4"/>
      <c r="Q6" s="4"/>
      <c r="R6" s="4"/>
      <c r="S6" s="4"/>
      <c r="T6" s="5" t="s">
        <v>89</v>
      </c>
      <c r="U6" s="4"/>
      <c r="V6" s="40" t="s">
        <v>86</v>
      </c>
      <c r="W6" s="4"/>
    </row>
    <row r="7" spans="1:25" x14ac:dyDescent="0.25">
      <c r="A7" s="4"/>
      <c r="B7" s="4"/>
      <c r="C7" s="4"/>
      <c r="D7" s="4"/>
      <c r="E7" s="4"/>
      <c r="F7" s="5" t="s">
        <v>3</v>
      </c>
      <c r="J7" s="4"/>
      <c r="P7" s="5" t="s">
        <v>68</v>
      </c>
      <c r="Q7" s="5"/>
      <c r="R7" s="40" t="s">
        <v>70</v>
      </c>
      <c r="S7" s="40"/>
      <c r="T7" s="40" t="s">
        <v>86</v>
      </c>
      <c r="U7" s="5"/>
      <c r="V7" s="5" t="s">
        <v>4</v>
      </c>
      <c r="W7" s="5"/>
      <c r="X7" s="5"/>
    </row>
    <row r="8" spans="1:25" x14ac:dyDescent="0.25">
      <c r="A8" s="4"/>
      <c r="B8" s="4"/>
      <c r="C8" s="4"/>
      <c r="D8" s="4"/>
      <c r="E8" s="4"/>
      <c r="F8" s="5" t="s">
        <v>5</v>
      </c>
      <c r="J8" s="4"/>
      <c r="P8" s="39" t="s">
        <v>69</v>
      </c>
      <c r="Q8" s="6"/>
      <c r="R8" s="39" t="s">
        <v>87</v>
      </c>
      <c r="S8" s="6"/>
      <c r="T8" s="39" t="s">
        <v>88</v>
      </c>
      <c r="U8" s="6"/>
      <c r="V8" s="6" t="s">
        <v>6</v>
      </c>
      <c r="W8" s="6"/>
      <c r="X8" s="6"/>
    </row>
    <row r="9" spans="1:25" x14ac:dyDescent="0.25">
      <c r="A9" s="7" t="s">
        <v>7</v>
      </c>
      <c r="B9" s="7"/>
      <c r="D9" s="8" t="s">
        <v>8</v>
      </c>
      <c r="E9" s="9"/>
      <c r="F9" s="8" t="s">
        <v>9</v>
      </c>
      <c r="H9" s="8" t="s">
        <v>10</v>
      </c>
      <c r="J9" s="8" t="s">
        <v>11</v>
      </c>
      <c r="L9" s="8" t="s">
        <v>12</v>
      </c>
      <c r="N9" s="8" t="s">
        <v>13</v>
      </c>
      <c r="P9" s="8" t="s">
        <v>9</v>
      </c>
      <c r="Q9" s="8"/>
      <c r="R9" s="8" t="s">
        <v>9</v>
      </c>
      <c r="S9" s="8"/>
      <c r="T9" s="8" t="s">
        <v>9</v>
      </c>
      <c r="U9" s="8"/>
      <c r="V9" s="8" t="s">
        <v>5</v>
      </c>
      <c r="W9" s="8"/>
      <c r="X9" s="8" t="s">
        <v>14</v>
      </c>
    </row>
    <row r="10" spans="1:25" ht="6" customHeight="1" x14ac:dyDescent="0.25">
      <c r="A10" s="4"/>
      <c r="B10" s="4"/>
      <c r="D10" s="10"/>
      <c r="E10" s="9"/>
      <c r="F10" s="10"/>
      <c r="H10" s="10"/>
      <c r="J10" s="10"/>
      <c r="L10" s="10"/>
      <c r="N10" s="10"/>
      <c r="P10" s="10"/>
      <c r="Q10" s="10"/>
      <c r="R10" s="10"/>
      <c r="S10" s="10"/>
      <c r="T10" s="10"/>
      <c r="U10" s="10"/>
      <c r="V10" s="10"/>
      <c r="W10" s="10"/>
    </row>
    <row r="11" spans="1:25" ht="15.75" customHeight="1" x14ac:dyDescent="0.25">
      <c r="A11" s="11" t="s">
        <v>15</v>
      </c>
      <c r="B11" s="4"/>
      <c r="C11" s="4"/>
      <c r="F11" s="12"/>
      <c r="G11" s="13"/>
      <c r="H11" s="13"/>
      <c r="I11" s="13"/>
      <c r="J11" s="12"/>
      <c r="K11" s="13"/>
      <c r="L11" s="13"/>
      <c r="M11" s="13"/>
      <c r="N11" s="13"/>
      <c r="P11" s="12"/>
      <c r="Q11" s="12"/>
      <c r="R11" s="12"/>
      <c r="S11" s="12"/>
      <c r="T11" s="12"/>
      <c r="U11" s="12"/>
      <c r="V11" s="12"/>
      <c r="W11" s="12"/>
    </row>
    <row r="12" spans="1:25" ht="15.75" customHeight="1" x14ac:dyDescent="0.25">
      <c r="B12" s="41" t="s">
        <v>16</v>
      </c>
      <c r="C12" s="15"/>
      <c r="D12" s="16" t="s">
        <v>17</v>
      </c>
      <c r="E12" s="15"/>
      <c r="F12" s="16">
        <v>3.9</v>
      </c>
      <c r="G12" s="16"/>
      <c r="H12" s="16">
        <v>1.3</v>
      </c>
      <c r="I12" s="16"/>
      <c r="J12" s="16">
        <v>0.5</v>
      </c>
      <c r="K12" s="16"/>
      <c r="L12" s="16">
        <v>1</v>
      </c>
      <c r="M12" s="16"/>
      <c r="N12" s="16">
        <v>1.1000000000000001</v>
      </c>
      <c r="O12" s="15"/>
      <c r="P12" s="16">
        <v>2.8</v>
      </c>
      <c r="Q12" s="16"/>
      <c r="R12" s="44">
        <f>+P12+0.4</f>
        <v>3.1999999999999997</v>
      </c>
      <c r="S12" s="44"/>
      <c r="T12" s="44">
        <v>3</v>
      </c>
      <c r="U12" s="16"/>
      <c r="V12" s="16">
        <f t="shared" ref="V12:V17" si="0">+T12-F12</f>
        <v>-0.89999999999999991</v>
      </c>
      <c r="W12" s="13"/>
      <c r="X12" s="35" t="s">
        <v>92</v>
      </c>
    </row>
    <row r="13" spans="1:25" ht="15.75" customHeight="1" x14ac:dyDescent="0.25">
      <c r="B13" s="41" t="s">
        <v>18</v>
      </c>
      <c r="C13" s="15"/>
      <c r="D13" s="16" t="s">
        <v>17</v>
      </c>
      <c r="E13" s="15"/>
      <c r="F13" s="16">
        <v>0</v>
      </c>
      <c r="G13" s="16"/>
      <c r="H13" s="16">
        <v>1.3</v>
      </c>
      <c r="I13" s="16"/>
      <c r="J13" s="16">
        <v>0.5</v>
      </c>
      <c r="K13" s="16"/>
      <c r="L13" s="16">
        <v>1</v>
      </c>
      <c r="M13" s="16"/>
      <c r="N13" s="16">
        <v>1.1000000000000001</v>
      </c>
      <c r="O13" s="15"/>
      <c r="P13" s="16">
        <v>0</v>
      </c>
      <c r="Q13" s="16"/>
      <c r="R13" s="44">
        <v>0</v>
      </c>
      <c r="S13" s="44"/>
      <c r="T13" s="44">
        <v>0</v>
      </c>
      <c r="U13" s="16"/>
      <c r="V13" s="16">
        <f t="shared" si="0"/>
        <v>0</v>
      </c>
      <c r="W13" s="13"/>
      <c r="X13" s="17" t="s">
        <v>19</v>
      </c>
    </row>
    <row r="14" spans="1:25" ht="15.75" customHeight="1" x14ac:dyDescent="0.25">
      <c r="B14" s="14" t="s">
        <v>20</v>
      </c>
      <c r="C14" s="15"/>
      <c r="D14" s="16" t="s">
        <v>21</v>
      </c>
      <c r="E14" s="15"/>
      <c r="F14" s="16">
        <v>5</v>
      </c>
      <c r="G14" s="16"/>
      <c r="H14" s="16"/>
      <c r="I14" s="16"/>
      <c r="J14" s="16">
        <v>1</v>
      </c>
      <c r="K14" s="16"/>
      <c r="L14" s="16">
        <v>1</v>
      </c>
      <c r="M14" s="16"/>
      <c r="N14" s="16">
        <v>3</v>
      </c>
      <c r="O14" s="15"/>
      <c r="P14" s="16">
        <v>3</v>
      </c>
      <c r="Q14" s="16"/>
      <c r="R14" s="16">
        <v>0</v>
      </c>
      <c r="S14" s="16"/>
      <c r="T14" s="16">
        <f t="shared" ref="T14:T19" si="1">+R14</f>
        <v>0</v>
      </c>
      <c r="U14" s="16"/>
      <c r="V14" s="16">
        <f t="shared" si="0"/>
        <v>-5</v>
      </c>
      <c r="W14" s="13"/>
      <c r="X14" s="17" t="s">
        <v>22</v>
      </c>
    </row>
    <row r="15" spans="1:25" ht="15.75" customHeight="1" x14ac:dyDescent="0.25">
      <c r="B15" s="42" t="s">
        <v>71</v>
      </c>
      <c r="D15" s="13" t="s">
        <v>17</v>
      </c>
      <c r="F15" s="19">
        <v>0.6</v>
      </c>
      <c r="G15" s="13"/>
      <c r="H15" s="13"/>
      <c r="I15" s="13"/>
      <c r="J15" s="19"/>
      <c r="K15" s="13"/>
      <c r="L15" s="13">
        <v>0.2</v>
      </c>
      <c r="M15" s="13"/>
      <c r="N15" s="13">
        <v>0.4</v>
      </c>
      <c r="P15" s="19">
        <v>0.6</v>
      </c>
      <c r="Q15" s="19"/>
      <c r="R15" s="45">
        <f>+P15</f>
        <v>0.6</v>
      </c>
      <c r="S15" s="45"/>
      <c r="T15" s="45">
        <v>0.5</v>
      </c>
      <c r="U15" s="19"/>
      <c r="V15" s="13">
        <f t="shared" si="0"/>
        <v>-9.9999999999999978E-2</v>
      </c>
      <c r="W15" s="13"/>
    </row>
    <row r="16" spans="1:25" ht="15.75" customHeight="1" x14ac:dyDescent="0.25">
      <c r="B16" s="42" t="s">
        <v>23</v>
      </c>
      <c r="D16" s="13" t="s">
        <v>24</v>
      </c>
      <c r="F16" s="19">
        <v>0.6</v>
      </c>
      <c r="G16" s="13"/>
      <c r="H16" s="13"/>
      <c r="I16" s="13"/>
      <c r="J16" s="19"/>
      <c r="K16" s="13"/>
      <c r="L16" s="13"/>
      <c r="M16" s="13"/>
      <c r="N16" s="13">
        <v>0.6</v>
      </c>
      <c r="P16" s="19">
        <v>0.6</v>
      </c>
      <c r="Q16" s="19"/>
      <c r="R16" s="45">
        <f>+P16</f>
        <v>0.6</v>
      </c>
      <c r="S16" s="45"/>
      <c r="T16" s="45">
        <f t="shared" si="1"/>
        <v>0.6</v>
      </c>
      <c r="U16" s="19"/>
      <c r="V16" s="13">
        <f t="shared" si="0"/>
        <v>0</v>
      </c>
      <c r="W16" s="13"/>
    </row>
    <row r="17" spans="1:24" ht="15.75" customHeight="1" x14ac:dyDescent="0.25">
      <c r="B17" s="18" t="s">
        <v>25</v>
      </c>
      <c r="D17" s="13" t="s">
        <v>26</v>
      </c>
      <c r="F17" s="19">
        <v>0.3</v>
      </c>
      <c r="G17" s="13"/>
      <c r="H17" s="13"/>
      <c r="I17" s="13"/>
      <c r="J17" s="19"/>
      <c r="K17" s="13"/>
      <c r="L17" s="13"/>
      <c r="M17" s="13"/>
      <c r="N17" s="13">
        <v>0.3</v>
      </c>
      <c r="P17" s="19">
        <v>0.3</v>
      </c>
      <c r="Q17" s="19"/>
      <c r="R17" s="46">
        <f>+P17</f>
        <v>0.3</v>
      </c>
      <c r="S17" s="46"/>
      <c r="T17" s="46">
        <f t="shared" si="1"/>
        <v>0.3</v>
      </c>
      <c r="U17" s="19"/>
      <c r="V17" s="13">
        <f t="shared" si="0"/>
        <v>0</v>
      </c>
      <c r="W17" s="13"/>
    </row>
    <row r="18" spans="1:24" ht="15.75" customHeight="1" x14ac:dyDescent="0.25">
      <c r="A18" s="43" t="s">
        <v>27</v>
      </c>
      <c r="B18" s="15"/>
      <c r="C18" s="15"/>
      <c r="D18" s="16" t="s">
        <v>28</v>
      </c>
      <c r="E18" s="15"/>
      <c r="F18" s="16">
        <v>5</v>
      </c>
      <c r="G18" s="16"/>
      <c r="H18" s="16">
        <v>0.2</v>
      </c>
      <c r="I18" s="16"/>
      <c r="J18" s="16">
        <v>0.6</v>
      </c>
      <c r="K18" s="16"/>
      <c r="L18" s="16">
        <v>1.5</v>
      </c>
      <c r="M18" s="16"/>
      <c r="N18" s="16">
        <v>2.7</v>
      </c>
      <c r="O18" s="15"/>
      <c r="P18" s="16">
        <v>5</v>
      </c>
      <c r="Q18" s="16"/>
      <c r="R18" s="44">
        <f>+P18</f>
        <v>5</v>
      </c>
      <c r="S18" s="44"/>
      <c r="T18" s="44">
        <f t="shared" si="1"/>
        <v>5</v>
      </c>
      <c r="U18" s="16"/>
      <c r="V18" s="16">
        <f t="shared" ref="V18:V39" si="2">+T18-F18</f>
        <v>0</v>
      </c>
      <c r="W18" s="16"/>
      <c r="X18" s="15"/>
    </row>
    <row r="19" spans="1:24" ht="15.75" customHeight="1" x14ac:dyDescent="0.25">
      <c r="A19" s="20" t="s">
        <v>29</v>
      </c>
      <c r="B19" s="15"/>
      <c r="C19" s="15"/>
      <c r="D19" s="16" t="s">
        <v>28</v>
      </c>
      <c r="E19" s="15"/>
      <c r="F19" s="16">
        <v>5</v>
      </c>
      <c r="G19" s="16"/>
      <c r="H19" s="16"/>
      <c r="I19" s="16"/>
      <c r="J19" s="16"/>
      <c r="K19" s="16"/>
      <c r="L19" s="16">
        <v>5</v>
      </c>
      <c r="M19" s="16"/>
      <c r="N19" s="16"/>
      <c r="O19" s="15"/>
      <c r="P19" s="16">
        <v>0</v>
      </c>
      <c r="Q19" s="16"/>
      <c r="R19" s="16">
        <f>+P19</f>
        <v>0</v>
      </c>
      <c r="S19" s="16"/>
      <c r="T19" s="16">
        <f t="shared" si="1"/>
        <v>0</v>
      </c>
      <c r="U19" s="16"/>
      <c r="V19" s="16">
        <f t="shared" si="2"/>
        <v>-5</v>
      </c>
      <c r="W19" s="16"/>
      <c r="X19" s="17" t="s">
        <v>22</v>
      </c>
    </row>
    <row r="20" spans="1:24" ht="15.75" customHeight="1" x14ac:dyDescent="0.25">
      <c r="A20" s="14" t="s">
        <v>78</v>
      </c>
      <c r="B20" s="15"/>
      <c r="C20" s="15"/>
      <c r="D20" s="16" t="s">
        <v>30</v>
      </c>
      <c r="E20" s="15"/>
      <c r="F20" s="16">
        <v>10</v>
      </c>
      <c r="G20" s="16"/>
      <c r="H20" s="16"/>
      <c r="I20" s="16"/>
      <c r="J20" s="16">
        <v>10</v>
      </c>
      <c r="K20" s="16"/>
      <c r="L20" s="16"/>
      <c r="M20" s="16"/>
      <c r="N20" s="16"/>
      <c r="O20" s="15"/>
      <c r="P20" s="16">
        <v>20</v>
      </c>
      <c r="Q20" s="16"/>
      <c r="R20" s="16">
        <v>34.700000000000003</v>
      </c>
      <c r="S20" s="16"/>
      <c r="T20" s="16">
        <v>34.799999999999997</v>
      </c>
      <c r="U20" s="16"/>
      <c r="V20" s="16">
        <f t="shared" si="2"/>
        <v>24.799999999999997</v>
      </c>
      <c r="W20" s="16"/>
      <c r="X20" s="15" t="s">
        <v>75</v>
      </c>
    </row>
    <row r="21" spans="1:24" ht="15.75" customHeight="1" x14ac:dyDescent="0.25">
      <c r="A21" s="20" t="s">
        <v>72</v>
      </c>
      <c r="B21" s="15"/>
      <c r="C21" s="15"/>
      <c r="D21" s="16"/>
      <c r="E21" s="15"/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5"/>
      <c r="P21" s="16">
        <v>0</v>
      </c>
      <c r="Q21" s="16"/>
      <c r="R21" s="16">
        <v>14.7</v>
      </c>
      <c r="S21" s="16"/>
      <c r="T21" s="16">
        <f>+R21</f>
        <v>14.7</v>
      </c>
      <c r="U21" s="16"/>
      <c r="V21" s="16">
        <f t="shared" si="2"/>
        <v>14.7</v>
      </c>
      <c r="W21" s="16"/>
      <c r="X21" s="15"/>
    </row>
    <row r="22" spans="1:24" ht="13.8" x14ac:dyDescent="0.25">
      <c r="A22" s="20" t="s">
        <v>31</v>
      </c>
      <c r="B22" s="15"/>
      <c r="C22" s="15"/>
      <c r="D22" s="16" t="s">
        <v>32</v>
      </c>
      <c r="E22" s="15"/>
      <c r="F22" s="16">
        <v>8</v>
      </c>
      <c r="G22" s="16"/>
      <c r="H22" s="16"/>
      <c r="I22" s="16"/>
      <c r="J22" s="16"/>
      <c r="K22" s="16"/>
      <c r="L22" s="16">
        <v>8</v>
      </c>
      <c r="M22" s="16"/>
      <c r="N22" s="16"/>
      <c r="O22" s="15"/>
      <c r="P22" s="16">
        <v>7</v>
      </c>
      <c r="Q22" s="16"/>
      <c r="R22" s="16">
        <f t="shared" ref="R22:R29" si="3">+P22</f>
        <v>7</v>
      </c>
      <c r="S22" s="16"/>
      <c r="T22" s="16">
        <v>0</v>
      </c>
      <c r="U22" s="16"/>
      <c r="V22" s="16">
        <f t="shared" si="2"/>
        <v>-8</v>
      </c>
      <c r="W22" s="13"/>
      <c r="X22" s="21" t="s">
        <v>90</v>
      </c>
    </row>
    <row r="23" spans="1:24" ht="15.75" customHeight="1" x14ac:dyDescent="0.25">
      <c r="A23" s="11" t="s">
        <v>33</v>
      </c>
      <c r="D23" s="13" t="s">
        <v>34</v>
      </c>
      <c r="F23" s="13">
        <v>0.1</v>
      </c>
      <c r="G23" s="13"/>
      <c r="H23" s="13"/>
      <c r="I23" s="13"/>
      <c r="J23" s="13"/>
      <c r="K23" s="13"/>
      <c r="L23" s="13">
        <v>0.1</v>
      </c>
      <c r="M23" s="13"/>
      <c r="N23" s="13"/>
      <c r="P23" s="13">
        <v>0.1</v>
      </c>
      <c r="Q23" s="13"/>
      <c r="R23" s="13">
        <f t="shared" si="3"/>
        <v>0.1</v>
      </c>
      <c r="S23" s="13"/>
      <c r="T23" s="13">
        <v>0</v>
      </c>
      <c r="U23" s="13"/>
      <c r="V23" s="13">
        <f t="shared" si="2"/>
        <v>-0.1</v>
      </c>
      <c r="W23" s="13"/>
    </row>
    <row r="24" spans="1:24" ht="15.75" customHeight="1" x14ac:dyDescent="0.25">
      <c r="A24" s="11" t="s">
        <v>35</v>
      </c>
      <c r="D24" s="13" t="s">
        <v>36</v>
      </c>
      <c r="F24" s="13">
        <v>1.8</v>
      </c>
      <c r="G24" s="13"/>
      <c r="H24" s="13"/>
      <c r="I24" s="13"/>
      <c r="J24" s="13"/>
      <c r="K24" s="13"/>
      <c r="L24" s="13">
        <v>1.8</v>
      </c>
      <c r="M24" s="13"/>
      <c r="N24" s="13"/>
      <c r="P24" s="13">
        <v>1.8</v>
      </c>
      <c r="Q24" s="13"/>
      <c r="R24" s="13">
        <f t="shared" si="3"/>
        <v>1.8</v>
      </c>
      <c r="S24" s="13"/>
      <c r="T24" s="13">
        <v>0</v>
      </c>
      <c r="U24" s="13"/>
      <c r="V24" s="13">
        <f t="shared" si="2"/>
        <v>-1.8</v>
      </c>
      <c r="W24" s="13"/>
      <c r="X24" t="s">
        <v>90</v>
      </c>
    </row>
    <row r="25" spans="1:24" ht="15.75" customHeight="1" x14ac:dyDescent="0.25">
      <c r="A25" s="11" t="s">
        <v>37</v>
      </c>
      <c r="D25" s="13" t="s">
        <v>38</v>
      </c>
      <c r="F25" s="13">
        <v>0.6</v>
      </c>
      <c r="G25" s="13"/>
      <c r="H25" s="13">
        <v>0.6</v>
      </c>
      <c r="I25" s="13"/>
      <c r="J25" s="13"/>
      <c r="K25" s="13"/>
      <c r="L25" s="13"/>
      <c r="M25" s="13"/>
      <c r="N25" s="13"/>
      <c r="P25" s="13">
        <v>-0.1</v>
      </c>
      <c r="Q25" s="13"/>
      <c r="R25" s="13">
        <f t="shared" si="3"/>
        <v>-0.1</v>
      </c>
      <c r="S25" s="13"/>
      <c r="T25" s="13">
        <v>-0.1</v>
      </c>
      <c r="U25" s="13"/>
      <c r="V25" s="13">
        <f t="shared" si="2"/>
        <v>-0.7</v>
      </c>
      <c r="W25" s="13"/>
      <c r="X25" t="s">
        <v>39</v>
      </c>
    </row>
    <row r="26" spans="1:24" ht="15.75" customHeight="1" x14ac:dyDescent="0.25">
      <c r="A26" s="11" t="s">
        <v>40</v>
      </c>
      <c r="D26" s="13" t="s">
        <v>32</v>
      </c>
      <c r="F26" s="13">
        <v>0.5</v>
      </c>
      <c r="G26" s="13"/>
      <c r="H26" s="13"/>
      <c r="I26" s="13"/>
      <c r="J26" s="13"/>
      <c r="K26" s="13"/>
      <c r="L26" s="13">
        <v>0.5</v>
      </c>
      <c r="M26" s="13"/>
      <c r="N26" s="13"/>
      <c r="P26" s="13">
        <v>0.5</v>
      </c>
      <c r="Q26" s="13"/>
      <c r="R26" s="13">
        <f t="shared" si="3"/>
        <v>0.5</v>
      </c>
      <c r="S26" s="13"/>
      <c r="T26" s="13">
        <v>0</v>
      </c>
      <c r="U26" s="13"/>
      <c r="V26" s="13">
        <f t="shared" si="2"/>
        <v>-0.5</v>
      </c>
      <c r="W26" s="13"/>
      <c r="X26" t="s">
        <v>90</v>
      </c>
    </row>
    <row r="27" spans="1:24" ht="15.75" customHeight="1" x14ac:dyDescent="0.25">
      <c r="A27" s="11" t="s">
        <v>41</v>
      </c>
      <c r="D27" s="13" t="s">
        <v>36</v>
      </c>
      <c r="F27" s="13">
        <v>0.6</v>
      </c>
      <c r="G27" s="13"/>
      <c r="H27" s="13"/>
      <c r="I27" s="13"/>
      <c r="J27" s="13"/>
      <c r="K27" s="13"/>
      <c r="L27" s="13">
        <v>0.6</v>
      </c>
      <c r="M27" s="13"/>
      <c r="N27" s="13"/>
      <c r="P27" s="13">
        <v>0.6</v>
      </c>
      <c r="Q27" s="13"/>
      <c r="R27" s="13">
        <f t="shared" si="3"/>
        <v>0.6</v>
      </c>
      <c r="S27" s="13"/>
      <c r="T27" s="13">
        <v>0</v>
      </c>
      <c r="U27" s="13"/>
      <c r="V27" s="13">
        <f t="shared" si="2"/>
        <v>-0.6</v>
      </c>
      <c r="W27" s="13"/>
      <c r="X27" t="s">
        <v>90</v>
      </c>
    </row>
    <row r="28" spans="1:24" ht="15.75" customHeight="1" x14ac:dyDescent="0.25">
      <c r="A28" s="11" t="s">
        <v>42</v>
      </c>
      <c r="D28" s="13" t="s">
        <v>38</v>
      </c>
      <c r="F28" s="19">
        <v>0.1</v>
      </c>
      <c r="G28" s="13"/>
      <c r="H28" s="13"/>
      <c r="I28" s="13"/>
      <c r="J28" s="19"/>
      <c r="K28" s="13"/>
      <c r="L28" s="13">
        <v>0.1</v>
      </c>
      <c r="M28" s="13"/>
      <c r="N28" s="13"/>
      <c r="P28" s="19">
        <v>0.1</v>
      </c>
      <c r="Q28" s="19"/>
      <c r="R28" s="13">
        <f t="shared" si="3"/>
        <v>0.1</v>
      </c>
      <c r="S28" s="13"/>
      <c r="T28" s="13">
        <v>0</v>
      </c>
      <c r="U28" s="19"/>
      <c r="V28" s="13">
        <f t="shared" si="2"/>
        <v>-0.1</v>
      </c>
      <c r="W28" s="13"/>
      <c r="X28" t="s">
        <v>91</v>
      </c>
    </row>
    <row r="29" spans="1:24" ht="15.75" customHeight="1" x14ac:dyDescent="0.25">
      <c r="A29" s="11" t="s">
        <v>43</v>
      </c>
      <c r="D29" s="13" t="s">
        <v>38</v>
      </c>
      <c r="F29" s="19">
        <v>0.3</v>
      </c>
      <c r="G29" s="13"/>
      <c r="H29" s="13">
        <v>0.1</v>
      </c>
      <c r="I29" s="13"/>
      <c r="J29" s="19">
        <v>0.1</v>
      </c>
      <c r="K29" s="13"/>
      <c r="L29" s="13"/>
      <c r="M29" s="13"/>
      <c r="N29" s="13">
        <v>0.1</v>
      </c>
      <c r="P29" s="19">
        <v>0.3</v>
      </c>
      <c r="Q29" s="19"/>
      <c r="R29" s="13">
        <f t="shared" si="3"/>
        <v>0.3</v>
      </c>
      <c r="S29" s="13"/>
      <c r="T29" s="13">
        <v>0.3</v>
      </c>
      <c r="U29" s="19"/>
      <c r="V29" s="13">
        <f t="shared" si="2"/>
        <v>0</v>
      </c>
      <c r="W29" s="13"/>
    </row>
    <row r="30" spans="1:24" ht="15.75" customHeight="1" x14ac:dyDescent="0.25">
      <c r="A30" s="11" t="s">
        <v>44</v>
      </c>
      <c r="D30" s="13"/>
      <c r="F30" s="13"/>
      <c r="G30" s="13"/>
      <c r="H30" s="13"/>
      <c r="I30" s="13"/>
      <c r="J30" s="13"/>
      <c r="K30" s="13"/>
      <c r="L30" s="13"/>
      <c r="M30" s="13"/>
      <c r="N30" s="13"/>
      <c r="P30" s="13"/>
      <c r="Q30" s="13"/>
      <c r="R30" s="13"/>
      <c r="S30" s="13"/>
      <c r="T30" s="13"/>
      <c r="U30" s="13"/>
      <c r="V30" s="13"/>
      <c r="W30" s="13"/>
    </row>
    <row r="31" spans="1:24" ht="15.75" customHeight="1" x14ac:dyDescent="0.25">
      <c r="A31" s="18" t="s">
        <v>45</v>
      </c>
      <c r="D31" s="13" t="s">
        <v>46</v>
      </c>
      <c r="F31" s="13">
        <v>0.7</v>
      </c>
      <c r="G31" s="13"/>
      <c r="H31" s="13">
        <v>0.2</v>
      </c>
      <c r="I31" s="13"/>
      <c r="J31" s="13">
        <v>0.2</v>
      </c>
      <c r="K31" s="13"/>
      <c r="L31" s="13">
        <v>0.2</v>
      </c>
      <c r="M31" s="13"/>
      <c r="N31" s="13">
        <v>0.1</v>
      </c>
      <c r="P31" s="13">
        <v>0.7</v>
      </c>
      <c r="Q31" s="13"/>
      <c r="R31" s="13">
        <f>+P31</f>
        <v>0.7</v>
      </c>
      <c r="S31" s="13"/>
      <c r="T31" s="13">
        <v>0.4</v>
      </c>
      <c r="U31" s="13"/>
      <c r="V31" s="13">
        <f t="shared" si="2"/>
        <v>-0.29999999999999993</v>
      </c>
      <c r="W31" s="13"/>
      <c r="X31" s="18" t="s">
        <v>95</v>
      </c>
    </row>
    <row r="32" spans="1:24" ht="15.75" customHeight="1" x14ac:dyDescent="0.25">
      <c r="A32" s="11" t="s">
        <v>47</v>
      </c>
      <c r="D32" s="13" t="s">
        <v>48</v>
      </c>
      <c r="F32" s="13">
        <v>0.5</v>
      </c>
      <c r="G32" s="13"/>
      <c r="H32" s="13"/>
      <c r="I32" s="13"/>
      <c r="J32" s="13">
        <v>0.2</v>
      </c>
      <c r="K32" s="13"/>
      <c r="L32" s="13">
        <v>0.3</v>
      </c>
      <c r="M32" s="13"/>
      <c r="N32" s="13"/>
      <c r="P32" s="13">
        <v>2.2999999999999998</v>
      </c>
      <c r="Q32" s="13"/>
      <c r="R32" s="13">
        <f>+P32+0.1</f>
        <v>2.4</v>
      </c>
      <c r="S32" s="13"/>
      <c r="T32" s="13">
        <f>+R32</f>
        <v>2.4</v>
      </c>
      <c r="U32" s="13"/>
      <c r="V32" s="13">
        <f t="shared" si="2"/>
        <v>1.9</v>
      </c>
      <c r="W32" s="13"/>
      <c r="X32" s="18" t="s">
        <v>76</v>
      </c>
    </row>
    <row r="33" spans="1:24" ht="15.75" customHeight="1" x14ac:dyDescent="0.25">
      <c r="A33" s="20" t="s">
        <v>49</v>
      </c>
      <c r="B33" s="15"/>
      <c r="C33" s="15"/>
      <c r="D33" s="16" t="s">
        <v>50</v>
      </c>
      <c r="E33" s="15"/>
      <c r="F33" s="16">
        <v>3</v>
      </c>
      <c r="G33" s="16"/>
      <c r="H33" s="16"/>
      <c r="I33" s="16"/>
      <c r="J33" s="16">
        <v>1</v>
      </c>
      <c r="K33" s="16"/>
      <c r="L33" s="16">
        <v>2</v>
      </c>
      <c r="M33" s="16"/>
      <c r="N33" s="16"/>
      <c r="O33" s="15"/>
      <c r="P33" s="16">
        <v>3</v>
      </c>
      <c r="Q33" s="16"/>
      <c r="R33" s="16">
        <v>2</v>
      </c>
      <c r="S33" s="16"/>
      <c r="T33" s="16">
        <f>+R33</f>
        <v>2</v>
      </c>
      <c r="U33" s="16"/>
      <c r="V33" s="16">
        <f>+T33-F33</f>
        <v>-1</v>
      </c>
      <c r="W33" s="13"/>
    </row>
    <row r="34" spans="1:24" ht="15.75" customHeight="1" x14ac:dyDescent="0.25">
      <c r="A34" s="11" t="s">
        <v>51</v>
      </c>
      <c r="D34" s="13" t="s">
        <v>52</v>
      </c>
      <c r="F34" s="13">
        <v>0.3</v>
      </c>
      <c r="G34" s="13"/>
      <c r="H34" s="13"/>
      <c r="I34" s="13"/>
      <c r="J34" s="13">
        <v>0.2</v>
      </c>
      <c r="K34" s="13"/>
      <c r="L34" s="13">
        <v>0.1</v>
      </c>
      <c r="M34" s="13"/>
      <c r="N34" s="13"/>
      <c r="P34" s="13">
        <v>0.3</v>
      </c>
      <c r="Q34" s="13"/>
      <c r="R34" s="13">
        <f>+P34</f>
        <v>0.3</v>
      </c>
      <c r="S34" s="13"/>
      <c r="T34" s="13">
        <f>+R34</f>
        <v>0.3</v>
      </c>
      <c r="U34" s="13"/>
      <c r="V34" s="13">
        <f t="shared" si="2"/>
        <v>0</v>
      </c>
      <c r="W34" s="13"/>
    </row>
    <row r="35" spans="1:24" ht="15.75" customHeight="1" x14ac:dyDescent="0.25">
      <c r="A35" s="11" t="s">
        <v>53</v>
      </c>
      <c r="D35" s="13" t="s">
        <v>48</v>
      </c>
      <c r="F35" s="13">
        <v>2</v>
      </c>
      <c r="G35" s="13"/>
      <c r="H35" s="13"/>
      <c r="I35" s="13"/>
      <c r="J35" s="13"/>
      <c r="K35" s="13"/>
      <c r="L35" s="13">
        <v>1</v>
      </c>
      <c r="M35" s="13"/>
      <c r="N35" s="13">
        <v>1</v>
      </c>
      <c r="P35" s="13">
        <v>0.8</v>
      </c>
      <c r="Q35" s="13"/>
      <c r="R35" s="13">
        <f>+P35</f>
        <v>0.8</v>
      </c>
      <c r="S35" s="13"/>
      <c r="T35" s="13">
        <f>+R35</f>
        <v>0.8</v>
      </c>
      <c r="U35" s="13"/>
      <c r="V35" s="13">
        <f t="shared" si="2"/>
        <v>-1.2</v>
      </c>
      <c r="W35" s="13"/>
      <c r="X35" t="s">
        <v>54</v>
      </c>
    </row>
    <row r="36" spans="1:24" ht="15.75" customHeight="1" x14ac:dyDescent="0.25">
      <c r="A36" s="11" t="s">
        <v>55</v>
      </c>
      <c r="D36" s="13"/>
      <c r="F36" s="13"/>
      <c r="G36" s="13"/>
      <c r="H36" s="13"/>
      <c r="I36" s="13"/>
      <c r="J36" s="13"/>
      <c r="K36" s="13"/>
      <c r="L36" s="13"/>
      <c r="M36" s="13"/>
      <c r="N36" s="13"/>
      <c r="P36" s="13"/>
      <c r="Q36" s="13"/>
      <c r="R36" s="13"/>
      <c r="S36" s="13"/>
      <c r="T36" s="13"/>
      <c r="U36" s="13"/>
      <c r="V36" s="13"/>
      <c r="W36" s="13"/>
    </row>
    <row r="37" spans="1:24" ht="15.75" customHeight="1" x14ac:dyDescent="0.25">
      <c r="B37" s="18" t="s">
        <v>56</v>
      </c>
      <c r="D37" s="13" t="s">
        <v>57</v>
      </c>
      <c r="F37" s="13">
        <v>2</v>
      </c>
      <c r="G37" s="13"/>
      <c r="H37" s="13">
        <v>0.5</v>
      </c>
      <c r="I37" s="13"/>
      <c r="J37" s="13">
        <v>0.5</v>
      </c>
      <c r="K37" s="13"/>
      <c r="L37" s="13">
        <v>0.5</v>
      </c>
      <c r="M37" s="13"/>
      <c r="N37" s="13">
        <v>0.5</v>
      </c>
      <c r="P37" s="13">
        <v>2</v>
      </c>
      <c r="Q37" s="13"/>
      <c r="R37" s="13">
        <f>+P37</f>
        <v>2</v>
      </c>
      <c r="S37" s="13"/>
      <c r="T37" s="13">
        <f>+R37</f>
        <v>2</v>
      </c>
      <c r="U37" s="13"/>
      <c r="V37" s="13">
        <f t="shared" si="2"/>
        <v>0</v>
      </c>
      <c r="W37" s="13"/>
    </row>
    <row r="38" spans="1:24" ht="15.75" customHeight="1" x14ac:dyDescent="0.25">
      <c r="A38" s="18"/>
      <c r="B38" s="22" t="s">
        <v>58</v>
      </c>
      <c r="D38" s="13" t="s">
        <v>59</v>
      </c>
      <c r="F38" s="13">
        <v>2.2000000000000002</v>
      </c>
      <c r="G38" s="13"/>
      <c r="H38" s="13">
        <v>0.5</v>
      </c>
      <c r="I38" s="13"/>
      <c r="J38" s="13">
        <v>0.6</v>
      </c>
      <c r="K38" s="13"/>
      <c r="L38" s="13">
        <v>0.5</v>
      </c>
      <c r="M38" s="13"/>
      <c r="N38" s="13">
        <v>0.6</v>
      </c>
      <c r="P38" s="13">
        <v>2.2000000000000002</v>
      </c>
      <c r="Q38" s="13"/>
      <c r="R38" s="13">
        <f>+P38</f>
        <v>2.2000000000000002</v>
      </c>
      <c r="S38" s="13"/>
      <c r="T38" s="13">
        <f>+R38</f>
        <v>2.2000000000000002</v>
      </c>
      <c r="U38" s="13"/>
      <c r="V38" s="13">
        <f t="shared" si="2"/>
        <v>0</v>
      </c>
      <c r="W38" s="13"/>
    </row>
    <row r="39" spans="1:24" ht="15.75" customHeight="1" x14ac:dyDescent="0.25">
      <c r="A39" s="18"/>
      <c r="B39" s="22" t="s">
        <v>60</v>
      </c>
      <c r="D39" s="13" t="s">
        <v>36</v>
      </c>
      <c r="F39" s="13">
        <v>1.4</v>
      </c>
      <c r="G39" s="13"/>
      <c r="H39" s="13">
        <v>0.3</v>
      </c>
      <c r="I39" s="13"/>
      <c r="J39" s="13">
        <v>0.4</v>
      </c>
      <c r="K39" s="13"/>
      <c r="L39" s="13">
        <v>0.3</v>
      </c>
      <c r="M39" s="13"/>
      <c r="N39" s="13">
        <v>0.4</v>
      </c>
      <c r="P39" s="13">
        <v>1.4</v>
      </c>
      <c r="Q39" s="13"/>
      <c r="R39" s="13">
        <f>+P39</f>
        <v>1.4</v>
      </c>
      <c r="S39" s="13"/>
      <c r="T39" s="13">
        <f>+R39</f>
        <v>1.4</v>
      </c>
      <c r="U39" s="13"/>
      <c r="V39" s="13">
        <f t="shared" si="2"/>
        <v>0</v>
      </c>
      <c r="W39" s="13"/>
    </row>
    <row r="40" spans="1:24" ht="15.75" customHeight="1" x14ac:dyDescent="0.25">
      <c r="A40" s="18"/>
      <c r="B40" s="22"/>
      <c r="D40" s="13"/>
      <c r="F40" s="13"/>
      <c r="G40" s="13"/>
      <c r="H40" s="13"/>
      <c r="I40" s="13"/>
      <c r="J40" s="13"/>
      <c r="K40" s="13"/>
      <c r="L40" s="13"/>
      <c r="M40" s="13"/>
      <c r="N40" s="13"/>
      <c r="P40" s="13"/>
      <c r="Q40" s="13"/>
      <c r="R40" s="36"/>
      <c r="S40" s="19"/>
      <c r="T40" s="36"/>
      <c r="U40" s="13"/>
      <c r="V40" s="13"/>
      <c r="W40" s="13"/>
    </row>
    <row r="41" spans="1:24" ht="13.8" thickBot="1" x14ac:dyDescent="0.3">
      <c r="B41" s="23" t="s">
        <v>61</v>
      </c>
      <c r="D41" s="24"/>
      <c r="F41" s="25">
        <f>SUM(F11:F40)</f>
        <v>54.5</v>
      </c>
      <c r="G41" s="13"/>
      <c r="H41" s="26">
        <f>SUM(H8:H40)</f>
        <v>5.0000000000000009</v>
      </c>
      <c r="I41" s="13"/>
      <c r="J41" s="26">
        <f>SUM(J8:J40)</f>
        <v>15.799999999999997</v>
      </c>
      <c r="K41" s="13"/>
      <c r="L41" s="26">
        <f>SUM(L8:L40)</f>
        <v>25.700000000000006</v>
      </c>
      <c r="M41" s="13"/>
      <c r="N41" s="26">
        <f>SUM(N8:N40)</f>
        <v>11.899999999999999</v>
      </c>
      <c r="P41" s="25">
        <f>SUM(P11:P40)</f>
        <v>55.29999999999999</v>
      </c>
      <c r="Q41" s="19"/>
      <c r="R41" s="25">
        <f>SUM(R11:R40)</f>
        <v>81.2</v>
      </c>
      <c r="S41" s="19"/>
      <c r="T41" s="25">
        <f>SUM(T11:T40)</f>
        <v>70.599999999999994</v>
      </c>
      <c r="U41" s="13"/>
      <c r="V41" s="25">
        <f>SUM(V11:V40)</f>
        <v>16.099999999999991</v>
      </c>
      <c r="W41" s="19"/>
    </row>
    <row r="42" spans="1:24" ht="7.5" customHeight="1" thickTop="1" x14ac:dyDescent="0.25">
      <c r="A42" s="18"/>
      <c r="B42" s="22"/>
      <c r="D42" s="13"/>
      <c r="F42" s="13"/>
      <c r="G42" s="13"/>
      <c r="H42" s="13"/>
      <c r="I42" s="13"/>
      <c r="J42" s="13"/>
      <c r="K42" s="13"/>
      <c r="L42" s="13"/>
      <c r="M42" s="13"/>
      <c r="N42" s="13"/>
      <c r="P42" s="13"/>
      <c r="Q42" s="13"/>
      <c r="R42" s="13"/>
      <c r="S42" s="13"/>
      <c r="T42" s="13"/>
      <c r="U42" s="13"/>
      <c r="V42" s="13"/>
      <c r="W42" s="13"/>
    </row>
    <row r="43" spans="1:24" s="28" customFormat="1" ht="15.75" customHeight="1" x14ac:dyDescent="0.25">
      <c r="A43" s="27" t="s">
        <v>62</v>
      </c>
      <c r="D43" s="29" t="s">
        <v>63</v>
      </c>
      <c r="F43" s="29">
        <v>2.4</v>
      </c>
      <c r="G43" s="29"/>
      <c r="H43" s="29">
        <v>0.6</v>
      </c>
      <c r="I43" s="29"/>
      <c r="J43" s="29">
        <v>0.6</v>
      </c>
      <c r="K43" s="29"/>
      <c r="L43" s="29">
        <v>0.6</v>
      </c>
      <c r="M43" s="29"/>
      <c r="N43" s="29">
        <v>0.6</v>
      </c>
      <c r="P43" s="29">
        <v>0</v>
      </c>
      <c r="Q43" s="29"/>
      <c r="R43" s="29">
        <f>+P43</f>
        <v>0</v>
      </c>
      <c r="S43" s="29"/>
      <c r="T43" s="29">
        <f>+R43</f>
        <v>0</v>
      </c>
      <c r="U43" s="29"/>
      <c r="V43" s="13">
        <f>+T43-F43</f>
        <v>-2.4</v>
      </c>
      <c r="W43" s="29"/>
      <c r="X43" s="28" t="s">
        <v>64</v>
      </c>
    </row>
    <row r="44" spans="1:24" s="28" customFormat="1" ht="15.75" customHeight="1" x14ac:dyDescent="0.25">
      <c r="A44" s="30" t="s">
        <v>65</v>
      </c>
      <c r="B44" s="31"/>
      <c r="C44" s="31"/>
      <c r="D44" s="32"/>
      <c r="E44" s="31"/>
      <c r="F44" s="32">
        <v>0</v>
      </c>
      <c r="G44" s="32"/>
      <c r="H44" s="32"/>
      <c r="I44" s="32"/>
      <c r="J44" s="32"/>
      <c r="K44" s="32"/>
      <c r="L44" s="32"/>
      <c r="M44" s="32"/>
      <c r="N44" s="32"/>
      <c r="O44" s="31"/>
      <c r="P44" s="32">
        <v>0.7</v>
      </c>
      <c r="Q44" s="32"/>
      <c r="R44" s="32">
        <f>+P44</f>
        <v>0.7</v>
      </c>
      <c r="S44" s="32"/>
      <c r="T44" s="32">
        <f>+R44</f>
        <v>0.7</v>
      </c>
      <c r="U44" s="32"/>
      <c r="V44" s="16">
        <f>+T44-F44</f>
        <v>0.7</v>
      </c>
      <c r="W44" s="29"/>
      <c r="X44" s="33" t="s">
        <v>66</v>
      </c>
    </row>
    <row r="45" spans="1:24" ht="9" customHeight="1" x14ac:dyDescent="0.25">
      <c r="A45" s="18"/>
      <c r="D45" s="19"/>
      <c r="F45" s="19"/>
      <c r="G45" s="19"/>
      <c r="H45" s="19"/>
      <c r="I45" s="19"/>
      <c r="J45" s="19"/>
      <c r="K45" s="13"/>
      <c r="L45" s="13"/>
      <c r="M45" s="13"/>
      <c r="N45" s="13"/>
      <c r="P45" s="19"/>
      <c r="Q45" s="19"/>
      <c r="R45" s="19"/>
      <c r="S45" s="19"/>
      <c r="T45" s="19"/>
      <c r="U45" s="19"/>
      <c r="V45" s="19"/>
      <c r="W45" s="19"/>
    </row>
    <row r="46" spans="1:24" ht="13.8" thickBot="1" x14ac:dyDescent="0.3">
      <c r="B46" s="23" t="s">
        <v>67</v>
      </c>
      <c r="D46" s="24"/>
      <c r="F46" s="26">
        <f>SUM(F41:F45)</f>
        <v>56.9</v>
      </c>
      <c r="G46" s="13"/>
      <c r="H46" s="26">
        <f>SUM(H12:H45)</f>
        <v>10.600000000000001</v>
      </c>
      <c r="I46" s="13"/>
      <c r="J46" s="26">
        <f>SUM(J12:J45)</f>
        <v>32.199999999999996</v>
      </c>
      <c r="K46" s="13"/>
      <c r="L46" s="26">
        <f>SUM(L12:L45)</f>
        <v>52.000000000000014</v>
      </c>
      <c r="M46" s="13"/>
      <c r="N46" s="26">
        <f>SUM(N12:N45)</f>
        <v>24.4</v>
      </c>
      <c r="P46" s="26">
        <f>SUM(P41:P45)</f>
        <v>55.999999999999993</v>
      </c>
      <c r="Q46" s="19"/>
      <c r="R46" s="26">
        <f>SUM(R41:R45)</f>
        <v>81.900000000000006</v>
      </c>
      <c r="S46" s="19"/>
      <c r="T46" s="26">
        <f>SUM(T41:T45)</f>
        <v>71.3</v>
      </c>
      <c r="U46" s="13"/>
      <c r="V46" s="26">
        <f>SUM(V41:V45)</f>
        <v>14.39999999999999</v>
      </c>
      <c r="W46" s="19"/>
    </row>
    <row r="47" spans="1:24" ht="13.8" thickTop="1" x14ac:dyDescent="0.25">
      <c r="D47" s="13"/>
      <c r="F47" s="13"/>
      <c r="G47" s="13"/>
      <c r="H47" s="13"/>
      <c r="I47" s="13"/>
      <c r="J47" s="13"/>
      <c r="K47" s="13"/>
      <c r="L47" s="13"/>
      <c r="M47" s="13"/>
      <c r="N47" s="13"/>
      <c r="P47" s="13"/>
      <c r="Q47" s="13"/>
      <c r="R47" s="13"/>
      <c r="S47" s="13"/>
      <c r="T47" s="13"/>
      <c r="U47" s="13"/>
      <c r="V47" s="13"/>
      <c r="W47" s="13"/>
    </row>
    <row r="48" spans="1:24" x14ac:dyDescent="0.25">
      <c r="A48" s="47" t="s">
        <v>77</v>
      </c>
      <c r="D48" s="13"/>
      <c r="F48" s="13"/>
      <c r="G48" s="13"/>
      <c r="H48" s="13"/>
      <c r="I48" s="13"/>
      <c r="J48" s="13"/>
      <c r="K48" s="13"/>
      <c r="L48" s="13"/>
      <c r="M48" s="13"/>
      <c r="N48" s="13"/>
      <c r="P48" s="13"/>
      <c r="Q48" s="13"/>
      <c r="R48" s="13"/>
      <c r="S48" s="13"/>
      <c r="T48" s="13"/>
      <c r="U48" s="13"/>
      <c r="V48" s="13"/>
      <c r="W48" s="13"/>
    </row>
    <row r="49" spans="1:24" ht="13.8" x14ac:dyDescent="0.25">
      <c r="A49" s="17" t="s">
        <v>73</v>
      </c>
      <c r="D49" s="13"/>
      <c r="F49" s="48">
        <v>0</v>
      </c>
      <c r="G49" s="48"/>
      <c r="H49" s="48"/>
      <c r="I49" s="48"/>
      <c r="J49" s="48"/>
      <c r="K49" s="48"/>
      <c r="L49" s="48"/>
      <c r="M49" s="48"/>
      <c r="N49" s="48"/>
      <c r="O49" s="17"/>
      <c r="P49" s="48">
        <v>1.8</v>
      </c>
      <c r="Q49" s="48"/>
      <c r="R49" s="48">
        <v>-18.600000000000001</v>
      </c>
      <c r="S49" s="48"/>
      <c r="T49" s="48">
        <v>-1.2</v>
      </c>
      <c r="U49" s="48"/>
      <c r="V49" s="16">
        <f>+T49-F49</f>
        <v>-1.2</v>
      </c>
      <c r="W49" s="13"/>
    </row>
    <row r="50" spans="1:24" ht="6.75" customHeight="1" x14ac:dyDescent="0.25">
      <c r="D50" s="13"/>
      <c r="F50" s="13"/>
      <c r="G50" s="13"/>
      <c r="H50" s="13"/>
      <c r="I50" s="13"/>
      <c r="J50" s="13"/>
      <c r="K50" s="13"/>
      <c r="L50" s="13"/>
      <c r="M50" s="13"/>
      <c r="N50" s="13"/>
      <c r="P50" s="13"/>
      <c r="Q50" s="13"/>
      <c r="R50" s="13"/>
      <c r="S50" s="13"/>
      <c r="T50" s="13"/>
      <c r="U50" s="13"/>
      <c r="V50" s="13"/>
      <c r="W50" s="13"/>
    </row>
    <row r="51" spans="1:24" x14ac:dyDescent="0.25">
      <c r="A51" t="s">
        <v>74</v>
      </c>
      <c r="D51" s="13"/>
      <c r="F51" s="13"/>
      <c r="G51" s="13"/>
      <c r="H51" s="13"/>
      <c r="I51" s="13"/>
      <c r="J51" s="13"/>
      <c r="K51" s="13"/>
      <c r="L51" s="13"/>
      <c r="M51" s="13"/>
      <c r="N51" s="13"/>
      <c r="P51" s="13"/>
      <c r="Q51" s="13"/>
      <c r="R51" s="13">
        <v>-2</v>
      </c>
      <c r="S51" s="13"/>
      <c r="T51" s="13">
        <v>-2</v>
      </c>
      <c r="U51" s="13"/>
      <c r="V51" s="13">
        <f t="shared" ref="V51:V59" si="4">+T51-F51</f>
        <v>-2</v>
      </c>
      <c r="W51" s="13"/>
    </row>
    <row r="52" spans="1:24" x14ac:dyDescent="0.25">
      <c r="A52" t="s">
        <v>79</v>
      </c>
      <c r="D52" s="13"/>
      <c r="F52" s="13"/>
      <c r="G52" s="13"/>
      <c r="H52" s="13"/>
      <c r="I52" s="13"/>
      <c r="J52" s="13"/>
      <c r="K52" s="13"/>
      <c r="L52" s="13"/>
      <c r="M52" s="13"/>
      <c r="N52" s="13"/>
      <c r="P52" s="13"/>
      <c r="Q52" s="13"/>
      <c r="R52" s="13">
        <v>-2.2000000000000002</v>
      </c>
      <c r="S52" s="13"/>
      <c r="T52" s="13">
        <v>-2.2000000000000002</v>
      </c>
      <c r="U52" s="13"/>
      <c r="V52" s="13">
        <f t="shared" si="4"/>
        <v>-2.2000000000000002</v>
      </c>
      <c r="W52" s="13"/>
    </row>
    <row r="53" spans="1:24" x14ac:dyDescent="0.25">
      <c r="A53" t="s">
        <v>80</v>
      </c>
      <c r="D53" s="13"/>
      <c r="F53" s="13"/>
      <c r="G53" s="13"/>
      <c r="H53" s="13"/>
      <c r="I53" s="13"/>
      <c r="J53" s="13"/>
      <c r="K53" s="13"/>
      <c r="L53" s="13"/>
      <c r="M53" s="13"/>
      <c r="N53" s="13"/>
      <c r="P53" s="13"/>
      <c r="Q53" s="13"/>
      <c r="R53" s="13">
        <v>-1.1000000000000001</v>
      </c>
      <c r="S53" s="13"/>
      <c r="T53" s="13">
        <v>-1.1000000000000001</v>
      </c>
      <c r="U53" s="13"/>
      <c r="V53" s="13">
        <f t="shared" si="4"/>
        <v>-1.1000000000000001</v>
      </c>
      <c r="W53" s="13"/>
    </row>
    <row r="54" spans="1:24" x14ac:dyDescent="0.25">
      <c r="A54" t="s">
        <v>81</v>
      </c>
      <c r="D54" s="13"/>
      <c r="F54" s="13"/>
      <c r="G54" s="13"/>
      <c r="H54" s="13"/>
      <c r="I54" s="13"/>
      <c r="J54" s="13"/>
      <c r="K54" s="13"/>
      <c r="L54" s="13"/>
      <c r="M54" s="13"/>
      <c r="N54" s="13"/>
      <c r="P54" s="13"/>
      <c r="Q54" s="13"/>
      <c r="R54" s="13">
        <v>-0.4</v>
      </c>
      <c r="S54" s="13"/>
      <c r="T54" s="13">
        <v>-0.4</v>
      </c>
      <c r="U54" s="13"/>
      <c r="V54" s="13">
        <f t="shared" si="4"/>
        <v>-0.4</v>
      </c>
      <c r="W54" s="13"/>
    </row>
    <row r="55" spans="1:24" x14ac:dyDescent="0.25">
      <c r="A55" t="s">
        <v>82</v>
      </c>
      <c r="D55" s="13"/>
      <c r="F55" s="13"/>
      <c r="G55" s="13"/>
      <c r="H55" s="13"/>
      <c r="I55" s="13"/>
      <c r="J55" s="13"/>
      <c r="K55" s="13"/>
      <c r="L55" s="13"/>
      <c r="M55" s="13"/>
      <c r="N55" s="13"/>
      <c r="P55" s="13"/>
      <c r="Q55" s="13"/>
      <c r="R55" s="13">
        <v>-0.5</v>
      </c>
      <c r="S55" s="13"/>
      <c r="T55" s="13">
        <v>-0.5</v>
      </c>
      <c r="U55" s="13"/>
      <c r="V55" s="13">
        <f t="shared" si="4"/>
        <v>-0.5</v>
      </c>
      <c r="W55" s="13"/>
    </row>
    <row r="56" spans="1:24" x14ac:dyDescent="0.25">
      <c r="A56" t="s">
        <v>83</v>
      </c>
      <c r="D56" s="13"/>
      <c r="F56" s="13"/>
      <c r="G56" s="13"/>
      <c r="H56" s="13"/>
      <c r="I56" s="13"/>
      <c r="J56" s="13"/>
      <c r="K56" s="13"/>
      <c r="L56" s="13"/>
      <c r="M56" s="13"/>
      <c r="N56" s="13"/>
      <c r="P56" s="13"/>
      <c r="Q56" s="13"/>
      <c r="R56" s="13">
        <v>-0.2</v>
      </c>
      <c r="S56" s="13"/>
      <c r="T56" s="13">
        <v>-0.2</v>
      </c>
      <c r="U56" s="13"/>
      <c r="V56" s="13">
        <f t="shared" si="4"/>
        <v>-0.2</v>
      </c>
      <c r="W56" s="13"/>
    </row>
    <row r="57" spans="1:24" x14ac:dyDescent="0.25">
      <c r="A57" t="s">
        <v>93</v>
      </c>
      <c r="D57" s="13"/>
      <c r="F57" s="13"/>
      <c r="G57" s="13"/>
      <c r="H57" s="13"/>
      <c r="I57" s="13"/>
      <c r="J57" s="13"/>
      <c r="K57" s="13"/>
      <c r="L57" s="13"/>
      <c r="M57" s="13"/>
      <c r="N57" s="13"/>
      <c r="P57" s="13"/>
      <c r="Q57" s="13"/>
      <c r="R57" s="13"/>
      <c r="S57" s="13"/>
      <c r="T57" s="13">
        <v>11.1</v>
      </c>
      <c r="U57" s="13"/>
      <c r="V57" s="13">
        <f t="shared" si="4"/>
        <v>11.1</v>
      </c>
      <c r="W57" s="13"/>
    </row>
    <row r="58" spans="1:24" x14ac:dyDescent="0.25">
      <c r="A58" t="s">
        <v>94</v>
      </c>
      <c r="D58" s="13"/>
      <c r="F58" s="13"/>
      <c r="G58" s="13"/>
      <c r="H58" s="13"/>
      <c r="I58" s="13"/>
      <c r="J58" s="13"/>
      <c r="K58" s="13"/>
      <c r="L58" s="13"/>
      <c r="M58" s="13"/>
      <c r="N58" s="13"/>
      <c r="P58" s="13"/>
      <c r="Q58" s="13"/>
      <c r="R58" s="13"/>
      <c r="S58" s="13"/>
      <c r="T58" s="13">
        <v>2.5</v>
      </c>
      <c r="U58" s="13"/>
      <c r="V58" s="13">
        <f t="shared" si="4"/>
        <v>2.5</v>
      </c>
      <c r="W58" s="13"/>
    </row>
    <row r="59" spans="1:24" x14ac:dyDescent="0.25">
      <c r="A59" t="s">
        <v>96</v>
      </c>
      <c r="D59" s="13"/>
      <c r="F59" s="13"/>
      <c r="G59" s="13"/>
      <c r="H59" s="13"/>
      <c r="I59" s="13"/>
      <c r="J59" s="13"/>
      <c r="K59" s="13"/>
      <c r="L59" s="13"/>
      <c r="M59" s="13"/>
      <c r="N59" s="13"/>
      <c r="P59" s="13"/>
      <c r="Q59" s="13"/>
      <c r="R59" s="13"/>
      <c r="S59" s="13"/>
      <c r="T59" s="13">
        <v>7</v>
      </c>
      <c r="U59" s="13"/>
      <c r="V59" s="13">
        <f t="shared" si="4"/>
        <v>7</v>
      </c>
      <c r="W59" s="13"/>
    </row>
    <row r="60" spans="1:24" x14ac:dyDescent="0.25">
      <c r="D60" s="13"/>
      <c r="F60" s="13"/>
      <c r="G60" s="13"/>
      <c r="H60" s="13"/>
      <c r="I60" s="13"/>
      <c r="J60" s="13"/>
      <c r="K60" s="13"/>
      <c r="L60" s="13"/>
      <c r="M60" s="13"/>
      <c r="N60" s="13"/>
      <c r="P60" s="13"/>
      <c r="Q60" s="13"/>
      <c r="R60" s="13"/>
      <c r="S60" s="13"/>
      <c r="T60" s="13"/>
      <c r="U60" s="13"/>
      <c r="V60" s="13"/>
      <c r="W60" s="13"/>
    </row>
    <row r="61" spans="1:24" ht="13.8" thickBot="1" x14ac:dyDescent="0.3">
      <c r="D61" s="13"/>
      <c r="F61" s="13"/>
      <c r="G61" s="13"/>
      <c r="H61" s="13"/>
      <c r="I61" s="13"/>
      <c r="J61" s="13"/>
      <c r="K61" s="13"/>
      <c r="L61" s="13"/>
      <c r="M61" s="13"/>
      <c r="N61" s="13"/>
      <c r="P61" s="13"/>
      <c r="Q61" s="13"/>
      <c r="R61" s="13"/>
      <c r="S61" s="13"/>
      <c r="T61" s="13"/>
      <c r="U61" s="13"/>
      <c r="V61" s="26">
        <f>SUM(V46:V60)</f>
        <v>27.399999999999988</v>
      </c>
      <c r="W61" s="13"/>
      <c r="X61" t="s">
        <v>84</v>
      </c>
    </row>
    <row r="62" spans="1:24" ht="13.8" thickTop="1" x14ac:dyDescent="0.25">
      <c r="A62" s="34"/>
      <c r="D62" s="13"/>
      <c r="F62" s="13"/>
      <c r="G62" s="13"/>
      <c r="H62" s="13"/>
      <c r="I62" s="13"/>
      <c r="J62" s="13"/>
      <c r="K62" s="13"/>
      <c r="L62" s="13"/>
      <c r="M62" s="13"/>
      <c r="N62" s="13"/>
      <c r="P62" s="13"/>
      <c r="Q62" s="13"/>
      <c r="R62" s="13"/>
      <c r="S62" s="13"/>
      <c r="T62" s="13"/>
      <c r="U62" s="13"/>
      <c r="V62" s="29"/>
      <c r="W62" s="13"/>
    </row>
    <row r="63" spans="1:24" x14ac:dyDescent="0.25">
      <c r="A63" s="38" t="str">
        <f ca="1">CELL("filename")</f>
        <v>C:\TEMP\[Goals&amp;Objs 2000 Revised 3rd CE.xls]NNG</v>
      </c>
    </row>
    <row r="64" spans="1:24" x14ac:dyDescent="0.25">
      <c r="B64" s="37">
        <f ca="1">NOW()</f>
        <v>36830.636117939815</v>
      </c>
    </row>
    <row r="66" spans="4:8" ht="15.75" customHeight="1" x14ac:dyDescent="0.25"/>
    <row r="67" spans="4:8" ht="15.75" customHeight="1" x14ac:dyDescent="0.25"/>
    <row r="68" spans="4:8" ht="15.75" customHeight="1" x14ac:dyDescent="0.25"/>
    <row r="69" spans="4:8" ht="15.75" customHeight="1" x14ac:dyDescent="0.25"/>
    <row r="70" spans="4:8" ht="15.75" customHeight="1" x14ac:dyDescent="0.25"/>
    <row r="71" spans="4:8" ht="15.75" customHeight="1" x14ac:dyDescent="0.25"/>
    <row r="72" spans="4:8" ht="15.75" customHeight="1" x14ac:dyDescent="0.25"/>
    <row r="73" spans="4:8" ht="15.75" customHeight="1" x14ac:dyDescent="0.25"/>
    <row r="74" spans="4:8" ht="15.75" customHeight="1" x14ac:dyDescent="0.25"/>
    <row r="75" spans="4:8" ht="6" customHeight="1" x14ac:dyDescent="0.25"/>
    <row r="78" spans="4:8" x14ac:dyDescent="0.25">
      <c r="D78" s="13"/>
      <c r="H78" s="13"/>
    </row>
    <row r="79" spans="4:8" x14ac:dyDescent="0.25">
      <c r="D79" s="13"/>
    </row>
    <row r="80" spans="4:8" x14ac:dyDescent="0.25">
      <c r="D80" s="13"/>
    </row>
    <row r="81" spans="4:4" x14ac:dyDescent="0.25">
      <c r="D81" s="13"/>
    </row>
    <row r="82" spans="4:4" x14ac:dyDescent="0.25">
      <c r="D82" s="13"/>
    </row>
    <row r="83" spans="4:4" x14ac:dyDescent="0.25">
      <c r="D83" s="13"/>
    </row>
    <row r="84" spans="4:4" x14ac:dyDescent="0.25">
      <c r="D84" s="13"/>
    </row>
    <row r="85" spans="4:4" x14ac:dyDescent="0.25">
      <c r="D85" s="13"/>
    </row>
    <row r="86" spans="4:4" x14ac:dyDescent="0.25">
      <c r="D86" s="13"/>
    </row>
    <row r="87" spans="4:4" x14ac:dyDescent="0.25">
      <c r="D87" s="13"/>
    </row>
    <row r="88" spans="4:4" x14ac:dyDescent="0.25">
      <c r="D88" s="13"/>
    </row>
    <row r="89" spans="4:4" x14ac:dyDescent="0.25">
      <c r="D89" s="13"/>
    </row>
    <row r="90" spans="4:4" x14ac:dyDescent="0.25">
      <c r="D90" s="13"/>
    </row>
    <row r="91" spans="4:4" x14ac:dyDescent="0.25">
      <c r="D91" s="13"/>
    </row>
    <row r="92" spans="4:4" x14ac:dyDescent="0.25">
      <c r="D92" s="13"/>
    </row>
    <row r="93" spans="4:4" x14ac:dyDescent="0.25">
      <c r="D93" s="13"/>
    </row>
    <row r="94" spans="4:4" x14ac:dyDescent="0.25">
      <c r="D94" s="13"/>
    </row>
    <row r="95" spans="4:4" x14ac:dyDescent="0.25">
      <c r="D95" s="13"/>
    </row>
    <row r="96" spans="4:4" x14ac:dyDescent="0.25">
      <c r="D96" s="13"/>
    </row>
    <row r="97" spans="4:4" x14ac:dyDescent="0.25">
      <c r="D97" s="13"/>
    </row>
    <row r="98" spans="4:4" x14ac:dyDescent="0.25">
      <c r="D98" s="13"/>
    </row>
    <row r="99" spans="4:4" x14ac:dyDescent="0.25">
      <c r="D99" s="13"/>
    </row>
    <row r="100" spans="4:4" x14ac:dyDescent="0.25">
      <c r="D100" s="13"/>
    </row>
    <row r="101" spans="4:4" x14ac:dyDescent="0.25">
      <c r="D101" s="13"/>
    </row>
    <row r="102" spans="4:4" x14ac:dyDescent="0.25">
      <c r="D102" s="13"/>
    </row>
    <row r="103" spans="4:4" x14ac:dyDescent="0.25">
      <c r="D103" s="13"/>
    </row>
  </sheetData>
  <printOptions horizontalCentered="1"/>
  <pageMargins left="0.25" right="0.25" top="0.25" bottom="0.25" header="0" footer="0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NNG</vt:lpstr>
      <vt:lpstr>Sheet2</vt:lpstr>
      <vt:lpstr>Sheet3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Apodaca</dc:creator>
  <cp:lastModifiedBy>Havlíček Jan</cp:lastModifiedBy>
  <cp:lastPrinted>2000-10-31T21:17:42Z</cp:lastPrinted>
  <dcterms:created xsi:type="dcterms:W3CDTF">2000-04-05T21:25:49Z</dcterms:created>
  <dcterms:modified xsi:type="dcterms:W3CDTF">2023-09-10T12:04:30Z</dcterms:modified>
</cp:coreProperties>
</file>