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/>
  </bookViews>
  <sheets>
    <sheet name="2000" sheetId="3" r:id="rId1"/>
  </sheets>
  <calcPr calcId="92512"/>
</workbook>
</file>

<file path=xl/calcChain.xml><?xml version="1.0" encoding="utf-8"?>
<calcChain xmlns="http://schemas.openxmlformats.org/spreadsheetml/2006/main">
  <c r="E10" i="3" l="1"/>
  <c r="G11" i="3"/>
  <c r="I11" i="3"/>
  <c r="K11" i="3"/>
  <c r="O11" i="3"/>
  <c r="I12" i="3"/>
  <c r="K12" i="3"/>
  <c r="O25" i="3"/>
  <c r="D34" i="3"/>
  <c r="D35" i="3"/>
</calcChain>
</file>

<file path=xl/sharedStrings.xml><?xml version="1.0" encoding="utf-8"?>
<sst xmlns="http://schemas.openxmlformats.org/spreadsheetml/2006/main" count="54" uniqueCount="46">
  <si>
    <t xml:space="preserve">Enron Transportation Services </t>
  </si>
  <si>
    <t>060</t>
  </si>
  <si>
    <t>Tax Basis</t>
  </si>
  <si>
    <t>085</t>
  </si>
  <si>
    <t>Notes</t>
  </si>
  <si>
    <t xml:space="preserve">   Northern Border Intermediate LP</t>
  </si>
  <si>
    <t xml:space="preserve">   Northern Border Partners LP</t>
  </si>
  <si>
    <t>Location:</t>
  </si>
  <si>
    <t>Co #</t>
  </si>
  <si>
    <t>Company Name</t>
  </si>
  <si>
    <t>INSIDE</t>
  </si>
  <si>
    <t>EOTT Energy Corp</t>
  </si>
  <si>
    <t>23Q</t>
  </si>
  <si>
    <t>EOTT (Acct Division Corporate)</t>
  </si>
  <si>
    <t>Citrus Corp. and Subs</t>
  </si>
  <si>
    <t xml:space="preserve">  Enron Methanol</t>
  </si>
  <si>
    <t>Enron's 50% ownership</t>
  </si>
  <si>
    <t>Tax Basis in Stock</t>
  </si>
  <si>
    <t>"Outside Basis"</t>
  </si>
  <si>
    <t>Run Date:</t>
  </si>
  <si>
    <t>Estimate based on AA project analysis</t>
  </si>
  <si>
    <t>As of 12/31/00</t>
  </si>
  <si>
    <t>Tax Basis in Assets</t>
  </si>
  <si>
    <t>"Inside Basis</t>
  </si>
  <si>
    <t>Transwestern Pipeline Company</t>
  </si>
  <si>
    <t>Northern Natural Gas Company</t>
  </si>
  <si>
    <t>EOTT</t>
  </si>
  <si>
    <t>ETS</t>
  </si>
  <si>
    <t>Clean Fuels</t>
  </si>
  <si>
    <t>Citrus Corp &amp; Subs</t>
  </si>
  <si>
    <t>Northern Plains Natural Gas</t>
  </si>
  <si>
    <t>Enron Trailblazer Pipeline Company</t>
  </si>
  <si>
    <t>As of 8/31/01</t>
  </si>
  <si>
    <t>Basis in Businesses</t>
  </si>
  <si>
    <t>($ in millions)</t>
  </si>
  <si>
    <t>(A)</t>
  </si>
  <si>
    <t>above</t>
  </si>
  <si>
    <t>Capitalization</t>
  </si>
  <si>
    <t>Net</t>
  </si>
  <si>
    <t>Enron Equity</t>
  </si>
  <si>
    <t>per Books</t>
  </si>
  <si>
    <t>(A) = Capitalization, net of Corporate Receivable or Payable</t>
  </si>
  <si>
    <t>Deferred</t>
  </si>
  <si>
    <t>Taxes</t>
  </si>
  <si>
    <t>(B)</t>
  </si>
  <si>
    <t>(B) = Noncurrent 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</si>
</sst>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9" formatCode="mm/dd/yy"/>
    <numFmt numFmtId="170" formatCode="_(&quot;$&quot;* #,##0.0_);_(&quot;$&quot;* \(#,##0.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quotePrefix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Fill="1"/>
    <xf numFmtId="0" fontId="4" fillId="0" borderId="0" xfId="0" applyFont="1" applyFill="1" applyAlignment="1">
      <alignment horizontal="left"/>
    </xf>
    <xf numFmtId="0" fontId="5" fillId="0" borderId="0" xfId="0" applyFont="1" applyBorder="1"/>
    <xf numFmtId="0" fontId="0" fillId="0" borderId="1" xfId="0" applyBorder="1"/>
    <xf numFmtId="0" fontId="0" fillId="0" borderId="0" xfId="0" applyBorder="1"/>
    <xf numFmtId="0" fontId="6" fillId="0" borderId="0" xfId="0" applyFont="1"/>
    <xf numFmtId="0" fontId="4" fillId="0" borderId="0" xfId="0" applyFont="1"/>
    <xf numFmtId="0" fontId="2" fillId="0" borderId="0" xfId="0" applyFont="1" applyFill="1"/>
    <xf numFmtId="169" fontId="0" fillId="0" borderId="0" xfId="0" applyNumberFormat="1" applyAlignment="1">
      <alignment horizontal="left"/>
    </xf>
    <xf numFmtId="170" fontId="4" fillId="0" borderId="2" xfId="1" applyNumberFormat="1" applyFont="1" applyFill="1" applyBorder="1"/>
    <xf numFmtId="170" fontId="4" fillId="0" borderId="0" xfId="1" applyNumberFormat="1" applyFont="1" applyFill="1"/>
    <xf numFmtId="170" fontId="0" fillId="0" borderId="0" xfId="1" applyNumberFormat="1" applyFont="1"/>
    <xf numFmtId="170" fontId="0" fillId="0" borderId="0" xfId="1" applyNumberFormat="1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0" borderId="1" xfId="0" applyFont="1" applyBorder="1"/>
    <xf numFmtId="170" fontId="2" fillId="0" borderId="0" xfId="1" applyNumberFormat="1" applyFont="1"/>
    <xf numFmtId="170" fontId="2" fillId="0" borderId="0" xfId="1" applyNumberFormat="1" applyFont="1" applyBorder="1"/>
    <xf numFmtId="0" fontId="2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169" fontId="0" fillId="0" borderId="1" xfId="0" applyNumberFormat="1" applyBorder="1" applyAlignment="1">
      <alignment horizontal="center"/>
    </xf>
    <xf numFmtId="0" fontId="2" fillId="0" borderId="0" xfId="0" applyFont="1" applyBorder="1" applyAlignment="1">
      <alignment horizontal="left"/>
    </xf>
    <xf numFmtId="170" fontId="4" fillId="0" borderId="0" xfId="1" applyNumberFormat="1" applyFont="1" applyFill="1" applyBorder="1" applyAlignment="1">
      <alignment horizontal="left" vertical="top"/>
    </xf>
    <xf numFmtId="0" fontId="7" fillId="0" borderId="0" xfId="0" applyFont="1" applyBorder="1" applyAlignment="1">
      <alignment horizontal="center"/>
    </xf>
    <xf numFmtId="170" fontId="4" fillId="0" borderId="0" xfId="1" applyNumberFormat="1" applyFont="1" applyFill="1" applyBorder="1"/>
    <xf numFmtId="0" fontId="2" fillId="0" borderId="0" xfId="0" applyFont="1" applyBorder="1"/>
    <xf numFmtId="170" fontId="2" fillId="0" borderId="0" xfId="1" applyNumberFormat="1" applyFont="1" applyFill="1"/>
    <xf numFmtId="170" fontId="2" fillId="0" borderId="0" xfId="1" applyNumberFormat="1" applyFont="1" applyFill="1" applyBorder="1"/>
    <xf numFmtId="0" fontId="4" fillId="0" borderId="0" xfId="0" applyFont="1" applyFill="1"/>
    <xf numFmtId="0" fontId="3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2" fillId="0" borderId="0" xfId="0" applyNumberFormat="1" applyFont="1" applyBorder="1" applyAlignment="1">
      <alignment horizontal="left"/>
    </xf>
    <xf numFmtId="14" fontId="0" fillId="0" borderId="0" xfId="0" applyNumberFormat="1" applyBorder="1" applyAlignment="1">
      <alignment horizontal="center"/>
    </xf>
    <xf numFmtId="170" fontId="4" fillId="0" borderId="0" xfId="1" applyNumberFormat="1" applyFont="1" applyFill="1" applyBorder="1" applyAlignment="1">
      <alignment horizontal="center"/>
    </xf>
    <xf numFmtId="170" fontId="0" fillId="0" borderId="0" xfId="1" applyNumberFormat="1" applyFont="1" applyFill="1" applyAlignment="1">
      <alignment horizontal="center"/>
    </xf>
    <xf numFmtId="0" fontId="7" fillId="0" borderId="0" xfId="0" applyFont="1"/>
    <xf numFmtId="0" fontId="7" fillId="0" borderId="0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5"/>
  <sheetViews>
    <sheetView tabSelected="1" workbookViewId="0">
      <selection activeCell="K26" sqref="K26"/>
    </sheetView>
  </sheetViews>
  <sheetFormatPr defaultRowHeight="13.2" x14ac:dyDescent="0.25"/>
  <cols>
    <col min="1" max="1" width="2" customWidth="1"/>
    <col min="2" max="2" width="13.33203125" style="3" customWidth="1"/>
    <col min="3" max="3" width="1.6640625" style="3" customWidth="1"/>
    <col min="4" max="4" width="44.44140625" customWidth="1"/>
    <col min="5" max="5" width="13.33203125" hidden="1" customWidth="1"/>
    <col min="6" max="6" width="1.6640625" customWidth="1"/>
    <col min="7" max="7" width="13.33203125" customWidth="1"/>
    <col min="8" max="8" width="2.6640625" customWidth="1"/>
    <col min="9" max="9" width="13.33203125" customWidth="1"/>
    <col min="10" max="10" width="2.6640625" customWidth="1"/>
    <col min="11" max="11" width="12.6640625" customWidth="1"/>
    <col min="12" max="12" width="2.6640625" customWidth="1"/>
    <col min="13" max="13" width="16" customWidth="1"/>
    <col min="14" max="14" width="1.6640625" customWidth="1"/>
    <col min="15" max="15" width="14.88671875" customWidth="1"/>
    <col min="16" max="16" width="1.6640625" customWidth="1"/>
    <col min="17" max="17" width="36.5546875" customWidth="1"/>
  </cols>
  <sheetData>
    <row r="1" spans="1:47" s="1" customFormat="1" x14ac:dyDescent="0.25">
      <c r="A1" s="2" t="s">
        <v>0</v>
      </c>
      <c r="C1" s="2"/>
    </row>
    <row r="2" spans="1:47" s="1" customFormat="1" x14ac:dyDescent="0.25">
      <c r="A2" s="39" t="s">
        <v>33</v>
      </c>
      <c r="C2" s="2"/>
    </row>
    <row r="3" spans="1:47" s="1" customFormat="1" x14ac:dyDescent="0.25">
      <c r="A3" s="2" t="s">
        <v>34</v>
      </c>
      <c r="C3" s="2"/>
    </row>
    <row r="4" spans="1:47" s="1" customFormat="1" x14ac:dyDescent="0.25">
      <c r="B4" s="2"/>
      <c r="C4" s="2"/>
    </row>
    <row r="5" spans="1:47" s="1" customFormat="1" x14ac:dyDescent="0.25">
      <c r="B5" s="21"/>
      <c r="C5" s="21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</row>
    <row r="6" spans="1:47" s="1" customFormat="1" x14ac:dyDescent="0.25">
      <c r="B6" s="2"/>
      <c r="C6" s="2"/>
      <c r="E6" s="7" t="s">
        <v>2</v>
      </c>
      <c r="F6" s="7"/>
      <c r="G6" s="27" t="s">
        <v>37</v>
      </c>
      <c r="H6" s="7"/>
      <c r="I6" s="27" t="s">
        <v>38</v>
      </c>
      <c r="J6" s="7"/>
      <c r="K6" s="27" t="s">
        <v>42</v>
      </c>
      <c r="L6" s="27"/>
      <c r="M6" s="31" t="s">
        <v>22</v>
      </c>
      <c r="N6" s="7"/>
      <c r="O6" s="27" t="s">
        <v>17</v>
      </c>
      <c r="P6" s="7"/>
      <c r="Q6" s="7"/>
    </row>
    <row r="7" spans="1:47" s="1" customFormat="1" x14ac:dyDescent="0.25">
      <c r="B7" s="2"/>
      <c r="C7" s="2"/>
      <c r="E7" s="7"/>
      <c r="F7" s="7"/>
      <c r="G7" s="27" t="s">
        <v>40</v>
      </c>
      <c r="H7" s="7"/>
      <c r="I7" s="27" t="s">
        <v>39</v>
      </c>
      <c r="J7" s="38" t="s">
        <v>35</v>
      </c>
      <c r="K7" s="27" t="s">
        <v>43</v>
      </c>
      <c r="L7" s="38" t="s">
        <v>44</v>
      </c>
      <c r="M7" s="31" t="s">
        <v>23</v>
      </c>
      <c r="N7" s="37"/>
      <c r="O7" s="31" t="s">
        <v>18</v>
      </c>
      <c r="P7" s="7"/>
      <c r="Q7" s="7"/>
    </row>
    <row r="8" spans="1:47" s="1" customFormat="1" x14ac:dyDescent="0.25">
      <c r="B8" s="26" t="s">
        <v>8</v>
      </c>
      <c r="C8"/>
      <c r="D8" s="26" t="s">
        <v>9</v>
      </c>
      <c r="E8" s="4" t="s">
        <v>10</v>
      </c>
      <c r="F8" s="4"/>
      <c r="G8" s="38" t="s">
        <v>32</v>
      </c>
      <c r="H8" s="4"/>
      <c r="I8" s="38" t="s">
        <v>32</v>
      </c>
      <c r="K8" s="38" t="s">
        <v>32</v>
      </c>
      <c r="L8" s="38"/>
      <c r="M8" s="38" t="s">
        <v>21</v>
      </c>
      <c r="N8" s="38"/>
      <c r="O8" s="38" t="s">
        <v>21</v>
      </c>
      <c r="P8" s="4"/>
      <c r="Q8" s="26" t="s">
        <v>4</v>
      </c>
    </row>
    <row r="9" spans="1:47" s="1" customFormat="1" ht="12" customHeight="1" x14ac:dyDescent="0.25">
      <c r="A9" s="2" t="s">
        <v>27</v>
      </c>
      <c r="C9" s="2"/>
    </row>
    <row r="10" spans="1:47" ht="13.8" thickBot="1" x14ac:dyDescent="0.3">
      <c r="B10" s="5" t="s">
        <v>1</v>
      </c>
      <c r="C10" s="9"/>
      <c r="D10" s="36" t="s">
        <v>24</v>
      </c>
      <c r="E10" s="17" t="e">
        <f>1237+#REF!+#REF!</f>
        <v>#REF!</v>
      </c>
      <c r="F10" s="32"/>
      <c r="G10" s="32">
        <v>1024.0999999999999</v>
      </c>
      <c r="H10" s="32"/>
      <c r="I10" s="32">
        <v>910.4</v>
      </c>
      <c r="J10" s="18"/>
      <c r="K10" s="18">
        <v>235.6</v>
      </c>
      <c r="L10" s="18"/>
      <c r="M10" s="24">
        <v>547</v>
      </c>
      <c r="N10" s="24"/>
      <c r="O10" s="25">
        <v>1073</v>
      </c>
      <c r="Q10" t="s">
        <v>20</v>
      </c>
    </row>
    <row r="11" spans="1:47" ht="13.8" thickTop="1" x14ac:dyDescent="0.25">
      <c r="B11" s="5">
        <v>179</v>
      </c>
      <c r="C11" s="9"/>
      <c r="D11" s="36" t="s">
        <v>25</v>
      </c>
      <c r="E11" s="32"/>
      <c r="F11" s="32"/>
      <c r="G11" s="32">
        <f>1149.7-G12</f>
        <v>1084.7</v>
      </c>
      <c r="H11" s="32"/>
      <c r="I11" s="32">
        <f>1174.6-I12</f>
        <v>1127.5</v>
      </c>
      <c r="J11" s="18"/>
      <c r="K11" s="18">
        <f>317.4-K12</f>
        <v>311.89999999999998</v>
      </c>
      <c r="L11" s="18"/>
      <c r="M11" s="24">
        <v>731.8</v>
      </c>
      <c r="N11" s="24"/>
      <c r="O11" s="25">
        <f>+M11</f>
        <v>731.8</v>
      </c>
    </row>
    <row r="12" spans="1:47" x14ac:dyDescent="0.25">
      <c r="B12" s="5">
        <v>183</v>
      </c>
      <c r="C12" s="9"/>
      <c r="D12" s="36" t="s">
        <v>31</v>
      </c>
      <c r="E12" s="32"/>
      <c r="F12" s="32"/>
      <c r="G12" s="42">
        <v>65</v>
      </c>
      <c r="H12" s="32"/>
      <c r="I12" s="42">
        <f>65-17.9</f>
        <v>47.1</v>
      </c>
      <c r="J12" s="18"/>
      <c r="K12" s="18">
        <f>5.5</f>
        <v>5.5</v>
      </c>
      <c r="L12" s="18"/>
      <c r="M12" s="24">
        <v>27.1</v>
      </c>
      <c r="N12" s="24"/>
      <c r="O12" s="25">
        <v>27.1</v>
      </c>
    </row>
    <row r="13" spans="1:47" x14ac:dyDescent="0.25">
      <c r="B13" s="5"/>
      <c r="C13" s="9"/>
      <c r="D13" s="15"/>
      <c r="E13" s="32"/>
      <c r="F13" s="32"/>
      <c r="G13" s="32"/>
      <c r="H13" s="32"/>
      <c r="I13" s="32"/>
      <c r="J13" s="18"/>
      <c r="K13" s="18"/>
      <c r="L13" s="18"/>
      <c r="M13" s="24"/>
      <c r="N13" s="24"/>
      <c r="O13" s="25"/>
    </row>
    <row r="14" spans="1:47" x14ac:dyDescent="0.25">
      <c r="A14" s="1" t="s">
        <v>29</v>
      </c>
      <c r="B14" s="5"/>
      <c r="C14" s="9"/>
      <c r="D14" s="15"/>
      <c r="E14" s="32"/>
      <c r="F14" s="32"/>
      <c r="G14" s="32"/>
      <c r="H14" s="32"/>
      <c r="I14" s="32"/>
      <c r="J14" s="18"/>
      <c r="K14" s="18"/>
      <c r="L14" s="18"/>
      <c r="M14" s="24"/>
      <c r="N14" s="24"/>
      <c r="O14" s="25"/>
    </row>
    <row r="15" spans="1:47" x14ac:dyDescent="0.25">
      <c r="B15" s="5" t="s">
        <v>3</v>
      </c>
      <c r="C15" s="5"/>
      <c r="D15" t="s">
        <v>14</v>
      </c>
      <c r="E15" s="19"/>
      <c r="F15" s="19"/>
      <c r="G15" s="19">
        <v>557.20000000000005</v>
      </c>
      <c r="H15" s="19"/>
      <c r="I15" s="19">
        <v>557.20000000000005</v>
      </c>
      <c r="J15" s="19"/>
      <c r="K15" s="19">
        <v>0</v>
      </c>
      <c r="L15" s="19"/>
      <c r="M15" s="24">
        <v>4.5</v>
      </c>
      <c r="N15" s="24"/>
      <c r="O15" s="24">
        <v>233.1</v>
      </c>
      <c r="Q15" s="6" t="s">
        <v>16</v>
      </c>
      <c r="S15" s="13"/>
    </row>
    <row r="16" spans="1:47" x14ac:dyDescent="0.25">
      <c r="B16" s="5"/>
      <c r="C16" s="5"/>
      <c r="E16" s="19"/>
      <c r="F16" s="19"/>
      <c r="G16" s="19"/>
      <c r="H16" s="19"/>
      <c r="I16" s="19"/>
      <c r="J16" s="19"/>
      <c r="K16" s="19"/>
      <c r="L16" s="19"/>
      <c r="M16" s="24"/>
      <c r="N16" s="24"/>
      <c r="O16" s="24"/>
      <c r="Q16" s="6"/>
      <c r="S16" s="13"/>
    </row>
    <row r="17" spans="1:19" x14ac:dyDescent="0.25">
      <c r="A17" s="2" t="s">
        <v>26</v>
      </c>
      <c r="C17" s="5"/>
      <c r="E17" s="19"/>
      <c r="F17" s="19"/>
      <c r="G17" s="19"/>
      <c r="H17" s="19"/>
      <c r="I17" s="19"/>
      <c r="J17" s="19"/>
      <c r="K17" s="19"/>
      <c r="L17" s="19"/>
      <c r="M17" s="24"/>
      <c r="N17" s="24"/>
      <c r="O17" s="24"/>
      <c r="Q17" s="6"/>
      <c r="S17" s="13"/>
    </row>
    <row r="18" spans="1:19" x14ac:dyDescent="0.25">
      <c r="B18" s="5">
        <v>105</v>
      </c>
      <c r="C18" s="5"/>
      <c r="D18" t="s">
        <v>11</v>
      </c>
      <c r="E18" s="19"/>
      <c r="F18" s="19"/>
      <c r="G18" s="19">
        <v>52.4</v>
      </c>
      <c r="H18" s="19"/>
      <c r="I18" s="19">
        <v>54.5</v>
      </c>
      <c r="J18" s="19"/>
      <c r="K18" s="19">
        <v>8.5</v>
      </c>
      <c r="L18" s="19"/>
      <c r="M18" s="24">
        <v>12.7</v>
      </c>
      <c r="N18" s="24"/>
      <c r="O18" s="24">
        <v>12.7</v>
      </c>
      <c r="Q18" s="14"/>
      <c r="S18" s="13"/>
    </row>
    <row r="19" spans="1:19" x14ac:dyDescent="0.25">
      <c r="B19" s="3" t="s">
        <v>12</v>
      </c>
      <c r="D19" t="s">
        <v>13</v>
      </c>
      <c r="E19" s="19"/>
      <c r="F19" s="19"/>
      <c r="G19" s="19">
        <v>36.9</v>
      </c>
      <c r="H19" s="19"/>
      <c r="I19" s="19">
        <v>-20.6</v>
      </c>
      <c r="J19" s="19"/>
      <c r="K19" s="19">
        <v>5.0999999999999996</v>
      </c>
      <c r="L19" s="19"/>
      <c r="M19" s="24">
        <v>25.8</v>
      </c>
      <c r="N19" s="24"/>
      <c r="O19" s="24">
        <v>1</v>
      </c>
      <c r="Q19" s="14"/>
      <c r="S19" s="13"/>
    </row>
    <row r="20" spans="1:19" x14ac:dyDescent="0.25">
      <c r="E20" s="19"/>
      <c r="F20" s="19"/>
      <c r="G20" s="19"/>
      <c r="H20" s="19"/>
      <c r="I20" s="19"/>
      <c r="J20" s="19"/>
      <c r="K20" s="19"/>
      <c r="L20" s="19"/>
      <c r="M20" s="24"/>
      <c r="N20" s="24"/>
      <c r="O20" s="24"/>
      <c r="Q20" s="14"/>
      <c r="S20" s="13"/>
    </row>
    <row r="21" spans="1:19" x14ac:dyDescent="0.25">
      <c r="A21" s="1" t="s">
        <v>30</v>
      </c>
      <c r="E21" s="19"/>
      <c r="F21" s="19"/>
      <c r="G21" s="19">
        <v>246.1</v>
      </c>
      <c r="H21" s="19"/>
      <c r="I21" s="19">
        <v>146.30000000000001</v>
      </c>
      <c r="J21" s="19"/>
      <c r="K21" s="19">
        <v>43.1</v>
      </c>
      <c r="L21" s="19"/>
      <c r="M21" s="24"/>
      <c r="N21" s="24"/>
      <c r="O21" s="24"/>
      <c r="Q21" s="14"/>
      <c r="S21" s="13"/>
    </row>
    <row r="22" spans="1:19" x14ac:dyDescent="0.25">
      <c r="D22" s="8" t="s">
        <v>6</v>
      </c>
      <c r="E22" s="20">
        <v>-13.9</v>
      </c>
      <c r="F22" s="20"/>
      <c r="G22" s="43" t="s">
        <v>36</v>
      </c>
      <c r="H22" s="20"/>
      <c r="I22" s="43" t="s">
        <v>36</v>
      </c>
      <c r="J22" s="20"/>
      <c r="K22" s="43" t="s">
        <v>36</v>
      </c>
      <c r="L22" s="20"/>
      <c r="M22" s="34">
        <v>-13.5</v>
      </c>
      <c r="N22" s="24"/>
      <c r="O22" s="24">
        <v>-13.5</v>
      </c>
      <c r="Q22" s="30"/>
      <c r="S22" s="13"/>
    </row>
    <row r="23" spans="1:19" x14ac:dyDescent="0.25">
      <c r="D23" s="8" t="s">
        <v>5</v>
      </c>
      <c r="E23" s="20">
        <v>-0.1</v>
      </c>
      <c r="F23" s="20"/>
      <c r="G23" s="43" t="s">
        <v>36</v>
      </c>
      <c r="H23" s="20"/>
      <c r="I23" s="43" t="s">
        <v>36</v>
      </c>
      <c r="J23" s="20"/>
      <c r="K23" s="43" t="s">
        <v>36</v>
      </c>
      <c r="L23" s="20"/>
      <c r="M23" s="35">
        <v>-0.2</v>
      </c>
      <c r="N23" s="24"/>
      <c r="O23" s="24">
        <v>-0.2</v>
      </c>
      <c r="P23" s="1"/>
      <c r="Q23" s="14"/>
      <c r="S23" s="13"/>
    </row>
    <row r="24" spans="1:19" x14ac:dyDescent="0.25">
      <c r="A24" s="1" t="s">
        <v>28</v>
      </c>
      <c r="D24" s="8"/>
      <c r="E24" s="20"/>
      <c r="F24" s="20"/>
      <c r="G24" s="20"/>
      <c r="H24" s="20"/>
      <c r="I24" s="20"/>
      <c r="J24" s="20"/>
      <c r="K24" s="20"/>
      <c r="L24" s="20"/>
      <c r="M24" s="35"/>
      <c r="N24" s="25"/>
      <c r="O24" s="25"/>
      <c r="P24" s="33"/>
      <c r="Q24" s="14"/>
      <c r="S24" s="13"/>
    </row>
    <row r="25" spans="1:19" ht="11.25" customHeight="1" x14ac:dyDescent="0.25">
      <c r="B25" s="3">
        <v>404</v>
      </c>
      <c r="D25" s="14" t="s">
        <v>15</v>
      </c>
      <c r="E25" s="19">
        <v>-33.792068</v>
      </c>
      <c r="F25" s="19"/>
      <c r="G25" s="19">
        <v>-7.2</v>
      </c>
      <c r="H25" s="19"/>
      <c r="I25" s="19">
        <v>21.5</v>
      </c>
      <c r="J25" s="19"/>
      <c r="K25" s="19">
        <v>9.6</v>
      </c>
      <c r="L25" s="19"/>
      <c r="M25" s="25">
        <v>-46.1</v>
      </c>
      <c r="N25" s="25"/>
      <c r="O25" s="25">
        <f>SUM(M25:M25)</f>
        <v>-46.1</v>
      </c>
      <c r="P25" s="12"/>
      <c r="S25" s="13"/>
    </row>
    <row r="26" spans="1:19" ht="11.25" customHeight="1" x14ac:dyDescent="0.25">
      <c r="B26" s="5"/>
      <c r="C26" s="5"/>
      <c r="E26" s="19"/>
      <c r="F26" s="19"/>
      <c r="G26" s="19"/>
      <c r="H26" s="19"/>
      <c r="I26" s="19"/>
      <c r="J26" s="19"/>
      <c r="K26" s="19"/>
      <c r="L26" s="19"/>
      <c r="M26" s="24"/>
      <c r="N26" s="24"/>
      <c r="O26" s="24"/>
      <c r="S26" s="13"/>
    </row>
    <row r="27" spans="1:19" x14ac:dyDescent="0.25">
      <c r="J27" s="44" t="s">
        <v>41</v>
      </c>
      <c r="K27" s="44"/>
      <c r="L27" s="44"/>
      <c r="M27" s="1"/>
      <c r="N27" s="1"/>
      <c r="O27" s="1"/>
    </row>
    <row r="28" spans="1:19" ht="13.5" customHeight="1" x14ac:dyDescent="0.25">
      <c r="B28" s="2"/>
      <c r="C28" s="2"/>
      <c r="D28" s="10"/>
      <c r="E28" s="12"/>
      <c r="F28" s="12"/>
      <c r="G28" s="12"/>
      <c r="H28" s="12"/>
      <c r="I28" s="12"/>
      <c r="J28" s="45" t="s">
        <v>45</v>
      </c>
      <c r="K28" s="45"/>
      <c r="L28" s="12"/>
      <c r="M28" s="12"/>
    </row>
    <row r="29" spans="1:19" ht="13.5" customHeight="1" x14ac:dyDescent="0.25">
      <c r="B29" s="2"/>
      <c r="C29" s="2"/>
      <c r="D29" s="10"/>
    </row>
    <row r="30" spans="1:19" ht="13.5" customHeight="1" x14ac:dyDescent="0.25">
      <c r="B30" s="2"/>
      <c r="C30" s="2"/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spans="1:19" ht="13.5" customHeight="1" x14ac:dyDescent="0.25">
      <c r="B31" s="2"/>
      <c r="C31" s="2"/>
      <c r="D31" s="12"/>
    </row>
    <row r="32" spans="1:19" x14ac:dyDescent="0.25">
      <c r="B32" s="40"/>
      <c r="C32" s="40"/>
      <c r="D32" s="41"/>
      <c r="E32" s="11"/>
      <c r="F32" s="12"/>
      <c r="G32" s="12"/>
      <c r="H32" s="12"/>
      <c r="I32" s="12"/>
    </row>
    <row r="34" spans="2:15" x14ac:dyDescent="0.25">
      <c r="B34" s="2" t="s">
        <v>7</v>
      </c>
      <c r="C34" s="29"/>
      <c r="D34" s="23" t="str">
        <f ca="1">CELL("filename")</f>
        <v>C:\Documents and Settings\rguthri\es\Temporary Internet Files\OLK2\[ETS BASIS 9-28-01.xls]2000</v>
      </c>
      <c r="E34" s="23"/>
      <c r="F34" s="23"/>
      <c r="G34" s="23"/>
      <c r="H34" s="23"/>
      <c r="I34" s="23"/>
      <c r="J34" s="23"/>
      <c r="K34" s="23"/>
      <c r="L34" s="23"/>
      <c r="M34" s="23"/>
      <c r="N34" s="11"/>
      <c r="O34" s="11"/>
    </row>
    <row r="35" spans="2:15" x14ac:dyDescent="0.25">
      <c r="B35" s="2" t="s">
        <v>19</v>
      </c>
      <c r="C35" s="16"/>
      <c r="D35" s="28">
        <f ca="1">NOW()</f>
        <v>37197.52148865741</v>
      </c>
    </row>
  </sheetData>
  <phoneticPr fontId="0" type="noConversion"/>
  <pageMargins left="0.25" right="0.25" top="1" bottom="1" header="0.5" footer="0.5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2000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driddle</dc:creator>
  <cp:lastModifiedBy>Havlíček Jan</cp:lastModifiedBy>
  <cp:lastPrinted>2001-09-28T12:50:50Z</cp:lastPrinted>
  <dcterms:created xsi:type="dcterms:W3CDTF">2001-03-14T15:01:16Z</dcterms:created>
  <dcterms:modified xsi:type="dcterms:W3CDTF">2023-09-10T12:04:33Z</dcterms:modified>
</cp:coreProperties>
</file>