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12" windowWidth="12120" windowHeight="8640"/>
  </bookViews>
  <sheets>
    <sheet name="Summary Q1" sheetId="2" r:id="rId1"/>
    <sheet name="Detail Q1 variance" sheetId="1" r:id="rId2"/>
    <sheet name="Summary Q2" sheetId="15" r:id="rId3"/>
    <sheet name="Detail Q2 variance" sheetId="9" r:id="rId4"/>
    <sheet name="Summary Q3" sheetId="14" r:id="rId5"/>
    <sheet name="Detail Q3 variance" sheetId="12" r:id="rId6"/>
    <sheet name="Summary Q4" sheetId="13" r:id="rId7"/>
    <sheet name="Detail Q4 variance" sheetId="11" r:id="rId8"/>
    <sheet name="Annual" sheetId="10" r:id="rId9"/>
  </sheets>
  <externalReferences>
    <externalReference r:id="rId10"/>
  </externalReferences>
  <calcPr calcId="0"/>
</workbook>
</file>

<file path=xl/calcChain.xml><?xml version="1.0" encoding="utf-8"?>
<calcChain xmlns="http://schemas.openxmlformats.org/spreadsheetml/2006/main">
  <c r="C5" i="10" l="1"/>
  <c r="D5" i="10"/>
  <c r="E5" i="10"/>
  <c r="H5" i="10"/>
  <c r="I5" i="10"/>
  <c r="J5" i="10"/>
  <c r="M5" i="10"/>
  <c r="N5" i="10"/>
  <c r="O5" i="10"/>
  <c r="R5" i="10"/>
  <c r="S5" i="10"/>
  <c r="T5" i="10"/>
  <c r="W5" i="10"/>
  <c r="X5" i="10"/>
  <c r="Y5" i="10"/>
  <c r="C6" i="10"/>
  <c r="D6" i="10"/>
  <c r="E6" i="10"/>
  <c r="H6" i="10"/>
  <c r="I6" i="10"/>
  <c r="J6" i="10"/>
  <c r="M6" i="10"/>
  <c r="N6" i="10"/>
  <c r="O6" i="10"/>
  <c r="R6" i="10"/>
  <c r="S6" i="10"/>
  <c r="T6" i="10"/>
  <c r="W6" i="10"/>
  <c r="X6" i="10"/>
  <c r="Y6" i="10"/>
  <c r="C7" i="10"/>
  <c r="D7" i="10"/>
  <c r="E7" i="10"/>
  <c r="H7" i="10"/>
  <c r="I7" i="10"/>
  <c r="J7" i="10"/>
  <c r="M7" i="10"/>
  <c r="N7" i="10"/>
  <c r="O7" i="10"/>
  <c r="R7" i="10"/>
  <c r="S7" i="10"/>
  <c r="T7" i="10"/>
  <c r="W7" i="10"/>
  <c r="X7" i="10"/>
  <c r="Y7" i="10"/>
  <c r="C8" i="10"/>
  <c r="D8" i="10"/>
  <c r="E8" i="10"/>
  <c r="H8" i="10"/>
  <c r="I8" i="10"/>
  <c r="J8" i="10"/>
  <c r="M8" i="10"/>
  <c r="N8" i="10"/>
  <c r="O8" i="10"/>
  <c r="R8" i="10"/>
  <c r="S8" i="10"/>
  <c r="T8" i="10"/>
  <c r="W8" i="10"/>
  <c r="X8" i="10"/>
  <c r="Y8" i="10"/>
  <c r="C9" i="10"/>
  <c r="D9" i="10"/>
  <c r="E9" i="10"/>
  <c r="H9" i="10"/>
  <c r="I9" i="10"/>
  <c r="J9" i="10"/>
  <c r="M9" i="10"/>
  <c r="N9" i="10"/>
  <c r="O9" i="10"/>
  <c r="R9" i="10"/>
  <c r="S9" i="10"/>
  <c r="T9" i="10"/>
  <c r="W9" i="10"/>
  <c r="X9" i="10"/>
  <c r="Y9" i="10"/>
  <c r="C10" i="10"/>
  <c r="D10" i="10"/>
  <c r="E10" i="10"/>
  <c r="H10" i="10"/>
  <c r="I10" i="10"/>
  <c r="J10" i="10"/>
  <c r="M10" i="10"/>
  <c r="N10" i="10"/>
  <c r="O10" i="10"/>
  <c r="R10" i="10"/>
  <c r="S10" i="10"/>
  <c r="T10" i="10"/>
  <c r="W10" i="10"/>
  <c r="X10" i="10"/>
  <c r="Y10" i="10"/>
  <c r="W11" i="10"/>
  <c r="X11" i="10"/>
  <c r="Y11" i="10"/>
  <c r="C12" i="10"/>
  <c r="D12" i="10"/>
  <c r="E12" i="10"/>
  <c r="H12" i="10"/>
  <c r="I12" i="10"/>
  <c r="J12" i="10"/>
  <c r="M12" i="10"/>
  <c r="N12" i="10"/>
  <c r="O12" i="10"/>
  <c r="R12" i="10"/>
  <c r="S12" i="10"/>
  <c r="T12" i="10"/>
  <c r="W12" i="10"/>
  <c r="X12" i="10"/>
  <c r="Y12" i="10"/>
  <c r="C13" i="10"/>
  <c r="D13" i="10"/>
  <c r="E13" i="10"/>
  <c r="H13" i="10"/>
  <c r="I13" i="10"/>
  <c r="J13" i="10"/>
  <c r="M13" i="10"/>
  <c r="N13" i="10"/>
  <c r="O13" i="10"/>
  <c r="R13" i="10"/>
  <c r="S13" i="10"/>
  <c r="T13" i="10"/>
  <c r="W13" i="10"/>
  <c r="X13" i="10"/>
  <c r="Y13" i="10"/>
  <c r="C14" i="10"/>
  <c r="D14" i="10"/>
  <c r="E14" i="10"/>
  <c r="H14" i="10"/>
  <c r="I14" i="10"/>
  <c r="J14" i="10"/>
  <c r="M14" i="10"/>
  <c r="N14" i="10"/>
  <c r="O14" i="10"/>
  <c r="R14" i="10"/>
  <c r="S14" i="10"/>
  <c r="T14" i="10"/>
  <c r="W14" i="10"/>
  <c r="X14" i="10"/>
  <c r="Y14" i="10"/>
  <c r="C15" i="10"/>
  <c r="D15" i="10"/>
  <c r="E15" i="10"/>
  <c r="H15" i="10"/>
  <c r="I15" i="10"/>
  <c r="J15" i="10"/>
  <c r="M15" i="10"/>
  <c r="N15" i="10"/>
  <c r="O15" i="10"/>
  <c r="R15" i="10"/>
  <c r="S15" i="10"/>
  <c r="T15" i="10"/>
  <c r="W15" i="10"/>
  <c r="X15" i="10"/>
  <c r="Y15" i="10"/>
  <c r="C16" i="10"/>
  <c r="D16" i="10"/>
  <c r="E16" i="10"/>
  <c r="H16" i="10"/>
  <c r="I16" i="10"/>
  <c r="J16" i="10"/>
  <c r="M16" i="10"/>
  <c r="N16" i="10"/>
  <c r="O16" i="10"/>
  <c r="R16" i="10"/>
  <c r="S16" i="10"/>
  <c r="T16" i="10"/>
  <c r="W16" i="10"/>
  <c r="X16" i="10"/>
  <c r="Y16" i="10"/>
  <c r="C17" i="10"/>
  <c r="D17" i="10"/>
  <c r="E17" i="10"/>
  <c r="H17" i="10"/>
  <c r="I17" i="10"/>
  <c r="J17" i="10"/>
  <c r="M17" i="10"/>
  <c r="N17" i="10"/>
  <c r="O17" i="10"/>
  <c r="R17" i="10"/>
  <c r="S17" i="10"/>
  <c r="T17" i="10"/>
  <c r="W17" i="10"/>
  <c r="X17" i="10"/>
  <c r="Y17" i="10"/>
  <c r="C19" i="10"/>
  <c r="D19" i="10"/>
  <c r="E19" i="10"/>
  <c r="H19" i="10"/>
  <c r="I19" i="10"/>
  <c r="J19" i="10"/>
  <c r="M19" i="10"/>
  <c r="N19" i="10"/>
  <c r="O19" i="10"/>
  <c r="R19" i="10"/>
  <c r="S19" i="10"/>
  <c r="T19" i="10"/>
  <c r="W19" i="10"/>
  <c r="X19" i="10"/>
  <c r="Y19" i="10"/>
  <c r="C20" i="10"/>
  <c r="D20" i="10"/>
  <c r="E20" i="10"/>
  <c r="H20" i="10"/>
  <c r="I20" i="10"/>
  <c r="J20" i="10"/>
  <c r="M20" i="10"/>
  <c r="N20" i="10"/>
  <c r="O20" i="10"/>
  <c r="R20" i="10"/>
  <c r="S20" i="10"/>
  <c r="T20" i="10"/>
  <c r="W20" i="10"/>
  <c r="X20" i="10"/>
  <c r="Y20" i="10"/>
  <c r="C21" i="10"/>
  <c r="D21" i="10"/>
  <c r="E21" i="10"/>
  <c r="H21" i="10"/>
  <c r="I21" i="10"/>
  <c r="J21" i="10"/>
  <c r="M21" i="10"/>
  <c r="N21" i="10"/>
  <c r="O21" i="10"/>
  <c r="R21" i="10"/>
  <c r="S21" i="10"/>
  <c r="T21" i="10"/>
  <c r="W21" i="10"/>
  <c r="X21" i="10"/>
  <c r="Y21" i="10"/>
  <c r="C22" i="10"/>
  <c r="D22" i="10"/>
  <c r="E22" i="10"/>
  <c r="H22" i="10"/>
  <c r="I22" i="10"/>
  <c r="J22" i="10"/>
  <c r="M22" i="10"/>
  <c r="N22" i="10"/>
  <c r="O22" i="10"/>
  <c r="R22" i="10"/>
  <c r="S22" i="10"/>
  <c r="T22" i="10"/>
  <c r="W22" i="10"/>
  <c r="X22" i="10"/>
  <c r="Y22" i="10"/>
  <c r="C23" i="10"/>
  <c r="D23" i="10"/>
  <c r="E23" i="10"/>
  <c r="H23" i="10"/>
  <c r="I23" i="10"/>
  <c r="J23" i="10"/>
  <c r="M23" i="10"/>
  <c r="N23" i="10"/>
  <c r="O23" i="10"/>
  <c r="R23" i="10"/>
  <c r="S23" i="10"/>
  <c r="T23" i="10"/>
  <c r="W23" i="10"/>
  <c r="X23" i="10"/>
  <c r="Y23" i="10"/>
  <c r="C24" i="10"/>
  <c r="D24" i="10"/>
  <c r="E24" i="10"/>
  <c r="H24" i="10"/>
  <c r="I24" i="10"/>
  <c r="J24" i="10"/>
  <c r="M24" i="10"/>
  <c r="N24" i="10"/>
  <c r="O24" i="10"/>
  <c r="R24" i="10"/>
  <c r="S24" i="10"/>
  <c r="T24" i="10"/>
  <c r="W24" i="10"/>
  <c r="X24" i="10"/>
  <c r="Y24" i="10"/>
  <c r="C25" i="10"/>
  <c r="D25" i="10"/>
  <c r="E25" i="10"/>
  <c r="H25" i="10"/>
  <c r="I25" i="10"/>
  <c r="J25" i="10"/>
  <c r="M25" i="10"/>
  <c r="N25" i="10"/>
  <c r="O25" i="10"/>
  <c r="R25" i="10"/>
  <c r="S25" i="10"/>
  <c r="T25" i="10"/>
  <c r="W25" i="10"/>
  <c r="X25" i="10"/>
  <c r="Y25" i="10"/>
  <c r="C26" i="10"/>
  <c r="D26" i="10"/>
  <c r="E26" i="10"/>
  <c r="H26" i="10"/>
  <c r="I26" i="10"/>
  <c r="J26" i="10"/>
  <c r="M26" i="10"/>
  <c r="N26" i="10"/>
  <c r="O26" i="10"/>
  <c r="R26" i="10"/>
  <c r="S26" i="10"/>
  <c r="T26" i="10"/>
  <c r="W26" i="10"/>
  <c r="X26" i="10"/>
  <c r="Y26" i="10"/>
  <c r="C27" i="10"/>
  <c r="D27" i="10"/>
  <c r="E27" i="10"/>
  <c r="H27" i="10"/>
  <c r="I27" i="10"/>
  <c r="J27" i="10"/>
  <c r="M27" i="10"/>
  <c r="N27" i="10"/>
  <c r="O27" i="10"/>
  <c r="R27" i="10"/>
  <c r="S27" i="10"/>
  <c r="T27" i="10"/>
  <c r="W27" i="10"/>
  <c r="X27" i="10"/>
  <c r="Y27" i="10"/>
  <c r="C28" i="10"/>
  <c r="D28" i="10"/>
  <c r="E28" i="10"/>
  <c r="H28" i="10"/>
  <c r="I28" i="10"/>
  <c r="J28" i="10"/>
  <c r="M28" i="10"/>
  <c r="N28" i="10"/>
  <c r="O28" i="10"/>
  <c r="R28" i="10"/>
  <c r="S28" i="10"/>
  <c r="T28" i="10"/>
  <c r="W28" i="10"/>
  <c r="X28" i="10"/>
  <c r="Y28" i="10"/>
  <c r="C29" i="10"/>
  <c r="D29" i="10"/>
  <c r="E29" i="10"/>
  <c r="H29" i="10"/>
  <c r="I29" i="10"/>
  <c r="J29" i="10"/>
  <c r="M29" i="10"/>
  <c r="N29" i="10"/>
  <c r="O29" i="10"/>
  <c r="R29" i="10"/>
  <c r="S29" i="10"/>
  <c r="T29" i="10"/>
  <c r="W29" i="10"/>
  <c r="X29" i="10"/>
  <c r="Y29" i="10"/>
  <c r="C30" i="10"/>
  <c r="D30" i="10"/>
  <c r="E30" i="10"/>
  <c r="H30" i="10"/>
  <c r="I30" i="10"/>
  <c r="J30" i="10"/>
  <c r="M30" i="10"/>
  <c r="N30" i="10"/>
  <c r="O30" i="10"/>
  <c r="R30" i="10"/>
  <c r="S30" i="10"/>
  <c r="T30" i="10"/>
  <c r="W30" i="10"/>
  <c r="X30" i="10"/>
  <c r="Y30" i="10"/>
  <c r="C31" i="10"/>
  <c r="D31" i="10"/>
  <c r="E31" i="10"/>
  <c r="H31" i="10"/>
  <c r="I31" i="10"/>
  <c r="J31" i="10"/>
  <c r="M31" i="10"/>
  <c r="N31" i="10"/>
  <c r="O31" i="10"/>
  <c r="R31" i="10"/>
  <c r="S31" i="10"/>
  <c r="T31" i="10"/>
  <c r="W31" i="10"/>
  <c r="X31" i="10"/>
  <c r="Y31" i="10"/>
  <c r="C32" i="10"/>
  <c r="D32" i="10"/>
  <c r="E32" i="10"/>
  <c r="H32" i="10"/>
  <c r="I32" i="10"/>
  <c r="J32" i="10"/>
  <c r="M32" i="10"/>
  <c r="N32" i="10"/>
  <c r="O32" i="10"/>
  <c r="R32" i="10"/>
  <c r="S32" i="10"/>
  <c r="T32" i="10"/>
  <c r="W32" i="10"/>
  <c r="X32" i="10"/>
  <c r="Y32" i="10"/>
  <c r="C33" i="10"/>
  <c r="D33" i="10"/>
  <c r="E33" i="10"/>
  <c r="H33" i="10"/>
  <c r="I33" i="10"/>
  <c r="J33" i="10"/>
  <c r="M33" i="10"/>
  <c r="N33" i="10"/>
  <c r="O33" i="10"/>
  <c r="R33" i="10"/>
  <c r="S33" i="10"/>
  <c r="T33" i="10"/>
  <c r="W33" i="10"/>
  <c r="X33" i="10"/>
  <c r="Y33" i="10"/>
  <c r="C34" i="10"/>
  <c r="D34" i="10"/>
  <c r="E34" i="10"/>
  <c r="H34" i="10"/>
  <c r="I34" i="10"/>
  <c r="J34" i="10"/>
  <c r="M34" i="10"/>
  <c r="N34" i="10"/>
  <c r="O34" i="10"/>
  <c r="R34" i="10"/>
  <c r="S34" i="10"/>
  <c r="T34" i="10"/>
  <c r="W34" i="10"/>
  <c r="X34" i="10"/>
  <c r="Y34" i="10"/>
  <c r="C35" i="10"/>
  <c r="D35" i="10"/>
  <c r="E35" i="10"/>
  <c r="H35" i="10"/>
  <c r="I35" i="10"/>
  <c r="J35" i="10"/>
  <c r="M35" i="10"/>
  <c r="N35" i="10"/>
  <c r="O35" i="10"/>
  <c r="R35" i="10"/>
  <c r="S35" i="10"/>
  <c r="T35" i="10"/>
  <c r="W35" i="10"/>
  <c r="X35" i="10"/>
  <c r="Y35" i="10"/>
  <c r="C36" i="10"/>
  <c r="D36" i="10"/>
  <c r="E36" i="10"/>
  <c r="H36" i="10"/>
  <c r="I36" i="10"/>
  <c r="J36" i="10"/>
  <c r="M36" i="10"/>
  <c r="N36" i="10"/>
  <c r="O36" i="10"/>
  <c r="R36" i="10"/>
  <c r="S36" i="10"/>
  <c r="T36" i="10"/>
  <c r="W36" i="10"/>
  <c r="X36" i="10"/>
  <c r="Y36" i="10"/>
  <c r="C37" i="10"/>
  <c r="D37" i="10"/>
  <c r="E37" i="10"/>
  <c r="H37" i="10"/>
  <c r="I37" i="10"/>
  <c r="J37" i="10"/>
  <c r="M37" i="10"/>
  <c r="N37" i="10"/>
  <c r="O37" i="10"/>
  <c r="R37" i="10"/>
  <c r="S37" i="10"/>
  <c r="T37" i="10"/>
  <c r="W37" i="10"/>
  <c r="X37" i="10"/>
  <c r="Y37" i="10"/>
  <c r="C38" i="10"/>
  <c r="D38" i="10"/>
  <c r="E38" i="10"/>
  <c r="H38" i="10"/>
  <c r="I38" i="10"/>
  <c r="J38" i="10"/>
  <c r="M38" i="10"/>
  <c r="N38" i="10"/>
  <c r="O38" i="10"/>
  <c r="R38" i="10"/>
  <c r="S38" i="10"/>
  <c r="T38" i="10"/>
  <c r="W38" i="10"/>
  <c r="X38" i="10"/>
  <c r="Y38" i="10"/>
  <c r="A40" i="10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A40" i="1"/>
  <c r="D5" i="9"/>
  <c r="E5" i="9"/>
  <c r="F5" i="9"/>
  <c r="D6" i="9"/>
  <c r="E6" i="9"/>
  <c r="F6" i="9"/>
  <c r="D7" i="9"/>
  <c r="E7" i="9"/>
  <c r="F7" i="9"/>
  <c r="D8" i="9"/>
  <c r="E8" i="9"/>
  <c r="F8" i="9"/>
  <c r="D9" i="9"/>
  <c r="E9" i="9"/>
  <c r="F9" i="9"/>
  <c r="D10" i="9"/>
  <c r="E10" i="9"/>
  <c r="F10" i="9"/>
  <c r="D12" i="9"/>
  <c r="E12" i="9"/>
  <c r="F12" i="9"/>
  <c r="D13" i="9"/>
  <c r="E13" i="9"/>
  <c r="F13" i="9"/>
  <c r="D14" i="9"/>
  <c r="E14" i="9"/>
  <c r="F14" i="9"/>
  <c r="D15" i="9"/>
  <c r="E15" i="9"/>
  <c r="F15" i="9"/>
  <c r="D16" i="9"/>
  <c r="E16" i="9"/>
  <c r="F16" i="9"/>
  <c r="D17" i="9"/>
  <c r="E17" i="9"/>
  <c r="F17" i="9"/>
  <c r="D19" i="9"/>
  <c r="E19" i="9"/>
  <c r="F19" i="9"/>
  <c r="D20" i="9"/>
  <c r="E20" i="9"/>
  <c r="F20" i="9"/>
  <c r="D21" i="9"/>
  <c r="E21" i="9"/>
  <c r="F21" i="9"/>
  <c r="D22" i="9"/>
  <c r="E22" i="9"/>
  <c r="F22" i="9"/>
  <c r="D23" i="9"/>
  <c r="E23" i="9"/>
  <c r="F23" i="9"/>
  <c r="D24" i="9"/>
  <c r="E24" i="9"/>
  <c r="F24" i="9"/>
  <c r="D25" i="9"/>
  <c r="E25" i="9"/>
  <c r="F25" i="9"/>
  <c r="D26" i="9"/>
  <c r="E26" i="9"/>
  <c r="F26" i="9"/>
  <c r="D27" i="9"/>
  <c r="E27" i="9"/>
  <c r="F27" i="9"/>
  <c r="D28" i="9"/>
  <c r="E28" i="9"/>
  <c r="F28" i="9"/>
  <c r="D29" i="9"/>
  <c r="E29" i="9"/>
  <c r="F29" i="9"/>
  <c r="D30" i="9"/>
  <c r="E30" i="9"/>
  <c r="F30" i="9"/>
  <c r="D31" i="9"/>
  <c r="E31" i="9"/>
  <c r="F31" i="9"/>
  <c r="D32" i="9"/>
  <c r="E32" i="9"/>
  <c r="F32" i="9"/>
  <c r="D33" i="9"/>
  <c r="E33" i="9"/>
  <c r="F33" i="9"/>
  <c r="D34" i="9"/>
  <c r="E34" i="9"/>
  <c r="F34" i="9"/>
  <c r="D35" i="9"/>
  <c r="E35" i="9"/>
  <c r="F35" i="9"/>
  <c r="D36" i="9"/>
  <c r="E36" i="9"/>
  <c r="F36" i="9"/>
  <c r="D37" i="9"/>
  <c r="E37" i="9"/>
  <c r="F37" i="9"/>
  <c r="D38" i="9"/>
  <c r="E38" i="9"/>
  <c r="F38" i="9"/>
  <c r="A40" i="9"/>
  <c r="C5" i="12"/>
  <c r="D5" i="12"/>
  <c r="E5" i="12"/>
  <c r="C6" i="12"/>
  <c r="D6" i="12"/>
  <c r="E6" i="12"/>
  <c r="C7" i="12"/>
  <c r="D7" i="12"/>
  <c r="E7" i="12"/>
  <c r="C8" i="12"/>
  <c r="D8" i="12"/>
  <c r="E8" i="12"/>
  <c r="C9" i="12"/>
  <c r="D9" i="12"/>
  <c r="E9" i="12"/>
  <c r="C10" i="12"/>
  <c r="D10" i="12"/>
  <c r="E10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9" i="12"/>
  <c r="D19" i="12"/>
  <c r="E19" i="12"/>
  <c r="C20" i="12"/>
  <c r="D20" i="12"/>
  <c r="E20" i="12"/>
  <c r="C21" i="12"/>
  <c r="D21" i="12"/>
  <c r="E21" i="12"/>
  <c r="C22" i="12"/>
  <c r="D22" i="12"/>
  <c r="E22" i="12"/>
  <c r="C23" i="12"/>
  <c r="D23" i="12"/>
  <c r="E23" i="12"/>
  <c r="C24" i="12"/>
  <c r="D24" i="12"/>
  <c r="E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D29" i="12"/>
  <c r="E29" i="12"/>
  <c r="C30" i="12"/>
  <c r="D30" i="12"/>
  <c r="E30" i="12"/>
  <c r="C31" i="12"/>
  <c r="D31" i="12"/>
  <c r="E31" i="12"/>
  <c r="C32" i="12"/>
  <c r="D32" i="12"/>
  <c r="E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A40" i="12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A40" i="11"/>
</calcChain>
</file>

<file path=xl/sharedStrings.xml><?xml version="1.0" encoding="utf-8"?>
<sst xmlns="http://schemas.openxmlformats.org/spreadsheetml/2006/main" count="392" uniqueCount="120">
  <si>
    <t>Variance 2001 Plan vs. 2000 Actual</t>
  </si>
  <si>
    <t>(In Million $)</t>
  </si>
  <si>
    <t>Q1</t>
  </si>
  <si>
    <t>Q2</t>
  </si>
  <si>
    <t>Q3</t>
  </si>
  <si>
    <t>Q4</t>
  </si>
  <si>
    <t>Annual</t>
  </si>
  <si>
    <t>2001 Plan</t>
  </si>
  <si>
    <t>2000 Actual</t>
  </si>
  <si>
    <t>2000 Plan</t>
  </si>
  <si>
    <t>Variance 2001 Plan vs 2000 Actual</t>
  </si>
  <si>
    <t>Retail and Other Revenues</t>
  </si>
  <si>
    <t>Planned load growth</t>
  </si>
  <si>
    <t>Summer 2000 price increase for Index customers, all customers have returned to standard by 2001.  Offset by load growth budgeted in 2001.</t>
  </si>
  <si>
    <t>Mild temperatures in 2000, Tariff 112 terminated in 2001, 2001 assumed normal conditions and load growth.</t>
  </si>
  <si>
    <t>New Tariff</t>
  </si>
  <si>
    <t>New tariff to collect for EE expense in O &amp; M</t>
  </si>
  <si>
    <t>Implementation of UE115 rate increase for SB1149 implementation</t>
  </si>
  <si>
    <t>NVPC</t>
  </si>
  <si>
    <t>Increase in Gas and electric spot purchases</t>
  </si>
  <si>
    <t>Budgeted length sold at higher market in 2001</t>
  </si>
  <si>
    <t>Length sold into market at higher margin, reflecting Californian heat wave in 2000.  2001 margin on length is significantly less.</t>
  </si>
  <si>
    <t>SAVE EE true up</t>
  </si>
  <si>
    <t>SAVE EE true up incentive program.</t>
  </si>
  <si>
    <t>PCA- Calculated</t>
  </si>
  <si>
    <t>PCA deferral</t>
  </si>
  <si>
    <t>Gross Margin</t>
  </si>
  <si>
    <t>O&amp;M</t>
  </si>
  <si>
    <t>Supply Energy</t>
  </si>
  <si>
    <t>No NEIL in 2001, increase Trading floor support and labor and Habitat MOU budget.</t>
  </si>
  <si>
    <t>Increase Trading floor support and labor and Habitat MOU budget.</t>
  </si>
  <si>
    <t>Reclass of fish kill reserve in 2000</t>
  </si>
  <si>
    <t>Trans &amp; Delivery System</t>
  </si>
  <si>
    <t>Budgeted restoration expenses</t>
  </si>
  <si>
    <t>Serve &amp; Respond</t>
  </si>
  <si>
    <t>EE budgeted as expense (revenue included above), Customer Information System CSR and IT costs.</t>
  </si>
  <si>
    <t>EE budgeted as expense</t>
  </si>
  <si>
    <t>EE budgeted as expense, and reversal of bad debt in 2000</t>
  </si>
  <si>
    <t xml:space="preserve">No EE in 2001 Q4 (non-utility under SB1149) </t>
  </si>
  <si>
    <t>Market</t>
  </si>
  <si>
    <t>Support</t>
  </si>
  <si>
    <t>Colstrip sale cost reserve in 2000</t>
  </si>
  <si>
    <t>West Oregon contract settlement in 2000, and reserve for fish kill at hydro plant</t>
  </si>
  <si>
    <t>Total O &amp; M</t>
  </si>
  <si>
    <t>Depreciation &amp; Amortization</t>
  </si>
  <si>
    <t>Normal addition, Trojan settlement and offset by SB1149</t>
  </si>
  <si>
    <t>Normal addition and Trojan settlement impacts offset by SB1149 deferral</t>
  </si>
  <si>
    <t>Trojan settlement offset by Tariff 119 amortization (NEIL and Coyote gain) and deferral of asset sale gain in 2000</t>
  </si>
  <si>
    <t>Other Income &amp; Deductions</t>
  </si>
  <si>
    <t>COLI gain higher in 2000 actual than budgeted</t>
  </si>
  <si>
    <t>Smurfit land sale, offset by misc reserves</t>
  </si>
  <si>
    <t>Trojan valuation write-off</t>
  </si>
  <si>
    <t>Neil settlement, offset by COLI loss and automated meter reading reserve</t>
  </si>
  <si>
    <t>Taxes other than Income Tax</t>
  </si>
  <si>
    <t>Higher expected property tax in Montana</t>
  </si>
  <si>
    <t>PGE Spread adjustment</t>
  </si>
  <si>
    <t>PGE IBIT</t>
  </si>
  <si>
    <t>PVC IBIT</t>
  </si>
  <si>
    <t>Customer Choice reserve reversed in 2000</t>
  </si>
  <si>
    <t>Coyote II common sale gain in 2000</t>
  </si>
  <si>
    <t>Trojan valuation reversal to offset PGE's books in 2000, no credit amortization's in 2001 for Trojan &amp; Coyote commons.</t>
  </si>
  <si>
    <t>2001 budgeted loss on 1/3 sale of Pelton Round Butte, 2000 reserve reversal for Trojan valuation reserve</t>
  </si>
  <si>
    <t>PGH IBIT</t>
  </si>
  <si>
    <t>COLI gain higher in 2000 actual than budgeted, and BPC stock sale in 2000</t>
  </si>
  <si>
    <t>COLI loss in 2000 and GATX fees on Seneca portfolios.</t>
  </si>
  <si>
    <t>COLI Losses in 2000</t>
  </si>
  <si>
    <t>Officer Comp, Top book</t>
  </si>
  <si>
    <t>PGG IBIT</t>
  </si>
  <si>
    <t>PGE Interest &amp; Preferred</t>
  </si>
  <si>
    <t>PGE Income Tax</t>
  </si>
  <si>
    <t>Other PGG Interest &amp; Income Tax</t>
  </si>
  <si>
    <t>Officer Comp, Top book (Tax)/ FAS133</t>
  </si>
  <si>
    <t>PGG Interest &amp; Taxes</t>
  </si>
  <si>
    <t>PGE Net Income</t>
  </si>
  <si>
    <t>PVC Net Income</t>
  </si>
  <si>
    <t>PGH Net Income</t>
  </si>
  <si>
    <t>Officer Comp, Top book (NI)</t>
  </si>
  <si>
    <t>FAS 133 Cumulative Effect</t>
  </si>
  <si>
    <t>PGG Net Income</t>
  </si>
  <si>
    <t>Source Data</t>
  </si>
  <si>
    <t>2001 Plan Q1 vs 2000 Actual Q1</t>
  </si>
  <si>
    <t>2001 Plan Q2 vs 2000 Actual Q2</t>
  </si>
  <si>
    <t>2001 Plan Q3 vs 2000 Actual Q3</t>
  </si>
  <si>
    <t>2001 Plan Q4 vs 2000 Actual Q4</t>
  </si>
  <si>
    <t>Highlights</t>
  </si>
  <si>
    <r>
      <t>Margin</t>
    </r>
    <r>
      <rPr>
        <sz val="10"/>
        <rFont val="Times New Roman"/>
        <family val="1"/>
      </rPr>
      <t xml:space="preserve"> adjusted for Energy Efficiency tariff and PCA, is down ($3) million.</t>
    </r>
  </si>
  <si>
    <r>
      <t>Margin</t>
    </r>
    <r>
      <rPr>
        <sz val="10"/>
        <rFont val="Times New Roman"/>
        <family val="1"/>
      </rPr>
      <t xml:space="preserve"> is budgeted to improve due to higher average spot prices,</t>
    </r>
  </si>
  <si>
    <r>
      <t>2000 summer prices</t>
    </r>
    <r>
      <rPr>
        <sz val="10"/>
        <rFont val="Times New Roman"/>
        <family val="1"/>
      </rPr>
      <t xml:space="preserve"> were an aberration, since California heat</t>
    </r>
  </si>
  <si>
    <r>
      <t>Final NEIL disbursement</t>
    </r>
    <r>
      <rPr>
        <sz val="10"/>
        <rFont val="Times New Roman"/>
        <family val="1"/>
      </rPr>
      <t xml:space="preserve"> was taken in 2000 $15 million (Other I &amp; D)</t>
    </r>
  </si>
  <si>
    <t>shaping of PCA base further boost our NVPC.</t>
  </si>
  <si>
    <t>wave in an already tight market, pushed market prices to an all-time</t>
  </si>
  <si>
    <t>Offset by COLI loss in that same quarter and reserves taken for an</t>
  </si>
  <si>
    <r>
      <t xml:space="preserve">Power prices (net of PCA) </t>
    </r>
    <r>
      <rPr>
        <sz val="10"/>
        <rFont val="Times New Roman"/>
        <family val="1"/>
      </rPr>
      <t>being  much higher this year than last,</t>
    </r>
  </si>
  <si>
    <t>high.</t>
  </si>
  <si>
    <t>IBIT decrease in 2001 of ($4.8) million.</t>
  </si>
  <si>
    <t>not only increase our cost to serve our load, but reduced our wholesale</t>
  </si>
  <si>
    <r>
      <t>2001 O&amp;M budget</t>
    </r>
    <r>
      <rPr>
        <sz val="10"/>
        <rFont val="Times New Roman"/>
        <family val="1"/>
      </rPr>
      <t xml:space="preserve"> is higher due to EE cost being expensed as</t>
    </r>
  </si>
  <si>
    <t xml:space="preserve"> margin as well.</t>
  </si>
  <si>
    <t>incurred, offset in revenue.  Actual 2000 also had underrun due to</t>
  </si>
  <si>
    <r>
      <t xml:space="preserve">PGE was at a </t>
    </r>
    <r>
      <rPr>
        <b/>
        <sz val="10"/>
        <rFont val="Times New Roman"/>
        <family val="1"/>
      </rPr>
      <t>long position</t>
    </r>
    <r>
      <rPr>
        <sz val="10"/>
        <rFont val="Times New Roman"/>
        <family val="1"/>
      </rPr>
      <t xml:space="preserve"> which allowed us to reduce NVPC </t>
    </r>
  </si>
  <si>
    <r>
      <t xml:space="preserve">Loss on </t>
    </r>
    <r>
      <rPr>
        <b/>
        <sz val="10"/>
        <rFont val="Times New Roman"/>
        <family val="1"/>
      </rPr>
      <t>sale of Pelton Round Butte</t>
    </r>
    <r>
      <rPr>
        <sz val="10"/>
        <rFont val="Times New Roman"/>
        <family val="1"/>
      </rPr>
      <t xml:space="preserve"> in 2001, ($8) million</t>
    </r>
  </si>
  <si>
    <t>mild weather and intensified capital work.</t>
  </si>
  <si>
    <t>through wholesale sale.  PGE also had a few customers with rates</t>
  </si>
  <si>
    <r>
      <t>Energy Efficiency</t>
    </r>
    <r>
      <rPr>
        <sz val="10"/>
        <rFont val="Times New Roman"/>
        <family val="1"/>
      </rPr>
      <t xml:space="preserve"> is expensed as incurred through "Serve &amp; Respond" line</t>
    </r>
  </si>
  <si>
    <t>set to index which reflected market prices.</t>
  </si>
  <si>
    <r>
      <t>Trojan valuation</t>
    </r>
    <r>
      <rPr>
        <sz val="10"/>
        <rFont val="Times New Roman"/>
        <family val="1"/>
      </rPr>
      <t xml:space="preserve"> allowance of $19 million in 2000 reversed.</t>
    </r>
  </si>
  <si>
    <t>but recovered as a tariff adjustment in revenue.</t>
  </si>
  <si>
    <r>
      <t xml:space="preserve">In 2001, </t>
    </r>
    <r>
      <rPr>
        <b/>
        <sz val="10"/>
        <rFont val="Times New Roman"/>
        <family val="1"/>
      </rPr>
      <t>power prices have increased</t>
    </r>
    <r>
      <rPr>
        <sz val="10"/>
        <rFont val="Times New Roman"/>
        <family val="1"/>
      </rPr>
      <t xml:space="preserve"> significantly for base </t>
    </r>
  </si>
  <si>
    <r>
      <t>New rate case</t>
    </r>
    <r>
      <rPr>
        <sz val="10"/>
        <rFont val="Times New Roman"/>
        <family val="1"/>
      </rPr>
      <t xml:space="preserve"> becomes effective October 1st</t>
    </r>
  </si>
  <si>
    <r>
      <t>NEIL</t>
    </r>
    <r>
      <rPr>
        <sz val="10"/>
        <rFont val="Times New Roman"/>
        <family val="1"/>
      </rPr>
      <t xml:space="preserve"> disbursement for ($5) million was received in 2000.  The final payment</t>
    </r>
  </si>
  <si>
    <t>retail loads primarily due to poor hydro conditions in the region.</t>
  </si>
  <si>
    <t>was received in Q4 2000, and is no longer part of our 2001 plan</t>
  </si>
  <si>
    <r>
      <t>COLI losses in</t>
    </r>
    <r>
      <rPr>
        <sz val="10"/>
        <rFont val="Times New Roman"/>
        <family val="1"/>
      </rPr>
      <t xml:space="preserve"> 2000 ($3) million and fees on lease portfolio ($2).</t>
    </r>
  </si>
  <si>
    <r>
      <t xml:space="preserve">Set up </t>
    </r>
    <r>
      <rPr>
        <b/>
        <sz val="10"/>
        <rFont val="Times New Roman"/>
        <family val="1"/>
      </rPr>
      <t>"Colstrip sale cost"</t>
    </r>
    <r>
      <rPr>
        <sz val="10"/>
        <rFont val="Times New Roman"/>
        <family val="1"/>
      </rPr>
      <t xml:space="preserve"> reserve for $2.5 million in 2001</t>
    </r>
    <r>
      <rPr>
        <sz val="10"/>
        <rFont val="Arial"/>
      </rPr>
      <t/>
    </r>
  </si>
  <si>
    <r>
      <t>COLI gain</t>
    </r>
    <r>
      <rPr>
        <sz val="10"/>
        <rFont val="Times New Roman"/>
        <family val="1"/>
      </rPr>
      <t xml:space="preserve"> in 2000 higher than 2001 budgeted ($4) million.</t>
    </r>
  </si>
  <si>
    <r>
      <t>Higher depreciation</t>
    </r>
    <r>
      <rPr>
        <sz val="10"/>
        <rFont val="Times New Roman"/>
        <family val="1"/>
      </rPr>
      <t xml:space="preserve"> due to normal adds, and Trojan offset created earnings</t>
    </r>
  </si>
  <si>
    <t>drag</t>
  </si>
  <si>
    <r>
      <t xml:space="preserve">PVC </t>
    </r>
    <r>
      <rPr>
        <b/>
        <sz val="10"/>
        <rFont val="Times New Roman"/>
        <family val="1"/>
      </rPr>
      <t>Customer Choice</t>
    </r>
    <r>
      <rPr>
        <sz val="10"/>
        <rFont val="Times New Roman"/>
        <family val="1"/>
      </rPr>
      <t xml:space="preserve"> reversal in 2000 for ($31) million</t>
    </r>
  </si>
  <si>
    <r>
      <t xml:space="preserve">PGH in 2000 had </t>
    </r>
    <r>
      <rPr>
        <b/>
        <sz val="10"/>
        <rFont val="Times New Roman"/>
        <family val="1"/>
      </rPr>
      <t>BPC stock sale gain</t>
    </r>
    <r>
      <rPr>
        <sz val="10"/>
        <rFont val="Times New Roman"/>
        <family val="1"/>
      </rPr>
      <t xml:space="preserve"> ($5) million and higher COLI</t>
    </r>
  </si>
  <si>
    <t>gain ($4) million.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</si>
</sst>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u val="singleAccounting"/>
      <sz val="18"/>
      <name val="Times New Roman"/>
      <family val="1"/>
    </font>
    <font>
      <sz val="10"/>
      <name val="Times New Roman"/>
      <family val="1"/>
    </font>
    <font>
      <b/>
      <u val="singleAccounting"/>
      <sz val="10"/>
      <name val="Times New Roman"/>
      <family val="1"/>
    </font>
    <font>
      <u val="singleAccounting"/>
      <sz val="10"/>
      <name val="Times New Roman"/>
      <family val="1"/>
    </font>
    <font>
      <b/>
      <u val="doubleAccounting"/>
      <sz val="10"/>
      <name val="Times New Roman"/>
      <family val="1"/>
    </font>
    <font>
      <u val="doubleAccounting"/>
      <sz val="10"/>
      <name val="Times New Roman"/>
      <family val="1"/>
    </font>
    <font>
      <sz val="10"/>
      <color indexed="9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6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5" fillId="0" borderId="4" xfId="1" applyNumberFormat="1" applyFont="1" applyBorder="1" applyAlignment="1">
      <alignment horizontal="center" vertical="top" wrapText="1"/>
    </xf>
    <xf numFmtId="164" fontId="5" fillId="0" borderId="0" xfId="1" applyNumberFormat="1" applyFont="1" applyBorder="1" applyAlignment="1">
      <alignment horizontal="center" vertical="top" wrapText="1"/>
    </xf>
    <xf numFmtId="164" fontId="6" fillId="0" borderId="5" xfId="1" applyNumberFormat="1" applyFont="1" applyBorder="1" applyAlignment="1">
      <alignment horizontal="center" vertical="top" wrapText="1"/>
    </xf>
    <xf numFmtId="164" fontId="5" fillId="0" borderId="0" xfId="1" applyNumberFormat="1" applyFont="1" applyAlignment="1">
      <alignment horizontal="center" vertical="top" wrapText="1"/>
    </xf>
    <xf numFmtId="0" fontId="4" fillId="0" borderId="3" xfId="0" applyFont="1" applyBorder="1" applyAlignment="1">
      <alignment vertical="top"/>
    </xf>
    <xf numFmtId="164" fontId="4" fillId="0" borderId="4" xfId="1" applyNumberFormat="1" applyFont="1" applyBorder="1" applyAlignment="1">
      <alignment vertical="top"/>
    </xf>
    <xf numFmtId="164" fontId="4" fillId="0" borderId="0" xfId="1" applyNumberFormat="1" applyFont="1" applyBorder="1" applyAlignment="1">
      <alignment vertical="top"/>
    </xf>
    <xf numFmtId="0" fontId="4" fillId="0" borderId="5" xfId="1" applyNumberFormat="1" applyFont="1" applyBorder="1" applyAlignment="1">
      <alignment vertical="top" wrapText="1"/>
    </xf>
    <xf numFmtId="164" fontId="4" fillId="0" borderId="0" xfId="1" applyNumberFormat="1" applyFont="1" applyAlignment="1">
      <alignment vertical="top"/>
    </xf>
    <xf numFmtId="164" fontId="6" fillId="0" borderId="4" xfId="1" applyNumberFormat="1" applyFont="1" applyBorder="1" applyAlignment="1">
      <alignment vertical="top"/>
    </xf>
    <xf numFmtId="164" fontId="6" fillId="0" borderId="0" xfId="1" applyNumberFormat="1" applyFont="1" applyBorder="1" applyAlignment="1">
      <alignment vertical="top"/>
    </xf>
    <xf numFmtId="164" fontId="6" fillId="0" borderId="0" xfId="1" applyNumberFormat="1" applyFont="1" applyAlignment="1">
      <alignment vertical="top"/>
    </xf>
    <xf numFmtId="0" fontId="6" fillId="0" borderId="5" xfId="1" applyNumberFormat="1" applyFont="1" applyBorder="1" applyAlignment="1">
      <alignment vertical="top" wrapText="1"/>
    </xf>
    <xf numFmtId="0" fontId="2" fillId="0" borderId="3" xfId="0" applyFont="1" applyBorder="1" applyAlignment="1">
      <alignment horizontal="left" vertical="top" indent="1"/>
    </xf>
    <xf numFmtId="0" fontId="2" fillId="0" borderId="0" xfId="0" applyFont="1" applyAlignment="1">
      <alignment horizontal="left" vertical="top" indent="1"/>
    </xf>
    <xf numFmtId="164" fontId="7" fillId="0" borderId="4" xfId="1" applyNumberFormat="1" applyFont="1" applyBorder="1" applyAlignment="1">
      <alignment vertical="top"/>
    </xf>
    <xf numFmtId="164" fontId="7" fillId="0" borderId="0" xfId="1" applyNumberFormat="1" applyFont="1" applyBorder="1" applyAlignment="1">
      <alignment vertical="top"/>
    </xf>
    <xf numFmtId="0" fontId="8" fillId="0" borderId="5" xfId="1" applyNumberFormat="1" applyFont="1" applyBorder="1" applyAlignment="1">
      <alignment vertical="top" wrapText="1"/>
    </xf>
    <xf numFmtId="164" fontId="7" fillId="0" borderId="0" xfId="1" applyNumberFormat="1" applyFont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0" xfId="0" applyFont="1" applyAlignment="1">
      <alignment vertical="top"/>
    </xf>
    <xf numFmtId="0" fontId="9" fillId="0" borderId="5" xfId="1" applyNumberFormat="1" applyFont="1" applyBorder="1" applyAlignment="1">
      <alignment vertical="top" wrapText="1"/>
    </xf>
    <xf numFmtId="164" fontId="2" fillId="0" borderId="4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2" fillId="0" borderId="0" xfId="1" applyNumberFormat="1" applyFont="1" applyAlignment="1">
      <alignment vertical="top"/>
    </xf>
    <xf numFmtId="164" fontId="5" fillId="0" borderId="4" xfId="1" applyNumberFormat="1" applyFont="1" applyBorder="1" applyAlignment="1">
      <alignment vertical="top"/>
    </xf>
    <xf numFmtId="164" fontId="5" fillId="0" borderId="0" xfId="1" applyNumberFormat="1" applyFont="1" applyBorder="1" applyAlignment="1">
      <alignment vertical="top"/>
    </xf>
    <xf numFmtId="164" fontId="5" fillId="0" borderId="0" xfId="1" applyNumberFormat="1" applyFont="1" applyAlignment="1">
      <alignment vertical="top"/>
    </xf>
    <xf numFmtId="164" fontId="8" fillId="0" borderId="4" xfId="1" applyNumberFormat="1" applyFont="1" applyBorder="1" applyAlignment="1">
      <alignment vertical="top"/>
    </xf>
    <xf numFmtId="164" fontId="8" fillId="0" borderId="0" xfId="1" applyNumberFormat="1" applyFont="1" applyBorder="1" applyAlignment="1">
      <alignment vertical="top"/>
    </xf>
    <xf numFmtId="164" fontId="8" fillId="0" borderId="0" xfId="1" applyNumberFormat="1" applyFont="1" applyAlignment="1">
      <alignment vertical="top"/>
    </xf>
    <xf numFmtId="0" fontId="4" fillId="0" borderId="3" xfId="0" applyFont="1" applyBorder="1" applyAlignment="1">
      <alignment horizontal="left" vertical="top" indent="1"/>
    </xf>
    <xf numFmtId="0" fontId="4" fillId="0" borderId="0" xfId="0" applyFont="1" applyAlignment="1">
      <alignment horizontal="left" vertical="top" indent="1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RO/MRO/Feb01/Detail%20Varianc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 Plan vs. 2000 Actual"/>
      <sheetName val="Feb Forecast 2001"/>
    </sheetNames>
    <sheetDataSet>
      <sheetData sheetId="0"/>
      <sheetData sheetId="1">
        <row r="5">
          <cell r="C5" t="str">
            <v>Q1</v>
          </cell>
          <cell r="D5" t="str">
            <v>Q2</v>
          </cell>
          <cell r="E5" t="str">
            <v>Q3</v>
          </cell>
          <cell r="F5" t="str">
            <v>Q4</v>
          </cell>
          <cell r="G5" t="str">
            <v>Total</v>
          </cell>
          <cell r="I5" t="str">
            <v>Q1</v>
          </cell>
          <cell r="J5" t="str">
            <v>Q2</v>
          </cell>
          <cell r="K5" t="str">
            <v>Q3</v>
          </cell>
          <cell r="L5" t="str">
            <v>Q4</v>
          </cell>
          <cell r="M5" t="str">
            <v>Total</v>
          </cell>
          <cell r="O5" t="str">
            <v>Q1</v>
          </cell>
          <cell r="P5" t="str">
            <v>Q2</v>
          </cell>
          <cell r="Q5" t="str">
            <v>Q3</v>
          </cell>
          <cell r="R5" t="str">
            <v>Q4</v>
          </cell>
          <cell r="S5" t="str">
            <v>Total</v>
          </cell>
          <cell r="U5" t="str">
            <v>Q1</v>
          </cell>
          <cell r="V5" t="str">
            <v>Q2</v>
          </cell>
          <cell r="W5" t="str">
            <v>Q3</v>
          </cell>
          <cell r="X5" t="str">
            <v>Q4</v>
          </cell>
          <cell r="Y5" t="str">
            <v>Total</v>
          </cell>
        </row>
        <row r="6">
          <cell r="A6" t="str">
            <v>Retail and Other Revenues</v>
          </cell>
          <cell r="C6">
            <v>290.39999999999998</v>
          </cell>
          <cell r="D6">
            <v>250</v>
          </cell>
          <cell r="E6">
            <v>248.7</v>
          </cell>
          <cell r="F6">
            <v>311.5</v>
          </cell>
          <cell r="G6">
            <v>1100.5999999999999</v>
          </cell>
          <cell r="I6">
            <v>285.39999999999998</v>
          </cell>
          <cell r="J6">
            <v>249.7</v>
          </cell>
          <cell r="K6">
            <v>251.2</v>
          </cell>
          <cell r="L6">
            <v>302.5</v>
          </cell>
          <cell r="M6">
            <v>1088.8</v>
          </cell>
          <cell r="O6">
            <v>283.2</v>
          </cell>
          <cell r="P6">
            <v>247.7</v>
          </cell>
          <cell r="Q6">
            <v>257.39999999999998</v>
          </cell>
          <cell r="R6">
            <v>289.2</v>
          </cell>
          <cell r="S6">
            <v>1077.5</v>
          </cell>
          <cell r="U6">
            <v>281.95</v>
          </cell>
          <cell r="V6">
            <v>237.15</v>
          </cell>
          <cell r="W6">
            <v>247.15</v>
          </cell>
          <cell r="X6">
            <v>283.25</v>
          </cell>
          <cell r="Y6">
            <v>1049.5</v>
          </cell>
        </row>
        <row r="7">
          <cell r="A7" t="str">
            <v>New Tariff</v>
          </cell>
          <cell r="C7">
            <v>3.5</v>
          </cell>
          <cell r="D7">
            <v>2.8</v>
          </cell>
          <cell r="E7">
            <v>2.8</v>
          </cell>
          <cell r="F7">
            <v>91.999999999999986</v>
          </cell>
          <cell r="G7">
            <v>101.09999999999998</v>
          </cell>
          <cell r="I7">
            <v>0</v>
          </cell>
          <cell r="J7">
            <v>0</v>
          </cell>
          <cell r="K7">
            <v>0</v>
          </cell>
          <cell r="L7">
            <v>97.2</v>
          </cell>
          <cell r="M7">
            <v>97.2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NVPC</v>
          </cell>
          <cell r="C8">
            <v>-209.68000000000004</v>
          </cell>
          <cell r="D8">
            <v>-49.379999999999995</v>
          </cell>
          <cell r="E8">
            <v>-147.08000000000001</v>
          </cell>
          <cell r="F8">
            <v>-187.86</v>
          </cell>
          <cell r="G8">
            <v>-594.00000000000011</v>
          </cell>
          <cell r="I8">
            <v>-96.4</v>
          </cell>
          <cell r="J8">
            <v>-62.3</v>
          </cell>
          <cell r="K8">
            <v>-125.3</v>
          </cell>
          <cell r="L8">
            <v>-212.2</v>
          </cell>
          <cell r="M8">
            <v>-496.2</v>
          </cell>
          <cell r="O8">
            <v>-88.5</v>
          </cell>
          <cell r="P8">
            <v>-68.3</v>
          </cell>
          <cell r="Q8">
            <v>-56.8</v>
          </cell>
          <cell r="R8">
            <v>-76</v>
          </cell>
          <cell r="S8">
            <v>-289.60000000000002</v>
          </cell>
          <cell r="U8">
            <v>-94.25</v>
          </cell>
          <cell r="V8">
            <v>-90.35</v>
          </cell>
          <cell r="W8">
            <v>-90.05</v>
          </cell>
          <cell r="X8">
            <v>-111.55</v>
          </cell>
          <cell r="Y8">
            <v>-386.2</v>
          </cell>
        </row>
        <row r="9">
          <cell r="A9" t="str">
            <v>SAVE EE true up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-24.8</v>
          </cell>
          <cell r="J9">
            <v>-9.6000000000000014</v>
          </cell>
          <cell r="K9">
            <v>-12</v>
          </cell>
          <cell r="L9">
            <v>2.2000000000000002</v>
          </cell>
          <cell r="M9">
            <v>-44.2</v>
          </cell>
          <cell r="O9">
            <v>0</v>
          </cell>
          <cell r="P9">
            <v>0</v>
          </cell>
          <cell r="Q9">
            <v>5</v>
          </cell>
          <cell r="R9">
            <v>0</v>
          </cell>
          <cell r="S9">
            <v>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A10" t="str">
            <v>PCA- Calculated</v>
          </cell>
          <cell r="C10">
            <v>111.11</v>
          </cell>
          <cell r="D10">
            <v>-12.590000000000002</v>
          </cell>
          <cell r="E10">
            <v>44.61</v>
          </cell>
          <cell r="F10">
            <v>0</v>
          </cell>
          <cell r="G10">
            <v>143.13</v>
          </cell>
          <cell r="I10">
            <v>21.3</v>
          </cell>
          <cell r="J10">
            <v>2.5</v>
          </cell>
          <cell r="K10">
            <v>33.200000000000003</v>
          </cell>
          <cell r="L10">
            <v>0</v>
          </cell>
          <cell r="M10">
            <v>57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A11" t="str">
            <v>Gross Margin</v>
          </cell>
          <cell r="C11">
            <v>195.32999999999993</v>
          </cell>
          <cell r="D11">
            <v>190.83</v>
          </cell>
          <cell r="E11">
            <v>149.02999999999997</v>
          </cell>
          <cell r="F11">
            <v>215.64</v>
          </cell>
          <cell r="G11">
            <v>750.8299999999997</v>
          </cell>
          <cell r="I11">
            <v>185.49999999999997</v>
          </cell>
          <cell r="J11">
            <v>180.29999999999998</v>
          </cell>
          <cell r="K11">
            <v>147.1</v>
          </cell>
          <cell r="L11">
            <v>189.7</v>
          </cell>
          <cell r="M11">
            <v>702.59999999999991</v>
          </cell>
          <cell r="O11">
            <v>194.7</v>
          </cell>
          <cell r="P11">
            <v>179.39999999999998</v>
          </cell>
          <cell r="Q11">
            <v>205.59999999999997</v>
          </cell>
          <cell r="R11">
            <v>213.2</v>
          </cell>
          <cell r="S11">
            <v>792.9</v>
          </cell>
          <cell r="U11">
            <v>187.7</v>
          </cell>
          <cell r="V11">
            <v>146.80000000000001</v>
          </cell>
          <cell r="W11">
            <v>157.10000000000002</v>
          </cell>
          <cell r="X11">
            <v>171.7</v>
          </cell>
          <cell r="Y11">
            <v>663.3</v>
          </cell>
        </row>
        <row r="12">
          <cell r="A12" t="str">
            <v>O&amp;M</v>
          </cell>
        </row>
        <row r="13">
          <cell r="A13" t="str">
            <v>Supply Energy</v>
          </cell>
          <cell r="C13">
            <v>-19</v>
          </cell>
          <cell r="D13">
            <v>-20</v>
          </cell>
          <cell r="E13">
            <v>-17.5</v>
          </cell>
          <cell r="F13">
            <v>-17.299999999999997</v>
          </cell>
          <cell r="G13">
            <v>-73.8</v>
          </cell>
          <cell r="I13">
            <v>-17.8</v>
          </cell>
          <cell r="J13">
            <v>-21.7</v>
          </cell>
          <cell r="K13">
            <v>-19.3</v>
          </cell>
          <cell r="L13">
            <v>-19.3</v>
          </cell>
          <cell r="M13">
            <v>-78.099999999999994</v>
          </cell>
          <cell r="O13">
            <v>-12.9</v>
          </cell>
          <cell r="P13">
            <v>-19.899999999999999</v>
          </cell>
          <cell r="Q13">
            <v>-17.7</v>
          </cell>
          <cell r="R13">
            <v>-20.100000000000001</v>
          </cell>
          <cell r="S13">
            <v>-70.599999999999994</v>
          </cell>
          <cell r="U13">
            <v>-14.525</v>
          </cell>
          <cell r="V13">
            <v>-16.024999999999999</v>
          </cell>
          <cell r="W13">
            <v>-15.025</v>
          </cell>
          <cell r="X13">
            <v>-14.525</v>
          </cell>
          <cell r="Y13">
            <v>-60.099999999999994</v>
          </cell>
        </row>
        <row r="14">
          <cell r="A14" t="str">
            <v>Trans &amp; Delivery System</v>
          </cell>
          <cell r="C14">
            <v>-15.4</v>
          </cell>
          <cell r="D14">
            <v>-14.1</v>
          </cell>
          <cell r="E14">
            <v>-14</v>
          </cell>
          <cell r="F14">
            <v>-15.099999999999998</v>
          </cell>
          <cell r="G14">
            <v>-58.599999999999994</v>
          </cell>
          <cell r="I14">
            <v>-13.2</v>
          </cell>
          <cell r="J14">
            <v>-15.5</v>
          </cell>
          <cell r="K14">
            <v>-15.4</v>
          </cell>
          <cell r="L14">
            <v>-18.5</v>
          </cell>
          <cell r="M14">
            <v>-62.6</v>
          </cell>
          <cell r="O14">
            <v>-12.4</v>
          </cell>
          <cell r="P14">
            <v>-12.6</v>
          </cell>
          <cell r="Q14">
            <v>-12.8</v>
          </cell>
          <cell r="R14">
            <v>-15.1</v>
          </cell>
          <cell r="S14">
            <v>-52.9</v>
          </cell>
          <cell r="U14">
            <v>-14</v>
          </cell>
          <cell r="V14">
            <v>-13.5</v>
          </cell>
          <cell r="W14">
            <v>-13.6</v>
          </cell>
          <cell r="X14">
            <v>-13.9</v>
          </cell>
          <cell r="Y14">
            <v>-55</v>
          </cell>
        </row>
        <row r="15">
          <cell r="A15" t="str">
            <v>Serve &amp; Respond</v>
          </cell>
          <cell r="C15">
            <v>-14.2</v>
          </cell>
          <cell r="D15">
            <v>-13.700000000000001</v>
          </cell>
          <cell r="E15">
            <v>-13.4</v>
          </cell>
          <cell r="F15">
            <v>-10.9</v>
          </cell>
          <cell r="G15">
            <v>-52.199999999999996</v>
          </cell>
          <cell r="I15">
            <v>-12.9</v>
          </cell>
          <cell r="J15">
            <v>-14.8</v>
          </cell>
          <cell r="K15">
            <v>-15</v>
          </cell>
          <cell r="L15">
            <v>-12.8</v>
          </cell>
          <cell r="M15">
            <v>-55.5</v>
          </cell>
          <cell r="O15">
            <v>-8.4</v>
          </cell>
          <cell r="P15">
            <v>-9.9</v>
          </cell>
          <cell r="Q15">
            <v>-7.8</v>
          </cell>
          <cell r="R15">
            <v>-13.1</v>
          </cell>
          <cell r="S15">
            <v>-39.200000000000003</v>
          </cell>
          <cell r="U15">
            <v>-9.15</v>
          </cell>
          <cell r="V15">
            <v>-8.85</v>
          </cell>
          <cell r="W15">
            <v>-9.35</v>
          </cell>
          <cell r="X15">
            <v>-8.85</v>
          </cell>
          <cell r="Y15">
            <v>-36.200000000000003</v>
          </cell>
        </row>
        <row r="16">
          <cell r="A16" t="str">
            <v>Market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U16">
            <v>-0.15</v>
          </cell>
          <cell r="V16">
            <v>-0.15</v>
          </cell>
          <cell r="W16">
            <v>-0.15</v>
          </cell>
          <cell r="X16">
            <v>-0.15</v>
          </cell>
          <cell r="Y16">
            <v>-0.6</v>
          </cell>
        </row>
        <row r="17">
          <cell r="A17" t="str">
            <v>Support</v>
          </cell>
          <cell r="C17">
            <v>-25.4</v>
          </cell>
          <cell r="D17">
            <v>-23.799999999999997</v>
          </cell>
          <cell r="E17">
            <v>-24.099999999999998</v>
          </cell>
          <cell r="F17">
            <v>-22.799999999999997</v>
          </cell>
          <cell r="G17">
            <v>-96.1</v>
          </cell>
          <cell r="I17">
            <v>-19.399999999999999</v>
          </cell>
          <cell r="J17">
            <v>-24.1</v>
          </cell>
          <cell r="K17">
            <v>-24.4</v>
          </cell>
          <cell r="L17">
            <v>-23</v>
          </cell>
          <cell r="M17">
            <v>-90.9</v>
          </cell>
          <cell r="O17">
            <v>-27.3</v>
          </cell>
          <cell r="P17">
            <v>-24.2</v>
          </cell>
          <cell r="Q17">
            <v>-28.7</v>
          </cell>
          <cell r="R17">
            <v>-20.6</v>
          </cell>
          <cell r="S17">
            <v>-100.80000000000001</v>
          </cell>
          <cell r="U17">
            <v>-20.65</v>
          </cell>
          <cell r="V17">
            <v>-21.25</v>
          </cell>
          <cell r="W17">
            <v>-21.75</v>
          </cell>
          <cell r="X17">
            <v>-21.849999999999998</v>
          </cell>
          <cell r="Y17">
            <v>-85.5</v>
          </cell>
        </row>
        <row r="18">
          <cell r="A18" t="str">
            <v>Total O &amp; M</v>
          </cell>
          <cell r="C18">
            <v>-74</v>
          </cell>
          <cell r="D18">
            <v>-71.599999999999994</v>
          </cell>
          <cell r="E18">
            <v>-69</v>
          </cell>
          <cell r="F18">
            <v>-66.099999999999994</v>
          </cell>
          <cell r="G18">
            <v>-280.69999999999993</v>
          </cell>
          <cell r="I18">
            <v>-63.3</v>
          </cell>
          <cell r="J18">
            <v>-76.099999999999994</v>
          </cell>
          <cell r="K18">
            <v>-74.099999999999994</v>
          </cell>
          <cell r="L18">
            <v>-73.599999999999994</v>
          </cell>
          <cell r="M18">
            <v>-287.10000000000002</v>
          </cell>
          <cell r="O18">
            <v>-61</v>
          </cell>
          <cell r="P18">
            <v>-66.599999999999994</v>
          </cell>
          <cell r="Q18">
            <v>-67</v>
          </cell>
          <cell r="R18">
            <v>-68.900000000000006</v>
          </cell>
          <cell r="S18">
            <v>-263.5</v>
          </cell>
          <cell r="U18">
            <v>-58.474999999999994</v>
          </cell>
          <cell r="V18">
            <v>-59.774999999999999</v>
          </cell>
          <cell r="W18">
            <v>-59.875</v>
          </cell>
          <cell r="X18">
            <v>-59.274999999999991</v>
          </cell>
          <cell r="Y18">
            <v>-237.4</v>
          </cell>
        </row>
        <row r="19">
          <cell r="A19" t="str">
            <v>Depreciation &amp; Amortization</v>
          </cell>
          <cell r="C19">
            <v>-43.3</v>
          </cell>
          <cell r="D19">
            <v>-43</v>
          </cell>
          <cell r="E19">
            <v>-43.099999999999994</v>
          </cell>
          <cell r="F19">
            <v>-42.8</v>
          </cell>
          <cell r="G19">
            <v>-172.2</v>
          </cell>
          <cell r="I19">
            <v>-43.6</v>
          </cell>
          <cell r="J19">
            <v>-42.7</v>
          </cell>
          <cell r="K19">
            <v>-42.900000000000006</v>
          </cell>
          <cell r="L19">
            <v>-42.9</v>
          </cell>
          <cell r="M19">
            <v>-172.10000000000002</v>
          </cell>
          <cell r="O19">
            <v>-39.200000000000003</v>
          </cell>
          <cell r="P19">
            <v>-37.9</v>
          </cell>
          <cell r="Q19">
            <v>-39.200000000000003</v>
          </cell>
          <cell r="R19">
            <v>-48</v>
          </cell>
          <cell r="S19">
            <v>-164.3</v>
          </cell>
          <cell r="U19">
            <v>-37.200000000000003</v>
          </cell>
          <cell r="V19">
            <v>-37.200000000000003</v>
          </cell>
          <cell r="W19">
            <v>-38</v>
          </cell>
          <cell r="X19">
            <v>-37.9</v>
          </cell>
          <cell r="Y19">
            <v>-150.30000000000001</v>
          </cell>
        </row>
        <row r="20">
          <cell r="A20" t="str">
            <v>Other Income &amp; Deductions</v>
          </cell>
          <cell r="C20">
            <v>0.6</v>
          </cell>
          <cell r="D20">
            <v>0.4</v>
          </cell>
          <cell r="E20">
            <v>0.6</v>
          </cell>
          <cell r="F20">
            <v>-0.2</v>
          </cell>
          <cell r="G20">
            <v>1.4000000000000001</v>
          </cell>
          <cell r="I20">
            <v>-0.7</v>
          </cell>
          <cell r="J20">
            <v>0.4</v>
          </cell>
          <cell r="K20">
            <v>0.7</v>
          </cell>
          <cell r="L20">
            <v>4.5999999999999996</v>
          </cell>
          <cell r="M20">
            <v>5</v>
          </cell>
          <cell r="O20">
            <v>3.1</v>
          </cell>
          <cell r="P20">
            <v>2.5</v>
          </cell>
          <cell r="Q20">
            <v>-7</v>
          </cell>
          <cell r="R20">
            <v>4.5999999999999996</v>
          </cell>
          <cell r="S20">
            <v>3.1999999999999993</v>
          </cell>
          <cell r="U20">
            <v>7.625</v>
          </cell>
          <cell r="V20">
            <v>7.625</v>
          </cell>
          <cell r="W20">
            <v>7.625</v>
          </cell>
          <cell r="X20">
            <v>7.625</v>
          </cell>
          <cell r="Y20">
            <v>30.5</v>
          </cell>
        </row>
        <row r="21">
          <cell r="A21" t="str">
            <v>Taxes other than Income Tax</v>
          </cell>
          <cell r="C21">
            <v>-18.8</v>
          </cell>
          <cell r="D21">
            <v>-16.2</v>
          </cell>
          <cell r="E21">
            <v>-16.5</v>
          </cell>
          <cell r="F21">
            <v>-16.2</v>
          </cell>
          <cell r="G21">
            <v>-67.7</v>
          </cell>
          <cell r="I21">
            <v>-18.3</v>
          </cell>
          <cell r="J21">
            <v>-16</v>
          </cell>
          <cell r="K21">
            <v>-16.5</v>
          </cell>
          <cell r="L21">
            <v>-16.2</v>
          </cell>
          <cell r="M21">
            <v>-67</v>
          </cell>
          <cell r="O21">
            <v>-17.899999999999999</v>
          </cell>
          <cell r="P21">
            <v>-15.2</v>
          </cell>
          <cell r="Q21">
            <v>-18.399999999999999</v>
          </cell>
          <cell r="R21">
            <v>-13.2</v>
          </cell>
          <cell r="S21">
            <v>-64.699999999999989</v>
          </cell>
          <cell r="U21">
            <v>-16.100000000000001</v>
          </cell>
          <cell r="V21">
            <v>-13.9</v>
          </cell>
          <cell r="W21">
            <v>-14.5</v>
          </cell>
          <cell r="X21">
            <v>-14.2</v>
          </cell>
          <cell r="Y21">
            <v>-58.7</v>
          </cell>
        </row>
        <row r="22">
          <cell r="A22" t="str">
            <v>PGE Spread adjustment</v>
          </cell>
          <cell r="C22">
            <v>1.5</v>
          </cell>
          <cell r="D22">
            <v>4</v>
          </cell>
          <cell r="E22">
            <v>1.8</v>
          </cell>
          <cell r="F22">
            <v>-7.4</v>
          </cell>
          <cell r="G22">
            <v>-0.10000000000000053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A23" t="str">
            <v>PGE IBIT</v>
          </cell>
          <cell r="C23">
            <v>61.329999999999927</v>
          </cell>
          <cell r="D23">
            <v>64.430000000000021</v>
          </cell>
          <cell r="E23">
            <v>22.829999999999977</v>
          </cell>
          <cell r="F23">
            <v>82.939999999999984</v>
          </cell>
          <cell r="G23">
            <v>231.52999999999977</v>
          </cell>
          <cell r="I23">
            <v>59.599999999999966</v>
          </cell>
          <cell r="J23">
            <v>45.899999999999984</v>
          </cell>
          <cell r="K23">
            <v>14.299999999999997</v>
          </cell>
          <cell r="L23">
            <v>61.599999999999994</v>
          </cell>
          <cell r="M23">
            <v>181.39999999999986</v>
          </cell>
          <cell r="O23">
            <v>79.699999999999989</v>
          </cell>
          <cell r="P23">
            <v>62.199999999999989</v>
          </cell>
          <cell r="Q23">
            <v>73.999999999999972</v>
          </cell>
          <cell r="R23">
            <v>87.699999999999989</v>
          </cell>
          <cell r="S23">
            <v>303.59999999999997</v>
          </cell>
          <cell r="U23">
            <v>83.549999999999983</v>
          </cell>
          <cell r="V23">
            <v>43.550000000000004</v>
          </cell>
          <cell r="W23">
            <v>52.350000000000023</v>
          </cell>
          <cell r="X23">
            <v>67.95</v>
          </cell>
          <cell r="Y23">
            <v>247.39999999999998</v>
          </cell>
        </row>
        <row r="24">
          <cell r="A24" t="str">
            <v>PVC IBIT</v>
          </cell>
          <cell r="C24">
            <v>-4.7</v>
          </cell>
          <cell r="D24">
            <v>-4.7</v>
          </cell>
          <cell r="E24">
            <v>-4.7</v>
          </cell>
          <cell r="F24">
            <v>-12.9</v>
          </cell>
          <cell r="G24">
            <v>-27</v>
          </cell>
          <cell r="I24">
            <v>-4.2</v>
          </cell>
          <cell r="J24">
            <v>-4.7</v>
          </cell>
          <cell r="K24">
            <v>-4.7</v>
          </cell>
          <cell r="L24">
            <v>-12.9</v>
          </cell>
          <cell r="M24">
            <v>-26.5</v>
          </cell>
          <cell r="O24">
            <v>27.8</v>
          </cell>
          <cell r="P24">
            <v>0.2</v>
          </cell>
          <cell r="Q24">
            <v>5.5</v>
          </cell>
          <cell r="R24">
            <v>16.399999999999999</v>
          </cell>
          <cell r="S24">
            <v>49.9</v>
          </cell>
          <cell r="U24">
            <v>47.225000000000001</v>
          </cell>
          <cell r="V24">
            <v>2.7250000000000001</v>
          </cell>
          <cell r="W24">
            <v>2.4249999999999998</v>
          </cell>
          <cell r="X24">
            <v>2.4249999999999998</v>
          </cell>
          <cell r="Y24">
            <v>54.8</v>
          </cell>
        </row>
        <row r="25">
          <cell r="A25" t="str">
            <v>PGH IBIT</v>
          </cell>
          <cell r="C25">
            <v>-0.1</v>
          </cell>
          <cell r="D25">
            <v>-0.1</v>
          </cell>
          <cell r="E25">
            <v>-0.1</v>
          </cell>
          <cell r="F25">
            <v>-0.1</v>
          </cell>
          <cell r="G25">
            <v>-0.4</v>
          </cell>
          <cell r="I25">
            <v>-3.2</v>
          </cell>
          <cell r="J25">
            <v>-0.9</v>
          </cell>
          <cell r="K25">
            <v>-0.9</v>
          </cell>
          <cell r="L25">
            <v>-0.8</v>
          </cell>
          <cell r="M25">
            <v>-5.8000000000000007</v>
          </cell>
          <cell r="O25">
            <v>9.4</v>
          </cell>
          <cell r="P25">
            <v>-0.1</v>
          </cell>
          <cell r="Q25">
            <v>-5.6</v>
          </cell>
          <cell r="R25">
            <v>-4.5</v>
          </cell>
          <cell r="S25">
            <v>-0.79999999999999893</v>
          </cell>
          <cell r="U25">
            <v>0.6</v>
          </cell>
          <cell r="V25">
            <v>0.6</v>
          </cell>
          <cell r="W25">
            <v>-0.3</v>
          </cell>
          <cell r="X25">
            <v>43.9</v>
          </cell>
          <cell r="Y25">
            <v>44.8</v>
          </cell>
        </row>
        <row r="26">
          <cell r="A26" t="str">
            <v>Officer Comp, Top book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-11.5</v>
          </cell>
          <cell r="P26">
            <v>0</v>
          </cell>
          <cell r="Q26">
            <v>0</v>
          </cell>
          <cell r="R26">
            <v>0</v>
          </cell>
          <cell r="S26">
            <v>-11.5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A27" t="str">
            <v>PGG IBIT</v>
          </cell>
          <cell r="C27">
            <v>56.529999999999923</v>
          </cell>
          <cell r="D27">
            <v>59.630000000000017</v>
          </cell>
          <cell r="E27">
            <v>18.029999999999976</v>
          </cell>
          <cell r="F27">
            <v>69.939999999999984</v>
          </cell>
          <cell r="G27">
            <v>204.12999999999977</v>
          </cell>
          <cell r="I27">
            <v>52.19999999999996</v>
          </cell>
          <cell r="J27">
            <v>40.299999999999983</v>
          </cell>
          <cell r="K27">
            <v>8.6999999999999975</v>
          </cell>
          <cell r="L27">
            <v>47.9</v>
          </cell>
          <cell r="M27">
            <v>149.09999999999985</v>
          </cell>
          <cell r="O27">
            <v>105.39999999999999</v>
          </cell>
          <cell r="P27">
            <v>62.29999999999999</v>
          </cell>
          <cell r="Q27">
            <v>73.899999999999977</v>
          </cell>
          <cell r="R27">
            <v>99.6</v>
          </cell>
          <cell r="S27">
            <v>341.19999999999993</v>
          </cell>
          <cell r="U27">
            <v>131.37499999999997</v>
          </cell>
          <cell r="V27">
            <v>46.875000000000007</v>
          </cell>
          <cell r="W27">
            <v>54.475000000000023</v>
          </cell>
          <cell r="X27">
            <v>114.27500000000001</v>
          </cell>
          <cell r="Y27">
            <v>347</v>
          </cell>
        </row>
        <row r="28">
          <cell r="A28" t="str">
            <v>PGE Interest &amp; Preferred</v>
          </cell>
          <cell r="C28">
            <v>-14</v>
          </cell>
          <cell r="D28">
            <v>-17.399999999999999</v>
          </cell>
          <cell r="E28">
            <v>-18.100000000000001</v>
          </cell>
          <cell r="F28">
            <v>-18.899999999999999</v>
          </cell>
          <cell r="G28">
            <v>-68.400000000000006</v>
          </cell>
          <cell r="I28">
            <v>-17.5</v>
          </cell>
          <cell r="J28">
            <v>-19.5</v>
          </cell>
          <cell r="K28">
            <v>-18.7</v>
          </cell>
          <cell r="L28">
            <v>-18.7</v>
          </cell>
          <cell r="M28">
            <v>-74.400000000000006</v>
          </cell>
          <cell r="O28">
            <v>-17.100000000000001</v>
          </cell>
          <cell r="P28">
            <v>-17.7</v>
          </cell>
          <cell r="Q28">
            <v>-17.7</v>
          </cell>
          <cell r="R28">
            <v>-15.1</v>
          </cell>
          <cell r="S28">
            <v>-67.599999999999994</v>
          </cell>
          <cell r="U28">
            <v>-16.2</v>
          </cell>
          <cell r="V28">
            <v>-15.700000000000001</v>
          </cell>
          <cell r="W28">
            <v>-15.8</v>
          </cell>
          <cell r="X28">
            <v>-16.2</v>
          </cell>
          <cell r="Y28">
            <v>-63.900000000000006</v>
          </cell>
        </row>
        <row r="29">
          <cell r="A29" t="str">
            <v>PGE Income Tax</v>
          </cell>
          <cell r="C29">
            <v>-20.070000000000004</v>
          </cell>
          <cell r="D29">
            <v>-18.850000000000001</v>
          </cell>
          <cell r="E29">
            <v>-0.55000000000000071</v>
          </cell>
          <cell r="F29">
            <v>-24.86</v>
          </cell>
          <cell r="G29">
            <v>-64.33</v>
          </cell>
          <cell r="I29">
            <v>-18.7</v>
          </cell>
          <cell r="J29">
            <v>-10.4</v>
          </cell>
          <cell r="K29">
            <v>2.8</v>
          </cell>
          <cell r="L29">
            <v>-15.9</v>
          </cell>
          <cell r="M29">
            <v>-42.2</v>
          </cell>
          <cell r="O29">
            <v>-24.3</v>
          </cell>
          <cell r="P29">
            <v>-19.100000000000001</v>
          </cell>
          <cell r="Q29">
            <v>-24.7</v>
          </cell>
          <cell r="R29">
            <v>-29</v>
          </cell>
          <cell r="S29">
            <v>-97.100000000000009</v>
          </cell>
          <cell r="U29">
            <v>-28.875</v>
          </cell>
          <cell r="V29">
            <v>-11.074999999999999</v>
          </cell>
          <cell r="W29">
            <v>-15.275</v>
          </cell>
          <cell r="X29">
            <v>-21.475000000000001</v>
          </cell>
          <cell r="Y29">
            <v>-76.7</v>
          </cell>
        </row>
        <row r="30">
          <cell r="A30" t="str">
            <v>Other PGG Interest &amp; Income Tax</v>
          </cell>
          <cell r="C30">
            <v>-1.5</v>
          </cell>
          <cell r="D30">
            <v>-1.5</v>
          </cell>
          <cell r="E30">
            <v>-1.6</v>
          </cell>
          <cell r="F30">
            <v>1.5</v>
          </cell>
          <cell r="G30">
            <v>-3.0999999999999996</v>
          </cell>
          <cell r="I30">
            <v>0.6</v>
          </cell>
          <cell r="J30">
            <v>0.9</v>
          </cell>
          <cell r="K30">
            <v>0.9</v>
          </cell>
          <cell r="L30">
            <v>4</v>
          </cell>
          <cell r="M30">
            <v>6.4</v>
          </cell>
          <cell r="O30">
            <v>-16.2</v>
          </cell>
          <cell r="P30">
            <v>-4.2</v>
          </cell>
          <cell r="Q30">
            <v>-4.9000000000000004</v>
          </cell>
          <cell r="R30">
            <v>-11</v>
          </cell>
          <cell r="S30">
            <v>-36.299999999999997</v>
          </cell>
          <cell r="U30">
            <v>-22.8</v>
          </cell>
          <cell r="V30">
            <v>-5.0999999999999996</v>
          </cell>
          <cell r="W30">
            <v>-4.5</v>
          </cell>
          <cell r="X30">
            <v>-0.20000000000000018</v>
          </cell>
          <cell r="Y30">
            <v>-32.6</v>
          </cell>
        </row>
        <row r="31">
          <cell r="A31" t="str">
            <v>Officer Comp, Top book (Tax)/ FAS133</v>
          </cell>
          <cell r="C31">
            <v>11.2</v>
          </cell>
          <cell r="D31">
            <v>0</v>
          </cell>
          <cell r="E31">
            <v>0</v>
          </cell>
          <cell r="F31">
            <v>0</v>
          </cell>
          <cell r="G31">
            <v>11.2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O31">
            <v>4.5425000000000004</v>
          </cell>
          <cell r="P31">
            <v>0</v>
          </cell>
          <cell r="Q31">
            <v>0</v>
          </cell>
          <cell r="R31">
            <v>0</v>
          </cell>
          <cell r="S31">
            <v>4.5425000000000004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A32" t="str">
            <v>PGG Interest &amp; Taxes</v>
          </cell>
          <cell r="C32">
            <v>-24.370000000000008</v>
          </cell>
          <cell r="D32">
            <v>-37.75</v>
          </cell>
          <cell r="E32">
            <v>-20.250000000000004</v>
          </cell>
          <cell r="F32">
            <v>-42.26</v>
          </cell>
          <cell r="G32">
            <v>-124.63</v>
          </cell>
          <cell r="I32">
            <v>-35.6</v>
          </cell>
          <cell r="J32">
            <v>-29</v>
          </cell>
          <cell r="K32">
            <v>-14.999999999999998</v>
          </cell>
          <cell r="L32">
            <v>-30.6</v>
          </cell>
          <cell r="M32">
            <v>-110.19999999999999</v>
          </cell>
          <cell r="O32">
            <v>-53.057500000000005</v>
          </cell>
          <cell r="P32">
            <v>-41</v>
          </cell>
          <cell r="Q32">
            <v>-47.3</v>
          </cell>
          <cell r="R32">
            <v>-55.1</v>
          </cell>
          <cell r="S32">
            <v>-196.45750000000001</v>
          </cell>
          <cell r="U32">
            <v>-67.875</v>
          </cell>
          <cell r="V32">
            <v>-31.875</v>
          </cell>
          <cell r="W32">
            <v>-35.575000000000003</v>
          </cell>
          <cell r="X32">
            <v>-37.875</v>
          </cell>
          <cell r="Y32">
            <v>-173.2</v>
          </cell>
        </row>
        <row r="33">
          <cell r="A33" t="str">
            <v>PGE Net Income</v>
          </cell>
          <cell r="C33">
            <v>38.459999999999923</v>
          </cell>
          <cell r="D33">
            <v>28.180000000000021</v>
          </cell>
          <cell r="E33">
            <v>4.1799999999999748</v>
          </cell>
          <cell r="F33">
            <v>39.179999999999993</v>
          </cell>
          <cell r="G33">
            <v>109.99999999999977</v>
          </cell>
          <cell r="I33">
            <v>23.399999999999967</v>
          </cell>
          <cell r="J33">
            <v>15.999999999999984</v>
          </cell>
          <cell r="K33">
            <v>-1.6000000000000023</v>
          </cell>
          <cell r="L33">
            <v>26.999999999999993</v>
          </cell>
          <cell r="M33">
            <v>64.799999999999855</v>
          </cell>
          <cell r="O33">
            <v>38.299999999999983</v>
          </cell>
          <cell r="P33">
            <v>25.399999999999984</v>
          </cell>
          <cell r="Q33">
            <v>31.599999999999969</v>
          </cell>
          <cell r="R33">
            <v>43.599999999999994</v>
          </cell>
          <cell r="S33">
            <v>138.89999999999998</v>
          </cell>
          <cell r="U33">
            <v>38.47499999999998</v>
          </cell>
          <cell r="V33">
            <v>16.775000000000002</v>
          </cell>
          <cell r="W33">
            <v>21.275000000000027</v>
          </cell>
          <cell r="X33">
            <v>30.274999999999999</v>
          </cell>
          <cell r="Y33">
            <v>106.79999999999997</v>
          </cell>
        </row>
        <row r="34">
          <cell r="A34" t="str">
            <v>PVC Net Income</v>
          </cell>
          <cell r="C34">
            <v>-6.5</v>
          </cell>
          <cell r="D34">
            <v>-6.5</v>
          </cell>
          <cell r="E34">
            <v>-6.5</v>
          </cell>
          <cell r="F34">
            <v>-11.5</v>
          </cell>
          <cell r="G34">
            <v>-31</v>
          </cell>
          <cell r="I34">
            <v>-6.2</v>
          </cell>
          <cell r="J34">
            <v>-6.5</v>
          </cell>
          <cell r="K34">
            <v>-6.5</v>
          </cell>
          <cell r="L34">
            <v>-11.5</v>
          </cell>
          <cell r="M34">
            <v>-30.7</v>
          </cell>
          <cell r="O34">
            <v>13.1</v>
          </cell>
          <cell r="P34">
            <v>-3.3</v>
          </cell>
          <cell r="Q34">
            <v>-0.3</v>
          </cell>
          <cell r="R34">
            <v>6.3</v>
          </cell>
          <cell r="S34">
            <v>15.8</v>
          </cell>
          <cell r="U34">
            <v>24.5</v>
          </cell>
          <cell r="V34">
            <v>-2.2999999999999998</v>
          </cell>
          <cell r="W34">
            <v>-2.2999999999999998</v>
          </cell>
          <cell r="X34">
            <v>-2.2999999999999998</v>
          </cell>
          <cell r="Y34">
            <v>17.599999999999998</v>
          </cell>
        </row>
        <row r="35">
          <cell r="A35" t="str">
            <v>PGH Net Income</v>
          </cell>
          <cell r="C35">
            <v>0.1</v>
          </cell>
          <cell r="D35">
            <v>0.1</v>
          </cell>
          <cell r="E35">
            <v>0.1</v>
          </cell>
          <cell r="F35">
            <v>0.1</v>
          </cell>
          <cell r="G35">
            <v>0.4</v>
          </cell>
          <cell r="I35">
            <v>-0.6</v>
          </cell>
          <cell r="J35">
            <v>1.7</v>
          </cell>
          <cell r="K35">
            <v>1.8</v>
          </cell>
          <cell r="L35">
            <v>1.8</v>
          </cell>
          <cell r="M35">
            <v>4.7</v>
          </cell>
          <cell r="O35">
            <v>7.9</v>
          </cell>
          <cell r="P35">
            <v>-0.8</v>
          </cell>
          <cell r="Q35">
            <v>-4.7</v>
          </cell>
          <cell r="R35">
            <v>-5.3999999999999986</v>
          </cell>
          <cell r="S35">
            <v>-2.9999999999999982</v>
          </cell>
          <cell r="U35">
            <v>0.5</v>
          </cell>
          <cell r="V35">
            <v>0.5</v>
          </cell>
          <cell r="W35">
            <v>-0.1</v>
          </cell>
          <cell r="X35">
            <v>48.4</v>
          </cell>
          <cell r="Y35">
            <v>49.3</v>
          </cell>
        </row>
        <row r="36">
          <cell r="A36" t="str">
            <v>Officer Comp, Top book (NI)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O36">
            <v>-6.9574999999999996</v>
          </cell>
          <cell r="P36">
            <v>0</v>
          </cell>
          <cell r="Q36">
            <v>0</v>
          </cell>
          <cell r="R36">
            <v>0</v>
          </cell>
          <cell r="S36">
            <v>-6.9574999999999996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A37" t="str">
            <v>FAS 133 Cumulative Effect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10.5</v>
          </cell>
          <cell r="J37">
            <v>0</v>
          </cell>
          <cell r="K37">
            <v>0</v>
          </cell>
          <cell r="L37">
            <v>0</v>
          </cell>
          <cell r="M37">
            <v>10.5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A38" t="str">
            <v>PGG Net Income</v>
          </cell>
          <cell r="C38">
            <v>32.059999999999924</v>
          </cell>
          <cell r="D38">
            <v>21.780000000000022</v>
          </cell>
          <cell r="E38">
            <v>-2.2200000000000251</v>
          </cell>
          <cell r="F38">
            <v>27.779999999999994</v>
          </cell>
          <cell r="G38">
            <v>79.399999999999778</v>
          </cell>
          <cell r="I38">
            <v>27.099999999999966</v>
          </cell>
          <cell r="J38">
            <v>11.199999999999983</v>
          </cell>
          <cell r="K38">
            <v>-6.3000000000000016</v>
          </cell>
          <cell r="L38">
            <v>17.299999999999994</v>
          </cell>
          <cell r="M38">
            <v>49.299999999999855</v>
          </cell>
          <cell r="O38">
            <v>52.342499999999987</v>
          </cell>
          <cell r="P38">
            <v>21.299999999999983</v>
          </cell>
          <cell r="Q38">
            <v>26.599999999999969</v>
          </cell>
          <cell r="R38">
            <v>44.499999999999993</v>
          </cell>
          <cell r="S38">
            <v>144.74249999999998</v>
          </cell>
          <cell r="U38">
            <v>63.47499999999998</v>
          </cell>
          <cell r="V38">
            <v>14.975000000000001</v>
          </cell>
          <cell r="W38">
            <v>18.875000000000025</v>
          </cell>
          <cell r="X38">
            <v>76.375</v>
          </cell>
          <cell r="Y38">
            <v>173.69999999999996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tabSelected="1" zoomScale="70" workbookViewId="0">
      <selection activeCell="A3" sqref="A3"/>
    </sheetView>
  </sheetViews>
  <sheetFormatPr defaultColWidth="9.109375" defaultRowHeight="13.2" x14ac:dyDescent="0.25"/>
  <cols>
    <col min="1" max="1" width="14.109375" style="3" customWidth="1"/>
    <col min="2" max="2" width="2.33203125" style="3" customWidth="1"/>
    <col min="3" max="3" width="11.44140625" style="3" customWidth="1"/>
    <col min="4" max="4" width="13" style="3" customWidth="1"/>
    <col min="5" max="5" width="11.44140625" style="3" customWidth="1"/>
    <col min="6" max="6" width="33" style="3" customWidth="1"/>
    <col min="7" max="7" width="2.44140625" style="3" customWidth="1"/>
    <col min="8" max="8" width="1.88671875" style="3" customWidth="1"/>
    <col min="9" max="16384" width="9.109375" style="3"/>
  </cols>
  <sheetData>
    <row r="1" spans="1:6" x14ac:dyDescent="0.25">
      <c r="A1" s="27" t="s">
        <v>84</v>
      </c>
      <c r="C1" s="27" t="s">
        <v>80</v>
      </c>
    </row>
    <row r="2" spans="1:6" x14ac:dyDescent="0.25">
      <c r="C2" s="27"/>
    </row>
    <row r="3" spans="1:6" x14ac:dyDescent="0.25">
      <c r="C3" s="27" t="s">
        <v>85</v>
      </c>
    </row>
    <row r="4" spans="1:6" x14ac:dyDescent="0.25">
      <c r="D4" s="44"/>
      <c r="E4" s="44"/>
      <c r="F4" s="44"/>
    </row>
    <row r="5" spans="1:6" x14ac:dyDescent="0.25">
      <c r="C5" s="27" t="s">
        <v>92</v>
      </c>
    </row>
    <row r="6" spans="1:6" x14ac:dyDescent="0.25">
      <c r="C6" s="3" t="s">
        <v>95</v>
      </c>
    </row>
    <row r="7" spans="1:6" x14ac:dyDescent="0.25">
      <c r="C7" s="3" t="s">
        <v>97</v>
      </c>
    </row>
    <row r="9" spans="1:6" x14ac:dyDescent="0.25">
      <c r="C9" s="27" t="s">
        <v>103</v>
      </c>
    </row>
    <row r="10" spans="1:6" x14ac:dyDescent="0.25">
      <c r="C10" s="3" t="s">
        <v>106</v>
      </c>
    </row>
    <row r="12" spans="1:6" x14ac:dyDescent="0.25">
      <c r="C12" s="27" t="s">
        <v>109</v>
      </c>
    </row>
    <row r="13" spans="1:6" x14ac:dyDescent="0.25">
      <c r="C13" s="3" t="s">
        <v>111</v>
      </c>
    </row>
    <row r="15" spans="1:6" x14ac:dyDescent="0.25">
      <c r="C15" s="3" t="s">
        <v>113</v>
      </c>
    </row>
    <row r="16" spans="1:6" x14ac:dyDescent="0.25">
      <c r="C16" s="27"/>
    </row>
    <row r="17" spans="3:3" x14ac:dyDescent="0.25">
      <c r="C17" s="27" t="s">
        <v>114</v>
      </c>
    </row>
    <row r="19" spans="3:3" x14ac:dyDescent="0.25">
      <c r="C19" s="27" t="s">
        <v>115</v>
      </c>
    </row>
    <row r="20" spans="3:3" x14ac:dyDescent="0.25">
      <c r="C20" s="3" t="s">
        <v>116</v>
      </c>
    </row>
    <row r="22" spans="3:3" x14ac:dyDescent="0.25">
      <c r="C22" s="3" t="s">
        <v>117</v>
      </c>
    </row>
    <row r="24" spans="3:3" x14ac:dyDescent="0.25">
      <c r="C24" s="3" t="s">
        <v>118</v>
      </c>
    </row>
    <row r="25" spans="3:3" x14ac:dyDescent="0.25">
      <c r="C25" s="3" t="s">
        <v>119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zoomScale="70" workbookViewId="0">
      <selection activeCell="A41" sqref="A41"/>
    </sheetView>
  </sheetViews>
  <sheetFormatPr defaultColWidth="9.109375" defaultRowHeight="13.2" outlineLevelRow="1" x14ac:dyDescent="0.25"/>
  <cols>
    <col min="1" max="1" width="41" style="3" customWidth="1"/>
    <col min="2" max="2" width="2.33203125" style="3" customWidth="1"/>
    <col min="3" max="3" width="11.44140625" style="3" customWidth="1"/>
    <col min="4" max="4" width="13" style="3" customWidth="1"/>
    <col min="5" max="5" width="11.44140625" style="3" customWidth="1"/>
    <col min="6" max="6" width="33" style="3" customWidth="1"/>
    <col min="7" max="7" width="2.44140625" style="3" customWidth="1"/>
    <col min="8" max="16384" width="9.109375" style="3"/>
  </cols>
  <sheetData>
    <row r="1" spans="1:7" ht="28.2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</row>
    <row r="3" spans="1:7" ht="16.8" x14ac:dyDescent="0.25">
      <c r="A3" s="4"/>
      <c r="C3" s="45" t="s">
        <v>2</v>
      </c>
      <c r="D3" s="46"/>
      <c r="E3" s="46"/>
      <c r="F3" s="47"/>
    </row>
    <row r="4" spans="1:7" s="6" customFormat="1" ht="16.8" x14ac:dyDescent="0.25">
      <c r="A4" s="5"/>
      <c r="C4" s="7" t="s">
        <v>7</v>
      </c>
      <c r="D4" s="8" t="s">
        <v>8</v>
      </c>
      <c r="E4" s="8" t="s">
        <v>9</v>
      </c>
      <c r="F4" s="9" t="s">
        <v>10</v>
      </c>
      <c r="G4" s="10"/>
    </row>
    <row r="5" spans="1:7" ht="69" customHeight="1" x14ac:dyDescent="0.25">
      <c r="A5" s="11" t="s">
        <v>11</v>
      </c>
      <c r="C5" s="12">
        <f>VLOOKUP($A5,'[1]Feb Forecast 2001'!$A$5:$Y$38,C$43,FALSE)</f>
        <v>290.39999999999998</v>
      </c>
      <c r="D5" s="13">
        <f>VLOOKUP($A5,'[1]Feb Forecast 2001'!$A$5:$Y$38,D$43,FALSE)</f>
        <v>283.2</v>
      </c>
      <c r="E5" s="13">
        <f>VLOOKUP($A5,'[1]Feb Forecast 2001'!$A$5:$Y$38,E$43,FALSE)</f>
        <v>281.95</v>
      </c>
      <c r="F5" s="14" t="s">
        <v>12</v>
      </c>
      <c r="G5" s="15"/>
    </row>
    <row r="6" spans="1:7" ht="26.4" x14ac:dyDescent="0.25">
      <c r="A6" s="11" t="s">
        <v>15</v>
      </c>
      <c r="C6" s="12">
        <f>VLOOKUP($A6,'[1]Feb Forecast 2001'!$A$5:$Y$38,C$43,FALSE)</f>
        <v>3.5</v>
      </c>
      <c r="D6" s="13">
        <f>VLOOKUP($A6,'[1]Feb Forecast 2001'!$A$5:$Y$38,D$43,FALSE)</f>
        <v>0</v>
      </c>
      <c r="E6" s="13">
        <f>VLOOKUP($A6,'[1]Feb Forecast 2001'!$A$5:$Y$38,E$43,FALSE)</f>
        <v>0</v>
      </c>
      <c r="F6" s="14" t="s">
        <v>16</v>
      </c>
      <c r="G6" s="15"/>
    </row>
    <row r="7" spans="1:7" ht="26.4" x14ac:dyDescent="0.25">
      <c r="A7" s="11" t="s">
        <v>18</v>
      </c>
      <c r="C7" s="12">
        <f>VLOOKUP($A7,'[1]Feb Forecast 2001'!$A$5:$Y$38,C$43,FALSE)</f>
        <v>-209.68000000000004</v>
      </c>
      <c r="D7" s="13">
        <f>VLOOKUP($A7,'[1]Feb Forecast 2001'!$A$5:$Y$38,D$43,FALSE)</f>
        <v>-88.5</v>
      </c>
      <c r="E7" s="13">
        <f>VLOOKUP($A7,'[1]Feb Forecast 2001'!$A$5:$Y$38,E$43,FALSE)</f>
        <v>-94.25</v>
      </c>
      <c r="F7" s="14" t="s">
        <v>19</v>
      </c>
      <c r="G7" s="15"/>
    </row>
    <row r="8" spans="1:7" outlineLevel="1" x14ac:dyDescent="0.25">
      <c r="A8" s="11" t="s">
        <v>22</v>
      </c>
      <c r="C8" s="12">
        <f>VLOOKUP($A8,'[1]Feb Forecast 2001'!$A$5:$Y$38,C$43,FALSE)</f>
        <v>0</v>
      </c>
      <c r="D8" s="13">
        <f>VLOOKUP($A8,'[1]Feb Forecast 2001'!$A$5:$Y$38,D$43,FALSE)</f>
        <v>0</v>
      </c>
      <c r="E8" s="13">
        <f>VLOOKUP($A8,'[1]Feb Forecast 2001'!$A$5:$Y$38,E$43,FALSE)</f>
        <v>0</v>
      </c>
      <c r="F8" s="14"/>
      <c r="G8" s="15"/>
    </row>
    <row r="9" spans="1:7" ht="15" x14ac:dyDescent="0.25">
      <c r="A9" s="11" t="s">
        <v>24</v>
      </c>
      <c r="C9" s="16">
        <f>VLOOKUP($A9,'[1]Feb Forecast 2001'!$A$5:$Y$38,C$43,FALSE)</f>
        <v>111.11</v>
      </c>
      <c r="D9" s="17">
        <f>VLOOKUP($A9,'[1]Feb Forecast 2001'!$A$5:$Y$38,D$43,FALSE)</f>
        <v>0</v>
      </c>
      <c r="E9" s="17">
        <f>VLOOKUP($A9,'[1]Feb Forecast 2001'!$A$5:$Y$38,E$43,FALSE)</f>
        <v>0</v>
      </c>
      <c r="F9" s="14" t="s">
        <v>25</v>
      </c>
      <c r="G9" s="18"/>
    </row>
    <row r="10" spans="1:7" ht="15" x14ac:dyDescent="0.25">
      <c r="A10" s="20" t="s">
        <v>26</v>
      </c>
      <c r="B10" s="21"/>
      <c r="C10" s="22">
        <f>VLOOKUP($A10,'[1]Feb Forecast 2001'!$A$5:$Y$38,C$43,FALSE)</f>
        <v>195.32999999999993</v>
      </c>
      <c r="D10" s="23">
        <f>VLOOKUP($A10,'[1]Feb Forecast 2001'!$A$5:$Y$38,D$43,FALSE)</f>
        <v>194.7</v>
      </c>
      <c r="E10" s="23">
        <f>VLOOKUP($A10,'[1]Feb Forecast 2001'!$A$5:$Y$38,E$43,FALSE)</f>
        <v>187.7</v>
      </c>
      <c r="F10" s="24"/>
      <c r="G10" s="25"/>
    </row>
    <row r="11" spans="1:7" x14ac:dyDescent="0.25">
      <c r="A11" s="26" t="s">
        <v>27</v>
      </c>
      <c r="B11" s="27"/>
      <c r="C11" s="12"/>
      <c r="D11" s="13"/>
      <c r="E11" s="13"/>
      <c r="F11" s="14"/>
      <c r="G11" s="15"/>
    </row>
    <row r="12" spans="1:7" ht="39.6" x14ac:dyDescent="0.25">
      <c r="A12" s="11" t="s">
        <v>28</v>
      </c>
      <c r="C12" s="12">
        <f>VLOOKUP($A12,'[1]Feb Forecast 2001'!$A$5:$Y$38,C$43,FALSE)</f>
        <v>-19</v>
      </c>
      <c r="D12" s="13">
        <f>VLOOKUP($A12,'[1]Feb Forecast 2001'!$A$5:$Y$38,D$43,FALSE)</f>
        <v>-12.9</v>
      </c>
      <c r="E12" s="13">
        <f>VLOOKUP($A12,'[1]Feb Forecast 2001'!$A$5:$Y$38,E$43,FALSE)</f>
        <v>-14.525</v>
      </c>
      <c r="F12" s="14" t="s">
        <v>29</v>
      </c>
      <c r="G12" s="15"/>
    </row>
    <row r="13" spans="1:7" x14ac:dyDescent="0.25">
      <c r="A13" s="11" t="s">
        <v>32</v>
      </c>
      <c r="C13" s="12">
        <f>VLOOKUP($A13,'[1]Feb Forecast 2001'!$A$5:$Y$38,C$43,FALSE)</f>
        <v>-15.4</v>
      </c>
      <c r="D13" s="13">
        <f>VLOOKUP($A13,'[1]Feb Forecast 2001'!$A$5:$Y$38,D$43,FALSE)</f>
        <v>-12.4</v>
      </c>
      <c r="E13" s="13">
        <f>VLOOKUP($A13,'[1]Feb Forecast 2001'!$A$5:$Y$38,E$43,FALSE)</f>
        <v>-14</v>
      </c>
      <c r="F13" s="14" t="s">
        <v>33</v>
      </c>
      <c r="G13" s="15"/>
    </row>
    <row r="14" spans="1:7" ht="57" customHeight="1" x14ac:dyDescent="0.25">
      <c r="A14" s="11" t="s">
        <v>34</v>
      </c>
      <c r="C14" s="12">
        <f>VLOOKUP($A14,'[1]Feb Forecast 2001'!$A$5:$Y$38,C$43,FALSE)</f>
        <v>-14.2</v>
      </c>
      <c r="D14" s="13">
        <f>VLOOKUP($A14,'[1]Feb Forecast 2001'!$A$5:$Y$38,D$43,FALSE)</f>
        <v>-8.4</v>
      </c>
      <c r="E14" s="13">
        <f>VLOOKUP($A14,'[1]Feb Forecast 2001'!$A$5:$Y$38,E$43,FALSE)</f>
        <v>-9.15</v>
      </c>
      <c r="F14" s="14" t="s">
        <v>35</v>
      </c>
      <c r="G14" s="15"/>
    </row>
    <row r="15" spans="1:7" x14ac:dyDescent="0.25">
      <c r="A15" s="11" t="s">
        <v>39</v>
      </c>
      <c r="C15" s="12">
        <f>VLOOKUP($A15,'[1]Feb Forecast 2001'!$A$5:$Y$38,C$43,FALSE)</f>
        <v>0</v>
      </c>
      <c r="D15" s="13">
        <f>VLOOKUP($A15,'[1]Feb Forecast 2001'!$A$5:$Y$38,D$43,FALSE)</f>
        <v>0</v>
      </c>
      <c r="E15" s="13">
        <f>VLOOKUP($A15,'[1]Feb Forecast 2001'!$A$5:$Y$38,E$43,FALSE)</f>
        <v>-0.15</v>
      </c>
      <c r="F15" s="14"/>
      <c r="G15" s="15"/>
    </row>
    <row r="16" spans="1:7" ht="15" x14ac:dyDescent="0.25">
      <c r="A16" s="11" t="s">
        <v>40</v>
      </c>
      <c r="C16" s="16">
        <f>VLOOKUP($A16,'[1]Feb Forecast 2001'!$A$5:$Y$38,C$43,FALSE)</f>
        <v>-25.4</v>
      </c>
      <c r="D16" s="17">
        <f>VLOOKUP($A16,'[1]Feb Forecast 2001'!$A$5:$Y$38,D$43,FALSE)</f>
        <v>-27.3</v>
      </c>
      <c r="E16" s="17">
        <f>VLOOKUP($A16,'[1]Feb Forecast 2001'!$A$5:$Y$38,E$43,FALSE)</f>
        <v>-20.65</v>
      </c>
      <c r="F16" s="14" t="s">
        <v>41</v>
      </c>
      <c r="G16" s="18"/>
    </row>
    <row r="17" spans="1:7" ht="15" x14ac:dyDescent="0.25">
      <c r="A17" s="20" t="s">
        <v>43</v>
      </c>
      <c r="B17" s="21"/>
      <c r="C17" s="22">
        <f>VLOOKUP($A17,'[1]Feb Forecast 2001'!$A$5:$Y$38,C$43,FALSE)</f>
        <v>-74</v>
      </c>
      <c r="D17" s="23">
        <f>VLOOKUP($A17,'[1]Feb Forecast 2001'!$A$5:$Y$38,D$43,FALSE)</f>
        <v>-61</v>
      </c>
      <c r="E17" s="23">
        <f>VLOOKUP($A17,'[1]Feb Forecast 2001'!$A$5:$Y$38,E$43,FALSE)</f>
        <v>-58.474999999999994</v>
      </c>
      <c r="F17" s="24"/>
      <c r="G17" s="25"/>
    </row>
    <row r="18" spans="1:7" ht="15" x14ac:dyDescent="0.25">
      <c r="A18" s="20"/>
      <c r="B18" s="21"/>
      <c r="C18" s="22"/>
      <c r="D18" s="23"/>
      <c r="E18" s="23"/>
      <c r="F18" s="24"/>
      <c r="G18" s="25"/>
    </row>
    <row r="19" spans="1:7" ht="54.75" customHeight="1" x14ac:dyDescent="0.25">
      <c r="A19" s="11" t="s">
        <v>44</v>
      </c>
      <c r="C19" s="12">
        <f>VLOOKUP($A19,'[1]Feb Forecast 2001'!$A$5:$Y$38,C$43,FALSE)</f>
        <v>-43.3</v>
      </c>
      <c r="D19" s="13">
        <f>VLOOKUP($A19,'[1]Feb Forecast 2001'!$A$5:$Y$38,D$43,FALSE)</f>
        <v>-39.200000000000003</v>
      </c>
      <c r="E19" s="13">
        <f>VLOOKUP($A19,'[1]Feb Forecast 2001'!$A$5:$Y$38,E$43,FALSE)</f>
        <v>-37.200000000000003</v>
      </c>
      <c r="F19" s="14" t="s">
        <v>45</v>
      </c>
      <c r="G19" s="15"/>
    </row>
    <row r="20" spans="1:7" ht="41.25" customHeight="1" x14ac:dyDescent="0.25">
      <c r="A20" s="11" t="s">
        <v>48</v>
      </c>
      <c r="C20" s="12">
        <f>VLOOKUP($A20,'[1]Feb Forecast 2001'!$A$5:$Y$38,C$43,FALSE)</f>
        <v>0.6</v>
      </c>
      <c r="D20" s="13">
        <f>VLOOKUP($A20,'[1]Feb Forecast 2001'!$A$5:$Y$38,D$43,FALSE)</f>
        <v>3.1</v>
      </c>
      <c r="E20" s="13">
        <f>VLOOKUP($A20,'[1]Feb Forecast 2001'!$A$5:$Y$38,E$43,FALSE)</f>
        <v>7.625</v>
      </c>
      <c r="F20" s="14" t="s">
        <v>49</v>
      </c>
      <c r="G20" s="15"/>
    </row>
    <row r="21" spans="1:7" x14ac:dyDescent="0.25">
      <c r="A21" s="11" t="s">
        <v>53</v>
      </c>
      <c r="C21" s="12">
        <f>VLOOKUP($A21,'[1]Feb Forecast 2001'!$A$5:$Y$38,C$43,FALSE)</f>
        <v>-18.8</v>
      </c>
      <c r="D21" s="13">
        <f>VLOOKUP($A21,'[1]Feb Forecast 2001'!$A$5:$Y$38,D$43,FALSE)</f>
        <v>-17.899999999999999</v>
      </c>
      <c r="E21" s="13">
        <f>VLOOKUP($A21,'[1]Feb Forecast 2001'!$A$5:$Y$38,E$43,FALSE)</f>
        <v>-16.100000000000001</v>
      </c>
      <c r="F21" s="14" t="s">
        <v>54</v>
      </c>
      <c r="G21" s="15"/>
    </row>
    <row r="22" spans="1:7" ht="15" x14ac:dyDescent="0.25">
      <c r="A22" s="11" t="s">
        <v>55</v>
      </c>
      <c r="C22" s="16">
        <f>VLOOKUP($A22,'[1]Feb Forecast 2001'!$A$5:$Y$38,C$43,FALSE)</f>
        <v>1.5</v>
      </c>
      <c r="D22" s="17">
        <f>VLOOKUP($A22,'[1]Feb Forecast 2001'!$A$5:$Y$38,D$43,FALSE)</f>
        <v>0</v>
      </c>
      <c r="E22" s="17">
        <f>VLOOKUP($A22,'[1]Feb Forecast 2001'!$A$5:$Y$38,E$43,FALSE)</f>
        <v>0</v>
      </c>
      <c r="F22" s="14"/>
      <c r="G22" s="18"/>
    </row>
    <row r="23" spans="1:7" x14ac:dyDescent="0.25">
      <c r="A23" s="20" t="s">
        <v>56</v>
      </c>
      <c r="B23" s="21"/>
      <c r="C23" s="29">
        <f>VLOOKUP($A23,'[1]Feb Forecast 2001'!$A$5:$Y$38,C$43,FALSE)</f>
        <v>61.329999999999927</v>
      </c>
      <c r="D23" s="30">
        <f>VLOOKUP($A23,'[1]Feb Forecast 2001'!$A$5:$Y$38,D$43,FALSE)</f>
        <v>79.699999999999989</v>
      </c>
      <c r="E23" s="30">
        <f>VLOOKUP($A23,'[1]Feb Forecast 2001'!$A$5:$Y$38,E$43,FALSE)</f>
        <v>83.549999999999983</v>
      </c>
      <c r="F23" s="14"/>
      <c r="G23" s="31"/>
    </row>
    <row r="24" spans="1:7" ht="58.5" customHeight="1" x14ac:dyDescent="0.25">
      <c r="A24" s="20" t="s">
        <v>57</v>
      </c>
      <c r="B24" s="21"/>
      <c r="C24" s="29">
        <f>VLOOKUP($A24,'[1]Feb Forecast 2001'!$A$5:$Y$38,C$43,FALSE)</f>
        <v>-4.7</v>
      </c>
      <c r="D24" s="30">
        <f>VLOOKUP($A24,'[1]Feb Forecast 2001'!$A$5:$Y$38,D$43,FALSE)</f>
        <v>27.8</v>
      </c>
      <c r="E24" s="30">
        <f>VLOOKUP($A24,'[1]Feb Forecast 2001'!$A$5:$Y$38,E$43,FALSE)</f>
        <v>47.225000000000001</v>
      </c>
      <c r="F24" s="14" t="s">
        <v>58</v>
      </c>
      <c r="G24" s="31"/>
    </row>
    <row r="25" spans="1:7" ht="43.5" customHeight="1" x14ac:dyDescent="0.25">
      <c r="A25" s="20" t="s">
        <v>62</v>
      </c>
      <c r="B25" s="21"/>
      <c r="C25" s="29">
        <f>VLOOKUP($A25,'[1]Feb Forecast 2001'!$A$5:$Y$38,C$43,FALSE)</f>
        <v>-0.1</v>
      </c>
      <c r="D25" s="30">
        <f>VLOOKUP($A25,'[1]Feb Forecast 2001'!$A$5:$Y$38,D$43,FALSE)</f>
        <v>9.4</v>
      </c>
      <c r="E25" s="30">
        <f>VLOOKUP($A25,'[1]Feb Forecast 2001'!$A$5:$Y$38,E$43,FALSE)</f>
        <v>0.6</v>
      </c>
      <c r="F25" s="14" t="s">
        <v>63</v>
      </c>
      <c r="G25" s="31"/>
    </row>
    <row r="26" spans="1:7" ht="16.8" x14ac:dyDescent="0.25">
      <c r="A26" s="20" t="s">
        <v>66</v>
      </c>
      <c r="B26" s="21"/>
      <c r="C26" s="32">
        <f>VLOOKUP($A26,'[1]Feb Forecast 2001'!$A$5:$Y$38,C$43,FALSE)</f>
        <v>0</v>
      </c>
      <c r="D26" s="33">
        <f>VLOOKUP($A26,'[1]Feb Forecast 2001'!$A$5:$Y$38,D$43,FALSE)</f>
        <v>-11.5</v>
      </c>
      <c r="E26" s="33">
        <f>VLOOKUP($A26,'[1]Feb Forecast 2001'!$A$5:$Y$38,E$43,FALSE)</f>
        <v>0</v>
      </c>
      <c r="F26" s="19"/>
      <c r="G26" s="34"/>
    </row>
    <row r="27" spans="1:7" ht="15" x14ac:dyDescent="0.25">
      <c r="A27" s="20" t="s">
        <v>67</v>
      </c>
      <c r="B27" s="21"/>
      <c r="C27" s="22">
        <f>VLOOKUP($A27,'[1]Feb Forecast 2001'!$A$5:$Y$38,C$43,FALSE)</f>
        <v>56.529999999999923</v>
      </c>
      <c r="D27" s="23">
        <f>VLOOKUP($A27,'[1]Feb Forecast 2001'!$A$5:$Y$38,D$43,FALSE)</f>
        <v>105.39999999999999</v>
      </c>
      <c r="E27" s="23">
        <f>VLOOKUP($A27,'[1]Feb Forecast 2001'!$A$5:$Y$38,E$43,FALSE)</f>
        <v>131.37499999999997</v>
      </c>
      <c r="F27" s="24"/>
      <c r="G27" s="25"/>
    </row>
    <row r="28" spans="1:7" x14ac:dyDescent="0.25">
      <c r="A28" s="11" t="s">
        <v>68</v>
      </c>
      <c r="C28" s="12">
        <f>VLOOKUP($A28,'[1]Feb Forecast 2001'!$A$5:$Y$38,C$43,FALSE)</f>
        <v>-14</v>
      </c>
      <c r="D28" s="13">
        <f>VLOOKUP($A28,'[1]Feb Forecast 2001'!$A$5:$Y$38,D$43,FALSE)</f>
        <v>-17.100000000000001</v>
      </c>
      <c r="E28" s="13">
        <f>VLOOKUP($A28,'[1]Feb Forecast 2001'!$A$5:$Y$38,E$43,FALSE)</f>
        <v>-16.2</v>
      </c>
      <c r="F28" s="14"/>
      <c r="G28" s="15"/>
    </row>
    <row r="29" spans="1:7" x14ac:dyDescent="0.25">
      <c r="A29" s="11" t="s">
        <v>69</v>
      </c>
      <c r="C29" s="12">
        <f>VLOOKUP($A29,'[1]Feb Forecast 2001'!$A$5:$Y$38,C$43,FALSE)</f>
        <v>-20.070000000000004</v>
      </c>
      <c r="D29" s="13">
        <f>VLOOKUP($A29,'[1]Feb Forecast 2001'!$A$5:$Y$38,D$43,FALSE)</f>
        <v>-24.3</v>
      </c>
      <c r="E29" s="13">
        <f>VLOOKUP($A29,'[1]Feb Forecast 2001'!$A$5:$Y$38,E$43,FALSE)</f>
        <v>-28.875</v>
      </c>
      <c r="F29" s="14"/>
      <c r="G29" s="15"/>
    </row>
    <row r="30" spans="1:7" x14ac:dyDescent="0.25">
      <c r="A30" s="11" t="s">
        <v>70</v>
      </c>
      <c r="C30" s="12">
        <f>VLOOKUP($A30,'[1]Feb Forecast 2001'!$A$5:$Y$38,C$43,FALSE)</f>
        <v>-1.5</v>
      </c>
      <c r="D30" s="13">
        <f>VLOOKUP($A30,'[1]Feb Forecast 2001'!$A$5:$Y$38,D$43,FALSE)</f>
        <v>-16.2</v>
      </c>
      <c r="E30" s="13">
        <f>VLOOKUP($A30,'[1]Feb Forecast 2001'!$A$5:$Y$38,E$43,FALSE)</f>
        <v>-22.8</v>
      </c>
      <c r="F30" s="14"/>
      <c r="G30" s="15"/>
    </row>
    <row r="31" spans="1:7" ht="15" x14ac:dyDescent="0.25">
      <c r="A31" s="11" t="s">
        <v>71</v>
      </c>
      <c r="C31" s="16">
        <f>VLOOKUP($A31,'[1]Feb Forecast 2001'!$A$5:$Y$38,C$43,FALSE)</f>
        <v>11.2</v>
      </c>
      <c r="D31" s="17">
        <f>VLOOKUP($A31,'[1]Feb Forecast 2001'!$A$5:$Y$38,D$43,FALSE)</f>
        <v>4.5425000000000004</v>
      </c>
      <c r="E31" s="17">
        <f>VLOOKUP($A31,'[1]Feb Forecast 2001'!$A$5:$Y$38,E$43,FALSE)</f>
        <v>0</v>
      </c>
      <c r="F31" s="19"/>
      <c r="G31" s="18"/>
    </row>
    <row r="32" spans="1:7" ht="15" x14ac:dyDescent="0.25">
      <c r="A32" s="11" t="s">
        <v>72</v>
      </c>
      <c r="C32" s="35">
        <f>VLOOKUP($A32,'[1]Feb Forecast 2001'!$A$5:$Y$38,C$43,FALSE)</f>
        <v>-24.370000000000008</v>
      </c>
      <c r="D32" s="36">
        <f>VLOOKUP($A32,'[1]Feb Forecast 2001'!$A$5:$Y$38,D$43,FALSE)</f>
        <v>-53.057500000000005</v>
      </c>
      <c r="E32" s="36">
        <f>VLOOKUP($A32,'[1]Feb Forecast 2001'!$A$5:$Y$38,E$43,FALSE)</f>
        <v>-67.875</v>
      </c>
      <c r="F32" s="24"/>
      <c r="G32" s="37"/>
    </row>
    <row r="33" spans="1:7" x14ac:dyDescent="0.25">
      <c r="A33" s="38" t="s">
        <v>73</v>
      </c>
      <c r="B33" s="39"/>
      <c r="C33" s="12">
        <f>VLOOKUP($A33,'[1]Feb Forecast 2001'!$A$5:$Y$38,C$43,FALSE)</f>
        <v>38.459999999999923</v>
      </c>
      <c r="D33" s="13">
        <f>VLOOKUP($A33,'[1]Feb Forecast 2001'!$A$5:$Y$38,D$43,FALSE)</f>
        <v>38.299999999999983</v>
      </c>
      <c r="E33" s="13">
        <f>VLOOKUP($A33,'[1]Feb Forecast 2001'!$A$5:$Y$38,E$43,FALSE)</f>
        <v>38.47499999999998</v>
      </c>
      <c r="F33" s="14"/>
      <c r="G33" s="15"/>
    </row>
    <row r="34" spans="1:7" x14ac:dyDescent="0.25">
      <c r="A34" s="38" t="s">
        <v>74</v>
      </c>
      <c r="B34" s="39"/>
      <c r="C34" s="12">
        <f>VLOOKUP($A34,'[1]Feb Forecast 2001'!$A$5:$Y$38,C$43,FALSE)</f>
        <v>-6.5</v>
      </c>
      <c r="D34" s="13">
        <f>VLOOKUP($A34,'[1]Feb Forecast 2001'!$A$5:$Y$38,D$43,FALSE)</f>
        <v>13.1</v>
      </c>
      <c r="E34" s="13">
        <f>VLOOKUP($A34,'[1]Feb Forecast 2001'!$A$5:$Y$38,E$43,FALSE)</f>
        <v>24.5</v>
      </c>
      <c r="F34" s="14"/>
      <c r="G34" s="15"/>
    </row>
    <row r="35" spans="1:7" x14ac:dyDescent="0.25">
      <c r="A35" s="38" t="s">
        <v>75</v>
      </c>
      <c r="B35" s="39"/>
      <c r="C35" s="12">
        <f>VLOOKUP($A35,'[1]Feb Forecast 2001'!$A$5:$Y$38,C$43,FALSE)</f>
        <v>0.1</v>
      </c>
      <c r="D35" s="13">
        <f>VLOOKUP($A35,'[1]Feb Forecast 2001'!$A$5:$Y$38,D$43,FALSE)</f>
        <v>7.9</v>
      </c>
      <c r="E35" s="13">
        <f>VLOOKUP($A35,'[1]Feb Forecast 2001'!$A$5:$Y$38,E$43,FALSE)</f>
        <v>0.5</v>
      </c>
      <c r="F35" s="14"/>
      <c r="G35" s="15"/>
    </row>
    <row r="36" spans="1:7" ht="15" x14ac:dyDescent="0.25">
      <c r="A36" s="38" t="s">
        <v>76</v>
      </c>
      <c r="C36" s="16">
        <f>VLOOKUP($A36,'[1]Feb Forecast 2001'!$A$5:$Y$38,C$43,FALSE)</f>
        <v>0</v>
      </c>
      <c r="D36" s="17">
        <f>VLOOKUP($A36,'[1]Feb Forecast 2001'!$A$5:$Y$38,D$43,FALSE)</f>
        <v>-6.9574999999999996</v>
      </c>
      <c r="E36" s="17">
        <f>VLOOKUP($A36,'[1]Feb Forecast 2001'!$A$5:$Y$38,E$43,FALSE)</f>
        <v>0</v>
      </c>
      <c r="F36" s="14"/>
      <c r="G36" s="18"/>
    </row>
    <row r="37" spans="1:7" ht="15" hidden="1" x14ac:dyDescent="0.25">
      <c r="A37" s="38" t="s">
        <v>77</v>
      </c>
      <c r="B37" s="39"/>
      <c r="C37" s="16">
        <f>VLOOKUP($A37,'[1]Feb Forecast 2001'!$A$5:$Y$38,C$43,FALSE)</f>
        <v>0</v>
      </c>
      <c r="D37" s="17">
        <f>VLOOKUP($A37,'[1]Feb Forecast 2001'!$A$5:$Y$38,D$43,FALSE)</f>
        <v>0</v>
      </c>
      <c r="E37" s="17">
        <f>VLOOKUP($A37,'[1]Feb Forecast 2001'!$A$5:$Y$38,E$43,FALSE)</f>
        <v>0</v>
      </c>
      <c r="F37" s="19"/>
      <c r="G37" s="18"/>
    </row>
    <row r="38" spans="1:7" ht="15" x14ac:dyDescent="0.25">
      <c r="A38" s="20" t="s">
        <v>78</v>
      </c>
      <c r="B38" s="21"/>
      <c r="C38" s="22">
        <f>VLOOKUP($A38,'[1]Feb Forecast 2001'!$A$5:$Y$38,C$43,FALSE)</f>
        <v>32.059999999999924</v>
      </c>
      <c r="D38" s="23">
        <f>VLOOKUP($A38,'[1]Feb Forecast 2001'!$A$5:$Y$38,D$43,FALSE)</f>
        <v>52.342499999999987</v>
      </c>
      <c r="E38" s="23">
        <f>VLOOKUP($A38,'[1]Feb Forecast 2001'!$A$5:$Y$38,E$43,FALSE)</f>
        <v>63.47499999999998</v>
      </c>
      <c r="F38" s="24"/>
      <c r="G38" s="25"/>
    </row>
    <row r="39" spans="1:7" x14ac:dyDescent="0.25">
      <c r="A39" s="40"/>
      <c r="C39" s="41"/>
      <c r="D39" s="42"/>
      <c r="E39" s="42"/>
      <c r="F39" s="43"/>
    </row>
    <row r="40" spans="1:7" x14ac:dyDescent="0.25">
      <c r="A40" s="3" t="str">
        <f ca="1">CELL("filename")</f>
        <v>C:\WINDOWS\TEMP\[PGG 2001 Plan variance.xls]Summary Q1</v>
      </c>
    </row>
    <row r="43" spans="1:7" hidden="1" x14ac:dyDescent="0.25">
      <c r="A43" s="3" t="s">
        <v>79</v>
      </c>
      <c r="C43" s="3">
        <v>3</v>
      </c>
      <c r="D43" s="3">
        <v>15</v>
      </c>
      <c r="E43" s="3">
        <v>21</v>
      </c>
    </row>
  </sheetData>
  <mergeCells count="1">
    <mergeCell ref="C3:F3"/>
  </mergeCells>
  <pageMargins left="0.75" right="0.75" top="1" bottom="1" header="0.5" footer="0.5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70" workbookViewId="0">
      <selection activeCell="G21" sqref="G21"/>
    </sheetView>
  </sheetViews>
  <sheetFormatPr defaultColWidth="9.109375" defaultRowHeight="13.2" x14ac:dyDescent="0.25"/>
  <cols>
    <col min="1" max="1" width="14.109375" style="3" customWidth="1"/>
    <col min="2" max="2" width="2.33203125" style="3" customWidth="1"/>
    <col min="3" max="3" width="2.44140625" style="3" customWidth="1"/>
    <col min="4" max="4" width="9.109375" style="3"/>
    <col min="5" max="5" width="11.44140625" style="3" customWidth="1"/>
    <col min="6" max="6" width="9.109375" style="3"/>
    <col min="7" max="7" width="32.33203125" style="3" customWidth="1"/>
    <col min="8" max="8" width="1.5546875" style="3" customWidth="1"/>
    <col min="9" max="16384" width="9.109375" style="3"/>
  </cols>
  <sheetData>
    <row r="1" spans="1:4" x14ac:dyDescent="0.25">
      <c r="A1" s="27" t="s">
        <v>84</v>
      </c>
      <c r="D1" s="27" t="s">
        <v>81</v>
      </c>
    </row>
    <row r="2" spans="1:4" x14ac:dyDescent="0.25">
      <c r="D2" s="27"/>
    </row>
    <row r="3" spans="1:4" x14ac:dyDescent="0.25">
      <c r="D3" s="27" t="s">
        <v>86</v>
      </c>
    </row>
    <row r="4" spans="1:4" x14ac:dyDescent="0.25">
      <c r="D4" s="3" t="s">
        <v>89</v>
      </c>
    </row>
    <row r="6" spans="1:4" x14ac:dyDescent="0.25">
      <c r="D6" s="27" t="s">
        <v>96</v>
      </c>
    </row>
    <row r="7" spans="1:4" x14ac:dyDescent="0.25">
      <c r="D7" s="3" t="s">
        <v>98</v>
      </c>
    </row>
    <row r="8" spans="1:4" x14ac:dyDescent="0.25">
      <c r="D8" s="3" t="s">
        <v>101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showGridLines="0" zoomScale="70" workbookViewId="0">
      <selection activeCell="E7" sqref="E7"/>
    </sheetView>
  </sheetViews>
  <sheetFormatPr defaultColWidth="9.109375" defaultRowHeight="13.2" outlineLevelRow="1" x14ac:dyDescent="0.25"/>
  <cols>
    <col min="1" max="1" width="41" style="3" customWidth="1"/>
    <col min="2" max="2" width="2.33203125" style="3" customWidth="1"/>
    <col min="3" max="3" width="2.44140625" style="3" customWidth="1"/>
    <col min="4" max="4" width="9.109375" style="3"/>
    <col min="5" max="5" width="11.44140625" style="3" customWidth="1"/>
    <col min="6" max="6" width="9.109375" style="3"/>
    <col min="7" max="7" width="32.33203125" style="3" customWidth="1"/>
    <col min="8" max="8" width="1.5546875" style="3" customWidth="1"/>
    <col min="9" max="16384" width="9.109375" style="3"/>
  </cols>
  <sheetData>
    <row r="1" spans="1:8" ht="28.2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3" t="s">
        <v>1</v>
      </c>
    </row>
    <row r="3" spans="1:8" ht="16.8" x14ac:dyDescent="0.25">
      <c r="A3" s="4"/>
      <c r="D3" s="45" t="s">
        <v>3</v>
      </c>
      <c r="E3" s="46"/>
      <c r="F3" s="46"/>
      <c r="G3" s="47"/>
    </row>
    <row r="4" spans="1:8" s="6" customFormat="1" ht="33.6" x14ac:dyDescent="0.25">
      <c r="A4" s="5"/>
      <c r="C4" s="10"/>
      <c r="D4" s="7" t="s">
        <v>7</v>
      </c>
      <c r="E4" s="8" t="s">
        <v>8</v>
      </c>
      <c r="F4" s="8" t="s">
        <v>9</v>
      </c>
      <c r="G4" s="9" t="s">
        <v>10</v>
      </c>
    </row>
    <row r="5" spans="1:8" ht="69" customHeight="1" x14ac:dyDescent="0.25">
      <c r="A5" s="11" t="s">
        <v>11</v>
      </c>
      <c r="C5" s="15"/>
      <c r="D5" s="12">
        <f>VLOOKUP($A5,'[1]Feb Forecast 2001'!$A$5:$Y$38,D$43,FALSE)</f>
        <v>250</v>
      </c>
      <c r="E5" s="13">
        <f>VLOOKUP($A5,'[1]Feb Forecast 2001'!$A$5:$Y$38,E$43,FALSE)</f>
        <v>247.7</v>
      </c>
      <c r="F5" s="13">
        <f>VLOOKUP($A5,'[1]Feb Forecast 2001'!$A$5:$Y$38,F$43,FALSE)</f>
        <v>237.15</v>
      </c>
      <c r="G5" s="14" t="s">
        <v>12</v>
      </c>
    </row>
    <row r="6" spans="1:8" ht="26.4" x14ac:dyDescent="0.25">
      <c r="A6" s="11" t="s">
        <v>15</v>
      </c>
      <c r="C6" s="15"/>
      <c r="D6" s="12">
        <f>VLOOKUP($A6,'[1]Feb Forecast 2001'!$A$5:$Y$38,D$43,FALSE)</f>
        <v>2.8</v>
      </c>
      <c r="E6" s="13">
        <f>VLOOKUP($A6,'[1]Feb Forecast 2001'!$A$5:$Y$38,E$43,FALSE)</f>
        <v>0</v>
      </c>
      <c r="F6" s="13">
        <f>VLOOKUP($A6,'[1]Feb Forecast 2001'!$A$5:$Y$38,F$43,FALSE)</f>
        <v>0</v>
      </c>
      <c r="G6" s="14" t="s">
        <v>16</v>
      </c>
    </row>
    <row r="7" spans="1:8" ht="26.4" x14ac:dyDescent="0.25">
      <c r="A7" s="11" t="s">
        <v>18</v>
      </c>
      <c r="C7" s="15"/>
      <c r="D7" s="12">
        <f>VLOOKUP($A7,'[1]Feb Forecast 2001'!$A$5:$Y$38,D$43,FALSE)</f>
        <v>-49.379999999999995</v>
      </c>
      <c r="E7" s="13">
        <f>VLOOKUP($A7,'[1]Feb Forecast 2001'!$A$5:$Y$38,E$43,FALSE)</f>
        <v>-68.3</v>
      </c>
      <c r="F7" s="13">
        <f>VLOOKUP($A7,'[1]Feb Forecast 2001'!$A$5:$Y$38,F$43,FALSE)</f>
        <v>-90.35</v>
      </c>
      <c r="G7" s="14" t="s">
        <v>20</v>
      </c>
    </row>
    <row r="8" spans="1:8" outlineLevel="1" x14ac:dyDescent="0.25">
      <c r="A8" s="11" t="s">
        <v>22</v>
      </c>
      <c r="C8" s="15"/>
      <c r="D8" s="12">
        <f>VLOOKUP($A8,'[1]Feb Forecast 2001'!$A$5:$Y$38,D$43,FALSE)</f>
        <v>0</v>
      </c>
      <c r="E8" s="13">
        <f>VLOOKUP($A8,'[1]Feb Forecast 2001'!$A$5:$Y$38,E$43,FALSE)</f>
        <v>0</v>
      </c>
      <c r="F8" s="13">
        <f>VLOOKUP($A8,'[1]Feb Forecast 2001'!$A$5:$Y$38,F$43,FALSE)</f>
        <v>0</v>
      </c>
      <c r="G8" s="14"/>
    </row>
    <row r="9" spans="1:8" ht="15" x14ac:dyDescent="0.25">
      <c r="A9" s="11" t="s">
        <v>24</v>
      </c>
      <c r="C9" s="18"/>
      <c r="D9" s="16">
        <f>VLOOKUP($A9,'[1]Feb Forecast 2001'!$A$5:$Y$38,D$43,FALSE)</f>
        <v>-12.590000000000002</v>
      </c>
      <c r="E9" s="17">
        <f>VLOOKUP($A9,'[1]Feb Forecast 2001'!$A$5:$Y$38,E$43,FALSE)</f>
        <v>0</v>
      </c>
      <c r="F9" s="17">
        <f>VLOOKUP($A9,'[1]Feb Forecast 2001'!$A$5:$Y$38,F$43,FALSE)</f>
        <v>0</v>
      </c>
      <c r="G9" s="14" t="s">
        <v>25</v>
      </c>
    </row>
    <row r="10" spans="1:8" ht="15" x14ac:dyDescent="0.25">
      <c r="A10" s="20" t="s">
        <v>26</v>
      </c>
      <c r="B10" s="21"/>
      <c r="C10" s="25"/>
      <c r="D10" s="22">
        <f>VLOOKUP($A10,'[1]Feb Forecast 2001'!$A$5:$Y$38,D$43,FALSE)</f>
        <v>190.83</v>
      </c>
      <c r="E10" s="23">
        <f>VLOOKUP($A10,'[1]Feb Forecast 2001'!$A$5:$Y$38,E$43,FALSE)</f>
        <v>179.39999999999998</v>
      </c>
      <c r="F10" s="23">
        <f>VLOOKUP($A10,'[1]Feb Forecast 2001'!$A$5:$Y$38,F$43,FALSE)</f>
        <v>146.80000000000001</v>
      </c>
      <c r="G10" s="24"/>
    </row>
    <row r="11" spans="1:8" x14ac:dyDescent="0.25">
      <c r="A11" s="26" t="s">
        <v>27</v>
      </c>
      <c r="B11" s="27"/>
      <c r="C11" s="15"/>
      <c r="D11" s="12"/>
      <c r="E11" s="13"/>
      <c r="F11" s="13"/>
      <c r="G11" s="14"/>
    </row>
    <row r="12" spans="1:8" ht="26.4" x14ac:dyDescent="0.25">
      <c r="A12" s="11" t="s">
        <v>28</v>
      </c>
      <c r="C12" s="15"/>
      <c r="D12" s="12">
        <f>VLOOKUP($A12,'[1]Feb Forecast 2001'!$A$5:$Y$38,D$43,FALSE)</f>
        <v>-20</v>
      </c>
      <c r="E12" s="13">
        <f>VLOOKUP($A12,'[1]Feb Forecast 2001'!$A$5:$Y$38,E$43,FALSE)</f>
        <v>-19.899999999999999</v>
      </c>
      <c r="F12" s="13">
        <f>VLOOKUP($A12,'[1]Feb Forecast 2001'!$A$5:$Y$38,F$43,FALSE)</f>
        <v>-16.024999999999999</v>
      </c>
      <c r="G12" s="28" t="s">
        <v>30</v>
      </c>
    </row>
    <row r="13" spans="1:8" x14ac:dyDescent="0.25">
      <c r="A13" s="11" t="s">
        <v>32</v>
      </c>
      <c r="C13" s="15"/>
      <c r="D13" s="12">
        <f>VLOOKUP($A13,'[1]Feb Forecast 2001'!$A$5:$Y$38,D$43,FALSE)</f>
        <v>-14.1</v>
      </c>
      <c r="E13" s="13">
        <f>VLOOKUP($A13,'[1]Feb Forecast 2001'!$A$5:$Y$38,E$43,FALSE)</f>
        <v>-12.6</v>
      </c>
      <c r="F13" s="13">
        <f>VLOOKUP($A13,'[1]Feb Forecast 2001'!$A$5:$Y$38,F$43,FALSE)</f>
        <v>-13.5</v>
      </c>
      <c r="G13" s="14"/>
    </row>
    <row r="14" spans="1:8" ht="57" customHeight="1" x14ac:dyDescent="0.25">
      <c r="A14" s="11" t="s">
        <v>34</v>
      </c>
      <c r="C14" s="15"/>
      <c r="D14" s="12">
        <f>VLOOKUP($A14,'[1]Feb Forecast 2001'!$A$5:$Y$38,D$43,FALSE)</f>
        <v>-13.700000000000001</v>
      </c>
      <c r="E14" s="13">
        <f>VLOOKUP($A14,'[1]Feb Forecast 2001'!$A$5:$Y$38,E$43,FALSE)</f>
        <v>-9.9</v>
      </c>
      <c r="F14" s="13">
        <f>VLOOKUP($A14,'[1]Feb Forecast 2001'!$A$5:$Y$38,F$43,FALSE)</f>
        <v>-8.85</v>
      </c>
      <c r="G14" s="14" t="s">
        <v>36</v>
      </c>
    </row>
    <row r="15" spans="1:8" x14ac:dyDescent="0.25">
      <c r="A15" s="11" t="s">
        <v>39</v>
      </c>
      <c r="C15" s="15"/>
      <c r="D15" s="12">
        <f>VLOOKUP($A15,'[1]Feb Forecast 2001'!$A$5:$Y$38,D$43,FALSE)</f>
        <v>0</v>
      </c>
      <c r="E15" s="13">
        <f>VLOOKUP($A15,'[1]Feb Forecast 2001'!$A$5:$Y$38,E$43,FALSE)</f>
        <v>0</v>
      </c>
      <c r="F15" s="13">
        <f>VLOOKUP($A15,'[1]Feb Forecast 2001'!$A$5:$Y$38,F$43,FALSE)</f>
        <v>-0.15</v>
      </c>
      <c r="G15" s="14"/>
    </row>
    <row r="16" spans="1:8" ht="15" x14ac:dyDescent="0.25">
      <c r="A16" s="11" t="s">
        <v>40</v>
      </c>
      <c r="C16" s="18"/>
      <c r="D16" s="16">
        <f>VLOOKUP($A16,'[1]Feb Forecast 2001'!$A$5:$Y$38,D$43,FALSE)</f>
        <v>-23.799999999999997</v>
      </c>
      <c r="E16" s="17">
        <f>VLOOKUP($A16,'[1]Feb Forecast 2001'!$A$5:$Y$38,E$43,FALSE)</f>
        <v>-24.2</v>
      </c>
      <c r="F16" s="17">
        <f>VLOOKUP($A16,'[1]Feb Forecast 2001'!$A$5:$Y$38,F$43,FALSE)</f>
        <v>-21.25</v>
      </c>
      <c r="G16" s="14"/>
    </row>
    <row r="17" spans="1:7" ht="15" x14ac:dyDescent="0.25">
      <c r="A17" s="20" t="s">
        <v>43</v>
      </c>
      <c r="B17" s="21"/>
      <c r="C17" s="25"/>
      <c r="D17" s="22">
        <f>VLOOKUP($A17,'[1]Feb Forecast 2001'!$A$5:$Y$38,D$43,FALSE)</f>
        <v>-71.599999999999994</v>
      </c>
      <c r="E17" s="23">
        <f>VLOOKUP($A17,'[1]Feb Forecast 2001'!$A$5:$Y$38,E$43,FALSE)</f>
        <v>-66.599999999999994</v>
      </c>
      <c r="F17" s="23">
        <f>VLOOKUP($A17,'[1]Feb Forecast 2001'!$A$5:$Y$38,F$43,FALSE)</f>
        <v>-59.774999999999999</v>
      </c>
      <c r="G17" s="24"/>
    </row>
    <row r="18" spans="1:7" ht="15" x14ac:dyDescent="0.25">
      <c r="A18" s="20"/>
      <c r="B18" s="21"/>
      <c r="C18" s="25"/>
      <c r="D18" s="22"/>
      <c r="E18" s="23"/>
      <c r="F18" s="23"/>
      <c r="G18" s="24"/>
    </row>
    <row r="19" spans="1:7" ht="54.75" customHeight="1" x14ac:dyDescent="0.25">
      <c r="A19" s="11" t="s">
        <v>44</v>
      </c>
      <c r="C19" s="15"/>
      <c r="D19" s="12">
        <f>VLOOKUP($A19,'[1]Feb Forecast 2001'!$A$5:$Y$38,D$43,FALSE)</f>
        <v>-43</v>
      </c>
      <c r="E19" s="13">
        <f>VLOOKUP($A19,'[1]Feb Forecast 2001'!$A$5:$Y$38,E$43,FALSE)</f>
        <v>-37.9</v>
      </c>
      <c r="F19" s="13">
        <f>VLOOKUP($A19,'[1]Feb Forecast 2001'!$A$5:$Y$38,F$43,FALSE)</f>
        <v>-37.200000000000003</v>
      </c>
      <c r="G19" s="14" t="s">
        <v>45</v>
      </c>
    </row>
    <row r="20" spans="1:7" ht="41.25" customHeight="1" x14ac:dyDescent="0.25">
      <c r="A20" s="11" t="s">
        <v>48</v>
      </c>
      <c r="C20" s="15"/>
      <c r="D20" s="12">
        <f>VLOOKUP($A20,'[1]Feb Forecast 2001'!$A$5:$Y$38,D$43,FALSE)</f>
        <v>0.4</v>
      </c>
      <c r="E20" s="13">
        <f>VLOOKUP($A20,'[1]Feb Forecast 2001'!$A$5:$Y$38,E$43,FALSE)</f>
        <v>2.5</v>
      </c>
      <c r="F20" s="13">
        <f>VLOOKUP($A20,'[1]Feb Forecast 2001'!$A$5:$Y$38,F$43,FALSE)</f>
        <v>7.625</v>
      </c>
      <c r="G20" s="14" t="s">
        <v>50</v>
      </c>
    </row>
    <row r="21" spans="1:7" x14ac:dyDescent="0.25">
      <c r="A21" s="11" t="s">
        <v>53</v>
      </c>
      <c r="C21" s="15"/>
      <c r="D21" s="12">
        <f>VLOOKUP($A21,'[1]Feb Forecast 2001'!$A$5:$Y$38,D$43,FALSE)</f>
        <v>-16.2</v>
      </c>
      <c r="E21" s="13">
        <f>VLOOKUP($A21,'[1]Feb Forecast 2001'!$A$5:$Y$38,E$43,FALSE)</f>
        <v>-15.2</v>
      </c>
      <c r="F21" s="13">
        <f>VLOOKUP($A21,'[1]Feb Forecast 2001'!$A$5:$Y$38,F$43,FALSE)</f>
        <v>-13.9</v>
      </c>
      <c r="G21" s="14"/>
    </row>
    <row r="22" spans="1:7" ht="15" x14ac:dyDescent="0.25">
      <c r="A22" s="11" t="s">
        <v>55</v>
      </c>
      <c r="C22" s="18"/>
      <c r="D22" s="16">
        <f>VLOOKUP($A22,'[1]Feb Forecast 2001'!$A$5:$Y$38,D$43,FALSE)</f>
        <v>4</v>
      </c>
      <c r="E22" s="17">
        <f>VLOOKUP($A22,'[1]Feb Forecast 2001'!$A$5:$Y$38,E$43,FALSE)</f>
        <v>0</v>
      </c>
      <c r="F22" s="17">
        <f>VLOOKUP($A22,'[1]Feb Forecast 2001'!$A$5:$Y$38,F$43,FALSE)</f>
        <v>0</v>
      </c>
      <c r="G22" s="19"/>
    </row>
    <row r="23" spans="1:7" x14ac:dyDescent="0.25">
      <c r="A23" s="20" t="s">
        <v>56</v>
      </c>
      <c r="B23" s="21"/>
      <c r="C23" s="31"/>
      <c r="D23" s="29">
        <f>VLOOKUP($A23,'[1]Feb Forecast 2001'!$A$5:$Y$38,D$43,FALSE)</f>
        <v>64.430000000000021</v>
      </c>
      <c r="E23" s="30">
        <f>VLOOKUP($A23,'[1]Feb Forecast 2001'!$A$5:$Y$38,E$43,FALSE)</f>
        <v>62.199999999999989</v>
      </c>
      <c r="F23" s="30">
        <f>VLOOKUP($A23,'[1]Feb Forecast 2001'!$A$5:$Y$38,F$43,FALSE)</f>
        <v>43.550000000000004</v>
      </c>
      <c r="G23" s="14"/>
    </row>
    <row r="24" spans="1:7" ht="58.5" customHeight="1" x14ac:dyDescent="0.25">
      <c r="A24" s="20" t="s">
        <v>57</v>
      </c>
      <c r="B24" s="21"/>
      <c r="C24" s="31"/>
      <c r="D24" s="29">
        <f>VLOOKUP($A24,'[1]Feb Forecast 2001'!$A$5:$Y$38,D$43,FALSE)</f>
        <v>-4.7</v>
      </c>
      <c r="E24" s="30">
        <f>VLOOKUP($A24,'[1]Feb Forecast 2001'!$A$5:$Y$38,E$43,FALSE)</f>
        <v>0.2</v>
      </c>
      <c r="F24" s="30">
        <f>VLOOKUP($A24,'[1]Feb Forecast 2001'!$A$5:$Y$38,F$43,FALSE)</f>
        <v>2.7250000000000001</v>
      </c>
      <c r="G24" s="14" t="s">
        <v>59</v>
      </c>
    </row>
    <row r="25" spans="1:7" ht="43.5" customHeight="1" x14ac:dyDescent="0.25">
      <c r="A25" s="20" t="s">
        <v>62</v>
      </c>
      <c r="B25" s="21"/>
      <c r="C25" s="31"/>
      <c r="D25" s="29">
        <f>VLOOKUP($A25,'[1]Feb Forecast 2001'!$A$5:$Y$38,D$43,FALSE)</f>
        <v>-0.1</v>
      </c>
      <c r="E25" s="30">
        <f>VLOOKUP($A25,'[1]Feb Forecast 2001'!$A$5:$Y$38,E$43,FALSE)</f>
        <v>-0.1</v>
      </c>
      <c r="F25" s="30">
        <f>VLOOKUP($A25,'[1]Feb Forecast 2001'!$A$5:$Y$38,F$43,FALSE)</f>
        <v>0.6</v>
      </c>
      <c r="G25" s="14"/>
    </row>
    <row r="26" spans="1:7" ht="16.8" x14ac:dyDescent="0.25">
      <c r="A26" s="20" t="s">
        <v>66</v>
      </c>
      <c r="B26" s="21"/>
      <c r="C26" s="34"/>
      <c r="D26" s="32">
        <f>VLOOKUP($A26,'[1]Feb Forecast 2001'!$A$5:$Y$38,D$43,FALSE)</f>
        <v>0</v>
      </c>
      <c r="E26" s="33">
        <f>VLOOKUP($A26,'[1]Feb Forecast 2001'!$A$5:$Y$38,E$43,FALSE)</f>
        <v>0</v>
      </c>
      <c r="F26" s="33">
        <f>VLOOKUP($A26,'[1]Feb Forecast 2001'!$A$5:$Y$38,F$43,FALSE)</f>
        <v>0</v>
      </c>
      <c r="G26" s="19"/>
    </row>
    <row r="27" spans="1:7" ht="15" x14ac:dyDescent="0.25">
      <c r="A27" s="20" t="s">
        <v>67</v>
      </c>
      <c r="B27" s="21"/>
      <c r="C27" s="25"/>
      <c r="D27" s="22">
        <f>VLOOKUP($A27,'[1]Feb Forecast 2001'!$A$5:$Y$38,D$43,FALSE)</f>
        <v>59.630000000000017</v>
      </c>
      <c r="E27" s="23">
        <f>VLOOKUP($A27,'[1]Feb Forecast 2001'!$A$5:$Y$38,E$43,FALSE)</f>
        <v>62.29999999999999</v>
      </c>
      <c r="F27" s="23">
        <f>VLOOKUP($A27,'[1]Feb Forecast 2001'!$A$5:$Y$38,F$43,FALSE)</f>
        <v>46.875000000000007</v>
      </c>
      <c r="G27" s="24"/>
    </row>
    <row r="28" spans="1:7" x14ac:dyDescent="0.25">
      <c r="A28" s="11" t="s">
        <v>68</v>
      </c>
      <c r="C28" s="15"/>
      <c r="D28" s="12">
        <f>VLOOKUP($A28,'[1]Feb Forecast 2001'!$A$5:$Y$38,D$43,FALSE)</f>
        <v>-17.399999999999999</v>
      </c>
      <c r="E28" s="13">
        <f>VLOOKUP($A28,'[1]Feb Forecast 2001'!$A$5:$Y$38,E$43,FALSE)</f>
        <v>-17.7</v>
      </c>
      <c r="F28" s="13">
        <f>VLOOKUP($A28,'[1]Feb Forecast 2001'!$A$5:$Y$38,F$43,FALSE)</f>
        <v>-15.700000000000001</v>
      </c>
      <c r="G28" s="14"/>
    </row>
    <row r="29" spans="1:7" x14ac:dyDescent="0.25">
      <c r="A29" s="11" t="s">
        <v>69</v>
      </c>
      <c r="C29" s="15"/>
      <c r="D29" s="12">
        <f>VLOOKUP($A29,'[1]Feb Forecast 2001'!$A$5:$Y$38,D$43,FALSE)</f>
        <v>-18.850000000000001</v>
      </c>
      <c r="E29" s="13">
        <f>VLOOKUP($A29,'[1]Feb Forecast 2001'!$A$5:$Y$38,E$43,FALSE)</f>
        <v>-19.100000000000001</v>
      </c>
      <c r="F29" s="13">
        <f>VLOOKUP($A29,'[1]Feb Forecast 2001'!$A$5:$Y$38,F$43,FALSE)</f>
        <v>-11.074999999999999</v>
      </c>
      <c r="G29" s="14"/>
    </row>
    <row r="30" spans="1:7" x14ac:dyDescent="0.25">
      <c r="A30" s="11" t="s">
        <v>70</v>
      </c>
      <c r="C30" s="15"/>
      <c r="D30" s="12">
        <f>VLOOKUP($A30,'[1]Feb Forecast 2001'!$A$5:$Y$38,D$43,FALSE)</f>
        <v>-1.5</v>
      </c>
      <c r="E30" s="13">
        <f>VLOOKUP($A30,'[1]Feb Forecast 2001'!$A$5:$Y$38,E$43,FALSE)</f>
        <v>-4.2</v>
      </c>
      <c r="F30" s="13">
        <f>VLOOKUP($A30,'[1]Feb Forecast 2001'!$A$5:$Y$38,F$43,FALSE)</f>
        <v>-5.0999999999999996</v>
      </c>
      <c r="G30" s="14"/>
    </row>
    <row r="31" spans="1:7" ht="15" x14ac:dyDescent="0.25">
      <c r="A31" s="11" t="s">
        <v>71</v>
      </c>
      <c r="C31" s="18"/>
      <c r="D31" s="16">
        <f>VLOOKUP($A31,'[1]Feb Forecast 2001'!$A$5:$Y$38,D$43,FALSE)</f>
        <v>0</v>
      </c>
      <c r="E31" s="17">
        <f>VLOOKUP($A31,'[1]Feb Forecast 2001'!$A$5:$Y$38,E$43,FALSE)</f>
        <v>0</v>
      </c>
      <c r="F31" s="17">
        <f>VLOOKUP($A31,'[1]Feb Forecast 2001'!$A$5:$Y$38,F$43,FALSE)</f>
        <v>0</v>
      </c>
      <c r="G31" s="19"/>
    </row>
    <row r="32" spans="1:7" ht="15" x14ac:dyDescent="0.25">
      <c r="A32" s="11" t="s">
        <v>72</v>
      </c>
      <c r="C32" s="37"/>
      <c r="D32" s="35">
        <f>VLOOKUP($A32,'[1]Feb Forecast 2001'!$A$5:$Y$38,D$43,FALSE)</f>
        <v>-37.75</v>
      </c>
      <c r="E32" s="36">
        <f>VLOOKUP($A32,'[1]Feb Forecast 2001'!$A$5:$Y$38,E$43,FALSE)</f>
        <v>-41</v>
      </c>
      <c r="F32" s="36">
        <f>VLOOKUP($A32,'[1]Feb Forecast 2001'!$A$5:$Y$38,F$43,FALSE)</f>
        <v>-31.875</v>
      </c>
      <c r="G32" s="24"/>
    </row>
    <row r="33" spans="1:7" x14ac:dyDescent="0.25">
      <c r="A33" s="38" t="s">
        <v>73</v>
      </c>
      <c r="B33" s="39"/>
      <c r="C33" s="15"/>
      <c r="D33" s="12">
        <f>VLOOKUP($A33,'[1]Feb Forecast 2001'!$A$5:$Y$38,D$43,FALSE)</f>
        <v>28.180000000000021</v>
      </c>
      <c r="E33" s="13">
        <f>VLOOKUP($A33,'[1]Feb Forecast 2001'!$A$5:$Y$38,E$43,FALSE)</f>
        <v>25.399999999999984</v>
      </c>
      <c r="F33" s="13">
        <f>VLOOKUP($A33,'[1]Feb Forecast 2001'!$A$5:$Y$38,F$43,FALSE)</f>
        <v>16.775000000000002</v>
      </c>
      <c r="G33" s="14"/>
    </row>
    <row r="34" spans="1:7" x14ac:dyDescent="0.25">
      <c r="A34" s="38" t="s">
        <v>74</v>
      </c>
      <c r="B34" s="39"/>
      <c r="C34" s="15"/>
      <c r="D34" s="12">
        <f>VLOOKUP($A34,'[1]Feb Forecast 2001'!$A$5:$Y$38,D$43,FALSE)</f>
        <v>-6.5</v>
      </c>
      <c r="E34" s="13">
        <f>VLOOKUP($A34,'[1]Feb Forecast 2001'!$A$5:$Y$38,E$43,FALSE)</f>
        <v>-3.3</v>
      </c>
      <c r="F34" s="13">
        <f>VLOOKUP($A34,'[1]Feb Forecast 2001'!$A$5:$Y$38,F$43,FALSE)</f>
        <v>-2.2999999999999998</v>
      </c>
      <c r="G34" s="14"/>
    </row>
    <row r="35" spans="1:7" x14ac:dyDescent="0.25">
      <c r="A35" s="38" t="s">
        <v>75</v>
      </c>
      <c r="B35" s="39"/>
      <c r="C35" s="15"/>
      <c r="D35" s="12">
        <f>VLOOKUP($A35,'[1]Feb Forecast 2001'!$A$5:$Y$38,D$43,FALSE)</f>
        <v>0.1</v>
      </c>
      <c r="E35" s="13">
        <f>VLOOKUP($A35,'[1]Feb Forecast 2001'!$A$5:$Y$38,E$43,FALSE)</f>
        <v>-0.8</v>
      </c>
      <c r="F35" s="13">
        <f>VLOOKUP($A35,'[1]Feb Forecast 2001'!$A$5:$Y$38,F$43,FALSE)</f>
        <v>0.5</v>
      </c>
      <c r="G35" s="14"/>
    </row>
    <row r="36" spans="1:7" ht="15" x14ac:dyDescent="0.25">
      <c r="A36" s="38" t="s">
        <v>76</v>
      </c>
      <c r="C36" s="18"/>
      <c r="D36" s="16">
        <f>VLOOKUP($A36,'[1]Feb Forecast 2001'!$A$5:$Y$38,D$43,FALSE)</f>
        <v>0</v>
      </c>
      <c r="E36" s="17">
        <f>VLOOKUP($A36,'[1]Feb Forecast 2001'!$A$5:$Y$38,E$43,FALSE)</f>
        <v>0</v>
      </c>
      <c r="F36" s="17">
        <f>VLOOKUP($A36,'[1]Feb Forecast 2001'!$A$5:$Y$38,F$43,FALSE)</f>
        <v>0</v>
      </c>
      <c r="G36" s="19"/>
    </row>
    <row r="37" spans="1:7" ht="15" hidden="1" x14ac:dyDescent="0.25">
      <c r="A37" s="38" t="s">
        <v>77</v>
      </c>
      <c r="B37" s="39"/>
      <c r="C37" s="18"/>
      <c r="D37" s="16">
        <f>VLOOKUP($A37,'[1]Feb Forecast 2001'!$A$5:$Y$38,D$43,FALSE)</f>
        <v>0</v>
      </c>
      <c r="E37" s="17">
        <f>VLOOKUP($A37,'[1]Feb Forecast 2001'!$A$5:$Y$38,E$43,FALSE)</f>
        <v>0</v>
      </c>
      <c r="F37" s="17">
        <f>VLOOKUP($A37,'[1]Feb Forecast 2001'!$A$5:$Y$38,F$43,FALSE)</f>
        <v>0</v>
      </c>
      <c r="G37" s="19"/>
    </row>
    <row r="38" spans="1:7" ht="15" x14ac:dyDescent="0.25">
      <c r="A38" s="20" t="s">
        <v>78</v>
      </c>
      <c r="B38" s="21"/>
      <c r="C38" s="25"/>
      <c r="D38" s="22">
        <f>VLOOKUP($A38,'[1]Feb Forecast 2001'!$A$5:$Y$38,D$43,FALSE)</f>
        <v>21.780000000000022</v>
      </c>
      <c r="E38" s="23">
        <f>VLOOKUP($A38,'[1]Feb Forecast 2001'!$A$5:$Y$38,E$43,FALSE)</f>
        <v>21.299999999999983</v>
      </c>
      <c r="F38" s="23">
        <f>VLOOKUP($A38,'[1]Feb Forecast 2001'!$A$5:$Y$38,F$43,FALSE)</f>
        <v>14.975000000000001</v>
      </c>
      <c r="G38" s="24"/>
    </row>
    <row r="39" spans="1:7" x14ac:dyDescent="0.25">
      <c r="A39" s="40"/>
      <c r="D39" s="41"/>
      <c r="E39" s="42"/>
      <c r="F39" s="42"/>
      <c r="G39" s="43"/>
    </row>
    <row r="40" spans="1:7" x14ac:dyDescent="0.25">
      <c r="A40" s="3" t="str">
        <f ca="1">CELL("filename")</f>
        <v>C:\WINDOWS\TEMP\[PGG 2001 Plan variance.xls]Summary Q1</v>
      </c>
    </row>
    <row r="43" spans="1:7" hidden="1" x14ac:dyDescent="0.25">
      <c r="A43" s="3" t="s">
        <v>79</v>
      </c>
      <c r="D43" s="3">
        <v>4</v>
      </c>
      <c r="E43" s="3">
        <v>16</v>
      </c>
      <c r="F43" s="3">
        <v>22</v>
      </c>
    </row>
  </sheetData>
  <mergeCells count="1">
    <mergeCell ref="D3:G3"/>
  </mergeCells>
  <pageMargins left="0.75" right="0.75" top="1" bottom="1" header="0.5" footer="0.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showGridLines="0" zoomScale="70" workbookViewId="0">
      <selection activeCell="C7" sqref="C7"/>
    </sheetView>
  </sheetViews>
  <sheetFormatPr defaultColWidth="9.109375" defaultRowHeight="13.2" x14ac:dyDescent="0.25"/>
  <cols>
    <col min="1" max="1" width="14.109375" style="3" customWidth="1"/>
    <col min="2" max="2" width="2.33203125" style="3" customWidth="1"/>
    <col min="3" max="3" width="9.109375" style="3"/>
    <col min="4" max="4" width="11.109375" style="3" customWidth="1"/>
    <col min="5" max="5" width="9.109375" style="3"/>
    <col min="6" max="6" width="31" style="3" customWidth="1"/>
    <col min="7" max="7" width="2" style="3" customWidth="1"/>
    <col min="8" max="8" width="1.88671875" style="3" customWidth="1"/>
    <col min="9" max="9" width="9.109375" style="3"/>
    <col min="10" max="10" width="10.6640625" style="3" customWidth="1"/>
    <col min="11" max="11" width="9.109375" style="3"/>
    <col min="12" max="12" width="31" style="3" customWidth="1"/>
    <col min="13" max="16384" width="9.109375" style="3"/>
  </cols>
  <sheetData>
    <row r="1" spans="1:3" x14ac:dyDescent="0.25">
      <c r="A1" s="27" t="s">
        <v>84</v>
      </c>
      <c r="C1" s="27" t="s">
        <v>82</v>
      </c>
    </row>
    <row r="2" spans="1:3" x14ac:dyDescent="0.25">
      <c r="C2" s="27"/>
    </row>
    <row r="3" spans="1:3" x14ac:dyDescent="0.25">
      <c r="C3" s="27" t="s">
        <v>87</v>
      </c>
    </row>
    <row r="4" spans="1:3" x14ac:dyDescent="0.25">
      <c r="C4" s="3" t="s">
        <v>90</v>
      </c>
    </row>
    <row r="5" spans="1:3" x14ac:dyDescent="0.25">
      <c r="C5" s="3" t="s">
        <v>93</v>
      </c>
    </row>
    <row r="7" spans="1:3" x14ac:dyDescent="0.25">
      <c r="C7" s="3" t="s">
        <v>99</v>
      </c>
    </row>
    <row r="8" spans="1:3" x14ac:dyDescent="0.25">
      <c r="C8" s="3" t="s">
        <v>102</v>
      </c>
    </row>
    <row r="9" spans="1:3" x14ac:dyDescent="0.25">
      <c r="C9" s="3" t="s">
        <v>104</v>
      </c>
    </row>
    <row r="11" spans="1:3" x14ac:dyDescent="0.25">
      <c r="C11" s="3" t="s">
        <v>107</v>
      </c>
    </row>
    <row r="12" spans="1:3" x14ac:dyDescent="0.25">
      <c r="C12" s="3" t="s">
        <v>110</v>
      </c>
    </row>
    <row r="14" spans="1:3" x14ac:dyDescent="0.25">
      <c r="C14" s="27" t="s">
        <v>112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zoomScale="70" workbookViewId="0">
      <selection activeCell="A32" sqref="A32"/>
    </sheetView>
  </sheetViews>
  <sheetFormatPr defaultColWidth="9.109375" defaultRowHeight="13.2" outlineLevelRow="1" x14ac:dyDescent="0.25"/>
  <cols>
    <col min="1" max="1" width="41" style="3" customWidth="1"/>
    <col min="2" max="2" width="2.33203125" style="3" customWidth="1"/>
    <col min="3" max="3" width="9.109375" style="3"/>
    <col min="4" max="4" width="11.109375" style="3" customWidth="1"/>
    <col min="5" max="5" width="9.109375" style="3"/>
    <col min="6" max="6" width="31" style="3" customWidth="1"/>
    <col min="7" max="7" width="2" style="3" customWidth="1"/>
    <col min="8" max="16384" width="9.109375" style="3"/>
  </cols>
  <sheetData>
    <row r="1" spans="1:7" ht="28.2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</row>
    <row r="3" spans="1:7" ht="16.8" x14ac:dyDescent="0.25">
      <c r="A3" s="4"/>
      <c r="C3" s="45" t="s">
        <v>4</v>
      </c>
      <c r="D3" s="46"/>
      <c r="E3" s="46"/>
      <c r="F3" s="47"/>
    </row>
    <row r="4" spans="1:7" s="6" customFormat="1" ht="33.6" x14ac:dyDescent="0.25">
      <c r="A4" s="5"/>
      <c r="C4" s="7" t="s">
        <v>7</v>
      </c>
      <c r="D4" s="8" t="s">
        <v>8</v>
      </c>
      <c r="E4" s="8" t="s">
        <v>9</v>
      </c>
      <c r="F4" s="9" t="s">
        <v>10</v>
      </c>
    </row>
    <row r="5" spans="1:7" ht="69" customHeight="1" x14ac:dyDescent="0.25">
      <c r="A5" s="11" t="s">
        <v>11</v>
      </c>
      <c r="C5" s="12">
        <f>VLOOKUP($A5,'[1]Feb Forecast 2001'!$A$5:$Y$38,C$43,FALSE)</f>
        <v>248.7</v>
      </c>
      <c r="D5" s="13">
        <f>VLOOKUP($A5,'[1]Feb Forecast 2001'!$A$5:$Y$38,D$43,FALSE)</f>
        <v>257.39999999999998</v>
      </c>
      <c r="E5" s="13">
        <f>VLOOKUP($A5,'[1]Feb Forecast 2001'!$A$5:$Y$38,E$43,FALSE)</f>
        <v>247.15</v>
      </c>
      <c r="F5" s="14" t="s">
        <v>13</v>
      </c>
    </row>
    <row r="6" spans="1:7" ht="26.4" x14ac:dyDescent="0.25">
      <c r="A6" s="11" t="s">
        <v>15</v>
      </c>
      <c r="C6" s="12">
        <f>VLOOKUP($A6,'[1]Feb Forecast 2001'!$A$5:$Y$38,C$43,FALSE)</f>
        <v>2.8</v>
      </c>
      <c r="D6" s="13">
        <f>VLOOKUP($A6,'[1]Feb Forecast 2001'!$A$5:$Y$38,D$43,FALSE)</f>
        <v>0</v>
      </c>
      <c r="E6" s="13">
        <f>VLOOKUP($A6,'[1]Feb Forecast 2001'!$A$5:$Y$38,E$43,FALSE)</f>
        <v>0</v>
      </c>
      <c r="F6" s="14" t="s">
        <v>16</v>
      </c>
    </row>
    <row r="7" spans="1:7" ht="52.8" x14ac:dyDescent="0.25">
      <c r="A7" s="11" t="s">
        <v>18</v>
      </c>
      <c r="C7" s="12">
        <f>VLOOKUP($A7,'[1]Feb Forecast 2001'!$A$5:$Y$38,C$43,FALSE)</f>
        <v>-147.08000000000001</v>
      </c>
      <c r="D7" s="13">
        <f>VLOOKUP($A7,'[1]Feb Forecast 2001'!$A$5:$Y$38,D$43,FALSE)</f>
        <v>-56.8</v>
      </c>
      <c r="E7" s="13">
        <f>VLOOKUP($A7,'[1]Feb Forecast 2001'!$A$5:$Y$38,E$43,FALSE)</f>
        <v>-90.05</v>
      </c>
      <c r="F7" s="14" t="s">
        <v>21</v>
      </c>
    </row>
    <row r="8" spans="1:7" outlineLevel="1" x14ac:dyDescent="0.25">
      <c r="A8" s="11" t="s">
        <v>22</v>
      </c>
      <c r="C8" s="12">
        <f>VLOOKUP($A8,'[1]Feb Forecast 2001'!$A$5:$Y$38,C$43,FALSE)</f>
        <v>0</v>
      </c>
      <c r="D8" s="13">
        <f>VLOOKUP($A8,'[1]Feb Forecast 2001'!$A$5:$Y$38,D$43,FALSE)</f>
        <v>5</v>
      </c>
      <c r="E8" s="13">
        <f>VLOOKUP($A8,'[1]Feb Forecast 2001'!$A$5:$Y$38,E$43,FALSE)</f>
        <v>0</v>
      </c>
      <c r="F8" s="14" t="s">
        <v>23</v>
      </c>
    </row>
    <row r="9" spans="1:7" ht="15" x14ac:dyDescent="0.25">
      <c r="A9" s="11" t="s">
        <v>24</v>
      </c>
      <c r="C9" s="16">
        <f>VLOOKUP($A9,'[1]Feb Forecast 2001'!$A$5:$Y$38,C$43,FALSE)</f>
        <v>44.61</v>
      </c>
      <c r="D9" s="17">
        <f>VLOOKUP($A9,'[1]Feb Forecast 2001'!$A$5:$Y$38,D$43,FALSE)</f>
        <v>0</v>
      </c>
      <c r="E9" s="17">
        <f>VLOOKUP($A9,'[1]Feb Forecast 2001'!$A$5:$Y$38,E$43,FALSE)</f>
        <v>0</v>
      </c>
      <c r="F9" s="19"/>
    </row>
    <row r="10" spans="1:7" ht="15" x14ac:dyDescent="0.25">
      <c r="A10" s="20" t="s">
        <v>26</v>
      </c>
      <c r="B10" s="21"/>
      <c r="C10" s="22">
        <f>VLOOKUP($A10,'[1]Feb Forecast 2001'!$A$5:$Y$38,C$43,FALSE)</f>
        <v>149.02999999999997</v>
      </c>
      <c r="D10" s="23">
        <f>VLOOKUP($A10,'[1]Feb Forecast 2001'!$A$5:$Y$38,D$43,FALSE)</f>
        <v>205.59999999999997</v>
      </c>
      <c r="E10" s="23">
        <f>VLOOKUP($A10,'[1]Feb Forecast 2001'!$A$5:$Y$38,E$43,FALSE)</f>
        <v>157.10000000000002</v>
      </c>
      <c r="F10" s="24"/>
    </row>
    <row r="11" spans="1:7" x14ac:dyDescent="0.25">
      <c r="A11" s="26" t="s">
        <v>27</v>
      </c>
      <c r="B11" s="27"/>
      <c r="C11" s="12"/>
      <c r="D11" s="13"/>
      <c r="E11" s="13"/>
      <c r="F11" s="14"/>
    </row>
    <row r="12" spans="1:7" ht="26.4" x14ac:dyDescent="0.25">
      <c r="A12" s="11" t="s">
        <v>28</v>
      </c>
      <c r="C12" s="12">
        <f>VLOOKUP($A12,'[1]Feb Forecast 2001'!$A$5:$Y$38,C$43,FALSE)</f>
        <v>-17.5</v>
      </c>
      <c r="D12" s="13">
        <f>VLOOKUP($A12,'[1]Feb Forecast 2001'!$A$5:$Y$38,D$43,FALSE)</f>
        <v>-17.7</v>
      </c>
      <c r="E12" s="13">
        <f>VLOOKUP($A12,'[1]Feb Forecast 2001'!$A$5:$Y$38,E$43,FALSE)</f>
        <v>-15.025</v>
      </c>
      <c r="F12" s="28" t="s">
        <v>30</v>
      </c>
    </row>
    <row r="13" spans="1:7" x14ac:dyDescent="0.25">
      <c r="A13" s="11" t="s">
        <v>32</v>
      </c>
      <c r="C13" s="12">
        <f>VLOOKUP($A13,'[1]Feb Forecast 2001'!$A$5:$Y$38,C$43,FALSE)</f>
        <v>-14</v>
      </c>
      <c r="D13" s="13">
        <f>VLOOKUP($A13,'[1]Feb Forecast 2001'!$A$5:$Y$38,D$43,FALSE)</f>
        <v>-12.8</v>
      </c>
      <c r="E13" s="13">
        <f>VLOOKUP($A13,'[1]Feb Forecast 2001'!$A$5:$Y$38,E$43,FALSE)</f>
        <v>-13.6</v>
      </c>
      <c r="F13" s="14"/>
    </row>
    <row r="14" spans="1:7" ht="57" customHeight="1" x14ac:dyDescent="0.25">
      <c r="A14" s="11" t="s">
        <v>34</v>
      </c>
      <c r="C14" s="12">
        <f>VLOOKUP($A14,'[1]Feb Forecast 2001'!$A$5:$Y$38,C$43,FALSE)</f>
        <v>-13.4</v>
      </c>
      <c r="D14" s="13">
        <f>VLOOKUP($A14,'[1]Feb Forecast 2001'!$A$5:$Y$38,D$43,FALSE)</f>
        <v>-7.8</v>
      </c>
      <c r="E14" s="13">
        <f>VLOOKUP($A14,'[1]Feb Forecast 2001'!$A$5:$Y$38,E$43,FALSE)</f>
        <v>-9.35</v>
      </c>
      <c r="F14" s="14" t="s">
        <v>37</v>
      </c>
    </row>
    <row r="15" spans="1:7" x14ac:dyDescent="0.25">
      <c r="A15" s="11" t="s">
        <v>39</v>
      </c>
      <c r="C15" s="12">
        <f>VLOOKUP($A15,'[1]Feb Forecast 2001'!$A$5:$Y$38,C$43,FALSE)</f>
        <v>0</v>
      </c>
      <c r="D15" s="13">
        <f>VLOOKUP($A15,'[1]Feb Forecast 2001'!$A$5:$Y$38,D$43,FALSE)</f>
        <v>0</v>
      </c>
      <c r="E15" s="13">
        <f>VLOOKUP($A15,'[1]Feb Forecast 2001'!$A$5:$Y$38,E$43,FALSE)</f>
        <v>-0.15</v>
      </c>
      <c r="F15" s="14"/>
    </row>
    <row r="16" spans="1:7" ht="39.6" x14ac:dyDescent="0.25">
      <c r="A16" s="11" t="s">
        <v>40</v>
      </c>
      <c r="C16" s="16">
        <f>VLOOKUP($A16,'[1]Feb Forecast 2001'!$A$5:$Y$38,C$43,FALSE)</f>
        <v>-24.099999999999998</v>
      </c>
      <c r="D16" s="17">
        <f>VLOOKUP($A16,'[1]Feb Forecast 2001'!$A$5:$Y$38,D$43,FALSE)</f>
        <v>-28.7</v>
      </c>
      <c r="E16" s="17">
        <f>VLOOKUP($A16,'[1]Feb Forecast 2001'!$A$5:$Y$38,E$43,FALSE)</f>
        <v>-21.75</v>
      </c>
      <c r="F16" s="14" t="s">
        <v>42</v>
      </c>
    </row>
    <row r="17" spans="1:6" ht="15" x14ac:dyDescent="0.25">
      <c r="A17" s="20" t="s">
        <v>43</v>
      </c>
      <c r="B17" s="21"/>
      <c r="C17" s="22">
        <f>VLOOKUP($A17,'[1]Feb Forecast 2001'!$A$5:$Y$38,C$43,FALSE)</f>
        <v>-69</v>
      </c>
      <c r="D17" s="23">
        <f>VLOOKUP($A17,'[1]Feb Forecast 2001'!$A$5:$Y$38,D$43,FALSE)</f>
        <v>-67</v>
      </c>
      <c r="E17" s="23">
        <f>VLOOKUP($A17,'[1]Feb Forecast 2001'!$A$5:$Y$38,E$43,FALSE)</f>
        <v>-59.875</v>
      </c>
      <c r="F17" s="24"/>
    </row>
    <row r="18" spans="1:6" ht="15" x14ac:dyDescent="0.25">
      <c r="A18" s="20"/>
      <c r="B18" s="21"/>
      <c r="C18" s="22"/>
      <c r="D18" s="23"/>
      <c r="E18" s="23"/>
      <c r="F18" s="24"/>
    </row>
    <row r="19" spans="1:6" ht="54.75" customHeight="1" x14ac:dyDescent="0.25">
      <c r="A19" s="11" t="s">
        <v>44</v>
      </c>
      <c r="C19" s="12">
        <f>VLOOKUP($A19,'[1]Feb Forecast 2001'!$A$5:$Y$38,C$43,FALSE)</f>
        <v>-43.099999999999994</v>
      </c>
      <c r="D19" s="13">
        <f>VLOOKUP($A19,'[1]Feb Forecast 2001'!$A$5:$Y$38,D$43,FALSE)</f>
        <v>-39.200000000000003</v>
      </c>
      <c r="E19" s="13">
        <f>VLOOKUP($A19,'[1]Feb Forecast 2001'!$A$5:$Y$38,E$43,FALSE)</f>
        <v>-38</v>
      </c>
      <c r="F19" s="14" t="s">
        <v>46</v>
      </c>
    </row>
    <row r="20" spans="1:6" ht="41.25" customHeight="1" x14ac:dyDescent="0.25">
      <c r="A20" s="11" t="s">
        <v>48</v>
      </c>
      <c r="C20" s="12">
        <f>VLOOKUP($A20,'[1]Feb Forecast 2001'!$A$5:$Y$38,C$43,FALSE)</f>
        <v>0.6</v>
      </c>
      <c r="D20" s="13">
        <f>VLOOKUP($A20,'[1]Feb Forecast 2001'!$A$5:$Y$38,D$43,FALSE)</f>
        <v>-7</v>
      </c>
      <c r="E20" s="13">
        <f>VLOOKUP($A20,'[1]Feb Forecast 2001'!$A$5:$Y$38,E$43,FALSE)</f>
        <v>7.625</v>
      </c>
      <c r="F20" s="14" t="s">
        <v>51</v>
      </c>
    </row>
    <row r="21" spans="1:6" x14ac:dyDescent="0.25">
      <c r="A21" s="11" t="s">
        <v>53</v>
      </c>
      <c r="C21" s="12">
        <f>VLOOKUP($A21,'[1]Feb Forecast 2001'!$A$5:$Y$38,C$43,FALSE)</f>
        <v>-16.5</v>
      </c>
      <c r="D21" s="13">
        <f>VLOOKUP($A21,'[1]Feb Forecast 2001'!$A$5:$Y$38,D$43,FALSE)</f>
        <v>-18.399999999999999</v>
      </c>
      <c r="E21" s="13">
        <f>VLOOKUP($A21,'[1]Feb Forecast 2001'!$A$5:$Y$38,E$43,FALSE)</f>
        <v>-14.5</v>
      </c>
      <c r="F21" s="14"/>
    </row>
    <row r="22" spans="1:6" ht="15" x14ac:dyDescent="0.25">
      <c r="A22" s="11" t="s">
        <v>55</v>
      </c>
      <c r="C22" s="16">
        <f>VLOOKUP($A22,'[1]Feb Forecast 2001'!$A$5:$Y$38,C$43,FALSE)</f>
        <v>1.8</v>
      </c>
      <c r="D22" s="17">
        <f>VLOOKUP($A22,'[1]Feb Forecast 2001'!$A$5:$Y$38,D$43,FALSE)</f>
        <v>0</v>
      </c>
      <c r="E22" s="17">
        <f>VLOOKUP($A22,'[1]Feb Forecast 2001'!$A$5:$Y$38,E$43,FALSE)</f>
        <v>0</v>
      </c>
      <c r="F22" s="19"/>
    </row>
    <row r="23" spans="1:6" x14ac:dyDescent="0.25">
      <c r="A23" s="20" t="s">
        <v>56</v>
      </c>
      <c r="B23" s="21"/>
      <c r="C23" s="29">
        <f>VLOOKUP($A23,'[1]Feb Forecast 2001'!$A$5:$Y$38,C$43,FALSE)</f>
        <v>22.829999999999977</v>
      </c>
      <c r="D23" s="30">
        <f>VLOOKUP($A23,'[1]Feb Forecast 2001'!$A$5:$Y$38,D$43,FALSE)</f>
        <v>73.999999999999972</v>
      </c>
      <c r="E23" s="30">
        <f>VLOOKUP($A23,'[1]Feb Forecast 2001'!$A$5:$Y$38,E$43,FALSE)</f>
        <v>52.350000000000023</v>
      </c>
      <c r="F23" s="14"/>
    </row>
    <row r="24" spans="1:6" ht="58.5" customHeight="1" x14ac:dyDescent="0.25">
      <c r="A24" s="20" t="s">
        <v>57</v>
      </c>
      <c r="B24" s="21"/>
      <c r="C24" s="29">
        <f>VLOOKUP($A24,'[1]Feb Forecast 2001'!$A$5:$Y$38,C$43,FALSE)</f>
        <v>-4.7</v>
      </c>
      <c r="D24" s="30">
        <f>VLOOKUP($A24,'[1]Feb Forecast 2001'!$A$5:$Y$38,D$43,FALSE)</f>
        <v>5.5</v>
      </c>
      <c r="E24" s="30">
        <f>VLOOKUP($A24,'[1]Feb Forecast 2001'!$A$5:$Y$38,E$43,FALSE)</f>
        <v>2.4249999999999998</v>
      </c>
      <c r="F24" s="14" t="s">
        <v>60</v>
      </c>
    </row>
    <row r="25" spans="1:6" ht="43.5" customHeight="1" x14ac:dyDescent="0.25">
      <c r="A25" s="20" t="s">
        <v>62</v>
      </c>
      <c r="B25" s="21"/>
      <c r="C25" s="29">
        <f>VLOOKUP($A25,'[1]Feb Forecast 2001'!$A$5:$Y$38,C$43,FALSE)</f>
        <v>-0.1</v>
      </c>
      <c r="D25" s="30">
        <f>VLOOKUP($A25,'[1]Feb Forecast 2001'!$A$5:$Y$38,D$43,FALSE)</f>
        <v>-5.6</v>
      </c>
      <c r="E25" s="30">
        <f>VLOOKUP($A25,'[1]Feb Forecast 2001'!$A$5:$Y$38,E$43,FALSE)</f>
        <v>-0.3</v>
      </c>
      <c r="F25" s="14" t="s">
        <v>64</v>
      </c>
    </row>
    <row r="26" spans="1:6" ht="16.8" x14ac:dyDescent="0.25">
      <c r="A26" s="20" t="s">
        <v>66</v>
      </c>
      <c r="B26" s="21"/>
      <c r="C26" s="32">
        <f>VLOOKUP($A26,'[1]Feb Forecast 2001'!$A$5:$Y$38,C$43,FALSE)</f>
        <v>0</v>
      </c>
      <c r="D26" s="33">
        <f>VLOOKUP($A26,'[1]Feb Forecast 2001'!$A$5:$Y$38,D$43,FALSE)</f>
        <v>0</v>
      </c>
      <c r="E26" s="33">
        <f>VLOOKUP($A26,'[1]Feb Forecast 2001'!$A$5:$Y$38,E$43,FALSE)</f>
        <v>0</v>
      </c>
      <c r="F26" s="19"/>
    </row>
    <row r="27" spans="1:6" ht="15" x14ac:dyDescent="0.25">
      <c r="A27" s="20" t="s">
        <v>67</v>
      </c>
      <c r="B27" s="21"/>
      <c r="C27" s="22">
        <f>VLOOKUP($A27,'[1]Feb Forecast 2001'!$A$5:$Y$38,C$43,FALSE)</f>
        <v>18.029999999999976</v>
      </c>
      <c r="D27" s="23">
        <f>VLOOKUP($A27,'[1]Feb Forecast 2001'!$A$5:$Y$38,D$43,FALSE)</f>
        <v>73.899999999999977</v>
      </c>
      <c r="E27" s="23">
        <f>VLOOKUP($A27,'[1]Feb Forecast 2001'!$A$5:$Y$38,E$43,FALSE)</f>
        <v>54.475000000000023</v>
      </c>
      <c r="F27" s="24"/>
    </row>
    <row r="28" spans="1:6" x14ac:dyDescent="0.25">
      <c r="A28" s="11" t="s">
        <v>68</v>
      </c>
      <c r="C28" s="12">
        <f>VLOOKUP($A28,'[1]Feb Forecast 2001'!$A$5:$Y$38,C$43,FALSE)</f>
        <v>-18.100000000000001</v>
      </c>
      <c r="D28" s="13">
        <f>VLOOKUP($A28,'[1]Feb Forecast 2001'!$A$5:$Y$38,D$43,FALSE)</f>
        <v>-17.7</v>
      </c>
      <c r="E28" s="13">
        <f>VLOOKUP($A28,'[1]Feb Forecast 2001'!$A$5:$Y$38,E$43,FALSE)</f>
        <v>-15.8</v>
      </c>
      <c r="F28" s="14"/>
    </row>
    <row r="29" spans="1:6" x14ac:dyDescent="0.25">
      <c r="A29" s="11" t="s">
        <v>69</v>
      </c>
      <c r="C29" s="12">
        <f>VLOOKUP($A29,'[1]Feb Forecast 2001'!$A$5:$Y$38,C$43,FALSE)</f>
        <v>-0.55000000000000071</v>
      </c>
      <c r="D29" s="13">
        <f>VLOOKUP($A29,'[1]Feb Forecast 2001'!$A$5:$Y$38,D$43,FALSE)</f>
        <v>-24.7</v>
      </c>
      <c r="E29" s="13">
        <f>VLOOKUP($A29,'[1]Feb Forecast 2001'!$A$5:$Y$38,E$43,FALSE)</f>
        <v>-15.275</v>
      </c>
      <c r="F29" s="14"/>
    </row>
    <row r="30" spans="1:6" x14ac:dyDescent="0.25">
      <c r="A30" s="11" t="s">
        <v>70</v>
      </c>
      <c r="C30" s="12">
        <f>VLOOKUP($A30,'[1]Feb Forecast 2001'!$A$5:$Y$38,C$43,FALSE)</f>
        <v>-1.6</v>
      </c>
      <c r="D30" s="13">
        <f>VLOOKUP($A30,'[1]Feb Forecast 2001'!$A$5:$Y$38,D$43,FALSE)</f>
        <v>-4.9000000000000004</v>
      </c>
      <c r="E30" s="13">
        <f>VLOOKUP($A30,'[1]Feb Forecast 2001'!$A$5:$Y$38,E$43,FALSE)</f>
        <v>-4.5</v>
      </c>
      <c r="F30" s="14"/>
    </row>
    <row r="31" spans="1:6" ht="15" x14ac:dyDescent="0.25">
      <c r="A31" s="11" t="s">
        <v>71</v>
      </c>
      <c r="C31" s="16">
        <f>VLOOKUP($A31,'[1]Feb Forecast 2001'!$A$5:$Y$38,C$43,FALSE)</f>
        <v>0</v>
      </c>
      <c r="D31" s="17">
        <f>VLOOKUP($A31,'[1]Feb Forecast 2001'!$A$5:$Y$38,D$43,FALSE)</f>
        <v>0</v>
      </c>
      <c r="E31" s="17">
        <f>VLOOKUP($A31,'[1]Feb Forecast 2001'!$A$5:$Y$38,E$43,FALSE)</f>
        <v>0</v>
      </c>
      <c r="F31" s="19"/>
    </row>
    <row r="32" spans="1:6" ht="15" x14ac:dyDescent="0.25">
      <c r="A32" s="11" t="s">
        <v>72</v>
      </c>
      <c r="C32" s="35">
        <f>VLOOKUP($A32,'[1]Feb Forecast 2001'!$A$5:$Y$38,C$43,FALSE)</f>
        <v>-20.250000000000004</v>
      </c>
      <c r="D32" s="36">
        <f>VLOOKUP($A32,'[1]Feb Forecast 2001'!$A$5:$Y$38,D$43,FALSE)</f>
        <v>-47.3</v>
      </c>
      <c r="E32" s="36">
        <f>VLOOKUP($A32,'[1]Feb Forecast 2001'!$A$5:$Y$38,E$43,FALSE)</f>
        <v>-35.575000000000003</v>
      </c>
      <c r="F32" s="24"/>
    </row>
    <row r="33" spans="1:6" x14ac:dyDescent="0.25">
      <c r="A33" s="38" t="s">
        <v>73</v>
      </c>
      <c r="B33" s="39"/>
      <c r="C33" s="12">
        <f>VLOOKUP($A33,'[1]Feb Forecast 2001'!$A$5:$Y$38,C$43,FALSE)</f>
        <v>4.1799999999999748</v>
      </c>
      <c r="D33" s="13">
        <f>VLOOKUP($A33,'[1]Feb Forecast 2001'!$A$5:$Y$38,D$43,FALSE)</f>
        <v>31.599999999999969</v>
      </c>
      <c r="E33" s="13">
        <f>VLOOKUP($A33,'[1]Feb Forecast 2001'!$A$5:$Y$38,E$43,FALSE)</f>
        <v>21.275000000000027</v>
      </c>
      <c r="F33" s="14"/>
    </row>
    <row r="34" spans="1:6" x14ac:dyDescent="0.25">
      <c r="A34" s="38" t="s">
        <v>74</v>
      </c>
      <c r="B34" s="39"/>
      <c r="C34" s="12">
        <f>VLOOKUP($A34,'[1]Feb Forecast 2001'!$A$5:$Y$38,C$43,FALSE)</f>
        <v>-6.5</v>
      </c>
      <c r="D34" s="13">
        <f>VLOOKUP($A34,'[1]Feb Forecast 2001'!$A$5:$Y$38,D$43,FALSE)</f>
        <v>-0.3</v>
      </c>
      <c r="E34" s="13">
        <f>VLOOKUP($A34,'[1]Feb Forecast 2001'!$A$5:$Y$38,E$43,FALSE)</f>
        <v>-2.2999999999999998</v>
      </c>
      <c r="F34" s="14"/>
    </row>
    <row r="35" spans="1:6" x14ac:dyDescent="0.25">
      <c r="A35" s="38" t="s">
        <v>75</v>
      </c>
      <c r="B35" s="39"/>
      <c r="C35" s="12">
        <f>VLOOKUP($A35,'[1]Feb Forecast 2001'!$A$5:$Y$38,C$43,FALSE)</f>
        <v>0.1</v>
      </c>
      <c r="D35" s="13">
        <f>VLOOKUP($A35,'[1]Feb Forecast 2001'!$A$5:$Y$38,D$43,FALSE)</f>
        <v>-4.7</v>
      </c>
      <c r="E35" s="13">
        <f>VLOOKUP($A35,'[1]Feb Forecast 2001'!$A$5:$Y$38,E$43,FALSE)</f>
        <v>-0.1</v>
      </c>
      <c r="F35" s="14"/>
    </row>
    <row r="36" spans="1:6" ht="15" x14ac:dyDescent="0.25">
      <c r="A36" s="38" t="s">
        <v>76</v>
      </c>
      <c r="C36" s="16">
        <f>VLOOKUP($A36,'[1]Feb Forecast 2001'!$A$5:$Y$38,C$43,FALSE)</f>
        <v>0</v>
      </c>
      <c r="D36" s="17">
        <f>VLOOKUP($A36,'[1]Feb Forecast 2001'!$A$5:$Y$38,D$43,FALSE)</f>
        <v>0</v>
      </c>
      <c r="E36" s="17">
        <f>VLOOKUP($A36,'[1]Feb Forecast 2001'!$A$5:$Y$38,E$43,FALSE)</f>
        <v>0</v>
      </c>
      <c r="F36" s="19"/>
    </row>
    <row r="37" spans="1:6" ht="15" hidden="1" x14ac:dyDescent="0.25">
      <c r="A37" s="38" t="s">
        <v>77</v>
      </c>
      <c r="B37" s="39"/>
      <c r="C37" s="16">
        <f>VLOOKUP($A37,'[1]Feb Forecast 2001'!$A$5:$Y$38,C$43,FALSE)</f>
        <v>0</v>
      </c>
      <c r="D37" s="17">
        <f>VLOOKUP($A37,'[1]Feb Forecast 2001'!$A$5:$Y$38,D$43,FALSE)</f>
        <v>0</v>
      </c>
      <c r="E37" s="17">
        <f>VLOOKUP($A37,'[1]Feb Forecast 2001'!$A$5:$Y$38,E$43,FALSE)</f>
        <v>0</v>
      </c>
      <c r="F37" s="19"/>
    </row>
    <row r="38" spans="1:6" ht="15" x14ac:dyDescent="0.25">
      <c r="A38" s="20" t="s">
        <v>78</v>
      </c>
      <c r="B38" s="21"/>
      <c r="C38" s="22">
        <f>VLOOKUP($A38,'[1]Feb Forecast 2001'!$A$5:$Y$38,C$43,FALSE)</f>
        <v>-2.2200000000000251</v>
      </c>
      <c r="D38" s="23">
        <f>VLOOKUP($A38,'[1]Feb Forecast 2001'!$A$5:$Y$38,D$43,FALSE)</f>
        <v>26.599999999999969</v>
      </c>
      <c r="E38" s="23">
        <f>VLOOKUP($A38,'[1]Feb Forecast 2001'!$A$5:$Y$38,E$43,FALSE)</f>
        <v>18.875000000000025</v>
      </c>
      <c r="F38" s="24"/>
    </row>
    <row r="39" spans="1:6" x14ac:dyDescent="0.25">
      <c r="A39" s="40"/>
      <c r="C39" s="41"/>
      <c r="D39" s="42"/>
      <c r="E39" s="42"/>
      <c r="F39" s="43"/>
    </row>
    <row r="40" spans="1:6" x14ac:dyDescent="0.25">
      <c r="A40" s="3" t="str">
        <f ca="1">CELL("filename")</f>
        <v>C:\WINDOWS\TEMP\[PGG 2001 Plan variance.xls]Summary Q1</v>
      </c>
    </row>
    <row r="43" spans="1:6" hidden="1" x14ac:dyDescent="0.25">
      <c r="A43" s="3" t="s">
        <v>79</v>
      </c>
      <c r="C43" s="3">
        <v>5</v>
      </c>
      <c r="D43" s="3">
        <v>17</v>
      </c>
      <c r="E43" s="3">
        <v>23</v>
      </c>
    </row>
  </sheetData>
  <mergeCells count="1">
    <mergeCell ref="C3:F3"/>
  </mergeCells>
  <pageMargins left="0.75" right="0.75" top="1" bottom="1" header="0.5" footer="0.5"/>
  <pageSetup scale="7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="70" workbookViewId="0">
      <selection activeCell="D9" sqref="D9"/>
    </sheetView>
  </sheetViews>
  <sheetFormatPr defaultColWidth="9.109375" defaultRowHeight="13.2" x14ac:dyDescent="0.25"/>
  <cols>
    <col min="1" max="1" width="14.109375" style="3" customWidth="1"/>
    <col min="2" max="2" width="2.33203125" style="3" customWidth="1"/>
    <col min="3" max="3" width="9.109375" style="3"/>
    <col min="4" max="4" width="12.109375" style="3" customWidth="1"/>
    <col min="5" max="5" width="9.109375" style="3"/>
    <col min="6" max="6" width="31" style="3" customWidth="1"/>
    <col min="7" max="7" width="1.88671875" style="3" customWidth="1"/>
    <col min="8" max="8" width="9.109375" style="3"/>
    <col min="9" max="9" width="10.6640625" style="3" customWidth="1"/>
    <col min="10" max="10" width="9.109375" style="3"/>
    <col min="11" max="11" width="31" style="3" customWidth="1"/>
    <col min="12" max="16384" width="9.109375" style="3"/>
  </cols>
  <sheetData>
    <row r="1" spans="1:3" x14ac:dyDescent="0.25">
      <c r="A1" s="27" t="s">
        <v>84</v>
      </c>
      <c r="C1" s="27" t="s">
        <v>83</v>
      </c>
    </row>
    <row r="2" spans="1:3" x14ac:dyDescent="0.25">
      <c r="C2" s="27"/>
    </row>
    <row r="3" spans="1:3" x14ac:dyDescent="0.25">
      <c r="C3" s="27" t="s">
        <v>88</v>
      </c>
    </row>
    <row r="4" spans="1:3" x14ac:dyDescent="0.25">
      <c r="C4" s="3" t="s">
        <v>91</v>
      </c>
    </row>
    <row r="5" spans="1:3" x14ac:dyDescent="0.25">
      <c r="C5" s="3" t="s">
        <v>94</v>
      </c>
    </row>
    <row r="7" spans="1:3" x14ac:dyDescent="0.25">
      <c r="C7" s="3" t="s">
        <v>100</v>
      </c>
    </row>
    <row r="9" spans="1:3" x14ac:dyDescent="0.25">
      <c r="C9" s="27" t="s">
        <v>105</v>
      </c>
    </row>
    <row r="11" spans="1:3" x14ac:dyDescent="0.25">
      <c r="C11" s="27" t="s">
        <v>108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zoomScale="70" workbookViewId="0">
      <selection activeCell="D8" sqref="D8"/>
    </sheetView>
  </sheetViews>
  <sheetFormatPr defaultColWidth="9.109375" defaultRowHeight="13.2" outlineLevelRow="1" x14ac:dyDescent="0.25"/>
  <cols>
    <col min="1" max="1" width="41" style="3" customWidth="1"/>
    <col min="2" max="2" width="2.33203125" style="3" customWidth="1"/>
    <col min="3" max="3" width="9.109375" style="3"/>
    <col min="4" max="4" width="12.109375" style="3" customWidth="1"/>
    <col min="5" max="5" width="9.109375" style="3"/>
    <col min="6" max="6" width="31" style="3" customWidth="1"/>
    <col min="7" max="7" width="1.88671875" style="3" customWidth="1"/>
    <col min="8" max="16384" width="9.109375" style="3"/>
  </cols>
  <sheetData>
    <row r="1" spans="1:7" ht="28.2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</row>
    <row r="3" spans="1:7" ht="16.8" x14ac:dyDescent="0.25">
      <c r="A3" s="4"/>
      <c r="C3" s="45" t="s">
        <v>5</v>
      </c>
      <c r="D3" s="46"/>
      <c r="E3" s="46"/>
      <c r="F3" s="47"/>
    </row>
    <row r="4" spans="1:7" s="6" customFormat="1" ht="33.6" x14ac:dyDescent="0.25">
      <c r="A4" s="5"/>
      <c r="C4" s="7" t="s">
        <v>7</v>
      </c>
      <c r="D4" s="8" t="s">
        <v>8</v>
      </c>
      <c r="E4" s="8" t="s">
        <v>9</v>
      </c>
      <c r="F4" s="9" t="s">
        <v>10</v>
      </c>
    </row>
    <row r="5" spans="1:7" ht="69" customHeight="1" x14ac:dyDescent="0.25">
      <c r="A5" s="11" t="s">
        <v>11</v>
      </c>
      <c r="C5" s="12">
        <f>VLOOKUP($A5,'[1]Feb Forecast 2001'!$A$5:$Y$38,C$43,FALSE)</f>
        <v>311.5</v>
      </c>
      <c r="D5" s="13">
        <f>VLOOKUP($A5,'[1]Feb Forecast 2001'!$A$5:$Y$38,D$43,FALSE)</f>
        <v>289.2</v>
      </c>
      <c r="E5" s="13">
        <f>VLOOKUP($A5,'[1]Feb Forecast 2001'!$A$5:$Y$38,E$43,FALSE)</f>
        <v>283.25</v>
      </c>
      <c r="F5" s="14" t="s">
        <v>14</v>
      </c>
    </row>
    <row r="6" spans="1:7" ht="26.4" x14ac:dyDescent="0.25">
      <c r="A6" s="11" t="s">
        <v>15</v>
      </c>
      <c r="C6" s="12">
        <f>VLOOKUP($A6,'[1]Feb Forecast 2001'!$A$5:$Y$38,C$43,FALSE)</f>
        <v>91.999999999999986</v>
      </c>
      <c r="D6" s="13">
        <f>VLOOKUP($A6,'[1]Feb Forecast 2001'!$A$5:$Y$38,D$43,FALSE)</f>
        <v>0</v>
      </c>
      <c r="E6" s="13">
        <f>VLOOKUP($A6,'[1]Feb Forecast 2001'!$A$5:$Y$38,E$43,FALSE)</f>
        <v>0</v>
      </c>
      <c r="F6" s="14" t="s">
        <v>17</v>
      </c>
    </row>
    <row r="7" spans="1:7" x14ac:dyDescent="0.25">
      <c r="A7" s="11" t="s">
        <v>18</v>
      </c>
      <c r="C7" s="12">
        <f>VLOOKUP($A7,'[1]Feb Forecast 2001'!$A$5:$Y$38,C$43,FALSE)</f>
        <v>-187.86</v>
      </c>
      <c r="D7" s="13">
        <f>VLOOKUP($A7,'[1]Feb Forecast 2001'!$A$5:$Y$38,D$43,FALSE)</f>
        <v>-76</v>
      </c>
      <c r="E7" s="13">
        <f>VLOOKUP($A7,'[1]Feb Forecast 2001'!$A$5:$Y$38,E$43,FALSE)</f>
        <v>-111.55</v>
      </c>
      <c r="F7" s="14"/>
    </row>
    <row r="8" spans="1:7" outlineLevel="1" x14ac:dyDescent="0.25">
      <c r="A8" s="11" t="s">
        <v>22</v>
      </c>
      <c r="C8" s="12">
        <f>VLOOKUP($A8,'[1]Feb Forecast 2001'!$A$5:$Y$38,C$43,FALSE)</f>
        <v>0</v>
      </c>
      <c r="D8" s="13">
        <f>VLOOKUP($A8,'[1]Feb Forecast 2001'!$A$5:$Y$38,D$43,FALSE)</f>
        <v>0</v>
      </c>
      <c r="E8" s="13">
        <f>VLOOKUP($A8,'[1]Feb Forecast 2001'!$A$5:$Y$38,E$43,FALSE)</f>
        <v>0</v>
      </c>
      <c r="F8" s="14"/>
    </row>
    <row r="9" spans="1:7" ht="15" x14ac:dyDescent="0.25">
      <c r="A9" s="11" t="s">
        <v>24</v>
      </c>
      <c r="C9" s="16">
        <f>VLOOKUP($A9,'[1]Feb Forecast 2001'!$A$5:$Y$38,C$43,FALSE)</f>
        <v>0</v>
      </c>
      <c r="D9" s="17">
        <f>VLOOKUP($A9,'[1]Feb Forecast 2001'!$A$5:$Y$38,D$43,FALSE)</f>
        <v>0</v>
      </c>
      <c r="E9" s="17">
        <f>VLOOKUP($A9,'[1]Feb Forecast 2001'!$A$5:$Y$38,E$43,FALSE)</f>
        <v>0</v>
      </c>
      <c r="F9" s="19"/>
    </row>
    <row r="10" spans="1:7" ht="15" x14ac:dyDescent="0.25">
      <c r="A10" s="20" t="s">
        <v>26</v>
      </c>
      <c r="B10" s="21"/>
      <c r="C10" s="22">
        <f>VLOOKUP($A10,'[1]Feb Forecast 2001'!$A$5:$Y$38,C$43,FALSE)</f>
        <v>215.64</v>
      </c>
      <c r="D10" s="23">
        <f>VLOOKUP($A10,'[1]Feb Forecast 2001'!$A$5:$Y$38,D$43,FALSE)</f>
        <v>213.2</v>
      </c>
      <c r="E10" s="23">
        <f>VLOOKUP($A10,'[1]Feb Forecast 2001'!$A$5:$Y$38,E$43,FALSE)</f>
        <v>171.7</v>
      </c>
      <c r="F10" s="24"/>
    </row>
    <row r="11" spans="1:7" x14ac:dyDescent="0.25">
      <c r="A11" s="26" t="s">
        <v>27</v>
      </c>
      <c r="B11" s="27"/>
      <c r="C11" s="12"/>
      <c r="D11" s="13"/>
      <c r="E11" s="13"/>
      <c r="F11" s="14"/>
    </row>
    <row r="12" spans="1:7" x14ac:dyDescent="0.25">
      <c r="A12" s="11" t="s">
        <v>28</v>
      </c>
      <c r="C12" s="12">
        <f>VLOOKUP($A12,'[1]Feb Forecast 2001'!$A$5:$Y$38,C$43,FALSE)</f>
        <v>-17.299999999999997</v>
      </c>
      <c r="D12" s="13">
        <f>VLOOKUP($A12,'[1]Feb Forecast 2001'!$A$5:$Y$38,D$43,FALSE)</f>
        <v>-20.100000000000001</v>
      </c>
      <c r="E12" s="13">
        <f>VLOOKUP($A12,'[1]Feb Forecast 2001'!$A$5:$Y$38,E$43,FALSE)</f>
        <v>-14.525</v>
      </c>
      <c r="F12" s="14" t="s">
        <v>31</v>
      </c>
    </row>
    <row r="13" spans="1:7" x14ac:dyDescent="0.25">
      <c r="A13" s="11" t="s">
        <v>32</v>
      </c>
      <c r="C13" s="12">
        <f>VLOOKUP($A13,'[1]Feb Forecast 2001'!$A$5:$Y$38,C$43,FALSE)</f>
        <v>-15.099999999999998</v>
      </c>
      <c r="D13" s="13">
        <f>VLOOKUP($A13,'[1]Feb Forecast 2001'!$A$5:$Y$38,D$43,FALSE)</f>
        <v>-15.1</v>
      </c>
      <c r="E13" s="13">
        <f>VLOOKUP($A13,'[1]Feb Forecast 2001'!$A$5:$Y$38,E$43,FALSE)</f>
        <v>-13.9</v>
      </c>
      <c r="F13" s="14"/>
    </row>
    <row r="14" spans="1:7" ht="57" customHeight="1" x14ac:dyDescent="0.25">
      <c r="A14" s="11" t="s">
        <v>34</v>
      </c>
      <c r="C14" s="12">
        <f>VLOOKUP($A14,'[1]Feb Forecast 2001'!$A$5:$Y$38,C$43,FALSE)</f>
        <v>-10.9</v>
      </c>
      <c r="D14" s="13">
        <f>VLOOKUP($A14,'[1]Feb Forecast 2001'!$A$5:$Y$38,D$43,FALSE)</f>
        <v>-13.1</v>
      </c>
      <c r="E14" s="13">
        <f>VLOOKUP($A14,'[1]Feb Forecast 2001'!$A$5:$Y$38,E$43,FALSE)</f>
        <v>-8.85</v>
      </c>
      <c r="F14" s="14" t="s">
        <v>38</v>
      </c>
    </row>
    <row r="15" spans="1:7" x14ac:dyDescent="0.25">
      <c r="A15" s="11" t="s">
        <v>39</v>
      </c>
      <c r="C15" s="12">
        <f>VLOOKUP($A15,'[1]Feb Forecast 2001'!$A$5:$Y$38,C$43,FALSE)</f>
        <v>0</v>
      </c>
      <c r="D15" s="13">
        <f>VLOOKUP($A15,'[1]Feb Forecast 2001'!$A$5:$Y$38,D$43,FALSE)</f>
        <v>0</v>
      </c>
      <c r="E15" s="13">
        <f>VLOOKUP($A15,'[1]Feb Forecast 2001'!$A$5:$Y$38,E$43,FALSE)</f>
        <v>-0.15</v>
      </c>
      <c r="F15" s="14"/>
    </row>
    <row r="16" spans="1:7" ht="15" x14ac:dyDescent="0.25">
      <c r="A16" s="11" t="s">
        <v>40</v>
      </c>
      <c r="C16" s="16">
        <f>VLOOKUP($A16,'[1]Feb Forecast 2001'!$A$5:$Y$38,C$43,FALSE)</f>
        <v>-22.799999999999997</v>
      </c>
      <c r="D16" s="17">
        <f>VLOOKUP($A16,'[1]Feb Forecast 2001'!$A$5:$Y$38,D$43,FALSE)</f>
        <v>-20.6</v>
      </c>
      <c r="E16" s="17">
        <f>VLOOKUP($A16,'[1]Feb Forecast 2001'!$A$5:$Y$38,E$43,FALSE)</f>
        <v>-21.849999999999998</v>
      </c>
      <c r="F16" s="14" t="s">
        <v>31</v>
      </c>
    </row>
    <row r="17" spans="1:6" ht="15" x14ac:dyDescent="0.25">
      <c r="A17" s="20" t="s">
        <v>43</v>
      </c>
      <c r="B17" s="21"/>
      <c r="C17" s="22">
        <f>VLOOKUP($A17,'[1]Feb Forecast 2001'!$A$5:$Y$38,C$43,FALSE)</f>
        <v>-66.099999999999994</v>
      </c>
      <c r="D17" s="23">
        <f>VLOOKUP($A17,'[1]Feb Forecast 2001'!$A$5:$Y$38,D$43,FALSE)</f>
        <v>-68.900000000000006</v>
      </c>
      <c r="E17" s="23">
        <f>VLOOKUP($A17,'[1]Feb Forecast 2001'!$A$5:$Y$38,E$43,FALSE)</f>
        <v>-59.274999999999991</v>
      </c>
      <c r="F17" s="24"/>
    </row>
    <row r="18" spans="1:6" ht="15" x14ac:dyDescent="0.25">
      <c r="A18" s="20"/>
      <c r="B18" s="21"/>
      <c r="C18" s="22"/>
      <c r="D18" s="23"/>
      <c r="E18" s="23"/>
      <c r="F18" s="24"/>
    </row>
    <row r="19" spans="1:6" ht="54.75" customHeight="1" x14ac:dyDescent="0.25">
      <c r="A19" s="11" t="s">
        <v>44</v>
      </c>
      <c r="C19" s="12">
        <f>VLOOKUP($A19,'[1]Feb Forecast 2001'!$A$5:$Y$38,C$43,FALSE)</f>
        <v>-42.8</v>
      </c>
      <c r="D19" s="13">
        <f>VLOOKUP($A19,'[1]Feb Forecast 2001'!$A$5:$Y$38,D$43,FALSE)</f>
        <v>-48</v>
      </c>
      <c r="E19" s="13">
        <f>VLOOKUP($A19,'[1]Feb Forecast 2001'!$A$5:$Y$38,E$43,FALSE)</f>
        <v>-37.9</v>
      </c>
      <c r="F19" s="14" t="s">
        <v>47</v>
      </c>
    </row>
    <row r="20" spans="1:6" ht="41.25" customHeight="1" x14ac:dyDescent="0.25">
      <c r="A20" s="11" t="s">
        <v>48</v>
      </c>
      <c r="C20" s="12">
        <f>VLOOKUP($A20,'[1]Feb Forecast 2001'!$A$5:$Y$38,C$43,FALSE)</f>
        <v>-0.2</v>
      </c>
      <c r="D20" s="13">
        <f>VLOOKUP($A20,'[1]Feb Forecast 2001'!$A$5:$Y$38,D$43,FALSE)</f>
        <v>4.5999999999999996</v>
      </c>
      <c r="E20" s="13">
        <f>VLOOKUP($A20,'[1]Feb Forecast 2001'!$A$5:$Y$38,E$43,FALSE)</f>
        <v>7.625</v>
      </c>
      <c r="F20" s="14" t="s">
        <v>52</v>
      </c>
    </row>
    <row r="21" spans="1:6" x14ac:dyDescent="0.25">
      <c r="A21" s="11" t="s">
        <v>53</v>
      </c>
      <c r="C21" s="12">
        <f>VLOOKUP($A21,'[1]Feb Forecast 2001'!$A$5:$Y$38,C$43,FALSE)</f>
        <v>-16.2</v>
      </c>
      <c r="D21" s="13">
        <f>VLOOKUP($A21,'[1]Feb Forecast 2001'!$A$5:$Y$38,D$43,FALSE)</f>
        <v>-13.2</v>
      </c>
      <c r="E21" s="13">
        <f>VLOOKUP($A21,'[1]Feb Forecast 2001'!$A$5:$Y$38,E$43,FALSE)</f>
        <v>-14.2</v>
      </c>
      <c r="F21" s="14"/>
    </row>
    <row r="22" spans="1:6" ht="15" x14ac:dyDescent="0.25">
      <c r="A22" s="11" t="s">
        <v>55</v>
      </c>
      <c r="C22" s="16">
        <f>VLOOKUP($A22,'[1]Feb Forecast 2001'!$A$5:$Y$38,C$43,FALSE)</f>
        <v>-7.4</v>
      </c>
      <c r="D22" s="17">
        <f>VLOOKUP($A22,'[1]Feb Forecast 2001'!$A$5:$Y$38,D$43,FALSE)</f>
        <v>0</v>
      </c>
      <c r="E22" s="17">
        <f>VLOOKUP($A22,'[1]Feb Forecast 2001'!$A$5:$Y$38,E$43,FALSE)</f>
        <v>0</v>
      </c>
      <c r="F22" s="19"/>
    </row>
    <row r="23" spans="1:6" x14ac:dyDescent="0.25">
      <c r="A23" s="20" t="s">
        <v>56</v>
      </c>
      <c r="B23" s="21"/>
      <c r="C23" s="29">
        <f>VLOOKUP($A23,'[1]Feb Forecast 2001'!$A$5:$Y$38,C$43,FALSE)</f>
        <v>82.939999999999984</v>
      </c>
      <c r="D23" s="30">
        <f>VLOOKUP($A23,'[1]Feb Forecast 2001'!$A$5:$Y$38,D$43,FALSE)</f>
        <v>87.699999999999989</v>
      </c>
      <c r="E23" s="30">
        <f>VLOOKUP($A23,'[1]Feb Forecast 2001'!$A$5:$Y$38,E$43,FALSE)</f>
        <v>67.95</v>
      </c>
      <c r="F23" s="14"/>
    </row>
    <row r="24" spans="1:6" ht="58.5" customHeight="1" x14ac:dyDescent="0.25">
      <c r="A24" s="20" t="s">
        <v>57</v>
      </c>
      <c r="B24" s="21"/>
      <c r="C24" s="29">
        <f>VLOOKUP($A24,'[1]Feb Forecast 2001'!$A$5:$Y$38,C$43,FALSE)</f>
        <v>-12.9</v>
      </c>
      <c r="D24" s="30">
        <f>VLOOKUP($A24,'[1]Feb Forecast 2001'!$A$5:$Y$38,D$43,FALSE)</f>
        <v>16.399999999999999</v>
      </c>
      <c r="E24" s="30">
        <f>VLOOKUP($A24,'[1]Feb Forecast 2001'!$A$5:$Y$38,E$43,FALSE)</f>
        <v>2.4249999999999998</v>
      </c>
      <c r="F24" s="14" t="s">
        <v>61</v>
      </c>
    </row>
    <row r="25" spans="1:6" ht="43.5" customHeight="1" x14ac:dyDescent="0.25">
      <c r="A25" s="20" t="s">
        <v>62</v>
      </c>
      <c r="B25" s="21"/>
      <c r="C25" s="29">
        <f>VLOOKUP($A25,'[1]Feb Forecast 2001'!$A$5:$Y$38,C$43,FALSE)</f>
        <v>-0.1</v>
      </c>
      <c r="D25" s="30">
        <f>VLOOKUP($A25,'[1]Feb Forecast 2001'!$A$5:$Y$38,D$43,FALSE)</f>
        <v>-4.5</v>
      </c>
      <c r="E25" s="30">
        <f>VLOOKUP($A25,'[1]Feb Forecast 2001'!$A$5:$Y$38,E$43,FALSE)</f>
        <v>43.9</v>
      </c>
      <c r="F25" s="14" t="s">
        <v>65</v>
      </c>
    </row>
    <row r="26" spans="1:6" ht="16.8" x14ac:dyDescent="0.25">
      <c r="A26" s="20" t="s">
        <v>66</v>
      </c>
      <c r="B26" s="21"/>
      <c r="C26" s="32">
        <f>VLOOKUP($A26,'[1]Feb Forecast 2001'!$A$5:$Y$38,C$43,FALSE)</f>
        <v>0</v>
      </c>
      <c r="D26" s="33">
        <f>VLOOKUP($A26,'[1]Feb Forecast 2001'!$A$5:$Y$38,D$43,FALSE)</f>
        <v>0</v>
      </c>
      <c r="E26" s="33">
        <f>VLOOKUP($A26,'[1]Feb Forecast 2001'!$A$5:$Y$38,E$43,FALSE)</f>
        <v>0</v>
      </c>
      <c r="F26" s="19"/>
    </row>
    <row r="27" spans="1:6" ht="15" x14ac:dyDescent="0.25">
      <c r="A27" s="20" t="s">
        <v>67</v>
      </c>
      <c r="B27" s="21"/>
      <c r="C27" s="22">
        <f>VLOOKUP($A27,'[1]Feb Forecast 2001'!$A$5:$Y$38,C$43,FALSE)</f>
        <v>69.939999999999984</v>
      </c>
      <c r="D27" s="23">
        <f>VLOOKUP($A27,'[1]Feb Forecast 2001'!$A$5:$Y$38,D$43,FALSE)</f>
        <v>99.6</v>
      </c>
      <c r="E27" s="23">
        <f>VLOOKUP($A27,'[1]Feb Forecast 2001'!$A$5:$Y$38,E$43,FALSE)</f>
        <v>114.27500000000001</v>
      </c>
      <c r="F27" s="24"/>
    </row>
    <row r="28" spans="1:6" x14ac:dyDescent="0.25">
      <c r="A28" s="11" t="s">
        <v>68</v>
      </c>
      <c r="C28" s="12">
        <f>VLOOKUP($A28,'[1]Feb Forecast 2001'!$A$5:$Y$38,C$43,FALSE)</f>
        <v>-18.899999999999999</v>
      </c>
      <c r="D28" s="13">
        <f>VLOOKUP($A28,'[1]Feb Forecast 2001'!$A$5:$Y$38,D$43,FALSE)</f>
        <v>-15.1</v>
      </c>
      <c r="E28" s="13">
        <f>VLOOKUP($A28,'[1]Feb Forecast 2001'!$A$5:$Y$38,E$43,FALSE)</f>
        <v>-16.2</v>
      </c>
      <c r="F28" s="14"/>
    </row>
    <row r="29" spans="1:6" x14ac:dyDescent="0.25">
      <c r="A29" s="11" t="s">
        <v>69</v>
      </c>
      <c r="C29" s="12">
        <f>VLOOKUP($A29,'[1]Feb Forecast 2001'!$A$5:$Y$38,C$43,FALSE)</f>
        <v>-24.86</v>
      </c>
      <c r="D29" s="13">
        <f>VLOOKUP($A29,'[1]Feb Forecast 2001'!$A$5:$Y$38,D$43,FALSE)</f>
        <v>-29</v>
      </c>
      <c r="E29" s="13">
        <f>VLOOKUP($A29,'[1]Feb Forecast 2001'!$A$5:$Y$38,E$43,FALSE)</f>
        <v>-21.475000000000001</v>
      </c>
      <c r="F29" s="14"/>
    </row>
    <row r="30" spans="1:6" x14ac:dyDescent="0.25">
      <c r="A30" s="11" t="s">
        <v>70</v>
      </c>
      <c r="C30" s="12">
        <f>VLOOKUP($A30,'[1]Feb Forecast 2001'!$A$5:$Y$38,C$43,FALSE)</f>
        <v>1.5</v>
      </c>
      <c r="D30" s="13">
        <f>VLOOKUP($A30,'[1]Feb Forecast 2001'!$A$5:$Y$38,D$43,FALSE)</f>
        <v>-11</v>
      </c>
      <c r="E30" s="13">
        <f>VLOOKUP($A30,'[1]Feb Forecast 2001'!$A$5:$Y$38,E$43,FALSE)</f>
        <v>-0.20000000000000018</v>
      </c>
      <c r="F30" s="14"/>
    </row>
    <row r="31" spans="1:6" ht="15" x14ac:dyDescent="0.25">
      <c r="A31" s="11" t="s">
        <v>71</v>
      </c>
      <c r="C31" s="16">
        <f>VLOOKUP($A31,'[1]Feb Forecast 2001'!$A$5:$Y$38,C$43,FALSE)</f>
        <v>0</v>
      </c>
      <c r="D31" s="17">
        <f>VLOOKUP($A31,'[1]Feb Forecast 2001'!$A$5:$Y$38,D$43,FALSE)</f>
        <v>0</v>
      </c>
      <c r="E31" s="17">
        <f>VLOOKUP($A31,'[1]Feb Forecast 2001'!$A$5:$Y$38,E$43,FALSE)</f>
        <v>0</v>
      </c>
      <c r="F31" s="19"/>
    </row>
    <row r="32" spans="1:6" ht="15" x14ac:dyDescent="0.25">
      <c r="A32" s="11" t="s">
        <v>72</v>
      </c>
      <c r="C32" s="35">
        <f>VLOOKUP($A32,'[1]Feb Forecast 2001'!$A$5:$Y$38,C$43,FALSE)</f>
        <v>-42.26</v>
      </c>
      <c r="D32" s="36">
        <f>VLOOKUP($A32,'[1]Feb Forecast 2001'!$A$5:$Y$38,D$43,FALSE)</f>
        <v>-55.1</v>
      </c>
      <c r="E32" s="36">
        <f>VLOOKUP($A32,'[1]Feb Forecast 2001'!$A$5:$Y$38,E$43,FALSE)</f>
        <v>-37.875</v>
      </c>
      <c r="F32" s="24"/>
    </row>
    <row r="33" spans="1:6" x14ac:dyDescent="0.25">
      <c r="A33" s="38" t="s">
        <v>73</v>
      </c>
      <c r="B33" s="39"/>
      <c r="C33" s="12">
        <f>VLOOKUP($A33,'[1]Feb Forecast 2001'!$A$5:$Y$38,C$43,FALSE)</f>
        <v>39.179999999999993</v>
      </c>
      <c r="D33" s="13">
        <f>VLOOKUP($A33,'[1]Feb Forecast 2001'!$A$5:$Y$38,D$43,FALSE)</f>
        <v>43.599999999999994</v>
      </c>
      <c r="E33" s="13">
        <f>VLOOKUP($A33,'[1]Feb Forecast 2001'!$A$5:$Y$38,E$43,FALSE)</f>
        <v>30.274999999999999</v>
      </c>
      <c r="F33" s="14"/>
    </row>
    <row r="34" spans="1:6" x14ac:dyDescent="0.25">
      <c r="A34" s="38" t="s">
        <v>74</v>
      </c>
      <c r="B34" s="39"/>
      <c r="C34" s="12">
        <f>VLOOKUP($A34,'[1]Feb Forecast 2001'!$A$5:$Y$38,C$43,FALSE)</f>
        <v>-11.5</v>
      </c>
      <c r="D34" s="13">
        <f>VLOOKUP($A34,'[1]Feb Forecast 2001'!$A$5:$Y$38,D$43,FALSE)</f>
        <v>6.3</v>
      </c>
      <c r="E34" s="13">
        <f>VLOOKUP($A34,'[1]Feb Forecast 2001'!$A$5:$Y$38,E$43,FALSE)</f>
        <v>-2.2999999999999998</v>
      </c>
      <c r="F34" s="14"/>
    </row>
    <row r="35" spans="1:6" x14ac:dyDescent="0.25">
      <c r="A35" s="38" t="s">
        <v>75</v>
      </c>
      <c r="B35" s="39"/>
      <c r="C35" s="12">
        <f>VLOOKUP($A35,'[1]Feb Forecast 2001'!$A$5:$Y$38,C$43,FALSE)</f>
        <v>0.1</v>
      </c>
      <c r="D35" s="13">
        <f>VLOOKUP($A35,'[1]Feb Forecast 2001'!$A$5:$Y$38,D$43,FALSE)</f>
        <v>-5.3999999999999986</v>
      </c>
      <c r="E35" s="13">
        <f>VLOOKUP($A35,'[1]Feb Forecast 2001'!$A$5:$Y$38,E$43,FALSE)</f>
        <v>48.4</v>
      </c>
      <c r="F35" s="14"/>
    </row>
    <row r="36" spans="1:6" ht="15" x14ac:dyDescent="0.25">
      <c r="A36" s="38" t="s">
        <v>76</v>
      </c>
      <c r="C36" s="16">
        <f>VLOOKUP($A36,'[1]Feb Forecast 2001'!$A$5:$Y$38,C$43,FALSE)</f>
        <v>0</v>
      </c>
      <c r="D36" s="17">
        <f>VLOOKUP($A36,'[1]Feb Forecast 2001'!$A$5:$Y$38,D$43,FALSE)</f>
        <v>0</v>
      </c>
      <c r="E36" s="17">
        <f>VLOOKUP($A36,'[1]Feb Forecast 2001'!$A$5:$Y$38,E$43,FALSE)</f>
        <v>0</v>
      </c>
      <c r="F36" s="19"/>
    </row>
    <row r="37" spans="1:6" ht="15" hidden="1" x14ac:dyDescent="0.25">
      <c r="A37" s="38" t="s">
        <v>77</v>
      </c>
      <c r="B37" s="39"/>
      <c r="C37" s="16">
        <f>VLOOKUP($A37,'[1]Feb Forecast 2001'!$A$5:$Y$38,C$43,FALSE)</f>
        <v>0</v>
      </c>
      <c r="D37" s="17">
        <f>VLOOKUP($A37,'[1]Feb Forecast 2001'!$A$5:$Y$38,D$43,FALSE)</f>
        <v>0</v>
      </c>
      <c r="E37" s="17">
        <f>VLOOKUP($A37,'[1]Feb Forecast 2001'!$A$5:$Y$38,E$43,FALSE)</f>
        <v>0</v>
      </c>
      <c r="F37" s="19"/>
    </row>
    <row r="38" spans="1:6" ht="15" x14ac:dyDescent="0.25">
      <c r="A38" s="20" t="s">
        <v>78</v>
      </c>
      <c r="B38" s="21"/>
      <c r="C38" s="22">
        <f>VLOOKUP($A38,'[1]Feb Forecast 2001'!$A$5:$Y$38,C$43,FALSE)</f>
        <v>27.779999999999994</v>
      </c>
      <c r="D38" s="23">
        <f>VLOOKUP($A38,'[1]Feb Forecast 2001'!$A$5:$Y$38,D$43,FALSE)</f>
        <v>44.499999999999993</v>
      </c>
      <c r="E38" s="23">
        <f>VLOOKUP($A38,'[1]Feb Forecast 2001'!$A$5:$Y$38,E$43,FALSE)</f>
        <v>76.375</v>
      </c>
      <c r="F38" s="24"/>
    </row>
    <row r="39" spans="1:6" x14ac:dyDescent="0.25">
      <c r="A39" s="40"/>
      <c r="C39" s="41"/>
      <c r="D39" s="42"/>
      <c r="E39" s="42"/>
      <c r="F39" s="43"/>
    </row>
    <row r="40" spans="1:6" x14ac:dyDescent="0.25">
      <c r="A40" s="3" t="str">
        <f ca="1">CELL("filename")</f>
        <v>C:\WINDOWS\TEMP\[PGG 2001 Plan variance.xls]Summary Q1</v>
      </c>
    </row>
    <row r="43" spans="1:6" hidden="1" x14ac:dyDescent="0.25">
      <c r="A43" s="3" t="s">
        <v>79</v>
      </c>
      <c r="C43" s="3">
        <v>6</v>
      </c>
      <c r="D43" s="3">
        <v>18</v>
      </c>
      <c r="E43" s="3">
        <v>24</v>
      </c>
    </row>
  </sheetData>
  <mergeCells count="1">
    <mergeCell ref="C3:F3"/>
  </mergeCells>
  <pageMargins left="0.75" right="0.75" top="1" bottom="1" header="0.5" footer="0.5"/>
  <pageSetup scale="7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zoomScale="70" workbookViewId="0">
      <selection activeCell="C20" sqref="C20"/>
    </sheetView>
  </sheetViews>
  <sheetFormatPr defaultColWidth="9.109375" defaultRowHeight="13.2" outlineLevelRow="1" x14ac:dyDescent="0.25"/>
  <cols>
    <col min="1" max="1" width="41" style="3" customWidth="1"/>
    <col min="2" max="2" width="2.33203125" style="3" customWidth="1"/>
    <col min="3" max="3" width="11.44140625" style="3" customWidth="1"/>
    <col min="4" max="4" width="13" style="3" customWidth="1"/>
    <col min="5" max="5" width="11.44140625" style="3" customWidth="1"/>
    <col min="6" max="6" width="33" style="3" customWidth="1"/>
    <col min="7" max="7" width="2.44140625" style="3" customWidth="1"/>
    <col min="8" max="8" width="9.109375" style="3"/>
    <col min="9" max="9" width="11.44140625" style="3" customWidth="1"/>
    <col min="10" max="10" width="9.109375" style="3"/>
    <col min="11" max="11" width="32.33203125" style="3" customWidth="1"/>
    <col min="12" max="12" width="1.5546875" style="3" customWidth="1"/>
    <col min="13" max="13" width="9.109375" style="3"/>
    <col min="14" max="14" width="11.109375" style="3" customWidth="1"/>
    <col min="15" max="15" width="9.109375" style="3"/>
    <col min="16" max="16" width="31" style="3" customWidth="1"/>
    <col min="17" max="17" width="2" style="3" customWidth="1"/>
    <col min="18" max="18" width="9.109375" style="3"/>
    <col min="19" max="19" width="12.109375" style="3" customWidth="1"/>
    <col min="20" max="20" width="9.109375" style="3"/>
    <col min="21" max="21" width="31" style="3" customWidth="1"/>
    <col min="22" max="22" width="1.88671875" style="3" customWidth="1"/>
    <col min="23" max="23" width="9.109375" style="3"/>
    <col min="24" max="24" width="10.6640625" style="3" customWidth="1"/>
    <col min="25" max="25" width="9.109375" style="3"/>
    <col min="26" max="26" width="31" style="3" customWidth="1"/>
    <col min="27" max="16384" width="9.109375" style="3"/>
  </cols>
  <sheetData>
    <row r="1" spans="1:26" ht="28.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</row>
    <row r="3" spans="1:26" ht="16.8" x14ac:dyDescent="0.25">
      <c r="A3" s="4"/>
      <c r="C3" s="45" t="s">
        <v>2</v>
      </c>
      <c r="D3" s="46"/>
      <c r="E3" s="46"/>
      <c r="F3" s="47"/>
      <c r="H3" s="45" t="s">
        <v>3</v>
      </c>
      <c r="I3" s="46"/>
      <c r="J3" s="46"/>
      <c r="K3" s="47"/>
      <c r="M3" s="45" t="s">
        <v>4</v>
      </c>
      <c r="N3" s="46"/>
      <c r="O3" s="46"/>
      <c r="P3" s="47"/>
      <c r="R3" s="45" t="s">
        <v>5</v>
      </c>
      <c r="S3" s="46"/>
      <c r="T3" s="46"/>
      <c r="U3" s="47"/>
      <c r="W3" s="45" t="s">
        <v>6</v>
      </c>
      <c r="X3" s="46"/>
      <c r="Y3" s="46"/>
      <c r="Z3" s="47"/>
    </row>
    <row r="4" spans="1:26" s="6" customFormat="1" ht="33.6" x14ac:dyDescent="0.25">
      <c r="A4" s="5"/>
      <c r="C4" s="7" t="s">
        <v>7</v>
      </c>
      <c r="D4" s="8" t="s">
        <v>8</v>
      </c>
      <c r="E4" s="8" t="s">
        <v>9</v>
      </c>
      <c r="F4" s="9" t="s">
        <v>10</v>
      </c>
      <c r="G4" s="10"/>
      <c r="H4" s="7" t="s">
        <v>7</v>
      </c>
      <c r="I4" s="8" t="s">
        <v>8</v>
      </c>
      <c r="J4" s="8" t="s">
        <v>9</v>
      </c>
      <c r="K4" s="9" t="s">
        <v>10</v>
      </c>
      <c r="M4" s="7" t="s">
        <v>7</v>
      </c>
      <c r="N4" s="8" t="s">
        <v>8</v>
      </c>
      <c r="O4" s="8" t="s">
        <v>9</v>
      </c>
      <c r="P4" s="9" t="s">
        <v>10</v>
      </c>
      <c r="R4" s="7" t="s">
        <v>7</v>
      </c>
      <c r="S4" s="8" t="s">
        <v>8</v>
      </c>
      <c r="T4" s="8" t="s">
        <v>9</v>
      </c>
      <c r="U4" s="9" t="s">
        <v>10</v>
      </c>
      <c r="W4" s="7" t="s">
        <v>7</v>
      </c>
      <c r="X4" s="8" t="s">
        <v>8</v>
      </c>
      <c r="Y4" s="8" t="s">
        <v>9</v>
      </c>
      <c r="Z4" s="9" t="s">
        <v>10</v>
      </c>
    </row>
    <row r="5" spans="1:26" ht="69" customHeight="1" x14ac:dyDescent="0.25">
      <c r="A5" s="11" t="s">
        <v>11</v>
      </c>
      <c r="C5" s="12">
        <f>VLOOKUP($A5,'[1]Feb Forecast 2001'!$A$5:$Y$38,C$43,FALSE)</f>
        <v>290.39999999999998</v>
      </c>
      <c r="D5" s="13">
        <f>VLOOKUP($A5,'[1]Feb Forecast 2001'!$A$5:$Y$38,D$43,FALSE)</f>
        <v>283.2</v>
      </c>
      <c r="E5" s="13">
        <f>VLOOKUP($A5,'[1]Feb Forecast 2001'!$A$5:$Y$38,E$43,FALSE)</f>
        <v>281.95</v>
      </c>
      <c r="F5" s="14" t="s">
        <v>12</v>
      </c>
      <c r="G5" s="15"/>
      <c r="H5" s="12">
        <f>VLOOKUP($A5,'[1]Feb Forecast 2001'!$A$5:$Y$38,H$43,FALSE)</f>
        <v>250</v>
      </c>
      <c r="I5" s="13">
        <f>VLOOKUP($A5,'[1]Feb Forecast 2001'!$A$5:$Y$38,I$43,FALSE)</f>
        <v>247.7</v>
      </c>
      <c r="J5" s="13">
        <f>VLOOKUP($A5,'[1]Feb Forecast 2001'!$A$5:$Y$38,J$43,FALSE)</f>
        <v>237.15</v>
      </c>
      <c r="K5" s="14" t="s">
        <v>12</v>
      </c>
      <c r="M5" s="12">
        <f>VLOOKUP($A5,'[1]Feb Forecast 2001'!$A$5:$Y$38,M$43,FALSE)</f>
        <v>248.7</v>
      </c>
      <c r="N5" s="13">
        <f>VLOOKUP($A5,'[1]Feb Forecast 2001'!$A$5:$Y$38,N$43,FALSE)</f>
        <v>257.39999999999998</v>
      </c>
      <c r="O5" s="13">
        <f>VLOOKUP($A5,'[1]Feb Forecast 2001'!$A$5:$Y$38,O$43,FALSE)</f>
        <v>247.15</v>
      </c>
      <c r="P5" s="14" t="s">
        <v>13</v>
      </c>
      <c r="R5" s="12">
        <f>VLOOKUP($A5,'[1]Feb Forecast 2001'!$A$5:$Y$38,R$43,FALSE)</f>
        <v>311.5</v>
      </c>
      <c r="S5" s="13">
        <f>VLOOKUP($A5,'[1]Feb Forecast 2001'!$A$5:$Y$38,S$43,FALSE)</f>
        <v>289.2</v>
      </c>
      <c r="T5" s="13">
        <f>VLOOKUP($A5,'[1]Feb Forecast 2001'!$A$5:$Y$38,T$43,FALSE)</f>
        <v>283.25</v>
      </c>
      <c r="U5" s="14" t="s">
        <v>14</v>
      </c>
      <c r="W5" s="12">
        <f t="shared" ref="W5:W17" si="0">C5+H5+M5+R5</f>
        <v>1100.5999999999999</v>
      </c>
      <c r="X5" s="13">
        <f t="shared" ref="X5:X17" si="1">D5+I5+N5+S5</f>
        <v>1077.5</v>
      </c>
      <c r="Y5" s="13">
        <f t="shared" ref="Y5:Y17" si="2">E5+J5+O5+T5</f>
        <v>1049.5</v>
      </c>
      <c r="Z5" s="14"/>
    </row>
    <row r="6" spans="1:26" ht="26.4" x14ac:dyDescent="0.25">
      <c r="A6" s="11" t="s">
        <v>15</v>
      </c>
      <c r="C6" s="12">
        <f>VLOOKUP($A6,'[1]Feb Forecast 2001'!$A$5:$Y$38,C$43,FALSE)</f>
        <v>3.5</v>
      </c>
      <c r="D6" s="13">
        <f>VLOOKUP($A6,'[1]Feb Forecast 2001'!$A$5:$Y$38,D$43,FALSE)</f>
        <v>0</v>
      </c>
      <c r="E6" s="13">
        <f>VLOOKUP($A6,'[1]Feb Forecast 2001'!$A$5:$Y$38,E$43,FALSE)</f>
        <v>0</v>
      </c>
      <c r="F6" s="14" t="s">
        <v>16</v>
      </c>
      <c r="G6" s="15"/>
      <c r="H6" s="12">
        <f>VLOOKUP($A6,'[1]Feb Forecast 2001'!$A$5:$Y$38,H$43,FALSE)</f>
        <v>2.8</v>
      </c>
      <c r="I6" s="13">
        <f>VLOOKUP($A6,'[1]Feb Forecast 2001'!$A$5:$Y$38,I$43,FALSE)</f>
        <v>0</v>
      </c>
      <c r="J6" s="13">
        <f>VLOOKUP($A6,'[1]Feb Forecast 2001'!$A$5:$Y$38,J$43,FALSE)</f>
        <v>0</v>
      </c>
      <c r="K6" s="14" t="s">
        <v>16</v>
      </c>
      <c r="M6" s="12">
        <f>VLOOKUP($A6,'[1]Feb Forecast 2001'!$A$5:$Y$38,M$43,FALSE)</f>
        <v>2.8</v>
      </c>
      <c r="N6" s="13">
        <f>VLOOKUP($A6,'[1]Feb Forecast 2001'!$A$5:$Y$38,N$43,FALSE)</f>
        <v>0</v>
      </c>
      <c r="O6" s="13">
        <f>VLOOKUP($A6,'[1]Feb Forecast 2001'!$A$5:$Y$38,O$43,FALSE)</f>
        <v>0</v>
      </c>
      <c r="P6" s="14" t="s">
        <v>16</v>
      </c>
      <c r="R6" s="12">
        <f>VLOOKUP($A6,'[1]Feb Forecast 2001'!$A$5:$Y$38,R$43,FALSE)</f>
        <v>91.999999999999986</v>
      </c>
      <c r="S6" s="13">
        <f>VLOOKUP($A6,'[1]Feb Forecast 2001'!$A$5:$Y$38,S$43,FALSE)</f>
        <v>0</v>
      </c>
      <c r="T6" s="13">
        <f>VLOOKUP($A6,'[1]Feb Forecast 2001'!$A$5:$Y$38,T$43,FALSE)</f>
        <v>0</v>
      </c>
      <c r="U6" s="14" t="s">
        <v>17</v>
      </c>
      <c r="W6" s="12">
        <f t="shared" si="0"/>
        <v>101.09999999999998</v>
      </c>
      <c r="X6" s="13">
        <f t="shared" si="1"/>
        <v>0</v>
      </c>
      <c r="Y6" s="13">
        <f t="shared" si="2"/>
        <v>0</v>
      </c>
      <c r="Z6" s="14"/>
    </row>
    <row r="7" spans="1:26" ht="52.8" x14ac:dyDescent="0.25">
      <c r="A7" s="11" t="s">
        <v>18</v>
      </c>
      <c r="C7" s="12">
        <f>VLOOKUP($A7,'[1]Feb Forecast 2001'!$A$5:$Y$38,C$43,FALSE)</f>
        <v>-209.68000000000004</v>
      </c>
      <c r="D7" s="13">
        <f>VLOOKUP($A7,'[1]Feb Forecast 2001'!$A$5:$Y$38,D$43,FALSE)</f>
        <v>-88.5</v>
      </c>
      <c r="E7" s="13">
        <f>VLOOKUP($A7,'[1]Feb Forecast 2001'!$A$5:$Y$38,E$43,FALSE)</f>
        <v>-94.25</v>
      </c>
      <c r="F7" s="14" t="s">
        <v>19</v>
      </c>
      <c r="G7" s="15"/>
      <c r="H7" s="12">
        <f>VLOOKUP($A7,'[1]Feb Forecast 2001'!$A$5:$Y$38,H$43,FALSE)</f>
        <v>-49.379999999999995</v>
      </c>
      <c r="I7" s="13">
        <f>VLOOKUP($A7,'[1]Feb Forecast 2001'!$A$5:$Y$38,I$43,FALSE)</f>
        <v>-68.3</v>
      </c>
      <c r="J7" s="13">
        <f>VLOOKUP($A7,'[1]Feb Forecast 2001'!$A$5:$Y$38,J$43,FALSE)</f>
        <v>-90.35</v>
      </c>
      <c r="K7" s="14" t="s">
        <v>20</v>
      </c>
      <c r="M7" s="12">
        <f>VLOOKUP($A7,'[1]Feb Forecast 2001'!$A$5:$Y$38,M$43,FALSE)</f>
        <v>-147.08000000000001</v>
      </c>
      <c r="N7" s="13">
        <f>VLOOKUP($A7,'[1]Feb Forecast 2001'!$A$5:$Y$38,N$43,FALSE)</f>
        <v>-56.8</v>
      </c>
      <c r="O7" s="13">
        <f>VLOOKUP($A7,'[1]Feb Forecast 2001'!$A$5:$Y$38,O$43,FALSE)</f>
        <v>-90.05</v>
      </c>
      <c r="P7" s="14" t="s">
        <v>21</v>
      </c>
      <c r="R7" s="12">
        <f>VLOOKUP($A7,'[1]Feb Forecast 2001'!$A$5:$Y$38,R$43,FALSE)</f>
        <v>-187.86</v>
      </c>
      <c r="S7" s="13">
        <f>VLOOKUP($A7,'[1]Feb Forecast 2001'!$A$5:$Y$38,S$43,FALSE)</f>
        <v>-76</v>
      </c>
      <c r="T7" s="13">
        <f>VLOOKUP($A7,'[1]Feb Forecast 2001'!$A$5:$Y$38,T$43,FALSE)</f>
        <v>-111.55</v>
      </c>
      <c r="U7" s="14"/>
      <c r="W7" s="12">
        <f t="shared" si="0"/>
        <v>-594.00000000000011</v>
      </c>
      <c r="X7" s="13">
        <f t="shared" si="1"/>
        <v>-289.60000000000002</v>
      </c>
      <c r="Y7" s="13">
        <f t="shared" si="2"/>
        <v>-386.2</v>
      </c>
      <c r="Z7" s="14"/>
    </row>
    <row r="8" spans="1:26" outlineLevel="1" x14ac:dyDescent="0.25">
      <c r="A8" s="11" t="s">
        <v>22</v>
      </c>
      <c r="C8" s="12">
        <f>VLOOKUP($A8,'[1]Feb Forecast 2001'!$A$5:$Y$38,C$43,FALSE)</f>
        <v>0</v>
      </c>
      <c r="D8" s="13">
        <f>VLOOKUP($A8,'[1]Feb Forecast 2001'!$A$5:$Y$38,D$43,FALSE)</f>
        <v>0</v>
      </c>
      <c r="E8" s="13">
        <f>VLOOKUP($A8,'[1]Feb Forecast 2001'!$A$5:$Y$38,E$43,FALSE)</f>
        <v>0</v>
      </c>
      <c r="F8" s="14"/>
      <c r="G8" s="15"/>
      <c r="H8" s="12">
        <f>VLOOKUP($A8,'[1]Feb Forecast 2001'!$A$5:$Y$38,H$43,FALSE)</f>
        <v>0</v>
      </c>
      <c r="I8" s="13">
        <f>VLOOKUP($A8,'[1]Feb Forecast 2001'!$A$5:$Y$38,I$43,FALSE)</f>
        <v>0</v>
      </c>
      <c r="J8" s="13">
        <f>VLOOKUP($A8,'[1]Feb Forecast 2001'!$A$5:$Y$38,J$43,FALSE)</f>
        <v>0</v>
      </c>
      <c r="K8" s="14"/>
      <c r="M8" s="12">
        <f>VLOOKUP($A8,'[1]Feb Forecast 2001'!$A$5:$Y$38,M$43,FALSE)</f>
        <v>0</v>
      </c>
      <c r="N8" s="13">
        <f>VLOOKUP($A8,'[1]Feb Forecast 2001'!$A$5:$Y$38,N$43,FALSE)</f>
        <v>5</v>
      </c>
      <c r="O8" s="13">
        <f>VLOOKUP($A8,'[1]Feb Forecast 2001'!$A$5:$Y$38,O$43,FALSE)</f>
        <v>0</v>
      </c>
      <c r="P8" s="14" t="s">
        <v>23</v>
      </c>
      <c r="R8" s="12">
        <f>VLOOKUP($A8,'[1]Feb Forecast 2001'!$A$5:$Y$38,R$43,FALSE)</f>
        <v>0</v>
      </c>
      <c r="S8" s="13">
        <f>VLOOKUP($A8,'[1]Feb Forecast 2001'!$A$5:$Y$38,S$43,FALSE)</f>
        <v>0</v>
      </c>
      <c r="T8" s="13">
        <f>VLOOKUP($A8,'[1]Feb Forecast 2001'!$A$5:$Y$38,T$43,FALSE)</f>
        <v>0</v>
      </c>
      <c r="U8" s="14"/>
      <c r="W8" s="12">
        <f t="shared" si="0"/>
        <v>0</v>
      </c>
      <c r="X8" s="13">
        <f t="shared" si="1"/>
        <v>5</v>
      </c>
      <c r="Y8" s="13">
        <f t="shared" si="2"/>
        <v>0</v>
      </c>
      <c r="Z8" s="14"/>
    </row>
    <row r="9" spans="1:26" ht="15" x14ac:dyDescent="0.25">
      <c r="A9" s="11" t="s">
        <v>24</v>
      </c>
      <c r="C9" s="16">
        <f>VLOOKUP($A9,'[1]Feb Forecast 2001'!$A$5:$Y$38,C$43,FALSE)</f>
        <v>111.11</v>
      </c>
      <c r="D9" s="17">
        <f>VLOOKUP($A9,'[1]Feb Forecast 2001'!$A$5:$Y$38,D$43,FALSE)</f>
        <v>0</v>
      </c>
      <c r="E9" s="17">
        <f>VLOOKUP($A9,'[1]Feb Forecast 2001'!$A$5:$Y$38,E$43,FALSE)</f>
        <v>0</v>
      </c>
      <c r="F9" s="14" t="s">
        <v>25</v>
      </c>
      <c r="G9" s="18"/>
      <c r="H9" s="16">
        <f>VLOOKUP($A9,'[1]Feb Forecast 2001'!$A$5:$Y$38,H$43,FALSE)</f>
        <v>-12.590000000000002</v>
      </c>
      <c r="I9" s="17">
        <f>VLOOKUP($A9,'[1]Feb Forecast 2001'!$A$5:$Y$38,I$43,FALSE)</f>
        <v>0</v>
      </c>
      <c r="J9" s="17">
        <f>VLOOKUP($A9,'[1]Feb Forecast 2001'!$A$5:$Y$38,J$43,FALSE)</f>
        <v>0</v>
      </c>
      <c r="K9" s="14" t="s">
        <v>25</v>
      </c>
      <c r="M9" s="16">
        <f>VLOOKUP($A9,'[1]Feb Forecast 2001'!$A$5:$Y$38,M$43,FALSE)</f>
        <v>44.61</v>
      </c>
      <c r="N9" s="17">
        <f>VLOOKUP($A9,'[1]Feb Forecast 2001'!$A$5:$Y$38,N$43,FALSE)</f>
        <v>0</v>
      </c>
      <c r="O9" s="17">
        <f>VLOOKUP($A9,'[1]Feb Forecast 2001'!$A$5:$Y$38,O$43,FALSE)</f>
        <v>0</v>
      </c>
      <c r="P9" s="19"/>
      <c r="R9" s="16">
        <f>VLOOKUP($A9,'[1]Feb Forecast 2001'!$A$5:$Y$38,R$43,FALSE)</f>
        <v>0</v>
      </c>
      <c r="S9" s="17">
        <f>VLOOKUP($A9,'[1]Feb Forecast 2001'!$A$5:$Y$38,S$43,FALSE)</f>
        <v>0</v>
      </c>
      <c r="T9" s="17">
        <f>VLOOKUP($A9,'[1]Feb Forecast 2001'!$A$5:$Y$38,T$43,FALSE)</f>
        <v>0</v>
      </c>
      <c r="U9" s="19"/>
      <c r="W9" s="16">
        <f t="shared" si="0"/>
        <v>143.13</v>
      </c>
      <c r="X9" s="17">
        <f t="shared" si="1"/>
        <v>0</v>
      </c>
      <c r="Y9" s="17">
        <f t="shared" si="2"/>
        <v>0</v>
      </c>
      <c r="Z9" s="19"/>
    </row>
    <row r="10" spans="1:26" ht="15" x14ac:dyDescent="0.25">
      <c r="A10" s="20" t="s">
        <v>26</v>
      </c>
      <c r="B10" s="21"/>
      <c r="C10" s="22">
        <f>VLOOKUP($A10,'[1]Feb Forecast 2001'!$A$5:$Y$38,C$43,FALSE)</f>
        <v>195.32999999999993</v>
      </c>
      <c r="D10" s="23">
        <f>VLOOKUP($A10,'[1]Feb Forecast 2001'!$A$5:$Y$38,D$43,FALSE)</f>
        <v>194.7</v>
      </c>
      <c r="E10" s="23">
        <f>VLOOKUP($A10,'[1]Feb Forecast 2001'!$A$5:$Y$38,E$43,FALSE)</f>
        <v>187.7</v>
      </c>
      <c r="F10" s="24"/>
      <c r="G10" s="25"/>
      <c r="H10" s="22">
        <f>VLOOKUP($A10,'[1]Feb Forecast 2001'!$A$5:$Y$38,H$43,FALSE)</f>
        <v>190.83</v>
      </c>
      <c r="I10" s="23">
        <f>VLOOKUP($A10,'[1]Feb Forecast 2001'!$A$5:$Y$38,I$43,FALSE)</f>
        <v>179.39999999999998</v>
      </c>
      <c r="J10" s="23">
        <f>VLOOKUP($A10,'[1]Feb Forecast 2001'!$A$5:$Y$38,J$43,FALSE)</f>
        <v>146.80000000000001</v>
      </c>
      <c r="K10" s="24"/>
      <c r="M10" s="22">
        <f>VLOOKUP($A10,'[1]Feb Forecast 2001'!$A$5:$Y$38,M$43,FALSE)</f>
        <v>149.02999999999997</v>
      </c>
      <c r="N10" s="23">
        <f>VLOOKUP($A10,'[1]Feb Forecast 2001'!$A$5:$Y$38,N$43,FALSE)</f>
        <v>205.59999999999997</v>
      </c>
      <c r="O10" s="23">
        <f>VLOOKUP($A10,'[1]Feb Forecast 2001'!$A$5:$Y$38,O$43,FALSE)</f>
        <v>157.10000000000002</v>
      </c>
      <c r="P10" s="24"/>
      <c r="R10" s="22">
        <f>VLOOKUP($A10,'[1]Feb Forecast 2001'!$A$5:$Y$38,R$43,FALSE)</f>
        <v>215.64</v>
      </c>
      <c r="S10" s="23">
        <f>VLOOKUP($A10,'[1]Feb Forecast 2001'!$A$5:$Y$38,S$43,FALSE)</f>
        <v>213.2</v>
      </c>
      <c r="T10" s="23">
        <f>VLOOKUP($A10,'[1]Feb Forecast 2001'!$A$5:$Y$38,T$43,FALSE)</f>
        <v>171.7</v>
      </c>
      <c r="U10" s="24"/>
      <c r="W10" s="22">
        <f t="shared" si="0"/>
        <v>750.82999999999993</v>
      </c>
      <c r="X10" s="23">
        <f t="shared" si="1"/>
        <v>792.89999999999986</v>
      </c>
      <c r="Y10" s="23">
        <f t="shared" si="2"/>
        <v>663.3</v>
      </c>
      <c r="Z10" s="24"/>
    </row>
    <row r="11" spans="1:26" x14ac:dyDescent="0.25">
      <c r="A11" s="26" t="s">
        <v>27</v>
      </c>
      <c r="B11" s="27"/>
      <c r="C11" s="12"/>
      <c r="D11" s="13"/>
      <c r="E11" s="13"/>
      <c r="F11" s="14"/>
      <c r="G11" s="15"/>
      <c r="H11" s="12"/>
      <c r="I11" s="13"/>
      <c r="J11" s="13"/>
      <c r="K11" s="14"/>
      <c r="M11" s="12"/>
      <c r="N11" s="13"/>
      <c r="O11" s="13"/>
      <c r="P11" s="14"/>
      <c r="R11" s="12"/>
      <c r="S11" s="13"/>
      <c r="T11" s="13"/>
      <c r="U11" s="14"/>
      <c r="W11" s="12">
        <f t="shared" si="0"/>
        <v>0</v>
      </c>
      <c r="X11" s="13">
        <f t="shared" si="1"/>
        <v>0</v>
      </c>
      <c r="Y11" s="13">
        <f t="shared" si="2"/>
        <v>0</v>
      </c>
      <c r="Z11" s="14"/>
    </row>
    <row r="12" spans="1:26" ht="39.6" x14ac:dyDescent="0.25">
      <c r="A12" s="11" t="s">
        <v>28</v>
      </c>
      <c r="C12" s="12">
        <f>VLOOKUP($A12,'[1]Feb Forecast 2001'!$A$5:$Y$38,C$43,FALSE)</f>
        <v>-19</v>
      </c>
      <c r="D12" s="13">
        <f>VLOOKUP($A12,'[1]Feb Forecast 2001'!$A$5:$Y$38,D$43,FALSE)</f>
        <v>-12.9</v>
      </c>
      <c r="E12" s="13">
        <f>VLOOKUP($A12,'[1]Feb Forecast 2001'!$A$5:$Y$38,E$43,FALSE)</f>
        <v>-14.525</v>
      </c>
      <c r="F12" s="14" t="s">
        <v>29</v>
      </c>
      <c r="G12" s="15"/>
      <c r="H12" s="12">
        <f>VLOOKUP($A12,'[1]Feb Forecast 2001'!$A$5:$Y$38,H$43,FALSE)</f>
        <v>-20</v>
      </c>
      <c r="I12" s="13">
        <f>VLOOKUP($A12,'[1]Feb Forecast 2001'!$A$5:$Y$38,I$43,FALSE)</f>
        <v>-19.899999999999999</v>
      </c>
      <c r="J12" s="13">
        <f>VLOOKUP($A12,'[1]Feb Forecast 2001'!$A$5:$Y$38,J$43,FALSE)</f>
        <v>-16.024999999999999</v>
      </c>
      <c r="K12" s="28" t="s">
        <v>30</v>
      </c>
      <c r="M12" s="12">
        <f>VLOOKUP($A12,'[1]Feb Forecast 2001'!$A$5:$Y$38,M$43,FALSE)</f>
        <v>-17.5</v>
      </c>
      <c r="N12" s="13">
        <f>VLOOKUP($A12,'[1]Feb Forecast 2001'!$A$5:$Y$38,N$43,FALSE)</f>
        <v>-17.7</v>
      </c>
      <c r="O12" s="13">
        <f>VLOOKUP($A12,'[1]Feb Forecast 2001'!$A$5:$Y$38,O$43,FALSE)</f>
        <v>-15.025</v>
      </c>
      <c r="P12" s="28" t="s">
        <v>30</v>
      </c>
      <c r="R12" s="12">
        <f>VLOOKUP($A12,'[1]Feb Forecast 2001'!$A$5:$Y$38,R$43,FALSE)</f>
        <v>-17.299999999999997</v>
      </c>
      <c r="S12" s="13">
        <f>VLOOKUP($A12,'[1]Feb Forecast 2001'!$A$5:$Y$38,S$43,FALSE)</f>
        <v>-20.100000000000001</v>
      </c>
      <c r="T12" s="13">
        <f>VLOOKUP($A12,'[1]Feb Forecast 2001'!$A$5:$Y$38,T$43,FALSE)</f>
        <v>-14.525</v>
      </c>
      <c r="U12" s="14" t="s">
        <v>31</v>
      </c>
      <c r="W12" s="12">
        <f t="shared" si="0"/>
        <v>-73.8</v>
      </c>
      <c r="X12" s="13">
        <f t="shared" si="1"/>
        <v>-70.599999999999994</v>
      </c>
      <c r="Y12" s="13">
        <f t="shared" si="2"/>
        <v>-60.099999999999994</v>
      </c>
      <c r="Z12" s="14"/>
    </row>
    <row r="13" spans="1:26" x14ac:dyDescent="0.25">
      <c r="A13" s="11" t="s">
        <v>32</v>
      </c>
      <c r="C13" s="12">
        <f>VLOOKUP($A13,'[1]Feb Forecast 2001'!$A$5:$Y$38,C$43,FALSE)</f>
        <v>-15.4</v>
      </c>
      <c r="D13" s="13">
        <f>VLOOKUP($A13,'[1]Feb Forecast 2001'!$A$5:$Y$38,D$43,FALSE)</f>
        <v>-12.4</v>
      </c>
      <c r="E13" s="13">
        <f>VLOOKUP($A13,'[1]Feb Forecast 2001'!$A$5:$Y$38,E$43,FALSE)</f>
        <v>-14</v>
      </c>
      <c r="F13" s="14" t="s">
        <v>33</v>
      </c>
      <c r="G13" s="15"/>
      <c r="H13" s="12">
        <f>VLOOKUP($A13,'[1]Feb Forecast 2001'!$A$5:$Y$38,H$43,FALSE)</f>
        <v>-14.1</v>
      </c>
      <c r="I13" s="13">
        <f>VLOOKUP($A13,'[1]Feb Forecast 2001'!$A$5:$Y$38,I$43,FALSE)</f>
        <v>-12.6</v>
      </c>
      <c r="J13" s="13">
        <f>VLOOKUP($A13,'[1]Feb Forecast 2001'!$A$5:$Y$38,J$43,FALSE)</f>
        <v>-13.5</v>
      </c>
      <c r="K13" s="14"/>
      <c r="M13" s="12">
        <f>VLOOKUP($A13,'[1]Feb Forecast 2001'!$A$5:$Y$38,M$43,FALSE)</f>
        <v>-14</v>
      </c>
      <c r="N13" s="13">
        <f>VLOOKUP($A13,'[1]Feb Forecast 2001'!$A$5:$Y$38,N$43,FALSE)</f>
        <v>-12.8</v>
      </c>
      <c r="O13" s="13">
        <f>VLOOKUP($A13,'[1]Feb Forecast 2001'!$A$5:$Y$38,O$43,FALSE)</f>
        <v>-13.6</v>
      </c>
      <c r="P13" s="14"/>
      <c r="R13" s="12">
        <f>VLOOKUP($A13,'[1]Feb Forecast 2001'!$A$5:$Y$38,R$43,FALSE)</f>
        <v>-15.099999999999998</v>
      </c>
      <c r="S13" s="13">
        <f>VLOOKUP($A13,'[1]Feb Forecast 2001'!$A$5:$Y$38,S$43,FALSE)</f>
        <v>-15.1</v>
      </c>
      <c r="T13" s="13">
        <f>VLOOKUP($A13,'[1]Feb Forecast 2001'!$A$5:$Y$38,T$43,FALSE)</f>
        <v>-13.9</v>
      </c>
      <c r="U13" s="14"/>
      <c r="W13" s="12">
        <f t="shared" si="0"/>
        <v>-58.599999999999994</v>
      </c>
      <c r="X13" s="13">
        <f t="shared" si="1"/>
        <v>-52.9</v>
      </c>
      <c r="Y13" s="13">
        <f t="shared" si="2"/>
        <v>-55</v>
      </c>
      <c r="Z13" s="14"/>
    </row>
    <row r="14" spans="1:26" ht="57" customHeight="1" x14ac:dyDescent="0.25">
      <c r="A14" s="11" t="s">
        <v>34</v>
      </c>
      <c r="C14" s="12">
        <f>VLOOKUP($A14,'[1]Feb Forecast 2001'!$A$5:$Y$38,C$43,FALSE)</f>
        <v>-14.2</v>
      </c>
      <c r="D14" s="13">
        <f>VLOOKUP($A14,'[1]Feb Forecast 2001'!$A$5:$Y$38,D$43,FALSE)</f>
        <v>-8.4</v>
      </c>
      <c r="E14" s="13">
        <f>VLOOKUP($A14,'[1]Feb Forecast 2001'!$A$5:$Y$38,E$43,FALSE)</f>
        <v>-9.15</v>
      </c>
      <c r="F14" s="14" t="s">
        <v>35</v>
      </c>
      <c r="G14" s="15"/>
      <c r="H14" s="12">
        <f>VLOOKUP($A14,'[1]Feb Forecast 2001'!$A$5:$Y$38,H$43,FALSE)</f>
        <v>-13.700000000000001</v>
      </c>
      <c r="I14" s="13">
        <f>VLOOKUP($A14,'[1]Feb Forecast 2001'!$A$5:$Y$38,I$43,FALSE)</f>
        <v>-9.9</v>
      </c>
      <c r="J14" s="13">
        <f>VLOOKUP($A14,'[1]Feb Forecast 2001'!$A$5:$Y$38,J$43,FALSE)</f>
        <v>-8.85</v>
      </c>
      <c r="K14" s="14" t="s">
        <v>36</v>
      </c>
      <c r="M14" s="12">
        <f>VLOOKUP($A14,'[1]Feb Forecast 2001'!$A$5:$Y$38,M$43,FALSE)</f>
        <v>-13.4</v>
      </c>
      <c r="N14" s="13">
        <f>VLOOKUP($A14,'[1]Feb Forecast 2001'!$A$5:$Y$38,N$43,FALSE)</f>
        <v>-7.8</v>
      </c>
      <c r="O14" s="13">
        <f>VLOOKUP($A14,'[1]Feb Forecast 2001'!$A$5:$Y$38,O$43,FALSE)</f>
        <v>-9.35</v>
      </c>
      <c r="P14" s="14" t="s">
        <v>37</v>
      </c>
      <c r="R14" s="12">
        <f>VLOOKUP($A14,'[1]Feb Forecast 2001'!$A$5:$Y$38,R$43,FALSE)</f>
        <v>-10.9</v>
      </c>
      <c r="S14" s="13">
        <f>VLOOKUP($A14,'[1]Feb Forecast 2001'!$A$5:$Y$38,S$43,FALSE)</f>
        <v>-13.1</v>
      </c>
      <c r="T14" s="13">
        <f>VLOOKUP($A14,'[1]Feb Forecast 2001'!$A$5:$Y$38,T$43,FALSE)</f>
        <v>-8.85</v>
      </c>
      <c r="U14" s="14" t="s">
        <v>38</v>
      </c>
      <c r="W14" s="12">
        <f t="shared" si="0"/>
        <v>-52.199999999999996</v>
      </c>
      <c r="X14" s="13">
        <f t="shared" si="1"/>
        <v>-39.200000000000003</v>
      </c>
      <c r="Y14" s="13">
        <f t="shared" si="2"/>
        <v>-36.200000000000003</v>
      </c>
      <c r="Z14" s="14"/>
    </row>
    <row r="15" spans="1:26" x14ac:dyDescent="0.25">
      <c r="A15" s="11" t="s">
        <v>39</v>
      </c>
      <c r="C15" s="12">
        <f>VLOOKUP($A15,'[1]Feb Forecast 2001'!$A$5:$Y$38,C$43,FALSE)</f>
        <v>0</v>
      </c>
      <c r="D15" s="13">
        <f>VLOOKUP($A15,'[1]Feb Forecast 2001'!$A$5:$Y$38,D$43,FALSE)</f>
        <v>0</v>
      </c>
      <c r="E15" s="13">
        <f>VLOOKUP($A15,'[1]Feb Forecast 2001'!$A$5:$Y$38,E$43,FALSE)</f>
        <v>-0.15</v>
      </c>
      <c r="F15" s="14"/>
      <c r="G15" s="15"/>
      <c r="H15" s="12">
        <f>VLOOKUP($A15,'[1]Feb Forecast 2001'!$A$5:$Y$38,H$43,FALSE)</f>
        <v>0</v>
      </c>
      <c r="I15" s="13">
        <f>VLOOKUP($A15,'[1]Feb Forecast 2001'!$A$5:$Y$38,I$43,FALSE)</f>
        <v>0</v>
      </c>
      <c r="J15" s="13">
        <f>VLOOKUP($A15,'[1]Feb Forecast 2001'!$A$5:$Y$38,J$43,FALSE)</f>
        <v>-0.15</v>
      </c>
      <c r="K15" s="14"/>
      <c r="M15" s="12">
        <f>VLOOKUP($A15,'[1]Feb Forecast 2001'!$A$5:$Y$38,M$43,FALSE)</f>
        <v>0</v>
      </c>
      <c r="N15" s="13">
        <f>VLOOKUP($A15,'[1]Feb Forecast 2001'!$A$5:$Y$38,N$43,FALSE)</f>
        <v>0</v>
      </c>
      <c r="O15" s="13">
        <f>VLOOKUP($A15,'[1]Feb Forecast 2001'!$A$5:$Y$38,O$43,FALSE)</f>
        <v>-0.15</v>
      </c>
      <c r="P15" s="14"/>
      <c r="R15" s="12">
        <f>VLOOKUP($A15,'[1]Feb Forecast 2001'!$A$5:$Y$38,R$43,FALSE)</f>
        <v>0</v>
      </c>
      <c r="S15" s="13">
        <f>VLOOKUP($A15,'[1]Feb Forecast 2001'!$A$5:$Y$38,S$43,FALSE)</f>
        <v>0</v>
      </c>
      <c r="T15" s="13">
        <f>VLOOKUP($A15,'[1]Feb Forecast 2001'!$A$5:$Y$38,T$43,FALSE)</f>
        <v>-0.15</v>
      </c>
      <c r="U15" s="14"/>
      <c r="W15" s="12">
        <f t="shared" si="0"/>
        <v>0</v>
      </c>
      <c r="X15" s="13">
        <f t="shared" si="1"/>
        <v>0</v>
      </c>
      <c r="Y15" s="13">
        <f t="shared" si="2"/>
        <v>-0.6</v>
      </c>
      <c r="Z15" s="14"/>
    </row>
    <row r="16" spans="1:26" ht="39.6" x14ac:dyDescent="0.25">
      <c r="A16" s="11" t="s">
        <v>40</v>
      </c>
      <c r="C16" s="16">
        <f>VLOOKUP($A16,'[1]Feb Forecast 2001'!$A$5:$Y$38,C$43,FALSE)</f>
        <v>-25.4</v>
      </c>
      <c r="D16" s="17">
        <f>VLOOKUP($A16,'[1]Feb Forecast 2001'!$A$5:$Y$38,D$43,FALSE)</f>
        <v>-27.3</v>
      </c>
      <c r="E16" s="17">
        <f>VLOOKUP($A16,'[1]Feb Forecast 2001'!$A$5:$Y$38,E$43,FALSE)</f>
        <v>-20.65</v>
      </c>
      <c r="F16" s="14" t="s">
        <v>41</v>
      </c>
      <c r="G16" s="18"/>
      <c r="H16" s="16">
        <f>VLOOKUP($A16,'[1]Feb Forecast 2001'!$A$5:$Y$38,H$43,FALSE)</f>
        <v>-23.799999999999997</v>
      </c>
      <c r="I16" s="17">
        <f>VLOOKUP($A16,'[1]Feb Forecast 2001'!$A$5:$Y$38,I$43,FALSE)</f>
        <v>-24.2</v>
      </c>
      <c r="J16" s="17">
        <f>VLOOKUP($A16,'[1]Feb Forecast 2001'!$A$5:$Y$38,J$43,FALSE)</f>
        <v>-21.25</v>
      </c>
      <c r="K16" s="14"/>
      <c r="M16" s="16">
        <f>VLOOKUP($A16,'[1]Feb Forecast 2001'!$A$5:$Y$38,M$43,FALSE)</f>
        <v>-24.099999999999998</v>
      </c>
      <c r="N16" s="17">
        <f>VLOOKUP($A16,'[1]Feb Forecast 2001'!$A$5:$Y$38,N$43,FALSE)</f>
        <v>-28.7</v>
      </c>
      <c r="O16" s="17">
        <f>VLOOKUP($A16,'[1]Feb Forecast 2001'!$A$5:$Y$38,O$43,FALSE)</f>
        <v>-21.75</v>
      </c>
      <c r="P16" s="14" t="s">
        <v>42</v>
      </c>
      <c r="R16" s="16">
        <f>VLOOKUP($A16,'[1]Feb Forecast 2001'!$A$5:$Y$38,R$43,FALSE)</f>
        <v>-22.799999999999997</v>
      </c>
      <c r="S16" s="17">
        <f>VLOOKUP($A16,'[1]Feb Forecast 2001'!$A$5:$Y$38,S$43,FALSE)</f>
        <v>-20.6</v>
      </c>
      <c r="T16" s="17">
        <f>VLOOKUP($A16,'[1]Feb Forecast 2001'!$A$5:$Y$38,T$43,FALSE)</f>
        <v>-21.849999999999998</v>
      </c>
      <c r="U16" s="14" t="s">
        <v>31</v>
      </c>
      <c r="W16" s="16">
        <f t="shared" si="0"/>
        <v>-96.1</v>
      </c>
      <c r="X16" s="17">
        <f t="shared" si="1"/>
        <v>-100.80000000000001</v>
      </c>
      <c r="Y16" s="17">
        <f t="shared" si="2"/>
        <v>-85.5</v>
      </c>
      <c r="Z16" s="14"/>
    </row>
    <row r="17" spans="1:26" ht="15" x14ac:dyDescent="0.25">
      <c r="A17" s="20" t="s">
        <v>43</v>
      </c>
      <c r="B17" s="21"/>
      <c r="C17" s="22">
        <f>VLOOKUP($A17,'[1]Feb Forecast 2001'!$A$5:$Y$38,C$43,FALSE)</f>
        <v>-74</v>
      </c>
      <c r="D17" s="23">
        <f>VLOOKUP($A17,'[1]Feb Forecast 2001'!$A$5:$Y$38,D$43,FALSE)</f>
        <v>-61</v>
      </c>
      <c r="E17" s="23">
        <f>VLOOKUP($A17,'[1]Feb Forecast 2001'!$A$5:$Y$38,E$43,FALSE)</f>
        <v>-58.474999999999994</v>
      </c>
      <c r="F17" s="24"/>
      <c r="G17" s="25"/>
      <c r="H17" s="22">
        <f>VLOOKUP($A17,'[1]Feb Forecast 2001'!$A$5:$Y$38,H$43,FALSE)</f>
        <v>-71.599999999999994</v>
      </c>
      <c r="I17" s="23">
        <f>VLOOKUP($A17,'[1]Feb Forecast 2001'!$A$5:$Y$38,I$43,FALSE)</f>
        <v>-66.599999999999994</v>
      </c>
      <c r="J17" s="23">
        <f>VLOOKUP($A17,'[1]Feb Forecast 2001'!$A$5:$Y$38,J$43,FALSE)</f>
        <v>-59.774999999999999</v>
      </c>
      <c r="K17" s="24"/>
      <c r="M17" s="22">
        <f>VLOOKUP($A17,'[1]Feb Forecast 2001'!$A$5:$Y$38,M$43,FALSE)</f>
        <v>-69</v>
      </c>
      <c r="N17" s="23">
        <f>VLOOKUP($A17,'[1]Feb Forecast 2001'!$A$5:$Y$38,N$43,FALSE)</f>
        <v>-67</v>
      </c>
      <c r="O17" s="23">
        <f>VLOOKUP($A17,'[1]Feb Forecast 2001'!$A$5:$Y$38,O$43,FALSE)</f>
        <v>-59.875</v>
      </c>
      <c r="P17" s="24"/>
      <c r="R17" s="22">
        <f>VLOOKUP($A17,'[1]Feb Forecast 2001'!$A$5:$Y$38,R$43,FALSE)</f>
        <v>-66.099999999999994</v>
      </c>
      <c r="S17" s="23">
        <f>VLOOKUP($A17,'[1]Feb Forecast 2001'!$A$5:$Y$38,S$43,FALSE)</f>
        <v>-68.900000000000006</v>
      </c>
      <c r="T17" s="23">
        <f>VLOOKUP($A17,'[1]Feb Forecast 2001'!$A$5:$Y$38,T$43,FALSE)</f>
        <v>-59.274999999999991</v>
      </c>
      <c r="U17" s="24"/>
      <c r="W17" s="22">
        <f t="shared" si="0"/>
        <v>-280.7</v>
      </c>
      <c r="X17" s="23">
        <f t="shared" si="1"/>
        <v>-263.5</v>
      </c>
      <c r="Y17" s="23">
        <f t="shared" si="2"/>
        <v>-237.39999999999998</v>
      </c>
      <c r="Z17" s="24"/>
    </row>
    <row r="18" spans="1:26" ht="15" x14ac:dyDescent="0.25">
      <c r="A18" s="20"/>
      <c r="B18" s="21"/>
      <c r="C18" s="22"/>
      <c r="D18" s="23"/>
      <c r="E18" s="23"/>
      <c r="F18" s="24"/>
      <c r="G18" s="25"/>
      <c r="H18" s="22"/>
      <c r="I18" s="23"/>
      <c r="J18" s="23"/>
      <c r="K18" s="24"/>
      <c r="M18" s="22"/>
      <c r="N18" s="23"/>
      <c r="O18" s="23"/>
      <c r="P18" s="24"/>
      <c r="R18" s="22"/>
      <c r="S18" s="23"/>
      <c r="T18" s="23"/>
      <c r="U18" s="24"/>
      <c r="W18" s="22"/>
      <c r="X18" s="23"/>
      <c r="Y18" s="23"/>
      <c r="Z18" s="24"/>
    </row>
    <row r="19" spans="1:26" ht="54.75" customHeight="1" x14ac:dyDescent="0.25">
      <c r="A19" s="11" t="s">
        <v>44</v>
      </c>
      <c r="C19" s="12">
        <f>VLOOKUP($A19,'[1]Feb Forecast 2001'!$A$5:$Y$38,C$43,FALSE)</f>
        <v>-43.3</v>
      </c>
      <c r="D19" s="13">
        <f>VLOOKUP($A19,'[1]Feb Forecast 2001'!$A$5:$Y$38,D$43,FALSE)</f>
        <v>-39.200000000000003</v>
      </c>
      <c r="E19" s="13">
        <f>VLOOKUP($A19,'[1]Feb Forecast 2001'!$A$5:$Y$38,E$43,FALSE)</f>
        <v>-37.200000000000003</v>
      </c>
      <c r="F19" s="14" t="s">
        <v>45</v>
      </c>
      <c r="G19" s="15"/>
      <c r="H19" s="12">
        <f>VLOOKUP($A19,'[1]Feb Forecast 2001'!$A$5:$Y$38,H$43,FALSE)</f>
        <v>-43</v>
      </c>
      <c r="I19" s="13">
        <f>VLOOKUP($A19,'[1]Feb Forecast 2001'!$A$5:$Y$38,I$43,FALSE)</f>
        <v>-37.9</v>
      </c>
      <c r="J19" s="13">
        <f>VLOOKUP($A19,'[1]Feb Forecast 2001'!$A$5:$Y$38,J$43,FALSE)</f>
        <v>-37.200000000000003</v>
      </c>
      <c r="K19" s="14" t="s">
        <v>45</v>
      </c>
      <c r="M19" s="12">
        <f>VLOOKUP($A19,'[1]Feb Forecast 2001'!$A$5:$Y$38,M$43,FALSE)</f>
        <v>-43.099999999999994</v>
      </c>
      <c r="N19" s="13">
        <f>VLOOKUP($A19,'[1]Feb Forecast 2001'!$A$5:$Y$38,N$43,FALSE)</f>
        <v>-39.200000000000003</v>
      </c>
      <c r="O19" s="13">
        <f>VLOOKUP($A19,'[1]Feb Forecast 2001'!$A$5:$Y$38,O$43,FALSE)</f>
        <v>-38</v>
      </c>
      <c r="P19" s="14" t="s">
        <v>46</v>
      </c>
      <c r="R19" s="12">
        <f>VLOOKUP($A19,'[1]Feb Forecast 2001'!$A$5:$Y$38,R$43,FALSE)</f>
        <v>-42.8</v>
      </c>
      <c r="S19" s="13">
        <f>VLOOKUP($A19,'[1]Feb Forecast 2001'!$A$5:$Y$38,S$43,FALSE)</f>
        <v>-48</v>
      </c>
      <c r="T19" s="13">
        <f>VLOOKUP($A19,'[1]Feb Forecast 2001'!$A$5:$Y$38,T$43,FALSE)</f>
        <v>-37.9</v>
      </c>
      <c r="U19" s="14" t="s">
        <v>47</v>
      </c>
      <c r="W19" s="12">
        <f t="shared" ref="W19:W38" si="3">C19+H19+M19+R19</f>
        <v>-172.2</v>
      </c>
      <c r="X19" s="13">
        <f t="shared" ref="X19:X38" si="4">D19+I19+N19+S19</f>
        <v>-164.3</v>
      </c>
      <c r="Y19" s="13">
        <f t="shared" ref="Y19:Y38" si="5">E19+J19+O19+T19</f>
        <v>-150.30000000000001</v>
      </c>
      <c r="Z19" s="14"/>
    </row>
    <row r="20" spans="1:26" ht="41.25" customHeight="1" x14ac:dyDescent="0.25">
      <c r="A20" s="11" t="s">
        <v>48</v>
      </c>
      <c r="C20" s="12">
        <f>VLOOKUP($A20,'[1]Feb Forecast 2001'!$A$5:$Y$38,C$43,FALSE)</f>
        <v>0.6</v>
      </c>
      <c r="D20" s="13">
        <f>VLOOKUP($A20,'[1]Feb Forecast 2001'!$A$5:$Y$38,D$43,FALSE)</f>
        <v>3.1</v>
      </c>
      <c r="E20" s="13">
        <f>VLOOKUP($A20,'[1]Feb Forecast 2001'!$A$5:$Y$38,E$43,FALSE)</f>
        <v>7.625</v>
      </c>
      <c r="F20" s="14" t="s">
        <v>49</v>
      </c>
      <c r="G20" s="15"/>
      <c r="H20" s="12">
        <f>VLOOKUP($A20,'[1]Feb Forecast 2001'!$A$5:$Y$38,H$43,FALSE)</f>
        <v>0.4</v>
      </c>
      <c r="I20" s="13">
        <f>VLOOKUP($A20,'[1]Feb Forecast 2001'!$A$5:$Y$38,I$43,FALSE)</f>
        <v>2.5</v>
      </c>
      <c r="J20" s="13">
        <f>VLOOKUP($A20,'[1]Feb Forecast 2001'!$A$5:$Y$38,J$43,FALSE)</f>
        <v>7.625</v>
      </c>
      <c r="K20" s="14" t="s">
        <v>50</v>
      </c>
      <c r="M20" s="12">
        <f>VLOOKUP($A20,'[1]Feb Forecast 2001'!$A$5:$Y$38,M$43,FALSE)</f>
        <v>0.6</v>
      </c>
      <c r="N20" s="13">
        <f>VLOOKUP($A20,'[1]Feb Forecast 2001'!$A$5:$Y$38,N$43,FALSE)</f>
        <v>-7</v>
      </c>
      <c r="O20" s="13">
        <f>VLOOKUP($A20,'[1]Feb Forecast 2001'!$A$5:$Y$38,O$43,FALSE)</f>
        <v>7.625</v>
      </c>
      <c r="P20" s="14" t="s">
        <v>51</v>
      </c>
      <c r="R20" s="12">
        <f>VLOOKUP($A20,'[1]Feb Forecast 2001'!$A$5:$Y$38,R$43,FALSE)</f>
        <v>-0.2</v>
      </c>
      <c r="S20" s="13">
        <f>VLOOKUP($A20,'[1]Feb Forecast 2001'!$A$5:$Y$38,S$43,FALSE)</f>
        <v>4.5999999999999996</v>
      </c>
      <c r="T20" s="13">
        <f>VLOOKUP($A20,'[1]Feb Forecast 2001'!$A$5:$Y$38,T$43,FALSE)</f>
        <v>7.625</v>
      </c>
      <c r="U20" s="14" t="s">
        <v>52</v>
      </c>
      <c r="W20" s="12">
        <f t="shared" si="3"/>
        <v>1.4000000000000001</v>
      </c>
      <c r="X20" s="13">
        <f t="shared" si="4"/>
        <v>3.1999999999999993</v>
      </c>
      <c r="Y20" s="13">
        <f t="shared" si="5"/>
        <v>30.5</v>
      </c>
      <c r="Z20" s="14"/>
    </row>
    <row r="21" spans="1:26" x14ac:dyDescent="0.25">
      <c r="A21" s="11" t="s">
        <v>53</v>
      </c>
      <c r="C21" s="12">
        <f>VLOOKUP($A21,'[1]Feb Forecast 2001'!$A$5:$Y$38,C$43,FALSE)</f>
        <v>-18.8</v>
      </c>
      <c r="D21" s="13">
        <f>VLOOKUP($A21,'[1]Feb Forecast 2001'!$A$5:$Y$38,D$43,FALSE)</f>
        <v>-17.899999999999999</v>
      </c>
      <c r="E21" s="13">
        <f>VLOOKUP($A21,'[1]Feb Forecast 2001'!$A$5:$Y$38,E$43,FALSE)</f>
        <v>-16.100000000000001</v>
      </c>
      <c r="F21" s="14" t="s">
        <v>54</v>
      </c>
      <c r="G21" s="15"/>
      <c r="H21" s="12">
        <f>VLOOKUP($A21,'[1]Feb Forecast 2001'!$A$5:$Y$38,H$43,FALSE)</f>
        <v>-16.2</v>
      </c>
      <c r="I21" s="13">
        <f>VLOOKUP($A21,'[1]Feb Forecast 2001'!$A$5:$Y$38,I$43,FALSE)</f>
        <v>-15.2</v>
      </c>
      <c r="J21" s="13">
        <f>VLOOKUP($A21,'[1]Feb Forecast 2001'!$A$5:$Y$38,J$43,FALSE)</f>
        <v>-13.9</v>
      </c>
      <c r="K21" s="14"/>
      <c r="M21" s="12">
        <f>VLOOKUP($A21,'[1]Feb Forecast 2001'!$A$5:$Y$38,M$43,FALSE)</f>
        <v>-16.5</v>
      </c>
      <c r="N21" s="13">
        <f>VLOOKUP($A21,'[1]Feb Forecast 2001'!$A$5:$Y$38,N$43,FALSE)</f>
        <v>-18.399999999999999</v>
      </c>
      <c r="O21" s="13">
        <f>VLOOKUP($A21,'[1]Feb Forecast 2001'!$A$5:$Y$38,O$43,FALSE)</f>
        <v>-14.5</v>
      </c>
      <c r="P21" s="14"/>
      <c r="R21" s="12">
        <f>VLOOKUP($A21,'[1]Feb Forecast 2001'!$A$5:$Y$38,R$43,FALSE)</f>
        <v>-16.2</v>
      </c>
      <c r="S21" s="13">
        <f>VLOOKUP($A21,'[1]Feb Forecast 2001'!$A$5:$Y$38,S$43,FALSE)</f>
        <v>-13.2</v>
      </c>
      <c r="T21" s="13">
        <f>VLOOKUP($A21,'[1]Feb Forecast 2001'!$A$5:$Y$38,T$43,FALSE)</f>
        <v>-14.2</v>
      </c>
      <c r="U21" s="14"/>
      <c r="W21" s="12">
        <f t="shared" si="3"/>
        <v>-67.7</v>
      </c>
      <c r="X21" s="13">
        <f t="shared" si="4"/>
        <v>-64.699999999999989</v>
      </c>
      <c r="Y21" s="13">
        <f t="shared" si="5"/>
        <v>-58.7</v>
      </c>
      <c r="Z21" s="14"/>
    </row>
    <row r="22" spans="1:26" ht="15" x14ac:dyDescent="0.25">
      <c r="A22" s="11" t="s">
        <v>55</v>
      </c>
      <c r="C22" s="16">
        <f>VLOOKUP($A22,'[1]Feb Forecast 2001'!$A$5:$Y$38,C$43,FALSE)</f>
        <v>1.5</v>
      </c>
      <c r="D22" s="17">
        <f>VLOOKUP($A22,'[1]Feb Forecast 2001'!$A$5:$Y$38,D$43,FALSE)</f>
        <v>0</v>
      </c>
      <c r="E22" s="17">
        <f>VLOOKUP($A22,'[1]Feb Forecast 2001'!$A$5:$Y$38,E$43,FALSE)</f>
        <v>0</v>
      </c>
      <c r="F22" s="14"/>
      <c r="G22" s="18"/>
      <c r="H22" s="16">
        <f>VLOOKUP($A22,'[1]Feb Forecast 2001'!$A$5:$Y$38,H$43,FALSE)</f>
        <v>4</v>
      </c>
      <c r="I22" s="17">
        <f>VLOOKUP($A22,'[1]Feb Forecast 2001'!$A$5:$Y$38,I$43,FALSE)</f>
        <v>0</v>
      </c>
      <c r="J22" s="17">
        <f>VLOOKUP($A22,'[1]Feb Forecast 2001'!$A$5:$Y$38,J$43,FALSE)</f>
        <v>0</v>
      </c>
      <c r="K22" s="19"/>
      <c r="M22" s="16">
        <f>VLOOKUP($A22,'[1]Feb Forecast 2001'!$A$5:$Y$38,M$43,FALSE)</f>
        <v>1.8</v>
      </c>
      <c r="N22" s="17">
        <f>VLOOKUP($A22,'[1]Feb Forecast 2001'!$A$5:$Y$38,N$43,FALSE)</f>
        <v>0</v>
      </c>
      <c r="O22" s="17">
        <f>VLOOKUP($A22,'[1]Feb Forecast 2001'!$A$5:$Y$38,O$43,FALSE)</f>
        <v>0</v>
      </c>
      <c r="P22" s="19"/>
      <c r="R22" s="16">
        <f>VLOOKUP($A22,'[1]Feb Forecast 2001'!$A$5:$Y$38,R$43,FALSE)</f>
        <v>-7.4</v>
      </c>
      <c r="S22" s="17">
        <f>VLOOKUP($A22,'[1]Feb Forecast 2001'!$A$5:$Y$38,S$43,FALSE)</f>
        <v>0</v>
      </c>
      <c r="T22" s="17">
        <f>VLOOKUP($A22,'[1]Feb Forecast 2001'!$A$5:$Y$38,T$43,FALSE)</f>
        <v>0</v>
      </c>
      <c r="U22" s="19"/>
      <c r="W22" s="16">
        <f t="shared" si="3"/>
        <v>-0.10000000000000053</v>
      </c>
      <c r="X22" s="17">
        <f t="shared" si="4"/>
        <v>0</v>
      </c>
      <c r="Y22" s="17">
        <f t="shared" si="5"/>
        <v>0</v>
      </c>
      <c r="Z22" s="19"/>
    </row>
    <row r="23" spans="1:26" x14ac:dyDescent="0.25">
      <c r="A23" s="20" t="s">
        <v>56</v>
      </c>
      <c r="B23" s="21"/>
      <c r="C23" s="29">
        <f>VLOOKUP($A23,'[1]Feb Forecast 2001'!$A$5:$Y$38,C$43,FALSE)</f>
        <v>61.329999999999927</v>
      </c>
      <c r="D23" s="30">
        <f>VLOOKUP($A23,'[1]Feb Forecast 2001'!$A$5:$Y$38,D$43,FALSE)</f>
        <v>79.699999999999989</v>
      </c>
      <c r="E23" s="30">
        <f>VLOOKUP($A23,'[1]Feb Forecast 2001'!$A$5:$Y$38,E$43,FALSE)</f>
        <v>83.549999999999983</v>
      </c>
      <c r="F23" s="14"/>
      <c r="G23" s="31"/>
      <c r="H23" s="29">
        <f>VLOOKUP($A23,'[1]Feb Forecast 2001'!$A$5:$Y$38,H$43,FALSE)</f>
        <v>64.430000000000021</v>
      </c>
      <c r="I23" s="30">
        <f>VLOOKUP($A23,'[1]Feb Forecast 2001'!$A$5:$Y$38,I$43,FALSE)</f>
        <v>62.199999999999989</v>
      </c>
      <c r="J23" s="30">
        <f>VLOOKUP($A23,'[1]Feb Forecast 2001'!$A$5:$Y$38,J$43,FALSE)</f>
        <v>43.550000000000004</v>
      </c>
      <c r="K23" s="14"/>
      <c r="M23" s="29">
        <f>VLOOKUP($A23,'[1]Feb Forecast 2001'!$A$5:$Y$38,M$43,FALSE)</f>
        <v>22.829999999999977</v>
      </c>
      <c r="N23" s="30">
        <f>VLOOKUP($A23,'[1]Feb Forecast 2001'!$A$5:$Y$38,N$43,FALSE)</f>
        <v>73.999999999999972</v>
      </c>
      <c r="O23" s="30">
        <f>VLOOKUP($A23,'[1]Feb Forecast 2001'!$A$5:$Y$38,O$43,FALSE)</f>
        <v>52.350000000000023</v>
      </c>
      <c r="P23" s="14"/>
      <c r="R23" s="29">
        <f>VLOOKUP($A23,'[1]Feb Forecast 2001'!$A$5:$Y$38,R$43,FALSE)</f>
        <v>82.939999999999984</v>
      </c>
      <c r="S23" s="30">
        <f>VLOOKUP($A23,'[1]Feb Forecast 2001'!$A$5:$Y$38,S$43,FALSE)</f>
        <v>87.699999999999989</v>
      </c>
      <c r="T23" s="30">
        <f>VLOOKUP($A23,'[1]Feb Forecast 2001'!$A$5:$Y$38,T$43,FALSE)</f>
        <v>67.95</v>
      </c>
      <c r="U23" s="14"/>
      <c r="W23" s="29">
        <f t="shared" si="3"/>
        <v>231.52999999999992</v>
      </c>
      <c r="X23" s="30">
        <f t="shared" si="4"/>
        <v>303.59999999999991</v>
      </c>
      <c r="Y23" s="30">
        <f t="shared" si="5"/>
        <v>247.40000000000003</v>
      </c>
      <c r="Z23" s="14"/>
    </row>
    <row r="24" spans="1:26" ht="58.5" customHeight="1" x14ac:dyDescent="0.25">
      <c r="A24" s="20" t="s">
        <v>57</v>
      </c>
      <c r="B24" s="21"/>
      <c r="C24" s="29">
        <f>VLOOKUP($A24,'[1]Feb Forecast 2001'!$A$5:$Y$38,C$43,FALSE)</f>
        <v>-4.7</v>
      </c>
      <c r="D24" s="30">
        <f>VLOOKUP($A24,'[1]Feb Forecast 2001'!$A$5:$Y$38,D$43,FALSE)</f>
        <v>27.8</v>
      </c>
      <c r="E24" s="30">
        <f>VLOOKUP($A24,'[1]Feb Forecast 2001'!$A$5:$Y$38,E$43,FALSE)</f>
        <v>47.225000000000001</v>
      </c>
      <c r="F24" s="14" t="s">
        <v>58</v>
      </c>
      <c r="G24" s="31"/>
      <c r="H24" s="29">
        <f>VLOOKUP($A24,'[1]Feb Forecast 2001'!$A$5:$Y$38,H$43,FALSE)</f>
        <v>-4.7</v>
      </c>
      <c r="I24" s="30">
        <f>VLOOKUP($A24,'[1]Feb Forecast 2001'!$A$5:$Y$38,I$43,FALSE)</f>
        <v>0.2</v>
      </c>
      <c r="J24" s="30">
        <f>VLOOKUP($A24,'[1]Feb Forecast 2001'!$A$5:$Y$38,J$43,FALSE)</f>
        <v>2.7250000000000001</v>
      </c>
      <c r="K24" s="14" t="s">
        <v>59</v>
      </c>
      <c r="M24" s="29">
        <f>VLOOKUP($A24,'[1]Feb Forecast 2001'!$A$5:$Y$38,M$43,FALSE)</f>
        <v>-4.7</v>
      </c>
      <c r="N24" s="30">
        <f>VLOOKUP($A24,'[1]Feb Forecast 2001'!$A$5:$Y$38,N$43,FALSE)</f>
        <v>5.5</v>
      </c>
      <c r="O24" s="30">
        <f>VLOOKUP($A24,'[1]Feb Forecast 2001'!$A$5:$Y$38,O$43,FALSE)</f>
        <v>2.4249999999999998</v>
      </c>
      <c r="P24" s="14" t="s">
        <v>60</v>
      </c>
      <c r="R24" s="29">
        <f>VLOOKUP($A24,'[1]Feb Forecast 2001'!$A$5:$Y$38,R$43,FALSE)</f>
        <v>-12.9</v>
      </c>
      <c r="S24" s="30">
        <f>VLOOKUP($A24,'[1]Feb Forecast 2001'!$A$5:$Y$38,S$43,FALSE)</f>
        <v>16.399999999999999</v>
      </c>
      <c r="T24" s="30">
        <f>VLOOKUP($A24,'[1]Feb Forecast 2001'!$A$5:$Y$38,T$43,FALSE)</f>
        <v>2.4249999999999998</v>
      </c>
      <c r="U24" s="14" t="s">
        <v>61</v>
      </c>
      <c r="W24" s="29">
        <f t="shared" si="3"/>
        <v>-27</v>
      </c>
      <c r="X24" s="30">
        <f t="shared" si="4"/>
        <v>49.9</v>
      </c>
      <c r="Y24" s="30">
        <f t="shared" si="5"/>
        <v>54.8</v>
      </c>
      <c r="Z24" s="14"/>
    </row>
    <row r="25" spans="1:26" ht="43.5" customHeight="1" x14ac:dyDescent="0.25">
      <c r="A25" s="20" t="s">
        <v>62</v>
      </c>
      <c r="B25" s="21"/>
      <c r="C25" s="29">
        <f>VLOOKUP($A25,'[1]Feb Forecast 2001'!$A$5:$Y$38,C$43,FALSE)</f>
        <v>-0.1</v>
      </c>
      <c r="D25" s="30">
        <f>VLOOKUP($A25,'[1]Feb Forecast 2001'!$A$5:$Y$38,D$43,FALSE)</f>
        <v>9.4</v>
      </c>
      <c r="E25" s="30">
        <f>VLOOKUP($A25,'[1]Feb Forecast 2001'!$A$5:$Y$38,E$43,FALSE)</f>
        <v>0.6</v>
      </c>
      <c r="F25" s="14" t="s">
        <v>63</v>
      </c>
      <c r="G25" s="31"/>
      <c r="H25" s="29">
        <f>VLOOKUP($A25,'[1]Feb Forecast 2001'!$A$5:$Y$38,H$43,FALSE)</f>
        <v>-0.1</v>
      </c>
      <c r="I25" s="30">
        <f>VLOOKUP($A25,'[1]Feb Forecast 2001'!$A$5:$Y$38,I$43,FALSE)</f>
        <v>-0.1</v>
      </c>
      <c r="J25" s="30">
        <f>VLOOKUP($A25,'[1]Feb Forecast 2001'!$A$5:$Y$38,J$43,FALSE)</f>
        <v>0.6</v>
      </c>
      <c r="K25" s="14"/>
      <c r="M25" s="29">
        <f>VLOOKUP($A25,'[1]Feb Forecast 2001'!$A$5:$Y$38,M$43,FALSE)</f>
        <v>-0.1</v>
      </c>
      <c r="N25" s="30">
        <f>VLOOKUP($A25,'[1]Feb Forecast 2001'!$A$5:$Y$38,N$43,FALSE)</f>
        <v>-5.6</v>
      </c>
      <c r="O25" s="30">
        <f>VLOOKUP($A25,'[1]Feb Forecast 2001'!$A$5:$Y$38,O$43,FALSE)</f>
        <v>-0.3</v>
      </c>
      <c r="P25" s="14" t="s">
        <v>64</v>
      </c>
      <c r="R25" s="29">
        <f>VLOOKUP($A25,'[1]Feb Forecast 2001'!$A$5:$Y$38,R$43,FALSE)</f>
        <v>-0.1</v>
      </c>
      <c r="S25" s="30">
        <f>VLOOKUP($A25,'[1]Feb Forecast 2001'!$A$5:$Y$38,S$43,FALSE)</f>
        <v>-4.5</v>
      </c>
      <c r="T25" s="30">
        <f>VLOOKUP($A25,'[1]Feb Forecast 2001'!$A$5:$Y$38,T$43,FALSE)</f>
        <v>43.9</v>
      </c>
      <c r="U25" s="14" t="s">
        <v>65</v>
      </c>
      <c r="W25" s="29">
        <f t="shared" si="3"/>
        <v>-0.4</v>
      </c>
      <c r="X25" s="30">
        <f t="shared" si="4"/>
        <v>-0.79999999999999893</v>
      </c>
      <c r="Y25" s="30">
        <f t="shared" si="5"/>
        <v>44.8</v>
      </c>
      <c r="Z25" s="14"/>
    </row>
    <row r="26" spans="1:26" ht="16.8" x14ac:dyDescent="0.25">
      <c r="A26" s="20" t="s">
        <v>66</v>
      </c>
      <c r="B26" s="21"/>
      <c r="C26" s="32">
        <f>VLOOKUP($A26,'[1]Feb Forecast 2001'!$A$5:$Y$38,C$43,FALSE)</f>
        <v>0</v>
      </c>
      <c r="D26" s="33">
        <f>VLOOKUP($A26,'[1]Feb Forecast 2001'!$A$5:$Y$38,D$43,FALSE)</f>
        <v>-11.5</v>
      </c>
      <c r="E26" s="33">
        <f>VLOOKUP($A26,'[1]Feb Forecast 2001'!$A$5:$Y$38,E$43,FALSE)</f>
        <v>0</v>
      </c>
      <c r="F26" s="19"/>
      <c r="G26" s="34"/>
      <c r="H26" s="32">
        <f>VLOOKUP($A26,'[1]Feb Forecast 2001'!$A$5:$Y$38,H$43,FALSE)</f>
        <v>0</v>
      </c>
      <c r="I26" s="33">
        <f>VLOOKUP($A26,'[1]Feb Forecast 2001'!$A$5:$Y$38,I$43,FALSE)</f>
        <v>0</v>
      </c>
      <c r="J26" s="33">
        <f>VLOOKUP($A26,'[1]Feb Forecast 2001'!$A$5:$Y$38,J$43,FALSE)</f>
        <v>0</v>
      </c>
      <c r="K26" s="19"/>
      <c r="M26" s="32">
        <f>VLOOKUP($A26,'[1]Feb Forecast 2001'!$A$5:$Y$38,M$43,FALSE)</f>
        <v>0</v>
      </c>
      <c r="N26" s="33">
        <f>VLOOKUP($A26,'[1]Feb Forecast 2001'!$A$5:$Y$38,N$43,FALSE)</f>
        <v>0</v>
      </c>
      <c r="O26" s="33">
        <f>VLOOKUP($A26,'[1]Feb Forecast 2001'!$A$5:$Y$38,O$43,FALSE)</f>
        <v>0</v>
      </c>
      <c r="P26" s="19"/>
      <c r="R26" s="32">
        <f>VLOOKUP($A26,'[1]Feb Forecast 2001'!$A$5:$Y$38,R$43,FALSE)</f>
        <v>0</v>
      </c>
      <c r="S26" s="33">
        <f>VLOOKUP($A26,'[1]Feb Forecast 2001'!$A$5:$Y$38,S$43,FALSE)</f>
        <v>0</v>
      </c>
      <c r="T26" s="33">
        <f>VLOOKUP($A26,'[1]Feb Forecast 2001'!$A$5:$Y$38,T$43,FALSE)</f>
        <v>0</v>
      </c>
      <c r="U26" s="19"/>
      <c r="W26" s="32">
        <f t="shared" si="3"/>
        <v>0</v>
      </c>
      <c r="X26" s="33">
        <f t="shared" si="4"/>
        <v>-11.5</v>
      </c>
      <c r="Y26" s="33">
        <f t="shared" si="5"/>
        <v>0</v>
      </c>
      <c r="Z26" s="19"/>
    </row>
    <row r="27" spans="1:26" ht="15" x14ac:dyDescent="0.25">
      <c r="A27" s="20" t="s">
        <v>67</v>
      </c>
      <c r="B27" s="21"/>
      <c r="C27" s="22">
        <f>VLOOKUP($A27,'[1]Feb Forecast 2001'!$A$5:$Y$38,C$43,FALSE)</f>
        <v>56.529999999999923</v>
      </c>
      <c r="D27" s="23">
        <f>VLOOKUP($A27,'[1]Feb Forecast 2001'!$A$5:$Y$38,D$43,FALSE)</f>
        <v>105.39999999999999</v>
      </c>
      <c r="E27" s="23">
        <f>VLOOKUP($A27,'[1]Feb Forecast 2001'!$A$5:$Y$38,E$43,FALSE)</f>
        <v>131.37499999999997</v>
      </c>
      <c r="F27" s="24"/>
      <c r="G27" s="25"/>
      <c r="H27" s="22">
        <f>VLOOKUP($A27,'[1]Feb Forecast 2001'!$A$5:$Y$38,H$43,FALSE)</f>
        <v>59.630000000000017</v>
      </c>
      <c r="I27" s="23">
        <f>VLOOKUP($A27,'[1]Feb Forecast 2001'!$A$5:$Y$38,I$43,FALSE)</f>
        <v>62.29999999999999</v>
      </c>
      <c r="J27" s="23">
        <f>VLOOKUP($A27,'[1]Feb Forecast 2001'!$A$5:$Y$38,J$43,FALSE)</f>
        <v>46.875000000000007</v>
      </c>
      <c r="K27" s="24"/>
      <c r="M27" s="22">
        <f>VLOOKUP($A27,'[1]Feb Forecast 2001'!$A$5:$Y$38,M$43,FALSE)</f>
        <v>18.029999999999976</v>
      </c>
      <c r="N27" s="23">
        <f>VLOOKUP($A27,'[1]Feb Forecast 2001'!$A$5:$Y$38,N$43,FALSE)</f>
        <v>73.899999999999977</v>
      </c>
      <c r="O27" s="23">
        <f>VLOOKUP($A27,'[1]Feb Forecast 2001'!$A$5:$Y$38,O$43,FALSE)</f>
        <v>54.475000000000023</v>
      </c>
      <c r="P27" s="24"/>
      <c r="R27" s="22">
        <f>VLOOKUP($A27,'[1]Feb Forecast 2001'!$A$5:$Y$38,R$43,FALSE)</f>
        <v>69.939999999999984</v>
      </c>
      <c r="S27" s="23">
        <f>VLOOKUP($A27,'[1]Feb Forecast 2001'!$A$5:$Y$38,S$43,FALSE)</f>
        <v>99.6</v>
      </c>
      <c r="T27" s="23">
        <f>VLOOKUP($A27,'[1]Feb Forecast 2001'!$A$5:$Y$38,T$43,FALSE)</f>
        <v>114.27500000000001</v>
      </c>
      <c r="U27" s="24"/>
      <c r="W27" s="22">
        <f t="shared" si="3"/>
        <v>204.12999999999988</v>
      </c>
      <c r="X27" s="23">
        <f t="shared" si="4"/>
        <v>341.19999999999993</v>
      </c>
      <c r="Y27" s="23">
        <f t="shared" si="5"/>
        <v>347</v>
      </c>
      <c r="Z27" s="24"/>
    </row>
    <row r="28" spans="1:26" x14ac:dyDescent="0.25">
      <c r="A28" s="11" t="s">
        <v>68</v>
      </c>
      <c r="C28" s="12">
        <f>VLOOKUP($A28,'[1]Feb Forecast 2001'!$A$5:$Y$38,C$43,FALSE)</f>
        <v>-14</v>
      </c>
      <c r="D28" s="13">
        <f>VLOOKUP($A28,'[1]Feb Forecast 2001'!$A$5:$Y$38,D$43,FALSE)</f>
        <v>-17.100000000000001</v>
      </c>
      <c r="E28" s="13">
        <f>VLOOKUP($A28,'[1]Feb Forecast 2001'!$A$5:$Y$38,E$43,FALSE)</f>
        <v>-16.2</v>
      </c>
      <c r="F28" s="14"/>
      <c r="G28" s="15"/>
      <c r="H28" s="12">
        <f>VLOOKUP($A28,'[1]Feb Forecast 2001'!$A$5:$Y$38,H$43,FALSE)</f>
        <v>-17.399999999999999</v>
      </c>
      <c r="I28" s="13">
        <f>VLOOKUP($A28,'[1]Feb Forecast 2001'!$A$5:$Y$38,I$43,FALSE)</f>
        <v>-17.7</v>
      </c>
      <c r="J28" s="13">
        <f>VLOOKUP($A28,'[1]Feb Forecast 2001'!$A$5:$Y$38,J$43,FALSE)</f>
        <v>-15.700000000000001</v>
      </c>
      <c r="K28" s="14"/>
      <c r="M28" s="12">
        <f>VLOOKUP($A28,'[1]Feb Forecast 2001'!$A$5:$Y$38,M$43,FALSE)</f>
        <v>-18.100000000000001</v>
      </c>
      <c r="N28" s="13">
        <f>VLOOKUP($A28,'[1]Feb Forecast 2001'!$A$5:$Y$38,N$43,FALSE)</f>
        <v>-17.7</v>
      </c>
      <c r="O28" s="13">
        <f>VLOOKUP($A28,'[1]Feb Forecast 2001'!$A$5:$Y$38,O$43,FALSE)</f>
        <v>-15.8</v>
      </c>
      <c r="P28" s="14"/>
      <c r="R28" s="12">
        <f>VLOOKUP($A28,'[1]Feb Forecast 2001'!$A$5:$Y$38,R$43,FALSE)</f>
        <v>-18.899999999999999</v>
      </c>
      <c r="S28" s="13">
        <f>VLOOKUP($A28,'[1]Feb Forecast 2001'!$A$5:$Y$38,S$43,FALSE)</f>
        <v>-15.1</v>
      </c>
      <c r="T28" s="13">
        <f>VLOOKUP($A28,'[1]Feb Forecast 2001'!$A$5:$Y$38,T$43,FALSE)</f>
        <v>-16.2</v>
      </c>
      <c r="U28" s="14"/>
      <c r="W28" s="12">
        <f t="shared" si="3"/>
        <v>-68.400000000000006</v>
      </c>
      <c r="X28" s="13">
        <f t="shared" si="4"/>
        <v>-67.599999999999994</v>
      </c>
      <c r="Y28" s="13">
        <f t="shared" si="5"/>
        <v>-63.900000000000006</v>
      </c>
      <c r="Z28" s="14"/>
    </row>
    <row r="29" spans="1:26" x14ac:dyDescent="0.25">
      <c r="A29" s="11" t="s">
        <v>69</v>
      </c>
      <c r="C29" s="12">
        <f>VLOOKUP($A29,'[1]Feb Forecast 2001'!$A$5:$Y$38,C$43,FALSE)</f>
        <v>-20.070000000000004</v>
      </c>
      <c r="D29" s="13">
        <f>VLOOKUP($A29,'[1]Feb Forecast 2001'!$A$5:$Y$38,D$43,FALSE)</f>
        <v>-24.3</v>
      </c>
      <c r="E29" s="13">
        <f>VLOOKUP($A29,'[1]Feb Forecast 2001'!$A$5:$Y$38,E$43,FALSE)</f>
        <v>-28.875</v>
      </c>
      <c r="F29" s="14"/>
      <c r="G29" s="15"/>
      <c r="H29" s="12">
        <f>VLOOKUP($A29,'[1]Feb Forecast 2001'!$A$5:$Y$38,H$43,FALSE)</f>
        <v>-18.850000000000001</v>
      </c>
      <c r="I29" s="13">
        <f>VLOOKUP($A29,'[1]Feb Forecast 2001'!$A$5:$Y$38,I$43,FALSE)</f>
        <v>-19.100000000000001</v>
      </c>
      <c r="J29" s="13">
        <f>VLOOKUP($A29,'[1]Feb Forecast 2001'!$A$5:$Y$38,J$43,FALSE)</f>
        <v>-11.074999999999999</v>
      </c>
      <c r="K29" s="14"/>
      <c r="M29" s="12">
        <f>VLOOKUP($A29,'[1]Feb Forecast 2001'!$A$5:$Y$38,M$43,FALSE)</f>
        <v>-0.55000000000000071</v>
      </c>
      <c r="N29" s="13">
        <f>VLOOKUP($A29,'[1]Feb Forecast 2001'!$A$5:$Y$38,N$43,FALSE)</f>
        <v>-24.7</v>
      </c>
      <c r="O29" s="13">
        <f>VLOOKUP($A29,'[1]Feb Forecast 2001'!$A$5:$Y$38,O$43,FALSE)</f>
        <v>-15.275</v>
      </c>
      <c r="P29" s="14"/>
      <c r="R29" s="12">
        <f>VLOOKUP($A29,'[1]Feb Forecast 2001'!$A$5:$Y$38,R$43,FALSE)</f>
        <v>-24.86</v>
      </c>
      <c r="S29" s="13">
        <f>VLOOKUP($A29,'[1]Feb Forecast 2001'!$A$5:$Y$38,S$43,FALSE)</f>
        <v>-29</v>
      </c>
      <c r="T29" s="13">
        <f>VLOOKUP($A29,'[1]Feb Forecast 2001'!$A$5:$Y$38,T$43,FALSE)</f>
        <v>-21.475000000000001</v>
      </c>
      <c r="U29" s="14"/>
      <c r="W29" s="12">
        <f t="shared" si="3"/>
        <v>-64.33</v>
      </c>
      <c r="X29" s="13">
        <f t="shared" si="4"/>
        <v>-97.100000000000009</v>
      </c>
      <c r="Y29" s="13">
        <f t="shared" si="5"/>
        <v>-76.7</v>
      </c>
      <c r="Z29" s="14"/>
    </row>
    <row r="30" spans="1:26" x14ac:dyDescent="0.25">
      <c r="A30" s="11" t="s">
        <v>70</v>
      </c>
      <c r="C30" s="12">
        <f>VLOOKUP($A30,'[1]Feb Forecast 2001'!$A$5:$Y$38,C$43,FALSE)</f>
        <v>-1.5</v>
      </c>
      <c r="D30" s="13">
        <f>VLOOKUP($A30,'[1]Feb Forecast 2001'!$A$5:$Y$38,D$43,FALSE)</f>
        <v>-16.2</v>
      </c>
      <c r="E30" s="13">
        <f>VLOOKUP($A30,'[1]Feb Forecast 2001'!$A$5:$Y$38,E$43,FALSE)</f>
        <v>-22.8</v>
      </c>
      <c r="F30" s="14"/>
      <c r="G30" s="15"/>
      <c r="H30" s="12">
        <f>VLOOKUP($A30,'[1]Feb Forecast 2001'!$A$5:$Y$38,H$43,FALSE)</f>
        <v>-1.5</v>
      </c>
      <c r="I30" s="13">
        <f>VLOOKUP($A30,'[1]Feb Forecast 2001'!$A$5:$Y$38,I$43,FALSE)</f>
        <v>-4.2</v>
      </c>
      <c r="J30" s="13">
        <f>VLOOKUP($A30,'[1]Feb Forecast 2001'!$A$5:$Y$38,J$43,FALSE)</f>
        <v>-5.0999999999999996</v>
      </c>
      <c r="K30" s="14"/>
      <c r="M30" s="12">
        <f>VLOOKUP($A30,'[1]Feb Forecast 2001'!$A$5:$Y$38,M$43,FALSE)</f>
        <v>-1.6</v>
      </c>
      <c r="N30" s="13">
        <f>VLOOKUP($A30,'[1]Feb Forecast 2001'!$A$5:$Y$38,N$43,FALSE)</f>
        <v>-4.9000000000000004</v>
      </c>
      <c r="O30" s="13">
        <f>VLOOKUP($A30,'[1]Feb Forecast 2001'!$A$5:$Y$38,O$43,FALSE)</f>
        <v>-4.5</v>
      </c>
      <c r="P30" s="14"/>
      <c r="R30" s="12">
        <f>VLOOKUP($A30,'[1]Feb Forecast 2001'!$A$5:$Y$38,R$43,FALSE)</f>
        <v>1.5</v>
      </c>
      <c r="S30" s="13">
        <f>VLOOKUP($A30,'[1]Feb Forecast 2001'!$A$5:$Y$38,S$43,FALSE)</f>
        <v>-11</v>
      </c>
      <c r="T30" s="13">
        <f>VLOOKUP($A30,'[1]Feb Forecast 2001'!$A$5:$Y$38,T$43,FALSE)</f>
        <v>-0.20000000000000018</v>
      </c>
      <c r="U30" s="14"/>
      <c r="W30" s="12">
        <f t="shared" si="3"/>
        <v>-3.0999999999999996</v>
      </c>
      <c r="X30" s="13">
        <f t="shared" si="4"/>
        <v>-36.299999999999997</v>
      </c>
      <c r="Y30" s="13">
        <f t="shared" si="5"/>
        <v>-32.6</v>
      </c>
      <c r="Z30" s="14"/>
    </row>
    <row r="31" spans="1:26" ht="15" x14ac:dyDescent="0.25">
      <c r="A31" s="11" t="s">
        <v>71</v>
      </c>
      <c r="C31" s="16">
        <f>VLOOKUP($A31,'[1]Feb Forecast 2001'!$A$5:$Y$38,C$43,FALSE)</f>
        <v>11.2</v>
      </c>
      <c r="D31" s="17">
        <f>VLOOKUP($A31,'[1]Feb Forecast 2001'!$A$5:$Y$38,D$43,FALSE)</f>
        <v>4.5425000000000004</v>
      </c>
      <c r="E31" s="17">
        <f>VLOOKUP($A31,'[1]Feb Forecast 2001'!$A$5:$Y$38,E$43,FALSE)</f>
        <v>0</v>
      </c>
      <c r="F31" s="19"/>
      <c r="G31" s="18"/>
      <c r="H31" s="16">
        <f>VLOOKUP($A31,'[1]Feb Forecast 2001'!$A$5:$Y$38,H$43,FALSE)</f>
        <v>0</v>
      </c>
      <c r="I31" s="17">
        <f>VLOOKUP($A31,'[1]Feb Forecast 2001'!$A$5:$Y$38,I$43,FALSE)</f>
        <v>0</v>
      </c>
      <c r="J31" s="17">
        <f>VLOOKUP($A31,'[1]Feb Forecast 2001'!$A$5:$Y$38,J$43,FALSE)</f>
        <v>0</v>
      </c>
      <c r="K31" s="19"/>
      <c r="M31" s="16">
        <f>VLOOKUP($A31,'[1]Feb Forecast 2001'!$A$5:$Y$38,M$43,FALSE)</f>
        <v>0</v>
      </c>
      <c r="N31" s="17">
        <f>VLOOKUP($A31,'[1]Feb Forecast 2001'!$A$5:$Y$38,N$43,FALSE)</f>
        <v>0</v>
      </c>
      <c r="O31" s="17">
        <f>VLOOKUP($A31,'[1]Feb Forecast 2001'!$A$5:$Y$38,O$43,FALSE)</f>
        <v>0</v>
      </c>
      <c r="P31" s="19"/>
      <c r="R31" s="16">
        <f>VLOOKUP($A31,'[1]Feb Forecast 2001'!$A$5:$Y$38,R$43,FALSE)</f>
        <v>0</v>
      </c>
      <c r="S31" s="17">
        <f>VLOOKUP($A31,'[1]Feb Forecast 2001'!$A$5:$Y$38,S$43,FALSE)</f>
        <v>0</v>
      </c>
      <c r="T31" s="17">
        <f>VLOOKUP($A31,'[1]Feb Forecast 2001'!$A$5:$Y$38,T$43,FALSE)</f>
        <v>0</v>
      </c>
      <c r="U31" s="19"/>
      <c r="W31" s="16">
        <f t="shared" si="3"/>
        <v>11.2</v>
      </c>
      <c r="X31" s="17">
        <f t="shared" si="4"/>
        <v>4.5425000000000004</v>
      </c>
      <c r="Y31" s="17">
        <f t="shared" si="5"/>
        <v>0</v>
      </c>
      <c r="Z31" s="19"/>
    </row>
    <row r="32" spans="1:26" ht="15" x14ac:dyDescent="0.25">
      <c r="A32" s="11" t="s">
        <v>72</v>
      </c>
      <c r="C32" s="35">
        <f>VLOOKUP($A32,'[1]Feb Forecast 2001'!$A$5:$Y$38,C$43,FALSE)</f>
        <v>-24.370000000000008</v>
      </c>
      <c r="D32" s="36">
        <f>VLOOKUP($A32,'[1]Feb Forecast 2001'!$A$5:$Y$38,D$43,FALSE)</f>
        <v>-53.057500000000005</v>
      </c>
      <c r="E32" s="36">
        <f>VLOOKUP($A32,'[1]Feb Forecast 2001'!$A$5:$Y$38,E$43,FALSE)</f>
        <v>-67.875</v>
      </c>
      <c r="F32" s="24"/>
      <c r="G32" s="37"/>
      <c r="H32" s="35">
        <f>VLOOKUP($A32,'[1]Feb Forecast 2001'!$A$5:$Y$38,H$43,FALSE)</f>
        <v>-37.75</v>
      </c>
      <c r="I32" s="36">
        <f>VLOOKUP($A32,'[1]Feb Forecast 2001'!$A$5:$Y$38,I$43,FALSE)</f>
        <v>-41</v>
      </c>
      <c r="J32" s="36">
        <f>VLOOKUP($A32,'[1]Feb Forecast 2001'!$A$5:$Y$38,J$43,FALSE)</f>
        <v>-31.875</v>
      </c>
      <c r="K32" s="24"/>
      <c r="M32" s="35">
        <f>VLOOKUP($A32,'[1]Feb Forecast 2001'!$A$5:$Y$38,M$43,FALSE)</f>
        <v>-20.250000000000004</v>
      </c>
      <c r="N32" s="36">
        <f>VLOOKUP($A32,'[1]Feb Forecast 2001'!$A$5:$Y$38,N$43,FALSE)</f>
        <v>-47.3</v>
      </c>
      <c r="O32" s="36">
        <f>VLOOKUP($A32,'[1]Feb Forecast 2001'!$A$5:$Y$38,O$43,FALSE)</f>
        <v>-35.575000000000003</v>
      </c>
      <c r="P32" s="24"/>
      <c r="R32" s="35">
        <f>VLOOKUP($A32,'[1]Feb Forecast 2001'!$A$5:$Y$38,R$43,FALSE)</f>
        <v>-42.26</v>
      </c>
      <c r="S32" s="36">
        <f>VLOOKUP($A32,'[1]Feb Forecast 2001'!$A$5:$Y$38,S$43,FALSE)</f>
        <v>-55.1</v>
      </c>
      <c r="T32" s="36">
        <f>VLOOKUP($A32,'[1]Feb Forecast 2001'!$A$5:$Y$38,T$43,FALSE)</f>
        <v>-37.875</v>
      </c>
      <c r="U32" s="24"/>
      <c r="W32" s="35">
        <f t="shared" si="3"/>
        <v>-124.63</v>
      </c>
      <c r="X32" s="36">
        <f t="shared" si="4"/>
        <v>-196.45750000000001</v>
      </c>
      <c r="Y32" s="36">
        <f t="shared" si="5"/>
        <v>-173.2</v>
      </c>
      <c r="Z32" s="24"/>
    </row>
    <row r="33" spans="1:26" x14ac:dyDescent="0.25">
      <c r="A33" s="38" t="s">
        <v>73</v>
      </c>
      <c r="B33" s="39"/>
      <c r="C33" s="12">
        <f>VLOOKUP($A33,'[1]Feb Forecast 2001'!$A$5:$Y$38,C$43,FALSE)</f>
        <v>38.459999999999923</v>
      </c>
      <c r="D33" s="13">
        <f>VLOOKUP($A33,'[1]Feb Forecast 2001'!$A$5:$Y$38,D$43,FALSE)</f>
        <v>38.299999999999983</v>
      </c>
      <c r="E33" s="13">
        <f>VLOOKUP($A33,'[1]Feb Forecast 2001'!$A$5:$Y$38,E$43,FALSE)</f>
        <v>38.47499999999998</v>
      </c>
      <c r="F33" s="14"/>
      <c r="G33" s="15"/>
      <c r="H33" s="12">
        <f>VLOOKUP($A33,'[1]Feb Forecast 2001'!$A$5:$Y$38,H$43,FALSE)</f>
        <v>28.180000000000021</v>
      </c>
      <c r="I33" s="13">
        <f>VLOOKUP($A33,'[1]Feb Forecast 2001'!$A$5:$Y$38,I$43,FALSE)</f>
        <v>25.399999999999984</v>
      </c>
      <c r="J33" s="13">
        <f>VLOOKUP($A33,'[1]Feb Forecast 2001'!$A$5:$Y$38,J$43,FALSE)</f>
        <v>16.775000000000002</v>
      </c>
      <c r="K33" s="14"/>
      <c r="M33" s="12">
        <f>VLOOKUP($A33,'[1]Feb Forecast 2001'!$A$5:$Y$38,M$43,FALSE)</f>
        <v>4.1799999999999748</v>
      </c>
      <c r="N33" s="13">
        <f>VLOOKUP($A33,'[1]Feb Forecast 2001'!$A$5:$Y$38,N$43,FALSE)</f>
        <v>31.599999999999969</v>
      </c>
      <c r="O33" s="13">
        <f>VLOOKUP($A33,'[1]Feb Forecast 2001'!$A$5:$Y$38,O$43,FALSE)</f>
        <v>21.275000000000027</v>
      </c>
      <c r="P33" s="14"/>
      <c r="R33" s="12">
        <f>VLOOKUP($A33,'[1]Feb Forecast 2001'!$A$5:$Y$38,R$43,FALSE)</f>
        <v>39.179999999999993</v>
      </c>
      <c r="S33" s="13">
        <f>VLOOKUP($A33,'[1]Feb Forecast 2001'!$A$5:$Y$38,S$43,FALSE)</f>
        <v>43.599999999999994</v>
      </c>
      <c r="T33" s="13">
        <f>VLOOKUP($A33,'[1]Feb Forecast 2001'!$A$5:$Y$38,T$43,FALSE)</f>
        <v>30.274999999999999</v>
      </c>
      <c r="U33" s="14"/>
      <c r="W33" s="12">
        <f t="shared" si="3"/>
        <v>109.99999999999991</v>
      </c>
      <c r="X33" s="13">
        <f t="shared" si="4"/>
        <v>138.89999999999992</v>
      </c>
      <c r="Y33" s="13">
        <f t="shared" si="5"/>
        <v>106.80000000000001</v>
      </c>
      <c r="Z33" s="14"/>
    </row>
    <row r="34" spans="1:26" x14ac:dyDescent="0.25">
      <c r="A34" s="38" t="s">
        <v>74</v>
      </c>
      <c r="B34" s="39"/>
      <c r="C34" s="12">
        <f>VLOOKUP($A34,'[1]Feb Forecast 2001'!$A$5:$Y$38,C$43,FALSE)</f>
        <v>-6.5</v>
      </c>
      <c r="D34" s="13">
        <f>VLOOKUP($A34,'[1]Feb Forecast 2001'!$A$5:$Y$38,D$43,FALSE)</f>
        <v>13.1</v>
      </c>
      <c r="E34" s="13">
        <f>VLOOKUP($A34,'[1]Feb Forecast 2001'!$A$5:$Y$38,E$43,FALSE)</f>
        <v>24.5</v>
      </c>
      <c r="F34" s="14"/>
      <c r="G34" s="15"/>
      <c r="H34" s="12">
        <f>VLOOKUP($A34,'[1]Feb Forecast 2001'!$A$5:$Y$38,H$43,FALSE)</f>
        <v>-6.5</v>
      </c>
      <c r="I34" s="13">
        <f>VLOOKUP($A34,'[1]Feb Forecast 2001'!$A$5:$Y$38,I$43,FALSE)</f>
        <v>-3.3</v>
      </c>
      <c r="J34" s="13">
        <f>VLOOKUP($A34,'[1]Feb Forecast 2001'!$A$5:$Y$38,J$43,FALSE)</f>
        <v>-2.2999999999999998</v>
      </c>
      <c r="K34" s="14"/>
      <c r="M34" s="12">
        <f>VLOOKUP($A34,'[1]Feb Forecast 2001'!$A$5:$Y$38,M$43,FALSE)</f>
        <v>-6.5</v>
      </c>
      <c r="N34" s="13">
        <f>VLOOKUP($A34,'[1]Feb Forecast 2001'!$A$5:$Y$38,N$43,FALSE)</f>
        <v>-0.3</v>
      </c>
      <c r="O34" s="13">
        <f>VLOOKUP($A34,'[1]Feb Forecast 2001'!$A$5:$Y$38,O$43,FALSE)</f>
        <v>-2.2999999999999998</v>
      </c>
      <c r="P34" s="14"/>
      <c r="R34" s="12">
        <f>VLOOKUP($A34,'[1]Feb Forecast 2001'!$A$5:$Y$38,R$43,FALSE)</f>
        <v>-11.5</v>
      </c>
      <c r="S34" s="13">
        <f>VLOOKUP($A34,'[1]Feb Forecast 2001'!$A$5:$Y$38,S$43,FALSE)</f>
        <v>6.3</v>
      </c>
      <c r="T34" s="13">
        <f>VLOOKUP($A34,'[1]Feb Forecast 2001'!$A$5:$Y$38,T$43,FALSE)</f>
        <v>-2.2999999999999998</v>
      </c>
      <c r="U34" s="14"/>
      <c r="W34" s="12">
        <f t="shared" si="3"/>
        <v>-31</v>
      </c>
      <c r="X34" s="13">
        <f t="shared" si="4"/>
        <v>15.8</v>
      </c>
      <c r="Y34" s="13">
        <f t="shared" si="5"/>
        <v>17.599999999999998</v>
      </c>
      <c r="Z34" s="14"/>
    </row>
    <row r="35" spans="1:26" x14ac:dyDescent="0.25">
      <c r="A35" s="38" t="s">
        <v>75</v>
      </c>
      <c r="B35" s="39"/>
      <c r="C35" s="12">
        <f>VLOOKUP($A35,'[1]Feb Forecast 2001'!$A$5:$Y$38,C$43,FALSE)</f>
        <v>0.1</v>
      </c>
      <c r="D35" s="13">
        <f>VLOOKUP($A35,'[1]Feb Forecast 2001'!$A$5:$Y$38,D$43,FALSE)</f>
        <v>7.9</v>
      </c>
      <c r="E35" s="13">
        <f>VLOOKUP($A35,'[1]Feb Forecast 2001'!$A$5:$Y$38,E$43,FALSE)</f>
        <v>0.5</v>
      </c>
      <c r="F35" s="14"/>
      <c r="G35" s="15"/>
      <c r="H35" s="12">
        <f>VLOOKUP($A35,'[1]Feb Forecast 2001'!$A$5:$Y$38,H$43,FALSE)</f>
        <v>0.1</v>
      </c>
      <c r="I35" s="13">
        <f>VLOOKUP($A35,'[1]Feb Forecast 2001'!$A$5:$Y$38,I$43,FALSE)</f>
        <v>-0.8</v>
      </c>
      <c r="J35" s="13">
        <f>VLOOKUP($A35,'[1]Feb Forecast 2001'!$A$5:$Y$38,J$43,FALSE)</f>
        <v>0.5</v>
      </c>
      <c r="K35" s="14"/>
      <c r="M35" s="12">
        <f>VLOOKUP($A35,'[1]Feb Forecast 2001'!$A$5:$Y$38,M$43,FALSE)</f>
        <v>0.1</v>
      </c>
      <c r="N35" s="13">
        <f>VLOOKUP($A35,'[1]Feb Forecast 2001'!$A$5:$Y$38,N$43,FALSE)</f>
        <v>-4.7</v>
      </c>
      <c r="O35" s="13">
        <f>VLOOKUP($A35,'[1]Feb Forecast 2001'!$A$5:$Y$38,O$43,FALSE)</f>
        <v>-0.1</v>
      </c>
      <c r="P35" s="14"/>
      <c r="R35" s="12">
        <f>VLOOKUP($A35,'[1]Feb Forecast 2001'!$A$5:$Y$38,R$43,FALSE)</f>
        <v>0.1</v>
      </c>
      <c r="S35" s="13">
        <f>VLOOKUP($A35,'[1]Feb Forecast 2001'!$A$5:$Y$38,S$43,FALSE)</f>
        <v>-5.3999999999999986</v>
      </c>
      <c r="T35" s="13">
        <f>VLOOKUP($A35,'[1]Feb Forecast 2001'!$A$5:$Y$38,T$43,FALSE)</f>
        <v>48.4</v>
      </c>
      <c r="U35" s="14"/>
      <c r="W35" s="12">
        <f t="shared" si="3"/>
        <v>0.4</v>
      </c>
      <c r="X35" s="13">
        <f t="shared" si="4"/>
        <v>-2.9999999999999982</v>
      </c>
      <c r="Y35" s="13">
        <f t="shared" si="5"/>
        <v>49.3</v>
      </c>
      <c r="Z35" s="14"/>
    </row>
    <row r="36" spans="1:26" ht="15" x14ac:dyDescent="0.25">
      <c r="A36" s="38" t="s">
        <v>76</v>
      </c>
      <c r="C36" s="16">
        <f>VLOOKUP($A36,'[1]Feb Forecast 2001'!$A$5:$Y$38,C$43,FALSE)</f>
        <v>0</v>
      </c>
      <c r="D36" s="17">
        <f>VLOOKUP($A36,'[1]Feb Forecast 2001'!$A$5:$Y$38,D$43,FALSE)</f>
        <v>-6.9574999999999996</v>
      </c>
      <c r="E36" s="17">
        <f>VLOOKUP($A36,'[1]Feb Forecast 2001'!$A$5:$Y$38,E$43,FALSE)</f>
        <v>0</v>
      </c>
      <c r="F36" s="14"/>
      <c r="G36" s="18"/>
      <c r="H36" s="16">
        <f>VLOOKUP($A36,'[1]Feb Forecast 2001'!$A$5:$Y$38,H$43,FALSE)</f>
        <v>0</v>
      </c>
      <c r="I36" s="17">
        <f>VLOOKUP($A36,'[1]Feb Forecast 2001'!$A$5:$Y$38,I$43,FALSE)</f>
        <v>0</v>
      </c>
      <c r="J36" s="17">
        <f>VLOOKUP($A36,'[1]Feb Forecast 2001'!$A$5:$Y$38,J$43,FALSE)</f>
        <v>0</v>
      </c>
      <c r="K36" s="19"/>
      <c r="M36" s="16">
        <f>VLOOKUP($A36,'[1]Feb Forecast 2001'!$A$5:$Y$38,M$43,FALSE)</f>
        <v>0</v>
      </c>
      <c r="N36" s="17">
        <f>VLOOKUP($A36,'[1]Feb Forecast 2001'!$A$5:$Y$38,N$43,FALSE)</f>
        <v>0</v>
      </c>
      <c r="O36" s="17">
        <f>VLOOKUP($A36,'[1]Feb Forecast 2001'!$A$5:$Y$38,O$43,FALSE)</f>
        <v>0</v>
      </c>
      <c r="P36" s="19"/>
      <c r="R36" s="16">
        <f>VLOOKUP($A36,'[1]Feb Forecast 2001'!$A$5:$Y$38,R$43,FALSE)</f>
        <v>0</v>
      </c>
      <c r="S36" s="17">
        <f>VLOOKUP($A36,'[1]Feb Forecast 2001'!$A$5:$Y$38,S$43,FALSE)</f>
        <v>0</v>
      </c>
      <c r="T36" s="17">
        <f>VLOOKUP($A36,'[1]Feb Forecast 2001'!$A$5:$Y$38,T$43,FALSE)</f>
        <v>0</v>
      </c>
      <c r="U36" s="19"/>
      <c r="W36" s="16">
        <f t="shared" si="3"/>
        <v>0</v>
      </c>
      <c r="X36" s="17">
        <f t="shared" si="4"/>
        <v>-6.9574999999999996</v>
      </c>
      <c r="Y36" s="17">
        <f t="shared" si="5"/>
        <v>0</v>
      </c>
      <c r="Z36" s="19"/>
    </row>
    <row r="37" spans="1:26" ht="15" hidden="1" x14ac:dyDescent="0.25">
      <c r="A37" s="38" t="s">
        <v>77</v>
      </c>
      <c r="B37" s="39"/>
      <c r="C37" s="16">
        <f>VLOOKUP($A37,'[1]Feb Forecast 2001'!$A$5:$Y$38,C$43,FALSE)</f>
        <v>0</v>
      </c>
      <c r="D37" s="17">
        <f>VLOOKUP($A37,'[1]Feb Forecast 2001'!$A$5:$Y$38,D$43,FALSE)</f>
        <v>0</v>
      </c>
      <c r="E37" s="17">
        <f>VLOOKUP($A37,'[1]Feb Forecast 2001'!$A$5:$Y$38,E$43,FALSE)</f>
        <v>0</v>
      </c>
      <c r="F37" s="19"/>
      <c r="G37" s="18"/>
      <c r="H37" s="16">
        <f>VLOOKUP($A37,'[1]Feb Forecast 2001'!$A$5:$Y$38,H$43,FALSE)</f>
        <v>0</v>
      </c>
      <c r="I37" s="17">
        <f>VLOOKUP($A37,'[1]Feb Forecast 2001'!$A$5:$Y$38,I$43,FALSE)</f>
        <v>0</v>
      </c>
      <c r="J37" s="17">
        <f>VLOOKUP($A37,'[1]Feb Forecast 2001'!$A$5:$Y$38,J$43,FALSE)</f>
        <v>0</v>
      </c>
      <c r="K37" s="19"/>
      <c r="M37" s="16">
        <f>VLOOKUP($A37,'[1]Feb Forecast 2001'!$A$5:$Y$38,M$43,FALSE)</f>
        <v>0</v>
      </c>
      <c r="N37" s="17">
        <f>VLOOKUP($A37,'[1]Feb Forecast 2001'!$A$5:$Y$38,N$43,FALSE)</f>
        <v>0</v>
      </c>
      <c r="O37" s="17">
        <f>VLOOKUP($A37,'[1]Feb Forecast 2001'!$A$5:$Y$38,O$43,FALSE)</f>
        <v>0</v>
      </c>
      <c r="P37" s="19"/>
      <c r="R37" s="16">
        <f>VLOOKUP($A37,'[1]Feb Forecast 2001'!$A$5:$Y$38,R$43,FALSE)</f>
        <v>0</v>
      </c>
      <c r="S37" s="17">
        <f>VLOOKUP($A37,'[1]Feb Forecast 2001'!$A$5:$Y$38,S$43,FALSE)</f>
        <v>0</v>
      </c>
      <c r="T37" s="17">
        <f>VLOOKUP($A37,'[1]Feb Forecast 2001'!$A$5:$Y$38,T$43,FALSE)</f>
        <v>0</v>
      </c>
      <c r="U37" s="19"/>
      <c r="W37" s="16">
        <f t="shared" si="3"/>
        <v>0</v>
      </c>
      <c r="X37" s="17">
        <f t="shared" si="4"/>
        <v>0</v>
      </c>
      <c r="Y37" s="17">
        <f t="shared" si="5"/>
        <v>0</v>
      </c>
      <c r="Z37" s="19"/>
    </row>
    <row r="38" spans="1:26" ht="15" x14ac:dyDescent="0.25">
      <c r="A38" s="20" t="s">
        <v>78</v>
      </c>
      <c r="B38" s="21"/>
      <c r="C38" s="22">
        <f>VLOOKUP($A38,'[1]Feb Forecast 2001'!$A$5:$Y$38,C$43,FALSE)</f>
        <v>32.059999999999924</v>
      </c>
      <c r="D38" s="23">
        <f>VLOOKUP($A38,'[1]Feb Forecast 2001'!$A$5:$Y$38,D$43,FALSE)</f>
        <v>52.342499999999987</v>
      </c>
      <c r="E38" s="23">
        <f>VLOOKUP($A38,'[1]Feb Forecast 2001'!$A$5:$Y$38,E$43,FALSE)</f>
        <v>63.47499999999998</v>
      </c>
      <c r="F38" s="24"/>
      <c r="G38" s="25"/>
      <c r="H38" s="22">
        <f>VLOOKUP($A38,'[1]Feb Forecast 2001'!$A$5:$Y$38,H$43,FALSE)</f>
        <v>21.780000000000022</v>
      </c>
      <c r="I38" s="23">
        <f>VLOOKUP($A38,'[1]Feb Forecast 2001'!$A$5:$Y$38,I$43,FALSE)</f>
        <v>21.299999999999983</v>
      </c>
      <c r="J38" s="23">
        <f>VLOOKUP($A38,'[1]Feb Forecast 2001'!$A$5:$Y$38,J$43,FALSE)</f>
        <v>14.975000000000001</v>
      </c>
      <c r="K38" s="24"/>
      <c r="M38" s="22">
        <f>VLOOKUP($A38,'[1]Feb Forecast 2001'!$A$5:$Y$38,M$43,FALSE)</f>
        <v>-2.2200000000000251</v>
      </c>
      <c r="N38" s="23">
        <f>VLOOKUP($A38,'[1]Feb Forecast 2001'!$A$5:$Y$38,N$43,FALSE)</f>
        <v>26.599999999999969</v>
      </c>
      <c r="O38" s="23">
        <f>VLOOKUP($A38,'[1]Feb Forecast 2001'!$A$5:$Y$38,O$43,FALSE)</f>
        <v>18.875000000000025</v>
      </c>
      <c r="P38" s="24"/>
      <c r="R38" s="22">
        <f>VLOOKUP($A38,'[1]Feb Forecast 2001'!$A$5:$Y$38,R$43,FALSE)</f>
        <v>27.779999999999994</v>
      </c>
      <c r="S38" s="23">
        <f>VLOOKUP($A38,'[1]Feb Forecast 2001'!$A$5:$Y$38,S$43,FALSE)</f>
        <v>44.499999999999993</v>
      </c>
      <c r="T38" s="23">
        <f>VLOOKUP($A38,'[1]Feb Forecast 2001'!$A$5:$Y$38,T$43,FALSE)</f>
        <v>76.375</v>
      </c>
      <c r="U38" s="24"/>
      <c r="W38" s="22">
        <f t="shared" si="3"/>
        <v>79.39999999999992</v>
      </c>
      <c r="X38" s="23">
        <f t="shared" si="4"/>
        <v>144.74249999999992</v>
      </c>
      <c r="Y38" s="23">
        <f t="shared" si="5"/>
        <v>173.70000000000002</v>
      </c>
      <c r="Z38" s="24"/>
    </row>
    <row r="39" spans="1:26" x14ac:dyDescent="0.25">
      <c r="A39" s="40"/>
      <c r="C39" s="41"/>
      <c r="D39" s="42"/>
      <c r="E39" s="42"/>
      <c r="F39" s="43"/>
      <c r="H39" s="41"/>
      <c r="I39" s="42"/>
      <c r="J39" s="42"/>
      <c r="K39" s="43"/>
      <c r="M39" s="41"/>
      <c r="N39" s="42"/>
      <c r="O39" s="42"/>
      <c r="P39" s="43"/>
      <c r="R39" s="41"/>
      <c r="S39" s="42"/>
      <c r="T39" s="42"/>
      <c r="U39" s="43"/>
      <c r="W39" s="41"/>
      <c r="X39" s="42"/>
      <c r="Y39" s="42"/>
      <c r="Z39" s="43"/>
    </row>
    <row r="40" spans="1:26" x14ac:dyDescent="0.25">
      <c r="A40" s="3" t="str">
        <f ca="1">CELL("filename")</f>
        <v>C:\WINDOWS\TEMP\[PGG 2001 Plan variance.xls]Summary Q1</v>
      </c>
    </row>
    <row r="43" spans="1:26" hidden="1" x14ac:dyDescent="0.25">
      <c r="A43" s="3" t="s">
        <v>79</v>
      </c>
      <c r="C43" s="3">
        <v>3</v>
      </c>
      <c r="D43" s="3">
        <v>15</v>
      </c>
      <c r="E43" s="3">
        <v>21</v>
      </c>
      <c r="H43" s="3">
        <v>4</v>
      </c>
      <c r="I43" s="3">
        <v>16</v>
      </c>
      <c r="J43" s="3">
        <v>22</v>
      </c>
      <c r="M43" s="3">
        <v>5</v>
      </c>
      <c r="N43" s="3">
        <v>17</v>
      </c>
      <c r="O43" s="3">
        <v>23</v>
      </c>
      <c r="R43" s="3">
        <v>6</v>
      </c>
      <c r="S43" s="3">
        <v>18</v>
      </c>
      <c r="T43" s="3">
        <v>24</v>
      </c>
    </row>
    <row r="44" spans="1:26" x14ac:dyDescent="0.25">
      <c r="C44" s="27" t="s">
        <v>80</v>
      </c>
      <c r="H44" s="27" t="s">
        <v>81</v>
      </c>
      <c r="M44" s="27" t="s">
        <v>82</v>
      </c>
      <c r="R44" s="27" t="s">
        <v>83</v>
      </c>
    </row>
    <row r="45" spans="1:26" x14ac:dyDescent="0.25">
      <c r="C45" s="27"/>
      <c r="H45" s="27"/>
      <c r="M45" s="27"/>
      <c r="R45" s="27"/>
    </row>
    <row r="46" spans="1:26" x14ac:dyDescent="0.25">
      <c r="A46" s="3" t="s">
        <v>84</v>
      </c>
      <c r="C46" s="27" t="s">
        <v>85</v>
      </c>
      <c r="H46" s="27" t="s">
        <v>86</v>
      </c>
      <c r="M46" s="27" t="s">
        <v>87</v>
      </c>
      <c r="R46" s="27" t="s">
        <v>88</v>
      </c>
    </row>
    <row r="47" spans="1:26" x14ac:dyDescent="0.25">
      <c r="D47" s="44"/>
      <c r="E47" s="44"/>
      <c r="F47" s="44"/>
      <c r="H47" s="3" t="s">
        <v>89</v>
      </c>
      <c r="M47" s="3" t="s">
        <v>90</v>
      </c>
      <c r="R47" s="3" t="s">
        <v>91</v>
      </c>
    </row>
    <row r="48" spans="1:26" x14ac:dyDescent="0.25">
      <c r="C48" s="27" t="s">
        <v>92</v>
      </c>
      <c r="M48" s="3" t="s">
        <v>93</v>
      </c>
      <c r="R48" s="3" t="s">
        <v>94</v>
      </c>
    </row>
    <row r="49" spans="3:18" x14ac:dyDescent="0.25">
      <c r="C49" s="3" t="s">
        <v>95</v>
      </c>
      <c r="H49" s="27" t="s">
        <v>96</v>
      </c>
    </row>
    <row r="50" spans="3:18" x14ac:dyDescent="0.25">
      <c r="C50" s="3" t="s">
        <v>97</v>
      </c>
      <c r="H50" s="3" t="s">
        <v>98</v>
      </c>
      <c r="M50" s="3" t="s">
        <v>99</v>
      </c>
      <c r="R50" s="3" t="s">
        <v>100</v>
      </c>
    </row>
    <row r="51" spans="3:18" x14ac:dyDescent="0.25">
      <c r="H51" s="3" t="s">
        <v>101</v>
      </c>
      <c r="M51" s="3" t="s">
        <v>102</v>
      </c>
    </row>
    <row r="52" spans="3:18" x14ac:dyDescent="0.25">
      <c r="C52" s="27" t="s">
        <v>103</v>
      </c>
      <c r="M52" s="3" t="s">
        <v>104</v>
      </c>
      <c r="R52" s="27" t="s">
        <v>105</v>
      </c>
    </row>
    <row r="53" spans="3:18" x14ac:dyDescent="0.25">
      <c r="C53" s="3" t="s">
        <v>106</v>
      </c>
    </row>
    <row r="54" spans="3:18" x14ac:dyDescent="0.25">
      <c r="M54" s="3" t="s">
        <v>107</v>
      </c>
      <c r="R54" s="27" t="s">
        <v>108</v>
      </c>
    </row>
    <row r="55" spans="3:18" x14ac:dyDescent="0.25">
      <c r="C55" s="27" t="s">
        <v>109</v>
      </c>
      <c r="M55" s="3" t="s">
        <v>110</v>
      </c>
    </row>
    <row r="56" spans="3:18" x14ac:dyDescent="0.25">
      <c r="C56" s="3" t="s">
        <v>111</v>
      </c>
    </row>
    <row r="57" spans="3:18" x14ac:dyDescent="0.25">
      <c r="M57" s="27" t="s">
        <v>112</v>
      </c>
    </row>
    <row r="58" spans="3:18" x14ac:dyDescent="0.25">
      <c r="C58" s="3" t="s">
        <v>113</v>
      </c>
    </row>
    <row r="59" spans="3:18" x14ac:dyDescent="0.25">
      <c r="C59" s="27"/>
    </row>
    <row r="60" spans="3:18" x14ac:dyDescent="0.25">
      <c r="C60" s="27" t="s">
        <v>114</v>
      </c>
    </row>
    <row r="62" spans="3:18" x14ac:dyDescent="0.25">
      <c r="C62" s="27" t="s">
        <v>115</v>
      </c>
    </row>
    <row r="63" spans="3:18" x14ac:dyDescent="0.25">
      <c r="C63" s="3" t="s">
        <v>116</v>
      </c>
    </row>
    <row r="65" spans="3:3" x14ac:dyDescent="0.25">
      <c r="C65" s="3" t="s">
        <v>117</v>
      </c>
    </row>
    <row r="67" spans="3:3" x14ac:dyDescent="0.25">
      <c r="C67" s="3" t="s">
        <v>118</v>
      </c>
    </row>
    <row r="68" spans="3:3" x14ac:dyDescent="0.25">
      <c r="C68" s="3" t="s">
        <v>119</v>
      </c>
    </row>
  </sheetData>
  <mergeCells count="5">
    <mergeCell ref="W3:Z3"/>
    <mergeCell ref="C3:F3"/>
    <mergeCell ref="H3:K3"/>
    <mergeCell ref="M3:P3"/>
    <mergeCell ref="R3:U3"/>
  </mergeCells>
  <printOptions horizontalCentered="1" verticalCentered="1"/>
  <pageMargins left="0.75" right="0.75" top="1" bottom="1" header="0.5" footer="0.5"/>
  <pageSetup paperSize="5" scale="3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Q1</vt:lpstr>
      <vt:lpstr>Detail Q1 variance</vt:lpstr>
      <vt:lpstr>Summary Q2</vt:lpstr>
      <vt:lpstr>Detail Q2 variance</vt:lpstr>
      <vt:lpstr>Summary Q3</vt:lpstr>
      <vt:lpstr>Detail Q3 variance</vt:lpstr>
      <vt:lpstr>Summary Q4</vt:lpstr>
      <vt:lpstr>Detail Q4 variance</vt:lpstr>
      <vt:lpstr>Annual</vt:lpstr>
    </vt:vector>
  </TitlesOfParts>
  <Company>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E50357</dc:creator>
  <cp:lastModifiedBy>Havlíček Jan</cp:lastModifiedBy>
  <cp:lastPrinted>2001-04-12T23:13:13Z</cp:lastPrinted>
  <dcterms:created xsi:type="dcterms:W3CDTF">2001-04-12T23:03:07Z</dcterms:created>
  <dcterms:modified xsi:type="dcterms:W3CDTF">2023-09-10T12:05:02Z</dcterms:modified>
</cp:coreProperties>
</file>