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76" yWindow="660" windowWidth="12120" windowHeight="5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Sheet1!$A$6:$T$268</definedName>
    <definedName name="_xlnm.Print_Titles" localSheetId="0">Sheet1!$6:$6</definedName>
  </definedNames>
  <calcPr calcId="92512" fullCalcOnLoad="1"/>
</workbook>
</file>

<file path=xl/calcChain.xml><?xml version="1.0" encoding="utf-8"?>
<calcChain xmlns="http://schemas.openxmlformats.org/spreadsheetml/2006/main">
  <c r="T8" i="1" l="1"/>
  <c r="H9" i="1"/>
  <c r="I9" i="1"/>
  <c r="J9" i="1"/>
  <c r="K9" i="1"/>
  <c r="L9" i="1"/>
  <c r="M9" i="1"/>
  <c r="N9" i="1"/>
  <c r="O9" i="1"/>
  <c r="P9" i="1"/>
  <c r="Q9" i="1"/>
  <c r="R9" i="1"/>
  <c r="S9" i="1"/>
  <c r="H12" i="1"/>
  <c r="I12" i="1"/>
  <c r="J12" i="1"/>
  <c r="K12" i="1"/>
  <c r="L12" i="1"/>
  <c r="M12" i="1"/>
  <c r="N12" i="1"/>
  <c r="O12" i="1"/>
  <c r="P12" i="1"/>
  <c r="Q12" i="1"/>
  <c r="R12" i="1"/>
  <c r="S12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T15" i="1"/>
  <c r="T16" i="1"/>
  <c r="H18" i="1"/>
  <c r="I18" i="1"/>
  <c r="J18" i="1"/>
  <c r="K18" i="1"/>
  <c r="L18" i="1"/>
  <c r="M18" i="1"/>
  <c r="N18" i="1"/>
  <c r="O18" i="1"/>
  <c r="P18" i="1"/>
  <c r="Q18" i="1"/>
  <c r="R18" i="1"/>
  <c r="S18" i="1"/>
  <c r="H21" i="1"/>
  <c r="I21" i="1"/>
  <c r="J21" i="1"/>
  <c r="K21" i="1"/>
  <c r="L21" i="1"/>
  <c r="M21" i="1"/>
  <c r="N21" i="1"/>
  <c r="O21" i="1"/>
  <c r="P21" i="1"/>
  <c r="Q21" i="1"/>
  <c r="R21" i="1"/>
  <c r="S21" i="1"/>
  <c r="H24" i="1"/>
  <c r="I24" i="1"/>
  <c r="J24" i="1"/>
  <c r="K24" i="1"/>
  <c r="L24" i="1"/>
  <c r="M24" i="1"/>
  <c r="N24" i="1"/>
  <c r="O24" i="1"/>
  <c r="P24" i="1"/>
  <c r="Q24" i="1"/>
  <c r="R24" i="1"/>
  <c r="S24" i="1"/>
  <c r="H26" i="1"/>
  <c r="I26" i="1"/>
  <c r="J26" i="1"/>
  <c r="K26" i="1"/>
  <c r="L26" i="1"/>
  <c r="M26" i="1"/>
  <c r="N26" i="1"/>
  <c r="O26" i="1"/>
  <c r="P26" i="1"/>
  <c r="Q26" i="1"/>
  <c r="R26" i="1"/>
  <c r="S26" i="1"/>
  <c r="H37" i="1"/>
  <c r="I37" i="1"/>
  <c r="J37" i="1"/>
  <c r="K37" i="1"/>
  <c r="L37" i="1"/>
  <c r="M37" i="1"/>
  <c r="N37" i="1"/>
  <c r="O37" i="1"/>
  <c r="P37" i="1"/>
  <c r="Q37" i="1"/>
  <c r="R37" i="1"/>
  <c r="S37" i="1"/>
  <c r="H40" i="1"/>
  <c r="I40" i="1"/>
  <c r="J40" i="1"/>
  <c r="K40" i="1"/>
  <c r="L40" i="1"/>
  <c r="M40" i="1"/>
  <c r="N40" i="1"/>
  <c r="O40" i="1"/>
  <c r="P40" i="1"/>
  <c r="Q40" i="1"/>
  <c r="R40" i="1"/>
  <c r="S40" i="1"/>
  <c r="H43" i="1"/>
  <c r="I43" i="1"/>
  <c r="J43" i="1"/>
  <c r="K43" i="1"/>
  <c r="L43" i="1"/>
  <c r="M43" i="1"/>
  <c r="N43" i="1"/>
  <c r="O43" i="1"/>
  <c r="P43" i="1"/>
  <c r="Q43" i="1"/>
  <c r="R43" i="1"/>
  <c r="S43" i="1"/>
  <c r="H45" i="1"/>
  <c r="I45" i="1"/>
  <c r="J45" i="1"/>
  <c r="K45" i="1"/>
  <c r="L45" i="1"/>
  <c r="M45" i="1"/>
  <c r="N45" i="1"/>
  <c r="O45" i="1"/>
  <c r="P45" i="1"/>
  <c r="Q45" i="1"/>
  <c r="R45" i="1"/>
  <c r="S45" i="1"/>
  <c r="H48" i="1"/>
  <c r="I48" i="1"/>
  <c r="J48" i="1"/>
  <c r="K48" i="1"/>
  <c r="L48" i="1"/>
  <c r="M48" i="1"/>
  <c r="N48" i="1"/>
  <c r="O48" i="1"/>
  <c r="P48" i="1"/>
  <c r="Q48" i="1"/>
  <c r="R48" i="1"/>
  <c r="S48" i="1"/>
  <c r="H50" i="1"/>
  <c r="I50" i="1"/>
  <c r="J50" i="1"/>
  <c r="K50" i="1"/>
  <c r="L50" i="1"/>
  <c r="M50" i="1"/>
  <c r="N50" i="1"/>
  <c r="O50" i="1"/>
  <c r="P50" i="1"/>
  <c r="Q50" i="1"/>
  <c r="R50" i="1"/>
  <c r="S50" i="1"/>
  <c r="H54" i="1"/>
  <c r="I54" i="1"/>
  <c r="J54" i="1"/>
  <c r="K54" i="1"/>
  <c r="L54" i="1"/>
  <c r="M54" i="1"/>
  <c r="N54" i="1"/>
  <c r="O54" i="1"/>
  <c r="P54" i="1"/>
  <c r="Q54" i="1"/>
  <c r="R54" i="1"/>
  <c r="S54" i="1"/>
  <c r="H57" i="1"/>
  <c r="I57" i="1"/>
  <c r="J57" i="1"/>
  <c r="K57" i="1"/>
  <c r="L57" i="1"/>
  <c r="M57" i="1"/>
  <c r="N57" i="1"/>
  <c r="O57" i="1"/>
  <c r="P57" i="1"/>
  <c r="Q57" i="1"/>
  <c r="R57" i="1"/>
  <c r="S57" i="1"/>
  <c r="H60" i="1"/>
  <c r="I60" i="1"/>
  <c r="J60" i="1"/>
  <c r="K60" i="1"/>
  <c r="L60" i="1"/>
  <c r="M60" i="1"/>
  <c r="N60" i="1"/>
  <c r="O60" i="1"/>
  <c r="P60" i="1"/>
  <c r="Q60" i="1"/>
  <c r="R60" i="1"/>
  <c r="S60" i="1"/>
  <c r="H70" i="1"/>
  <c r="I70" i="1"/>
  <c r="J70" i="1"/>
  <c r="K70" i="1"/>
  <c r="L70" i="1"/>
  <c r="M70" i="1"/>
  <c r="N70" i="1"/>
  <c r="O70" i="1"/>
  <c r="P70" i="1"/>
  <c r="Q70" i="1"/>
  <c r="R70" i="1"/>
  <c r="S70" i="1"/>
  <c r="H74" i="1"/>
  <c r="I74" i="1"/>
  <c r="J74" i="1"/>
  <c r="K74" i="1"/>
  <c r="L74" i="1"/>
  <c r="M74" i="1"/>
  <c r="N74" i="1"/>
  <c r="O74" i="1"/>
  <c r="P74" i="1"/>
  <c r="Q74" i="1"/>
  <c r="R74" i="1"/>
  <c r="S74" i="1"/>
  <c r="T76" i="1"/>
  <c r="H77" i="1"/>
  <c r="I77" i="1"/>
  <c r="J77" i="1"/>
  <c r="K77" i="1"/>
  <c r="L77" i="1"/>
  <c r="M77" i="1"/>
  <c r="N77" i="1"/>
  <c r="O77" i="1"/>
  <c r="P77" i="1"/>
  <c r="Q77" i="1"/>
  <c r="R77" i="1"/>
  <c r="S77" i="1"/>
  <c r="T79" i="1"/>
  <c r="H81" i="1"/>
  <c r="I81" i="1"/>
  <c r="J81" i="1"/>
  <c r="K81" i="1"/>
  <c r="L81" i="1"/>
  <c r="M81" i="1"/>
  <c r="N81" i="1"/>
  <c r="O81" i="1"/>
  <c r="P81" i="1"/>
  <c r="Q81" i="1"/>
  <c r="R81" i="1"/>
  <c r="S81" i="1"/>
  <c r="H83" i="1"/>
  <c r="I83" i="1"/>
  <c r="J83" i="1"/>
  <c r="K83" i="1"/>
  <c r="L83" i="1"/>
  <c r="M83" i="1"/>
  <c r="N83" i="1"/>
  <c r="O83" i="1"/>
  <c r="P83" i="1"/>
  <c r="Q83" i="1"/>
  <c r="R83" i="1"/>
  <c r="S83" i="1"/>
  <c r="H87" i="1"/>
  <c r="I87" i="1"/>
  <c r="J87" i="1"/>
  <c r="K87" i="1"/>
  <c r="L87" i="1"/>
  <c r="M87" i="1"/>
  <c r="N87" i="1"/>
  <c r="O87" i="1"/>
  <c r="P87" i="1"/>
  <c r="Q87" i="1"/>
  <c r="R87" i="1"/>
  <c r="S87" i="1"/>
  <c r="H91" i="1"/>
  <c r="I91" i="1"/>
  <c r="J91" i="1"/>
  <c r="K91" i="1"/>
  <c r="L91" i="1"/>
  <c r="M91" i="1"/>
  <c r="N91" i="1"/>
  <c r="O91" i="1"/>
  <c r="P91" i="1"/>
  <c r="Q91" i="1"/>
  <c r="R91" i="1"/>
  <c r="S91" i="1"/>
  <c r="H94" i="1"/>
  <c r="I94" i="1"/>
  <c r="J94" i="1"/>
  <c r="K94" i="1"/>
  <c r="L94" i="1"/>
  <c r="M94" i="1"/>
  <c r="N94" i="1"/>
  <c r="O94" i="1"/>
  <c r="P94" i="1"/>
  <c r="Q94" i="1"/>
  <c r="R94" i="1"/>
  <c r="S94" i="1"/>
  <c r="H96" i="1"/>
  <c r="I96" i="1"/>
  <c r="J96" i="1"/>
  <c r="K96" i="1"/>
  <c r="L96" i="1"/>
  <c r="M96" i="1"/>
  <c r="N96" i="1"/>
  <c r="O96" i="1"/>
  <c r="P96" i="1"/>
  <c r="Q96" i="1"/>
  <c r="R96" i="1"/>
  <c r="S96" i="1"/>
  <c r="H99" i="1"/>
  <c r="I99" i="1"/>
  <c r="J99" i="1"/>
  <c r="K99" i="1"/>
  <c r="L99" i="1"/>
  <c r="M99" i="1"/>
  <c r="N99" i="1"/>
  <c r="O99" i="1"/>
  <c r="P99" i="1"/>
  <c r="Q99" i="1"/>
  <c r="R99" i="1"/>
  <c r="S99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H266" i="1"/>
  <c r="I266" i="1"/>
  <c r="J266" i="1"/>
  <c r="K266" i="1"/>
  <c r="L266" i="1"/>
  <c r="M266" i="1"/>
  <c r="N266" i="1"/>
  <c r="O266" i="1"/>
  <c r="P266" i="1"/>
  <c r="Q266" i="1"/>
  <c r="R266" i="1"/>
  <c r="S266" i="1"/>
</calcChain>
</file>

<file path=xl/sharedStrings.xml><?xml version="1.0" encoding="utf-8"?>
<sst xmlns="http://schemas.openxmlformats.org/spreadsheetml/2006/main" count="311" uniqueCount="188">
  <si>
    <t xml:space="preserve"> CUSTOMER              PRIORITY  JUL  AUG  SEP  OCT  NOV  DEC  JAN  FEB  MAR  APR  MAY  JUN</t>
  </si>
  <si>
    <t xml:space="preserve"> 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</si>
  <si>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</si>
  <si>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</si>
  <si>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</si>
  <si>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</si>
  <si>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</si>
  <si>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</si>
  <si>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</si>
  <si>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</si>
  <si>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</si>
  <si>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</si>
  <si>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</si>
  <si>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</si>
  <si>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 xml:space="preserve"> Blountstown, City of</t>
  </si>
  <si>
    <t xml:space="preserve"> Blountstown, City of  Total</t>
  </si>
  <si>
    <t xml:space="preserve"> Buckeye Florida, L.P.</t>
  </si>
  <si>
    <t xml:space="preserve"> Buckeye Florida, L.P.  Total</t>
  </si>
  <si>
    <t xml:space="preserve"> CF Industries, Inc.</t>
  </si>
  <si>
    <t xml:space="preserve"> CF Industries, Inc.  Total</t>
  </si>
  <si>
    <t xml:space="preserve"> Cargill Fertilizer, Inc.</t>
  </si>
  <si>
    <t xml:space="preserve"> Cargill Fertilizer, Inc.  Total</t>
  </si>
  <si>
    <t xml:space="preserve"> Chattahoochee, City of</t>
  </si>
  <si>
    <t xml:space="preserve"> Chattahoochee, City of  Total</t>
  </si>
  <si>
    <t xml:space="preserve"> Chesapeake Utilities Corporation</t>
  </si>
  <si>
    <t xml:space="preserve"> Chesapeake Utilities Corporation  Total</t>
  </si>
  <si>
    <t xml:space="preserve"> Chipley, City of</t>
  </si>
  <si>
    <t xml:space="preserve"> Chipley, City of  Total</t>
  </si>
  <si>
    <t xml:space="preserve"> Clearwater, City of</t>
  </si>
  <si>
    <t xml:space="preserve"> Clearwater, City of  Total</t>
  </si>
  <si>
    <t xml:space="preserve"> Coronet Industries, Inc.</t>
  </si>
  <si>
    <t xml:space="preserve"> Coronet Industries, Inc.  Total</t>
  </si>
  <si>
    <t xml:space="preserve"> Crescent City, City of</t>
  </si>
  <si>
    <t xml:space="preserve"> Crescent City, City of  Total</t>
  </si>
  <si>
    <t xml:space="preserve"> Florala Natural Gas Board</t>
  </si>
  <si>
    <t xml:space="preserve"> Florala Natural Gas Board  Total</t>
  </si>
  <si>
    <t xml:space="preserve"> Florida Public Utilities Co.</t>
  </si>
  <si>
    <t xml:space="preserve"> Florida Public Utilities Co.  Total</t>
  </si>
  <si>
    <t xml:space="preserve"> Ft. Meade, City of </t>
  </si>
  <si>
    <t xml:space="preserve"> Ft. Meade, City of  Total</t>
  </si>
  <si>
    <t xml:space="preserve"> Ft. Pierce Util. Auth.</t>
  </si>
  <si>
    <t xml:space="preserve"> Ft. Pierce Util. Auth.  Total</t>
  </si>
  <si>
    <t xml:space="preserve"> Gainesville, City of</t>
  </si>
  <si>
    <t xml:space="preserve"> Gainesville, City of  Total</t>
  </si>
  <si>
    <t xml:space="preserve"> Geneva Co. Gas District</t>
  </si>
  <si>
    <t xml:space="preserve"> Geneva Co. Gas District Total</t>
  </si>
  <si>
    <t xml:space="preserve">  </t>
  </si>
  <si>
    <t xml:space="preserve"> Indiantown Gas Co.</t>
  </si>
  <si>
    <t xml:space="preserve"> Indiantown Gas Co.  Total</t>
  </si>
  <si>
    <t xml:space="preserve"> Jay, Town of</t>
  </si>
  <si>
    <t xml:space="preserve"> Jay, Town of  Total</t>
  </si>
  <si>
    <t xml:space="preserve"> Lake Apopka Nat. Gas</t>
  </si>
  <si>
    <t xml:space="preserve"> Lake Apopka Nat. Gas  Total</t>
  </si>
  <si>
    <t xml:space="preserve"> Lake City, City of</t>
  </si>
  <si>
    <t xml:space="preserve"> Lake City, City of  Total</t>
  </si>
  <si>
    <t xml:space="preserve"> Leesburg, City of</t>
  </si>
  <si>
    <t xml:space="preserve"> Leesburg, City of  Total</t>
  </si>
  <si>
    <t xml:space="preserve"> Live Oak, City of</t>
  </si>
  <si>
    <t xml:space="preserve"> Live Oak, City of  Total</t>
  </si>
  <si>
    <t xml:space="preserve"> Madison, City of</t>
  </si>
  <si>
    <t xml:space="preserve"> Madison, City of  Total</t>
  </si>
  <si>
    <t xml:space="preserve"> Marianna, City of</t>
  </si>
  <si>
    <t xml:space="preserve"> Marianna, City of  Total</t>
  </si>
  <si>
    <t xml:space="preserve"> Okaloosa Co. Gas Dist.</t>
  </si>
  <si>
    <t xml:space="preserve"> Okaloosa Co. Gas Dist.  Total</t>
  </si>
  <si>
    <t xml:space="preserve"> Palatka Gas Authority</t>
  </si>
  <si>
    <t xml:space="preserve"> Palatka Gas Authority  Total</t>
  </si>
  <si>
    <t xml:space="preserve"> Peoples Gas System</t>
  </si>
  <si>
    <t xml:space="preserve"> Peoples Gas System  Total</t>
  </si>
  <si>
    <t xml:space="preserve"> Perry, City of</t>
  </si>
  <si>
    <t xml:space="preserve"> Perry, City of  Total</t>
  </si>
  <si>
    <t xml:space="preserve"> Reedy Creek Improvement Dist.</t>
  </si>
  <si>
    <t xml:space="preserve"> Reedy Creek Improvement Dist.  Total</t>
  </si>
  <si>
    <t xml:space="preserve"> Sebring Gas System</t>
  </si>
  <si>
    <t xml:space="preserve"> Sebring Gas System  Total</t>
  </si>
  <si>
    <t xml:space="preserve"> South Florida Natural Gas</t>
  </si>
  <si>
    <t xml:space="preserve"> South Florida Natural Gas  Total</t>
  </si>
  <si>
    <t xml:space="preserve"> St. Joe Natural Gas</t>
  </si>
  <si>
    <t xml:space="preserve"> St. Joe Natural Gas  Total</t>
  </si>
  <si>
    <t xml:space="preserve"> Starke, City of</t>
  </si>
  <si>
    <t xml:space="preserve"> Starke, City of  Total</t>
  </si>
  <si>
    <t xml:space="preserve"> Sunrise, City of</t>
  </si>
  <si>
    <t xml:space="preserve"> Sunrise, City of  Total</t>
  </si>
  <si>
    <t xml:space="preserve"> Tallahassee, City of </t>
  </si>
  <si>
    <t xml:space="preserve"> Tallahassee, City of   Total</t>
  </si>
  <si>
    <t xml:space="preserve"> U.S. Agri-Chemicals Corp.</t>
  </si>
  <si>
    <t xml:space="preserve"> U.S. Agri-Chemicals Corp.  Total</t>
  </si>
  <si>
    <t xml:space="preserve">   </t>
  </si>
  <si>
    <t xml:space="preserve"> Williston, City of</t>
  </si>
  <si>
    <t xml:space="preserve"> Williston, City of  Total</t>
  </si>
  <si>
    <t xml:space="preserve"> Priority 1 Total </t>
  </si>
  <si>
    <r>
      <t xml:space="preserve"> Priority 2 Total (</t>
    </r>
    <r>
      <rPr>
        <u val="double"/>
        <sz val="10"/>
        <rFont val="Arial"/>
        <family val="2"/>
      </rPr>
      <t xml:space="preserve">&lt; </t>
    </r>
    <r>
      <rPr>
        <sz val="10"/>
        <rFont val="Arial"/>
      </rPr>
      <t>50000)</t>
    </r>
  </si>
  <si>
    <t xml:space="preserve"> Grand Total </t>
  </si>
  <si>
    <t>CONTRACT</t>
  </si>
  <si>
    <t>DRN</t>
  </si>
  <si>
    <t>?</t>
  </si>
  <si>
    <t>5510?</t>
  </si>
  <si>
    <t>5319/5047</t>
  </si>
  <si>
    <t xml:space="preserve"> TECO Gas Services</t>
  </si>
  <si>
    <t xml:space="preserve"> TECO Gas Services  Total</t>
  </si>
  <si>
    <t>5054?</t>
  </si>
  <si>
    <t xml:space="preserve"> Cutrale Citrus Juices USA, Inc.</t>
  </si>
  <si>
    <t xml:space="preserve"> Cutrale Citrus Juices USA, Inc.  Total</t>
  </si>
  <si>
    <t xml:space="preserve"> Florida Power Corporation</t>
  </si>
  <si>
    <t xml:space="preserve"> Florida Power Corporation  Total</t>
  </si>
  <si>
    <t xml:space="preserve"> State of Florida </t>
  </si>
  <si>
    <t xml:space="preserve"> State of Florida   Total</t>
  </si>
  <si>
    <t xml:space="preserve"> Clarke-Mobile Counties Gas Dist.</t>
  </si>
  <si>
    <t xml:space="preserve"> Clarke-Mobile Counties Gas Dist. Total</t>
  </si>
  <si>
    <t xml:space="preserve"> NUI-City Gas Company of Florida</t>
  </si>
  <si>
    <t xml:space="preserve"> NUI-City Gas Company of Florida  Total</t>
  </si>
  <si>
    <t xml:space="preserve"> Florida's Natural Growers</t>
  </si>
  <si>
    <t xml:space="preserve"> Florida's Natural Growers  Total</t>
  </si>
  <si>
    <t>P1/P2</t>
  </si>
  <si>
    <t>CONTRACT #</t>
  </si>
  <si>
    <t xml:space="preserve">          South Florida</t>
  </si>
  <si>
    <t xml:space="preserve">          Tampa</t>
  </si>
  <si>
    <t xml:space="preserve">          St. Petersburg</t>
  </si>
  <si>
    <t xml:space="preserve">          Orlando</t>
  </si>
  <si>
    <t xml:space="preserve">          Eustis</t>
  </si>
  <si>
    <t xml:space="preserve">         Jacksonville</t>
  </si>
  <si>
    <t xml:space="preserve">          Lakeland</t>
  </si>
  <si>
    <t xml:space="preserve">          Daytona Beach</t>
  </si>
  <si>
    <t xml:space="preserve">          Avon Park</t>
  </si>
  <si>
    <t xml:space="preserve">          Sarasota</t>
  </si>
  <si>
    <t xml:space="preserve">          Palm Beach Gardens</t>
  </si>
  <si>
    <t xml:space="preserve">          Panama City</t>
  </si>
  <si>
    <t xml:space="preserve">          Ocala </t>
  </si>
  <si>
    <t xml:space="preserve">          Fort Myers</t>
  </si>
  <si>
    <t>5884/5885</t>
  </si>
  <si>
    <t>5034/5364</t>
  </si>
  <si>
    <t xml:space="preserve">          Bartow</t>
  </si>
  <si>
    <t xml:space="preserve">          Winter Haven</t>
  </si>
  <si>
    <t xml:space="preserve">          Plant City</t>
  </si>
  <si>
    <t xml:space="preserve">          Osceola/St. Cloud</t>
  </si>
  <si>
    <t xml:space="preserve">          Haines City North</t>
  </si>
  <si>
    <t xml:space="preserve">          Quincy</t>
  </si>
  <si>
    <t xml:space="preserve">          Frostproof</t>
  </si>
  <si>
    <t xml:space="preserve">          Crystal River</t>
  </si>
  <si>
    <t xml:space="preserve">          Worthington Springs</t>
  </si>
  <si>
    <t xml:space="preserve">          Sneads</t>
  </si>
  <si>
    <t xml:space="preserve">          Bonifay</t>
  </si>
  <si>
    <t xml:space="preserve">          Enerfin</t>
  </si>
  <si>
    <t xml:space="preserve">          Mt. Vernon</t>
  </si>
  <si>
    <t xml:space="preserve">          Ft. Pierce Util. Auth. North</t>
  </si>
  <si>
    <t xml:space="preserve">          Ft. Pierce Util. Auth. South</t>
  </si>
  <si>
    <t>3630/5141</t>
  </si>
  <si>
    <t xml:space="preserve">          Plymouth</t>
  </si>
  <si>
    <t xml:space="preserve">          Apopka</t>
  </si>
  <si>
    <t xml:space="preserve">          Winter Garden</t>
  </si>
  <si>
    <t xml:space="preserve">          Woodsmere</t>
  </si>
  <si>
    <t xml:space="preserve">          City of Leesburg</t>
  </si>
  <si>
    <t xml:space="preserve">          City of Leesburg-Haines</t>
  </si>
  <si>
    <t xml:space="preserve">          Cocoa</t>
  </si>
  <si>
    <t xml:space="preserve">          Indian River</t>
  </si>
  <si>
    <t xml:space="preserve">          Hialeah</t>
  </si>
  <si>
    <t xml:space="preserve">          Melbourne</t>
  </si>
  <si>
    <t xml:space="preserve">          Titusville</t>
  </si>
  <si>
    <t xml:space="preserve">          St. Lucie</t>
  </si>
  <si>
    <t xml:space="preserve">           Palatka Gas Authority</t>
  </si>
  <si>
    <t xml:space="preserve">          RCID-Theme Park</t>
  </si>
  <si>
    <t xml:space="preserve">          RCID-Residential</t>
  </si>
  <si>
    <t xml:space="preserve">          SJNG-Overstreet</t>
  </si>
  <si>
    <t xml:space="preserve">          SJNG-Internl Paper</t>
  </si>
  <si>
    <t xml:space="preserve">          Raiford State Prison</t>
  </si>
  <si>
    <t xml:space="preserve">          St. Joe Overstreet</t>
  </si>
  <si>
    <t xml:space="preserve">          Chattahoochee, City of</t>
  </si>
  <si>
    <t xml:space="preserve">          Madison, City of</t>
  </si>
  <si>
    <t xml:space="preserve">          DeFuniak Springs, City of</t>
  </si>
  <si>
    <t xml:space="preserve">          Tallahassee-South</t>
  </si>
  <si>
    <t xml:space="preserve">          Tallahassee-East</t>
  </si>
  <si>
    <t xml:space="preserve">          FPU-WPB</t>
  </si>
  <si>
    <t xml:space="preserve">          FPU-Sanford</t>
  </si>
  <si>
    <t xml:space="preserve">          FPU-Deland</t>
  </si>
  <si>
    <t>3624/5009</t>
  </si>
  <si>
    <t xml:space="preserve">          Madison</t>
  </si>
  <si>
    <t xml:space="preserve">           Palatka Gas Auth-East</t>
  </si>
  <si>
    <t>3635/5334</t>
  </si>
  <si>
    <t>5085/5626</t>
  </si>
  <si>
    <t xml:space="preserve">          Clearwater Gas-East</t>
  </si>
  <si>
    <t xml:space="preserve">          Clearwater Gas-North</t>
  </si>
  <si>
    <t xml:space="preserve">          Clearwater Gas-South</t>
  </si>
  <si>
    <t xml:space="preserve"> Cutrale Citrus Juices-Auburndale</t>
  </si>
  <si>
    <t xml:space="preserve"> Florida Power Corp-U of F</t>
  </si>
  <si>
    <t xml:space="preserve">          Gainesville-North</t>
  </si>
  <si>
    <t xml:space="preserve">          Gainesville-West</t>
  </si>
  <si>
    <t xml:space="preserve">          Gainesville-Plant</t>
  </si>
  <si>
    <t xml:space="preserve">          Gainesville-University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</si>
</sst>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u val="doubl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3"/>
  <sheetViews>
    <sheetView tabSelected="1" topLeftCell="I1" workbookViewId="0">
      <selection activeCell="W17" sqref="W17"/>
    </sheetView>
  </sheetViews>
  <sheetFormatPr defaultRowHeight="13.2" x14ac:dyDescent="0.25"/>
  <cols>
    <col min="1" max="1" width="12.88671875" style="8" customWidth="1"/>
    <col min="5" max="5" width="10.109375" hidden="1" customWidth="1"/>
    <col min="6" max="6" width="0" hidden="1" customWidth="1"/>
    <col min="7" max="7" width="6.44140625" customWidth="1"/>
    <col min="18" max="18" width="10.109375" bestFit="1" customWidth="1"/>
    <col min="19" max="19" width="9.88671875" customWidth="1"/>
  </cols>
  <sheetData>
    <row r="1" spans="1:20" x14ac:dyDescent="0.25">
      <c r="A1" s="17"/>
      <c r="B1" s="6" t="s">
        <v>1</v>
      </c>
      <c r="R1" s="7"/>
    </row>
    <row r="2" spans="1:20" x14ac:dyDescent="0.25">
      <c r="A2" s="17"/>
      <c r="R2" s="7"/>
      <c r="S2" s="7">
        <v>37210</v>
      </c>
    </row>
    <row r="3" spans="1:20" x14ac:dyDescent="0.25">
      <c r="A3" s="17"/>
    </row>
    <row r="4" spans="1:20" x14ac:dyDescent="0.25">
      <c r="A4" s="17"/>
    </row>
    <row r="5" spans="1:20" x14ac:dyDescent="0.25">
      <c r="A5" s="17"/>
    </row>
    <row r="6" spans="1:20" s="8" customFormat="1" x14ac:dyDescent="0.25">
      <c r="A6" s="8" t="s">
        <v>114</v>
      </c>
      <c r="B6" s="8" t="s">
        <v>0</v>
      </c>
      <c r="D6" s="8" t="s">
        <v>1</v>
      </c>
      <c r="E6" s="8" t="s">
        <v>93</v>
      </c>
      <c r="F6" s="9" t="s">
        <v>94</v>
      </c>
      <c r="G6" s="9" t="s">
        <v>113</v>
      </c>
      <c r="H6" s="10" t="s">
        <v>2</v>
      </c>
      <c r="I6" s="10" t="s">
        <v>3</v>
      </c>
      <c r="J6" s="10" t="s">
        <v>4</v>
      </c>
      <c r="K6" s="10" t="s">
        <v>5</v>
      </c>
      <c r="L6" s="10" t="s">
        <v>6</v>
      </c>
      <c r="M6" s="10" t="s">
        <v>7</v>
      </c>
      <c r="N6" s="10" t="s">
        <v>8</v>
      </c>
      <c r="O6" s="10" t="s">
        <v>9</v>
      </c>
      <c r="P6" s="10" t="s">
        <v>10</v>
      </c>
      <c r="Q6" s="10" t="s">
        <v>11</v>
      </c>
      <c r="R6" s="10" t="s">
        <v>12</v>
      </c>
      <c r="S6" s="10" t="s">
        <v>13</v>
      </c>
    </row>
    <row r="7" spans="1:20" x14ac:dyDescent="0.25">
      <c r="A7" s="17"/>
      <c r="G7" s="2"/>
    </row>
    <row r="8" spans="1:20" x14ac:dyDescent="0.25">
      <c r="A8" s="18"/>
      <c r="B8" t="s">
        <v>14</v>
      </c>
      <c r="E8">
        <v>6164</v>
      </c>
      <c r="F8">
        <v>2993</v>
      </c>
      <c r="G8" s="2">
        <v>1</v>
      </c>
      <c r="H8">
        <v>103</v>
      </c>
      <c r="I8">
        <v>104</v>
      </c>
      <c r="J8">
        <v>104</v>
      </c>
      <c r="K8">
        <v>156</v>
      </c>
      <c r="L8">
        <v>263</v>
      </c>
      <c r="M8">
        <v>416</v>
      </c>
      <c r="N8">
        <v>430</v>
      </c>
      <c r="O8">
        <v>238</v>
      </c>
      <c r="P8">
        <v>241</v>
      </c>
      <c r="Q8">
        <v>147</v>
      </c>
      <c r="R8">
        <v>115</v>
      </c>
      <c r="S8">
        <v>101</v>
      </c>
      <c r="T8">
        <f>SUM(H8:S8)</f>
        <v>2418</v>
      </c>
    </row>
    <row r="9" spans="1:20" x14ac:dyDescent="0.25">
      <c r="A9" s="9">
        <v>6172</v>
      </c>
      <c r="B9" s="8" t="s">
        <v>15</v>
      </c>
      <c r="C9" s="8"/>
      <c r="D9" s="8"/>
      <c r="E9" s="8"/>
      <c r="F9" s="8"/>
      <c r="G9" s="9"/>
      <c r="H9" s="8">
        <f t="shared" ref="H9:S9" si="0">SUM(H7:H8)</f>
        <v>103</v>
      </c>
      <c r="I9" s="8">
        <f t="shared" si="0"/>
        <v>104</v>
      </c>
      <c r="J9" s="8">
        <f t="shared" si="0"/>
        <v>104</v>
      </c>
      <c r="K9" s="8">
        <f t="shared" si="0"/>
        <v>156</v>
      </c>
      <c r="L9" s="8">
        <f t="shared" si="0"/>
        <v>263</v>
      </c>
      <c r="M9" s="8">
        <f t="shared" si="0"/>
        <v>416</v>
      </c>
      <c r="N9" s="8">
        <f t="shared" si="0"/>
        <v>430</v>
      </c>
      <c r="O9" s="8">
        <f t="shared" si="0"/>
        <v>238</v>
      </c>
      <c r="P9" s="8">
        <f t="shared" si="0"/>
        <v>241</v>
      </c>
      <c r="Q9" s="8">
        <f t="shared" si="0"/>
        <v>147</v>
      </c>
      <c r="R9" s="8">
        <f t="shared" si="0"/>
        <v>115</v>
      </c>
      <c r="S9" s="8">
        <f t="shared" si="0"/>
        <v>101</v>
      </c>
    </row>
    <row r="10" spans="1:20" x14ac:dyDescent="0.25">
      <c r="A10" s="18"/>
      <c r="G10" s="2"/>
    </row>
    <row r="11" spans="1:20" x14ac:dyDescent="0.25">
      <c r="A11" s="18"/>
      <c r="B11" t="s">
        <v>16</v>
      </c>
      <c r="E11">
        <v>5089</v>
      </c>
      <c r="F11">
        <v>3270</v>
      </c>
      <c r="G11" s="2">
        <v>1</v>
      </c>
      <c r="H11">
        <v>700</v>
      </c>
      <c r="I11">
        <v>700</v>
      </c>
      <c r="J11">
        <v>700</v>
      </c>
      <c r="K11">
        <v>700</v>
      </c>
      <c r="L11">
        <v>700</v>
      </c>
      <c r="M11">
        <v>700</v>
      </c>
      <c r="N11">
        <v>700</v>
      </c>
      <c r="O11">
        <v>700</v>
      </c>
      <c r="P11">
        <v>700</v>
      </c>
      <c r="Q11">
        <v>700</v>
      </c>
      <c r="R11">
        <v>700</v>
      </c>
      <c r="S11">
        <v>700</v>
      </c>
    </row>
    <row r="12" spans="1:20" x14ac:dyDescent="0.25">
      <c r="A12" s="9">
        <v>5089</v>
      </c>
      <c r="B12" s="8" t="s">
        <v>17</v>
      </c>
      <c r="C12" s="8"/>
      <c r="D12" s="8"/>
      <c r="E12" s="8"/>
      <c r="F12" s="8"/>
      <c r="G12" s="9"/>
      <c r="H12" s="8">
        <f t="shared" ref="H12:S12" si="1">SUM(H10:H11)</f>
        <v>700</v>
      </c>
      <c r="I12" s="8">
        <f t="shared" si="1"/>
        <v>700</v>
      </c>
      <c r="J12" s="8">
        <f t="shared" si="1"/>
        <v>700</v>
      </c>
      <c r="K12" s="8">
        <f t="shared" si="1"/>
        <v>700</v>
      </c>
      <c r="L12" s="8">
        <f t="shared" si="1"/>
        <v>700</v>
      </c>
      <c r="M12" s="8">
        <f t="shared" si="1"/>
        <v>700</v>
      </c>
      <c r="N12" s="8">
        <f t="shared" si="1"/>
        <v>700</v>
      </c>
      <c r="O12" s="8">
        <f t="shared" si="1"/>
        <v>700</v>
      </c>
      <c r="P12" s="8">
        <f t="shared" si="1"/>
        <v>700</v>
      </c>
      <c r="Q12" s="8">
        <f t="shared" si="1"/>
        <v>700</v>
      </c>
      <c r="R12" s="8">
        <f t="shared" si="1"/>
        <v>700</v>
      </c>
      <c r="S12" s="8">
        <f t="shared" si="1"/>
        <v>700</v>
      </c>
    </row>
    <row r="13" spans="1:20" x14ac:dyDescent="0.25">
      <c r="A13" s="18"/>
      <c r="G13" s="2"/>
    </row>
    <row r="14" spans="1:20" s="3" customFormat="1" x14ac:dyDescent="0.25">
      <c r="A14" s="19"/>
      <c r="B14" s="3" t="s">
        <v>20</v>
      </c>
      <c r="E14" s="3" t="s">
        <v>100</v>
      </c>
      <c r="G14" s="5">
        <v>1</v>
      </c>
      <c r="H14" s="11">
        <f>SUM(H15:H16)</f>
        <v>4</v>
      </c>
      <c r="I14" s="11">
        <f t="shared" ref="I14:S14" si="2">SUM(I15:I16)</f>
        <v>4</v>
      </c>
      <c r="J14" s="11">
        <f t="shared" si="2"/>
        <v>5</v>
      </c>
      <c r="K14" s="11">
        <f t="shared" si="2"/>
        <v>4</v>
      </c>
      <c r="L14" s="11">
        <f t="shared" si="2"/>
        <v>4</v>
      </c>
      <c r="M14" s="11">
        <f t="shared" si="2"/>
        <v>5</v>
      </c>
      <c r="N14" s="11">
        <f t="shared" si="2"/>
        <v>4</v>
      </c>
      <c r="O14" s="11">
        <f t="shared" si="2"/>
        <v>4</v>
      </c>
      <c r="P14" s="11">
        <f t="shared" si="2"/>
        <v>5</v>
      </c>
      <c r="Q14" s="11">
        <f t="shared" si="2"/>
        <v>4</v>
      </c>
      <c r="R14" s="11">
        <f t="shared" si="2"/>
        <v>5</v>
      </c>
      <c r="S14" s="11">
        <f t="shared" si="2"/>
        <v>5</v>
      </c>
      <c r="T14" s="3">
        <f>SUM(H14:S14)</f>
        <v>53</v>
      </c>
    </row>
    <row r="15" spans="1:20" s="3" customFormat="1" x14ac:dyDescent="0.25">
      <c r="A15" s="19"/>
      <c r="B15" s="3" t="s">
        <v>131</v>
      </c>
      <c r="G15" s="5">
        <v>1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3</v>
      </c>
      <c r="N15" s="3">
        <v>2</v>
      </c>
      <c r="O15" s="3">
        <v>2</v>
      </c>
      <c r="P15" s="3">
        <v>3</v>
      </c>
      <c r="Q15" s="3">
        <v>2</v>
      </c>
      <c r="R15" s="3">
        <v>2</v>
      </c>
      <c r="S15" s="3">
        <v>3</v>
      </c>
      <c r="T15" s="3">
        <f>SUM(H15:S15)</f>
        <v>27</v>
      </c>
    </row>
    <row r="16" spans="1:20" s="3" customFormat="1" x14ac:dyDescent="0.25">
      <c r="A16" s="19"/>
      <c r="B16" s="3" t="s">
        <v>116</v>
      </c>
      <c r="G16" s="5">
        <v>1</v>
      </c>
      <c r="H16" s="3">
        <v>2</v>
      </c>
      <c r="I16" s="3">
        <v>2</v>
      </c>
      <c r="J16" s="3">
        <v>3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3</v>
      </c>
      <c r="S16" s="3">
        <v>2</v>
      </c>
      <c r="T16" s="3">
        <f>SUM(H16:S16)</f>
        <v>26</v>
      </c>
    </row>
    <row r="17" spans="1:19" x14ac:dyDescent="0.25">
      <c r="A17" s="18"/>
      <c r="B17" t="s">
        <v>116</v>
      </c>
      <c r="G17" s="2">
        <v>2</v>
      </c>
      <c r="H17">
        <v>954</v>
      </c>
      <c r="I17">
        <v>1033</v>
      </c>
      <c r="J17">
        <v>1035</v>
      </c>
      <c r="K17">
        <v>1002</v>
      </c>
      <c r="L17">
        <v>1066</v>
      </c>
      <c r="M17">
        <v>1225</v>
      </c>
      <c r="N17">
        <v>989</v>
      </c>
      <c r="O17">
        <v>902</v>
      </c>
      <c r="P17">
        <v>1107</v>
      </c>
      <c r="Q17">
        <v>866</v>
      </c>
      <c r="R17">
        <v>708</v>
      </c>
      <c r="S17">
        <v>720</v>
      </c>
    </row>
    <row r="18" spans="1:19" x14ac:dyDescent="0.25">
      <c r="A18" s="9">
        <v>5054</v>
      </c>
      <c r="B18" s="8" t="s">
        <v>21</v>
      </c>
      <c r="C18" s="8"/>
      <c r="D18" s="8"/>
      <c r="E18" s="8"/>
      <c r="F18" s="8"/>
      <c r="G18" s="9"/>
      <c r="H18" s="13">
        <f t="shared" ref="H18:S18" si="3">SUM(H14+H17)</f>
        <v>958</v>
      </c>
      <c r="I18" s="13">
        <f t="shared" si="3"/>
        <v>1037</v>
      </c>
      <c r="J18" s="13">
        <f t="shared" si="3"/>
        <v>1040</v>
      </c>
      <c r="K18" s="13">
        <f t="shared" si="3"/>
        <v>1006</v>
      </c>
      <c r="L18" s="13">
        <f t="shared" si="3"/>
        <v>1070</v>
      </c>
      <c r="M18" s="13">
        <f t="shared" si="3"/>
        <v>1230</v>
      </c>
      <c r="N18" s="13">
        <f t="shared" si="3"/>
        <v>993</v>
      </c>
      <c r="O18" s="13">
        <f t="shared" si="3"/>
        <v>906</v>
      </c>
      <c r="P18" s="13">
        <f t="shared" si="3"/>
        <v>1112</v>
      </c>
      <c r="Q18" s="13">
        <f t="shared" si="3"/>
        <v>870</v>
      </c>
      <c r="R18" s="13">
        <f t="shared" si="3"/>
        <v>713</v>
      </c>
      <c r="S18" s="13">
        <f t="shared" si="3"/>
        <v>725</v>
      </c>
    </row>
    <row r="19" spans="1:19" x14ac:dyDescent="0.25">
      <c r="A19" s="18"/>
      <c r="G19" s="2"/>
    </row>
    <row r="20" spans="1:19" s="6" customFormat="1" x14ac:dyDescent="0.25">
      <c r="A20" s="19"/>
      <c r="B20" s="3" t="s">
        <v>18</v>
      </c>
      <c r="C20" s="3"/>
      <c r="D20" s="3"/>
      <c r="E20" s="3"/>
      <c r="F20" s="3"/>
      <c r="G20" s="5">
        <v>2</v>
      </c>
      <c r="H20" s="3">
        <v>388</v>
      </c>
      <c r="I20" s="3">
        <v>390</v>
      </c>
      <c r="J20" s="3">
        <v>320</v>
      </c>
      <c r="K20" s="3">
        <v>294</v>
      </c>
      <c r="L20" s="3">
        <v>313</v>
      </c>
      <c r="M20" s="3">
        <v>331</v>
      </c>
      <c r="N20" s="3">
        <v>283</v>
      </c>
      <c r="O20" s="3">
        <v>306</v>
      </c>
      <c r="P20" s="3">
        <v>323</v>
      </c>
      <c r="Q20" s="3">
        <v>391</v>
      </c>
      <c r="R20" s="3">
        <v>271</v>
      </c>
      <c r="S20" s="3">
        <v>227</v>
      </c>
    </row>
    <row r="21" spans="1:19" s="6" customFormat="1" x14ac:dyDescent="0.25">
      <c r="A21" s="15">
        <v>5765</v>
      </c>
      <c r="B21" s="14" t="s">
        <v>19</v>
      </c>
      <c r="C21" s="14"/>
      <c r="D21" s="14"/>
      <c r="E21" s="14"/>
      <c r="F21" s="14"/>
      <c r="G21" s="15"/>
      <c r="H21" s="14">
        <f t="shared" ref="H21:S21" si="4">SUM(H19:H20)</f>
        <v>388</v>
      </c>
      <c r="I21" s="14">
        <f t="shared" si="4"/>
        <v>390</v>
      </c>
      <c r="J21" s="14">
        <f t="shared" si="4"/>
        <v>320</v>
      </c>
      <c r="K21" s="14">
        <f t="shared" si="4"/>
        <v>294</v>
      </c>
      <c r="L21" s="14">
        <f t="shared" si="4"/>
        <v>313</v>
      </c>
      <c r="M21" s="14">
        <f t="shared" si="4"/>
        <v>331</v>
      </c>
      <c r="N21" s="14">
        <f t="shared" si="4"/>
        <v>283</v>
      </c>
      <c r="O21" s="14">
        <f t="shared" si="4"/>
        <v>306</v>
      </c>
      <c r="P21" s="14">
        <f t="shared" si="4"/>
        <v>323</v>
      </c>
      <c r="Q21" s="14">
        <f t="shared" si="4"/>
        <v>391</v>
      </c>
      <c r="R21" s="14">
        <f t="shared" si="4"/>
        <v>271</v>
      </c>
      <c r="S21" s="14">
        <f t="shared" si="4"/>
        <v>227</v>
      </c>
    </row>
    <row r="22" spans="1:19" x14ac:dyDescent="0.25">
      <c r="A22" s="18"/>
      <c r="G22" s="2"/>
    </row>
    <row r="23" spans="1:19" x14ac:dyDescent="0.25">
      <c r="A23" s="18"/>
      <c r="B23" t="s">
        <v>22</v>
      </c>
      <c r="E23">
        <v>6072</v>
      </c>
      <c r="F23">
        <v>3038</v>
      </c>
      <c r="G23" s="2">
        <v>1</v>
      </c>
      <c r="H23">
        <v>27</v>
      </c>
      <c r="I23">
        <v>25</v>
      </c>
      <c r="J23">
        <v>29</v>
      </c>
      <c r="K23" s="3">
        <v>74</v>
      </c>
      <c r="L23">
        <v>170</v>
      </c>
      <c r="M23">
        <v>303</v>
      </c>
      <c r="N23">
        <v>302</v>
      </c>
      <c r="O23">
        <v>145</v>
      </c>
      <c r="P23">
        <v>146</v>
      </c>
      <c r="Q23">
        <v>51</v>
      </c>
      <c r="R23">
        <v>45</v>
      </c>
      <c r="S23">
        <v>41</v>
      </c>
    </row>
    <row r="24" spans="1:19" x14ac:dyDescent="0.25">
      <c r="A24" s="9">
        <v>6072</v>
      </c>
      <c r="B24" t="s">
        <v>23</v>
      </c>
      <c r="G24" s="2"/>
      <c r="H24">
        <f t="shared" ref="H24:S24" si="5">SUM(H22:H23)</f>
        <v>27</v>
      </c>
      <c r="I24">
        <f t="shared" si="5"/>
        <v>25</v>
      </c>
      <c r="J24">
        <f t="shared" si="5"/>
        <v>29</v>
      </c>
      <c r="K24">
        <f t="shared" si="5"/>
        <v>74</v>
      </c>
      <c r="L24">
        <f t="shared" si="5"/>
        <v>170</v>
      </c>
      <c r="M24">
        <f t="shared" si="5"/>
        <v>303</v>
      </c>
      <c r="N24">
        <f t="shared" si="5"/>
        <v>302</v>
      </c>
      <c r="O24">
        <f t="shared" si="5"/>
        <v>145</v>
      </c>
      <c r="P24">
        <f t="shared" si="5"/>
        <v>146</v>
      </c>
      <c r="Q24">
        <f t="shared" si="5"/>
        <v>51</v>
      </c>
      <c r="R24">
        <f t="shared" si="5"/>
        <v>45</v>
      </c>
      <c r="S24">
        <f t="shared" si="5"/>
        <v>41</v>
      </c>
    </row>
    <row r="25" spans="1:19" x14ac:dyDescent="0.25">
      <c r="A25" s="18"/>
      <c r="G25" s="2"/>
    </row>
    <row r="26" spans="1:19" x14ac:dyDescent="0.25">
      <c r="A26" s="18"/>
      <c r="B26" s="17" t="s">
        <v>24</v>
      </c>
      <c r="C26" s="17"/>
      <c r="D26" s="17"/>
      <c r="E26" s="17">
        <v>5057</v>
      </c>
      <c r="F26" s="17"/>
      <c r="G26" s="18">
        <v>1</v>
      </c>
      <c r="H26" s="17">
        <f t="shared" ref="H26:S26" si="6">SUM(H27:H36)</f>
        <v>1899</v>
      </c>
      <c r="I26" s="17">
        <f t="shared" si="6"/>
        <v>1826</v>
      </c>
      <c r="J26" s="17">
        <f t="shared" si="6"/>
        <v>2017</v>
      </c>
      <c r="K26" s="17">
        <f t="shared" si="6"/>
        <v>1519</v>
      </c>
      <c r="L26" s="17">
        <f t="shared" si="6"/>
        <v>1877</v>
      </c>
      <c r="M26" s="17">
        <f t="shared" si="6"/>
        <v>2445</v>
      </c>
      <c r="N26" s="17">
        <f t="shared" si="6"/>
        <v>3823</v>
      </c>
      <c r="O26" s="17">
        <f t="shared" si="6"/>
        <v>3748</v>
      </c>
      <c r="P26" s="17">
        <f t="shared" si="6"/>
        <v>2898</v>
      </c>
      <c r="Q26" s="17">
        <f t="shared" si="6"/>
        <v>2393</v>
      </c>
      <c r="R26" s="17">
        <f t="shared" si="6"/>
        <v>1942</v>
      </c>
      <c r="S26" s="17">
        <f t="shared" si="6"/>
        <v>1878</v>
      </c>
    </row>
    <row r="27" spans="1:19" x14ac:dyDescent="0.25">
      <c r="A27" s="18"/>
      <c r="B27" t="s">
        <v>132</v>
      </c>
      <c r="G27" s="2">
        <v>1</v>
      </c>
      <c r="H27">
        <v>864</v>
      </c>
      <c r="I27">
        <v>780</v>
      </c>
      <c r="J27">
        <v>990</v>
      </c>
      <c r="K27">
        <v>438</v>
      </c>
      <c r="L27">
        <v>675</v>
      </c>
      <c r="M27">
        <v>969</v>
      </c>
      <c r="N27">
        <v>2331</v>
      </c>
      <c r="O27">
        <v>2324</v>
      </c>
      <c r="P27">
        <v>1475</v>
      </c>
      <c r="Q27">
        <v>1133</v>
      </c>
      <c r="R27">
        <v>842</v>
      </c>
      <c r="S27">
        <v>776</v>
      </c>
    </row>
    <row r="28" spans="1:19" x14ac:dyDescent="0.25">
      <c r="A28" s="18"/>
      <c r="B28" t="s">
        <v>133</v>
      </c>
      <c r="G28" s="2">
        <v>1</v>
      </c>
      <c r="H28">
        <v>741</v>
      </c>
      <c r="I28">
        <v>746</v>
      </c>
      <c r="J28">
        <v>752</v>
      </c>
      <c r="K28">
        <v>759</v>
      </c>
      <c r="L28">
        <v>759</v>
      </c>
      <c r="M28">
        <v>762</v>
      </c>
      <c r="N28">
        <v>760</v>
      </c>
      <c r="O28">
        <v>763</v>
      </c>
      <c r="P28">
        <v>758</v>
      </c>
      <c r="Q28">
        <v>758</v>
      </c>
      <c r="R28">
        <v>717</v>
      </c>
      <c r="S28">
        <v>746</v>
      </c>
    </row>
    <row r="29" spans="1:19" x14ac:dyDescent="0.25">
      <c r="A29" s="18"/>
      <c r="B29" t="s">
        <v>134</v>
      </c>
      <c r="G29" s="2">
        <v>1</v>
      </c>
      <c r="H29">
        <v>85</v>
      </c>
      <c r="I29">
        <v>94</v>
      </c>
      <c r="J29">
        <v>68</v>
      </c>
      <c r="K29">
        <v>71</v>
      </c>
      <c r="L29">
        <v>89</v>
      </c>
      <c r="M29">
        <v>123</v>
      </c>
      <c r="N29">
        <v>133</v>
      </c>
      <c r="O29">
        <v>137</v>
      </c>
      <c r="P29">
        <v>133</v>
      </c>
      <c r="Q29">
        <v>102</v>
      </c>
      <c r="R29">
        <v>87</v>
      </c>
      <c r="S29">
        <v>80</v>
      </c>
    </row>
    <row r="30" spans="1:19" x14ac:dyDescent="0.25">
      <c r="A30" s="18"/>
      <c r="B30" t="s">
        <v>135</v>
      </c>
      <c r="G30" s="2">
        <v>1</v>
      </c>
      <c r="H30">
        <v>64</v>
      </c>
      <c r="I30">
        <v>61</v>
      </c>
      <c r="J30">
        <v>56</v>
      </c>
      <c r="K30">
        <v>84</v>
      </c>
      <c r="L30">
        <v>127</v>
      </c>
      <c r="M30">
        <v>281</v>
      </c>
      <c r="N30">
        <v>200</v>
      </c>
      <c r="O30">
        <v>214</v>
      </c>
      <c r="P30">
        <v>225</v>
      </c>
      <c r="Q30">
        <v>142</v>
      </c>
      <c r="R30">
        <v>125</v>
      </c>
      <c r="S30">
        <v>119</v>
      </c>
    </row>
    <row r="31" spans="1:19" x14ac:dyDescent="0.25">
      <c r="A31" s="18"/>
      <c r="B31" t="s">
        <v>136</v>
      </c>
      <c r="G31" s="2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s="18"/>
      <c r="B32" t="s">
        <v>137</v>
      </c>
      <c r="G32" s="2">
        <v>1</v>
      </c>
      <c r="H32">
        <v>19</v>
      </c>
      <c r="I32">
        <v>21</v>
      </c>
      <c r="J32">
        <v>20</v>
      </c>
      <c r="K32">
        <v>23</v>
      </c>
      <c r="L32">
        <v>22</v>
      </c>
      <c r="M32">
        <v>27</v>
      </c>
      <c r="N32">
        <v>32</v>
      </c>
      <c r="O32">
        <v>21</v>
      </c>
      <c r="P32">
        <v>20</v>
      </c>
      <c r="Q32">
        <v>19</v>
      </c>
      <c r="R32">
        <v>19</v>
      </c>
      <c r="S32">
        <v>20</v>
      </c>
    </row>
    <row r="33" spans="1:19" x14ac:dyDescent="0.25">
      <c r="A33" s="18"/>
      <c r="B33" t="s">
        <v>138</v>
      </c>
      <c r="G33" s="2">
        <v>1</v>
      </c>
      <c r="H33">
        <v>18</v>
      </c>
      <c r="I33">
        <v>22</v>
      </c>
      <c r="J33">
        <v>26</v>
      </c>
      <c r="K33">
        <v>30</v>
      </c>
      <c r="L33">
        <v>34</v>
      </c>
      <c r="M33">
        <v>40</v>
      </c>
      <c r="N33">
        <v>49</v>
      </c>
      <c r="O33">
        <v>55</v>
      </c>
      <c r="P33">
        <v>44</v>
      </c>
      <c r="Q33">
        <v>68</v>
      </c>
      <c r="R33">
        <v>8</v>
      </c>
      <c r="S33">
        <v>14</v>
      </c>
    </row>
    <row r="34" spans="1:19" x14ac:dyDescent="0.25">
      <c r="A34" s="18"/>
      <c r="B34" t="s">
        <v>139</v>
      </c>
      <c r="G34" s="2">
        <v>1</v>
      </c>
      <c r="H34">
        <v>36</v>
      </c>
      <c r="I34">
        <v>34</v>
      </c>
      <c r="J34">
        <v>35</v>
      </c>
      <c r="K34">
        <v>38</v>
      </c>
      <c r="L34">
        <v>57</v>
      </c>
      <c r="M34">
        <v>81</v>
      </c>
      <c r="N34">
        <v>106</v>
      </c>
      <c r="O34">
        <v>78</v>
      </c>
      <c r="P34">
        <v>81</v>
      </c>
      <c r="Q34">
        <v>57</v>
      </c>
      <c r="R34">
        <v>48</v>
      </c>
      <c r="S34">
        <v>41</v>
      </c>
    </row>
    <row r="35" spans="1:19" x14ac:dyDescent="0.25">
      <c r="A35" s="18"/>
      <c r="B35" t="s">
        <v>140</v>
      </c>
      <c r="G35" s="2">
        <v>1</v>
      </c>
      <c r="H35">
        <v>36</v>
      </c>
      <c r="I35">
        <v>34</v>
      </c>
      <c r="J35">
        <v>35</v>
      </c>
      <c r="K35">
        <v>38</v>
      </c>
      <c r="L35">
        <v>57</v>
      </c>
      <c r="M35">
        <v>81</v>
      </c>
      <c r="N35">
        <v>106</v>
      </c>
      <c r="O35">
        <v>78</v>
      </c>
      <c r="P35">
        <v>81</v>
      </c>
      <c r="Q35">
        <v>57</v>
      </c>
      <c r="R35">
        <v>48</v>
      </c>
      <c r="S35">
        <v>41</v>
      </c>
    </row>
    <row r="36" spans="1:19" x14ac:dyDescent="0.25">
      <c r="A36" s="18"/>
      <c r="B36" t="s">
        <v>141</v>
      </c>
      <c r="G36" s="2">
        <v>1</v>
      </c>
      <c r="H36">
        <v>36</v>
      </c>
      <c r="I36">
        <v>34</v>
      </c>
      <c r="J36">
        <v>35</v>
      </c>
      <c r="K36">
        <v>38</v>
      </c>
      <c r="L36">
        <v>57</v>
      </c>
      <c r="M36">
        <v>81</v>
      </c>
      <c r="N36">
        <v>106</v>
      </c>
      <c r="O36">
        <v>78</v>
      </c>
      <c r="P36">
        <v>81</v>
      </c>
      <c r="Q36">
        <v>57</v>
      </c>
      <c r="R36">
        <v>48</v>
      </c>
      <c r="S36">
        <v>41</v>
      </c>
    </row>
    <row r="37" spans="1:19" x14ac:dyDescent="0.25">
      <c r="A37" s="18"/>
      <c r="B37" s="17" t="s">
        <v>24</v>
      </c>
      <c r="C37" s="17"/>
      <c r="D37" s="17"/>
      <c r="E37" s="17">
        <v>5057</v>
      </c>
      <c r="F37" s="17"/>
      <c r="G37" s="18">
        <v>2</v>
      </c>
      <c r="H37" s="17">
        <f>SUM(H38:H39)</f>
        <v>3024</v>
      </c>
      <c r="I37" s="17">
        <f t="shared" ref="I37:S37" si="7">SUM(I38:I39)</f>
        <v>3129</v>
      </c>
      <c r="J37" s="17">
        <f t="shared" si="7"/>
        <v>3056</v>
      </c>
      <c r="K37" s="17">
        <f t="shared" si="7"/>
        <v>4540</v>
      </c>
      <c r="L37" s="17">
        <f t="shared" si="7"/>
        <v>5075</v>
      </c>
      <c r="M37" s="17">
        <f t="shared" si="7"/>
        <v>4983</v>
      </c>
      <c r="N37" s="17">
        <f t="shared" si="7"/>
        <v>4935</v>
      </c>
      <c r="O37" s="17">
        <f t="shared" si="7"/>
        <v>4437</v>
      </c>
      <c r="P37" s="17">
        <f t="shared" si="7"/>
        <v>5080</v>
      </c>
      <c r="Q37" s="17">
        <f t="shared" si="7"/>
        <v>4806</v>
      </c>
      <c r="R37" s="17">
        <f t="shared" si="7"/>
        <v>4248</v>
      </c>
      <c r="S37" s="17">
        <f t="shared" si="7"/>
        <v>4512</v>
      </c>
    </row>
    <row r="38" spans="1:19" x14ac:dyDescent="0.25">
      <c r="A38" s="18"/>
      <c r="B38" t="s">
        <v>132</v>
      </c>
      <c r="G38" s="2">
        <v>2</v>
      </c>
      <c r="H38">
        <v>1791</v>
      </c>
      <c r="I38">
        <v>1884</v>
      </c>
      <c r="J38">
        <v>1852</v>
      </c>
      <c r="K38">
        <v>3192</v>
      </c>
      <c r="L38">
        <v>3823</v>
      </c>
      <c r="M38">
        <v>3892</v>
      </c>
      <c r="N38">
        <v>3815</v>
      </c>
      <c r="O38">
        <v>3332</v>
      </c>
      <c r="P38">
        <v>3847</v>
      </c>
      <c r="Q38">
        <v>3602</v>
      </c>
      <c r="R38">
        <v>3067</v>
      </c>
      <c r="S38">
        <v>3254</v>
      </c>
    </row>
    <row r="39" spans="1:19" x14ac:dyDescent="0.25">
      <c r="A39" s="18"/>
      <c r="B39" t="s">
        <v>133</v>
      </c>
      <c r="G39" s="2">
        <v>2</v>
      </c>
      <c r="H39">
        <v>1233</v>
      </c>
      <c r="I39">
        <v>1245</v>
      </c>
      <c r="J39">
        <v>1204</v>
      </c>
      <c r="K39">
        <v>1348</v>
      </c>
      <c r="L39">
        <v>1252</v>
      </c>
      <c r="M39">
        <v>1091</v>
      </c>
      <c r="N39">
        <v>1120</v>
      </c>
      <c r="O39">
        <v>1105</v>
      </c>
      <c r="P39">
        <v>1233</v>
      </c>
      <c r="Q39">
        <v>1204</v>
      </c>
      <c r="R39">
        <v>1181</v>
      </c>
      <c r="S39">
        <v>1258</v>
      </c>
    </row>
    <row r="40" spans="1:19" x14ac:dyDescent="0.25">
      <c r="A40" s="9">
        <v>5057</v>
      </c>
      <c r="B40" s="8" t="s">
        <v>25</v>
      </c>
      <c r="C40" s="8"/>
      <c r="D40" s="8"/>
      <c r="E40" s="8"/>
      <c r="F40" s="8"/>
      <c r="G40" s="9"/>
      <c r="H40" s="8">
        <f>SUM(H26+H37)</f>
        <v>4923</v>
      </c>
      <c r="I40" s="8">
        <f t="shared" ref="I40:S40" si="8">SUM(I26+I37)</f>
        <v>4955</v>
      </c>
      <c r="J40" s="8">
        <f t="shared" si="8"/>
        <v>5073</v>
      </c>
      <c r="K40" s="8">
        <f t="shared" si="8"/>
        <v>6059</v>
      </c>
      <c r="L40" s="8">
        <f t="shared" si="8"/>
        <v>6952</v>
      </c>
      <c r="M40" s="8">
        <f t="shared" si="8"/>
        <v>7428</v>
      </c>
      <c r="N40" s="8">
        <f t="shared" si="8"/>
        <v>8758</v>
      </c>
      <c r="O40" s="8">
        <f t="shared" si="8"/>
        <v>8185</v>
      </c>
      <c r="P40" s="8">
        <f t="shared" si="8"/>
        <v>7978</v>
      </c>
      <c r="Q40" s="8">
        <f t="shared" si="8"/>
        <v>7199</v>
      </c>
      <c r="R40" s="8">
        <f t="shared" si="8"/>
        <v>6190</v>
      </c>
      <c r="S40" s="8">
        <f t="shared" si="8"/>
        <v>6390</v>
      </c>
    </row>
    <row r="41" spans="1:19" x14ac:dyDescent="0.25">
      <c r="A41" s="18"/>
      <c r="G41" s="2"/>
    </row>
    <row r="42" spans="1:19" x14ac:dyDescent="0.25">
      <c r="A42" s="18"/>
      <c r="B42" t="s">
        <v>26</v>
      </c>
      <c r="G42" s="2">
        <v>1</v>
      </c>
      <c r="H42">
        <v>101</v>
      </c>
      <c r="I42">
        <v>105</v>
      </c>
      <c r="J42">
        <v>96</v>
      </c>
      <c r="K42">
        <v>134</v>
      </c>
      <c r="L42">
        <v>234</v>
      </c>
      <c r="M42">
        <v>407</v>
      </c>
      <c r="N42">
        <v>424</v>
      </c>
      <c r="O42">
        <v>214</v>
      </c>
      <c r="P42">
        <v>214</v>
      </c>
      <c r="Q42">
        <v>135</v>
      </c>
      <c r="R42">
        <v>102</v>
      </c>
      <c r="S42">
        <v>99</v>
      </c>
    </row>
    <row r="43" spans="1:19" x14ac:dyDescent="0.25">
      <c r="A43" s="9">
        <v>6172</v>
      </c>
      <c r="B43" s="8" t="s">
        <v>27</v>
      </c>
      <c r="C43" s="8"/>
      <c r="D43" s="8"/>
      <c r="E43" s="8"/>
      <c r="F43" s="8"/>
      <c r="G43" s="9"/>
      <c r="H43" s="8">
        <f t="shared" ref="H43:S43" si="9">SUM(H41:H42)</f>
        <v>101</v>
      </c>
      <c r="I43" s="8">
        <f t="shared" si="9"/>
        <v>105</v>
      </c>
      <c r="J43" s="8">
        <f t="shared" si="9"/>
        <v>96</v>
      </c>
      <c r="K43" s="8">
        <f t="shared" si="9"/>
        <v>134</v>
      </c>
      <c r="L43" s="8">
        <f t="shared" si="9"/>
        <v>234</v>
      </c>
      <c r="M43" s="8">
        <f t="shared" si="9"/>
        <v>407</v>
      </c>
      <c r="N43" s="8">
        <f t="shared" si="9"/>
        <v>424</v>
      </c>
      <c r="O43" s="8">
        <f t="shared" si="9"/>
        <v>214</v>
      </c>
      <c r="P43" s="8">
        <f t="shared" si="9"/>
        <v>214</v>
      </c>
      <c r="Q43" s="8">
        <f t="shared" si="9"/>
        <v>135</v>
      </c>
      <c r="R43" s="8">
        <f t="shared" si="9"/>
        <v>102</v>
      </c>
      <c r="S43" s="8">
        <f t="shared" si="9"/>
        <v>99</v>
      </c>
    </row>
    <row r="44" spans="1:19" x14ac:dyDescent="0.25">
      <c r="A44" s="18"/>
      <c r="G44" s="2"/>
    </row>
    <row r="45" spans="1:19" s="3" customFormat="1" x14ac:dyDescent="0.25">
      <c r="A45" s="19"/>
      <c r="B45" s="3" t="s">
        <v>107</v>
      </c>
      <c r="G45" s="5">
        <v>1</v>
      </c>
      <c r="H45" s="3">
        <f>SUM(H48)</f>
        <v>1352</v>
      </c>
      <c r="I45" s="3">
        <f t="shared" ref="I45:S45" si="10">SUM(I48)</f>
        <v>1380</v>
      </c>
      <c r="J45" s="3">
        <f t="shared" si="10"/>
        <v>1483</v>
      </c>
      <c r="K45" s="3">
        <f t="shared" si="10"/>
        <v>1551</v>
      </c>
      <c r="L45" s="3">
        <f t="shared" si="10"/>
        <v>3358</v>
      </c>
      <c r="M45" s="3">
        <f t="shared" si="10"/>
        <v>4883</v>
      </c>
      <c r="N45" s="3">
        <f t="shared" si="10"/>
        <v>3564</v>
      </c>
      <c r="O45" s="3">
        <f t="shared" si="10"/>
        <v>2818</v>
      </c>
      <c r="P45" s="3">
        <f t="shared" si="10"/>
        <v>1667</v>
      </c>
      <c r="Q45" s="3">
        <f t="shared" si="10"/>
        <v>1113</v>
      </c>
      <c r="R45" s="3">
        <f t="shared" si="10"/>
        <v>1043</v>
      </c>
      <c r="S45" s="3">
        <f t="shared" si="10"/>
        <v>1077</v>
      </c>
    </row>
    <row r="46" spans="1:19" s="3" customFormat="1" x14ac:dyDescent="0.25">
      <c r="A46" s="19"/>
      <c r="B46" s="3" t="s">
        <v>142</v>
      </c>
      <c r="G46" s="5">
        <v>1</v>
      </c>
      <c r="H46" s="3">
        <v>203</v>
      </c>
      <c r="I46" s="3">
        <v>207</v>
      </c>
      <c r="J46" s="3">
        <v>223</v>
      </c>
      <c r="K46" s="3">
        <v>233</v>
      </c>
      <c r="L46" s="3">
        <v>504</v>
      </c>
      <c r="M46" s="6">
        <v>733</v>
      </c>
      <c r="N46" s="3">
        <v>535</v>
      </c>
      <c r="O46" s="3">
        <v>423</v>
      </c>
      <c r="P46" s="3">
        <v>250</v>
      </c>
      <c r="Q46" s="3">
        <v>167</v>
      </c>
      <c r="R46" s="6">
        <v>157</v>
      </c>
      <c r="S46" s="6">
        <v>161</v>
      </c>
    </row>
    <row r="47" spans="1:19" s="3" customFormat="1" x14ac:dyDescent="0.25">
      <c r="A47" s="19"/>
      <c r="B47" s="3" t="s">
        <v>143</v>
      </c>
      <c r="G47" s="5">
        <v>1</v>
      </c>
      <c r="H47" s="3">
        <v>1149</v>
      </c>
      <c r="I47" s="3">
        <v>1173</v>
      </c>
      <c r="J47" s="3">
        <v>1260</v>
      </c>
      <c r="K47" s="3">
        <v>1318</v>
      </c>
      <c r="L47" s="3">
        <v>2854</v>
      </c>
      <c r="M47" s="3">
        <v>4150</v>
      </c>
      <c r="N47" s="3">
        <v>3029</v>
      </c>
      <c r="O47" s="3">
        <v>2395</v>
      </c>
      <c r="P47" s="3">
        <v>1417</v>
      </c>
      <c r="Q47" s="3">
        <v>946</v>
      </c>
      <c r="R47" s="3">
        <v>886</v>
      </c>
      <c r="S47" s="3">
        <v>916</v>
      </c>
    </row>
    <row r="48" spans="1:19" x14ac:dyDescent="0.25">
      <c r="A48" s="9">
        <v>5762</v>
      </c>
      <c r="B48" s="8" t="s">
        <v>108</v>
      </c>
      <c r="C48" s="8"/>
      <c r="D48" s="8"/>
      <c r="E48" s="8"/>
      <c r="F48" s="8"/>
      <c r="G48" s="9"/>
      <c r="H48" s="8">
        <f>SUM(H46:H47)</f>
        <v>1352</v>
      </c>
      <c r="I48" s="8">
        <f t="shared" ref="I48:S48" si="11">SUM(I46:I47)</f>
        <v>1380</v>
      </c>
      <c r="J48" s="8">
        <f t="shared" si="11"/>
        <v>1483</v>
      </c>
      <c r="K48" s="8">
        <f t="shared" si="11"/>
        <v>1551</v>
      </c>
      <c r="L48" s="8">
        <f t="shared" si="11"/>
        <v>3358</v>
      </c>
      <c r="M48" s="8">
        <f t="shared" si="11"/>
        <v>4883</v>
      </c>
      <c r="N48" s="8">
        <f t="shared" si="11"/>
        <v>3564</v>
      </c>
      <c r="O48" s="8">
        <f t="shared" si="11"/>
        <v>2818</v>
      </c>
      <c r="P48" s="8">
        <f t="shared" si="11"/>
        <v>1667</v>
      </c>
      <c r="Q48" s="8">
        <f t="shared" si="11"/>
        <v>1113</v>
      </c>
      <c r="R48" s="8">
        <f t="shared" si="11"/>
        <v>1043</v>
      </c>
      <c r="S48" s="8">
        <f t="shared" si="11"/>
        <v>1077</v>
      </c>
    </row>
    <row r="49" spans="1:19" x14ac:dyDescent="0.25">
      <c r="A49" s="18"/>
      <c r="G49" s="2"/>
    </row>
    <row r="50" spans="1:19" x14ac:dyDescent="0.25">
      <c r="A50" s="18"/>
      <c r="B50" t="s">
        <v>28</v>
      </c>
      <c r="G50" s="2">
        <v>1</v>
      </c>
      <c r="H50">
        <f>SUM(H54)</f>
        <v>3635</v>
      </c>
      <c r="I50">
        <f t="shared" ref="I50:S50" si="12">SUM(I54)</f>
        <v>3651</v>
      </c>
      <c r="J50">
        <f t="shared" si="12"/>
        <v>3876</v>
      </c>
      <c r="K50">
        <f t="shared" si="12"/>
        <v>4470</v>
      </c>
      <c r="L50">
        <f t="shared" si="12"/>
        <v>5541</v>
      </c>
      <c r="M50">
        <f t="shared" si="12"/>
        <v>6930</v>
      </c>
      <c r="N50">
        <f t="shared" si="12"/>
        <v>7876</v>
      </c>
      <c r="O50">
        <f t="shared" si="12"/>
        <v>5742</v>
      </c>
      <c r="P50">
        <f t="shared" si="12"/>
        <v>5897</v>
      </c>
      <c r="Q50">
        <f t="shared" si="12"/>
        <v>4863</v>
      </c>
      <c r="R50">
        <f t="shared" si="12"/>
        <v>4247</v>
      </c>
      <c r="S50">
        <f t="shared" si="12"/>
        <v>3743</v>
      </c>
    </row>
    <row r="51" spans="1:19" x14ac:dyDescent="0.25">
      <c r="A51" s="18"/>
      <c r="B51" t="s">
        <v>179</v>
      </c>
      <c r="G51" s="2">
        <v>1</v>
      </c>
      <c r="H51">
        <v>1283</v>
      </c>
      <c r="I51">
        <v>1262</v>
      </c>
      <c r="J51">
        <v>1374</v>
      </c>
      <c r="K51">
        <v>1683</v>
      </c>
      <c r="L51">
        <v>2043</v>
      </c>
      <c r="M51">
        <v>2218</v>
      </c>
      <c r="N51">
        <v>2322</v>
      </c>
      <c r="O51">
        <v>1758</v>
      </c>
      <c r="P51">
        <v>1868</v>
      </c>
      <c r="Q51">
        <v>1586</v>
      </c>
      <c r="R51">
        <v>1475</v>
      </c>
      <c r="S51">
        <v>1421</v>
      </c>
    </row>
    <row r="52" spans="1:19" x14ac:dyDescent="0.25">
      <c r="A52" s="18"/>
      <c r="B52" t="s">
        <v>180</v>
      </c>
      <c r="G52" s="2">
        <v>1</v>
      </c>
      <c r="H52">
        <v>1492</v>
      </c>
      <c r="I52">
        <v>1525</v>
      </c>
      <c r="J52">
        <v>1631</v>
      </c>
      <c r="K52">
        <v>1687</v>
      </c>
      <c r="L52">
        <v>2010</v>
      </c>
      <c r="M52">
        <v>2825</v>
      </c>
      <c r="N52">
        <v>3037</v>
      </c>
      <c r="O52">
        <v>2061</v>
      </c>
      <c r="P52">
        <v>2194</v>
      </c>
      <c r="Q52">
        <v>1922</v>
      </c>
      <c r="R52">
        <v>1698</v>
      </c>
      <c r="S52">
        <v>970</v>
      </c>
    </row>
    <row r="53" spans="1:19" x14ac:dyDescent="0.25">
      <c r="A53" s="18"/>
      <c r="B53" t="s">
        <v>181</v>
      </c>
      <c r="G53" s="2">
        <v>1</v>
      </c>
      <c r="H53">
        <v>860</v>
      </c>
      <c r="I53">
        <v>864</v>
      </c>
      <c r="J53">
        <v>871</v>
      </c>
      <c r="K53">
        <v>1100</v>
      </c>
      <c r="L53">
        <v>1488</v>
      </c>
      <c r="M53">
        <v>1887</v>
      </c>
      <c r="N53">
        <v>2517</v>
      </c>
      <c r="O53">
        <v>1923</v>
      </c>
      <c r="P53">
        <v>1835</v>
      </c>
      <c r="Q53">
        <v>1355</v>
      </c>
      <c r="R53">
        <v>1074</v>
      </c>
      <c r="S53">
        <v>1352</v>
      </c>
    </row>
    <row r="54" spans="1:19" ht="12" customHeight="1" x14ac:dyDescent="0.25">
      <c r="A54" s="9" t="s">
        <v>146</v>
      </c>
      <c r="B54" s="8" t="s">
        <v>29</v>
      </c>
      <c r="C54" s="8"/>
      <c r="D54" s="8"/>
      <c r="E54" s="8"/>
      <c r="F54" s="8"/>
      <c r="G54" s="9"/>
      <c r="H54" s="8">
        <f t="shared" ref="H54:S54" si="13">SUM(H51:H53)</f>
        <v>3635</v>
      </c>
      <c r="I54" s="8">
        <f t="shared" si="13"/>
        <v>3651</v>
      </c>
      <c r="J54" s="8">
        <f t="shared" si="13"/>
        <v>3876</v>
      </c>
      <c r="K54" s="8">
        <f t="shared" si="13"/>
        <v>4470</v>
      </c>
      <c r="L54" s="8">
        <f t="shared" si="13"/>
        <v>5541</v>
      </c>
      <c r="M54" s="8">
        <f t="shared" si="13"/>
        <v>6930</v>
      </c>
      <c r="N54" s="8">
        <f t="shared" si="13"/>
        <v>7876</v>
      </c>
      <c r="O54" s="8">
        <f t="shared" si="13"/>
        <v>5742</v>
      </c>
      <c r="P54" s="8">
        <f t="shared" si="13"/>
        <v>5897</v>
      </c>
      <c r="Q54" s="8">
        <f t="shared" si="13"/>
        <v>4863</v>
      </c>
      <c r="R54" s="8">
        <f t="shared" si="13"/>
        <v>4247</v>
      </c>
      <c r="S54" s="8">
        <f t="shared" si="13"/>
        <v>3743</v>
      </c>
    </row>
    <row r="55" spans="1:19" x14ac:dyDescent="0.25">
      <c r="A55" s="18"/>
      <c r="G55" s="2"/>
    </row>
    <row r="56" spans="1:19" x14ac:dyDescent="0.25">
      <c r="A56" s="18"/>
      <c r="B56" t="s">
        <v>30</v>
      </c>
      <c r="G56" s="2">
        <v>2</v>
      </c>
      <c r="H56">
        <v>1091</v>
      </c>
      <c r="I56">
        <v>2037</v>
      </c>
      <c r="J56">
        <v>1943</v>
      </c>
      <c r="K56">
        <v>1338</v>
      </c>
      <c r="L56">
        <v>1506</v>
      </c>
      <c r="M56">
        <v>1943</v>
      </c>
      <c r="N56">
        <v>1834</v>
      </c>
      <c r="O56">
        <v>1467</v>
      </c>
      <c r="P56">
        <v>462</v>
      </c>
      <c r="Q56">
        <v>1018</v>
      </c>
      <c r="R56">
        <v>204</v>
      </c>
      <c r="S56">
        <v>0</v>
      </c>
    </row>
    <row r="57" spans="1:19" x14ac:dyDescent="0.25">
      <c r="A57" s="9">
        <v>3613</v>
      </c>
      <c r="B57" s="8" t="s">
        <v>31</v>
      </c>
      <c r="C57" s="8"/>
      <c r="D57" s="8"/>
      <c r="E57" s="8"/>
      <c r="F57" s="8"/>
      <c r="G57" s="9"/>
      <c r="H57" s="8">
        <f t="shared" ref="H57:S57" si="14">SUM(H56)</f>
        <v>1091</v>
      </c>
      <c r="I57" s="8">
        <f t="shared" si="14"/>
        <v>2037</v>
      </c>
      <c r="J57" s="8">
        <f t="shared" si="14"/>
        <v>1943</v>
      </c>
      <c r="K57" s="8">
        <f t="shared" si="14"/>
        <v>1338</v>
      </c>
      <c r="L57" s="8">
        <f t="shared" si="14"/>
        <v>1506</v>
      </c>
      <c r="M57" s="8">
        <f t="shared" si="14"/>
        <v>1943</v>
      </c>
      <c r="N57" s="8">
        <f t="shared" si="14"/>
        <v>1834</v>
      </c>
      <c r="O57" s="8">
        <f t="shared" si="14"/>
        <v>1467</v>
      </c>
      <c r="P57" s="8">
        <f t="shared" si="14"/>
        <v>462</v>
      </c>
      <c r="Q57" s="8">
        <f t="shared" si="14"/>
        <v>1018</v>
      </c>
      <c r="R57" s="8">
        <f t="shared" si="14"/>
        <v>204</v>
      </c>
      <c r="S57" s="8">
        <f t="shared" si="14"/>
        <v>0</v>
      </c>
    </row>
    <row r="58" spans="1:19" x14ac:dyDescent="0.25">
      <c r="A58" s="18"/>
      <c r="G58" s="2"/>
    </row>
    <row r="59" spans="1:19" x14ac:dyDescent="0.25">
      <c r="A59" s="18"/>
      <c r="B59" t="s">
        <v>32</v>
      </c>
      <c r="D59" s="1"/>
      <c r="E59" s="1"/>
      <c r="F59" s="1"/>
      <c r="G59" s="5">
        <v>1</v>
      </c>
      <c r="H59">
        <v>86</v>
      </c>
      <c r="I59">
        <v>85</v>
      </c>
      <c r="J59">
        <v>93</v>
      </c>
      <c r="K59">
        <v>97</v>
      </c>
      <c r="L59">
        <v>182</v>
      </c>
      <c r="M59">
        <v>350</v>
      </c>
      <c r="N59">
        <v>351</v>
      </c>
      <c r="O59">
        <v>217</v>
      </c>
      <c r="P59">
        <v>223</v>
      </c>
      <c r="Q59">
        <v>132</v>
      </c>
      <c r="R59">
        <v>109</v>
      </c>
      <c r="S59">
        <v>89</v>
      </c>
    </row>
    <row r="60" spans="1:19" x14ac:dyDescent="0.25">
      <c r="A60" s="9">
        <v>6027</v>
      </c>
      <c r="B60" s="8" t="s">
        <v>33</v>
      </c>
      <c r="C60" s="8"/>
      <c r="D60" s="8"/>
      <c r="E60" s="8"/>
      <c r="F60" s="8"/>
      <c r="G60" s="16"/>
      <c r="H60" s="8">
        <f t="shared" ref="H60:S60" si="15">SUM(H59)</f>
        <v>86</v>
      </c>
      <c r="I60" s="8">
        <f t="shared" si="15"/>
        <v>85</v>
      </c>
      <c r="J60" s="8">
        <f t="shared" si="15"/>
        <v>93</v>
      </c>
      <c r="K60" s="8">
        <f t="shared" si="15"/>
        <v>97</v>
      </c>
      <c r="L60" s="8">
        <f t="shared" si="15"/>
        <v>182</v>
      </c>
      <c r="M60" s="8">
        <f t="shared" si="15"/>
        <v>350</v>
      </c>
      <c r="N60" s="8">
        <f t="shared" si="15"/>
        <v>351</v>
      </c>
      <c r="O60" s="8">
        <f t="shared" si="15"/>
        <v>217</v>
      </c>
      <c r="P60" s="8">
        <f t="shared" si="15"/>
        <v>223</v>
      </c>
      <c r="Q60" s="8">
        <f t="shared" si="15"/>
        <v>132</v>
      </c>
      <c r="R60" s="8">
        <f t="shared" si="15"/>
        <v>109</v>
      </c>
      <c r="S60" s="8">
        <f t="shared" si="15"/>
        <v>89</v>
      </c>
    </row>
    <row r="61" spans="1:19" x14ac:dyDescent="0.25">
      <c r="A61" s="17"/>
    </row>
    <row r="62" spans="1:19" x14ac:dyDescent="0.25">
      <c r="A62" s="17"/>
    </row>
    <row r="63" spans="1:19" x14ac:dyDescent="0.25">
      <c r="A63" s="17"/>
    </row>
    <row r="64" spans="1:19" x14ac:dyDescent="0.25">
      <c r="A64" s="17"/>
    </row>
    <row r="65" spans="1:20" x14ac:dyDescent="0.25">
      <c r="A65" s="17"/>
    </row>
    <row r="66" spans="1:20" s="8" customFormat="1" x14ac:dyDescent="0.25">
      <c r="A66" s="8" t="s">
        <v>114</v>
      </c>
      <c r="B66" s="8" t="s">
        <v>0</v>
      </c>
      <c r="D66" s="8" t="s">
        <v>1</v>
      </c>
      <c r="E66" s="8" t="s">
        <v>93</v>
      </c>
      <c r="F66" s="9" t="s">
        <v>94</v>
      </c>
      <c r="G66" s="9" t="s">
        <v>113</v>
      </c>
      <c r="H66" s="10" t="s">
        <v>2</v>
      </c>
      <c r="I66" s="10" t="s">
        <v>3</v>
      </c>
      <c r="J66" s="10" t="s">
        <v>4</v>
      </c>
      <c r="K66" s="10" t="s">
        <v>5</v>
      </c>
      <c r="L66" s="10" t="s">
        <v>6</v>
      </c>
      <c r="M66" s="10" t="s">
        <v>7</v>
      </c>
      <c r="N66" s="10" t="s">
        <v>8</v>
      </c>
      <c r="O66" s="10" t="s">
        <v>9</v>
      </c>
      <c r="P66" s="10" t="s">
        <v>10</v>
      </c>
      <c r="Q66" s="10" t="s">
        <v>11</v>
      </c>
      <c r="R66" s="10" t="s">
        <v>12</v>
      </c>
      <c r="S66" s="10" t="s">
        <v>13</v>
      </c>
    </row>
    <row r="67" spans="1:20" x14ac:dyDescent="0.25">
      <c r="A67" s="18"/>
      <c r="F67" s="2"/>
      <c r="G67" s="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20" x14ac:dyDescent="0.25">
      <c r="A68" s="18"/>
      <c r="B68" t="s">
        <v>101</v>
      </c>
      <c r="G68" s="2">
        <v>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20" x14ac:dyDescent="0.25">
      <c r="A69" s="18"/>
      <c r="B69" t="s">
        <v>182</v>
      </c>
      <c r="G69" s="2">
        <v>2</v>
      </c>
      <c r="H69" s="3">
        <v>0</v>
      </c>
      <c r="I69" s="3">
        <v>0</v>
      </c>
      <c r="J69" s="3">
        <v>0</v>
      </c>
      <c r="K69" s="3">
        <v>0</v>
      </c>
      <c r="L69" s="3">
        <v>3309</v>
      </c>
      <c r="M69" s="3">
        <v>5398</v>
      </c>
      <c r="N69" s="3">
        <v>5009</v>
      </c>
      <c r="O69" s="3">
        <v>4629</v>
      </c>
      <c r="P69" s="3">
        <v>1358</v>
      </c>
      <c r="Q69" s="3">
        <v>5730</v>
      </c>
      <c r="R69" s="3">
        <v>5205</v>
      </c>
      <c r="S69" s="3">
        <v>2422</v>
      </c>
    </row>
    <row r="70" spans="1:20" x14ac:dyDescent="0.25">
      <c r="A70" s="9">
        <v>3612</v>
      </c>
      <c r="B70" s="8" t="s">
        <v>102</v>
      </c>
      <c r="C70" s="8"/>
      <c r="D70" s="8"/>
      <c r="E70" s="8"/>
      <c r="F70" s="8"/>
      <c r="G70" s="9"/>
      <c r="H70" s="8">
        <f>SUM(H69)</f>
        <v>0</v>
      </c>
      <c r="I70" s="8">
        <f t="shared" ref="I70:S70" si="16">SUM(I69)</f>
        <v>0</v>
      </c>
      <c r="J70" s="8">
        <f t="shared" si="16"/>
        <v>0</v>
      </c>
      <c r="K70" s="8">
        <f t="shared" si="16"/>
        <v>0</v>
      </c>
      <c r="L70" s="8">
        <f t="shared" si="16"/>
        <v>3309</v>
      </c>
      <c r="M70" s="8">
        <f t="shared" si="16"/>
        <v>5398</v>
      </c>
      <c r="N70" s="8">
        <f t="shared" si="16"/>
        <v>5009</v>
      </c>
      <c r="O70" s="8">
        <f t="shared" si="16"/>
        <v>4629</v>
      </c>
      <c r="P70" s="8">
        <f t="shared" si="16"/>
        <v>1358</v>
      </c>
      <c r="Q70" s="8">
        <f t="shared" si="16"/>
        <v>5730</v>
      </c>
      <c r="R70" s="8">
        <f t="shared" si="16"/>
        <v>5205</v>
      </c>
      <c r="S70" s="8">
        <f t="shared" si="16"/>
        <v>2422</v>
      </c>
    </row>
    <row r="71" spans="1:20" x14ac:dyDescent="0.25">
      <c r="A71" s="18"/>
      <c r="G71" s="2"/>
    </row>
    <row r="72" spans="1:20" x14ac:dyDescent="0.25">
      <c r="A72" s="18"/>
      <c r="B72" t="s">
        <v>34</v>
      </c>
      <c r="E72">
        <v>6075</v>
      </c>
      <c r="F72">
        <v>3123</v>
      </c>
      <c r="G72" s="2">
        <v>1</v>
      </c>
      <c r="H72">
        <v>22</v>
      </c>
      <c r="I72">
        <v>24</v>
      </c>
      <c r="J72">
        <v>24</v>
      </c>
      <c r="K72">
        <v>30</v>
      </c>
      <c r="L72">
        <v>107</v>
      </c>
      <c r="M72">
        <v>212</v>
      </c>
      <c r="N72">
        <v>207</v>
      </c>
      <c r="O72">
        <v>94</v>
      </c>
      <c r="P72">
        <v>99</v>
      </c>
      <c r="Q72">
        <v>39</v>
      </c>
      <c r="R72">
        <v>26</v>
      </c>
      <c r="S72">
        <v>24</v>
      </c>
    </row>
    <row r="73" spans="1:20" x14ac:dyDescent="0.25">
      <c r="A73" s="18"/>
      <c r="B73" t="s">
        <v>34</v>
      </c>
      <c r="E73">
        <v>6075</v>
      </c>
      <c r="F73">
        <v>3123</v>
      </c>
      <c r="G73" s="2">
        <v>2</v>
      </c>
      <c r="H73">
        <v>0</v>
      </c>
      <c r="I73">
        <v>0</v>
      </c>
      <c r="J73">
        <v>33</v>
      </c>
      <c r="K73">
        <v>46</v>
      </c>
      <c r="L73">
        <v>10</v>
      </c>
      <c r="M73">
        <v>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20" x14ac:dyDescent="0.25">
      <c r="A74" s="9">
        <v>6075</v>
      </c>
      <c r="B74" s="8" t="s">
        <v>35</v>
      </c>
      <c r="C74" s="8"/>
      <c r="D74" s="8"/>
      <c r="E74" s="8"/>
      <c r="F74" s="8"/>
      <c r="G74" s="9"/>
      <c r="H74" s="8">
        <f>SUM(H72:H73)</f>
        <v>22</v>
      </c>
      <c r="I74" s="8">
        <f t="shared" ref="I74:S74" si="17">SUM(I72:I73)</f>
        <v>24</v>
      </c>
      <c r="J74" s="8">
        <f t="shared" si="17"/>
        <v>57</v>
      </c>
      <c r="K74" s="8">
        <f t="shared" si="17"/>
        <v>76</v>
      </c>
      <c r="L74" s="8">
        <f t="shared" si="17"/>
        <v>117</v>
      </c>
      <c r="M74" s="8">
        <f t="shared" si="17"/>
        <v>220</v>
      </c>
      <c r="N74" s="8">
        <f t="shared" si="17"/>
        <v>207</v>
      </c>
      <c r="O74" s="8">
        <f t="shared" si="17"/>
        <v>94</v>
      </c>
      <c r="P74" s="8">
        <f t="shared" si="17"/>
        <v>99</v>
      </c>
      <c r="Q74" s="8">
        <f t="shared" si="17"/>
        <v>39</v>
      </c>
      <c r="R74" s="8">
        <f t="shared" si="17"/>
        <v>26</v>
      </c>
      <c r="S74" s="8">
        <f t="shared" si="17"/>
        <v>24</v>
      </c>
    </row>
    <row r="75" spans="1:20" x14ac:dyDescent="0.25">
      <c r="A75" s="18"/>
      <c r="G75" s="2"/>
    </row>
    <row r="76" spans="1:20" x14ac:dyDescent="0.25">
      <c r="A76" s="18"/>
      <c r="B76" t="s">
        <v>111</v>
      </c>
      <c r="E76">
        <v>5006</v>
      </c>
      <c r="G76" s="2">
        <v>2</v>
      </c>
      <c r="H76">
        <v>1146</v>
      </c>
      <c r="I76">
        <v>1172</v>
      </c>
      <c r="J76">
        <v>735</v>
      </c>
      <c r="K76">
        <v>839</v>
      </c>
      <c r="L76">
        <v>2251</v>
      </c>
      <c r="M76">
        <v>2042</v>
      </c>
      <c r="N76">
        <v>2510</v>
      </c>
      <c r="O76">
        <v>2337</v>
      </c>
      <c r="P76">
        <v>2664</v>
      </c>
      <c r="Q76">
        <v>2705</v>
      </c>
      <c r="R76">
        <v>2374</v>
      </c>
      <c r="S76">
        <v>2634</v>
      </c>
      <c r="T76">
        <f>SUM(H76:S76)</f>
        <v>23409</v>
      </c>
    </row>
    <row r="77" spans="1:20" x14ac:dyDescent="0.25">
      <c r="A77" s="9">
        <v>5006</v>
      </c>
      <c r="B77" s="8" t="s">
        <v>112</v>
      </c>
      <c r="C77" s="8"/>
      <c r="D77" s="8"/>
      <c r="E77" s="8"/>
      <c r="F77" s="8"/>
      <c r="G77" s="9"/>
      <c r="H77" s="8">
        <f>SUM(H76)</f>
        <v>1146</v>
      </c>
      <c r="I77" s="8">
        <f t="shared" ref="I77:S77" si="18">SUM(I76)</f>
        <v>1172</v>
      </c>
      <c r="J77" s="8">
        <f t="shared" si="18"/>
        <v>735</v>
      </c>
      <c r="K77" s="8">
        <f t="shared" si="18"/>
        <v>839</v>
      </c>
      <c r="L77" s="8">
        <f t="shared" si="18"/>
        <v>2251</v>
      </c>
      <c r="M77" s="8">
        <f t="shared" si="18"/>
        <v>2042</v>
      </c>
      <c r="N77" s="8">
        <f t="shared" si="18"/>
        <v>2510</v>
      </c>
      <c r="O77" s="8">
        <f t="shared" si="18"/>
        <v>2337</v>
      </c>
      <c r="P77" s="8">
        <f t="shared" si="18"/>
        <v>2664</v>
      </c>
      <c r="Q77" s="8">
        <f t="shared" si="18"/>
        <v>2705</v>
      </c>
      <c r="R77" s="8">
        <f t="shared" si="18"/>
        <v>2374</v>
      </c>
      <c r="S77" s="8">
        <f t="shared" si="18"/>
        <v>2634</v>
      </c>
    </row>
    <row r="78" spans="1:20" x14ac:dyDescent="0.25">
      <c r="A78" s="18"/>
      <c r="G78" s="2"/>
    </row>
    <row r="79" spans="1:20" x14ac:dyDescent="0.25">
      <c r="A79" s="18"/>
      <c r="B79" t="s">
        <v>103</v>
      </c>
      <c r="E79">
        <v>5815</v>
      </c>
      <c r="F79">
        <v>12700</v>
      </c>
      <c r="G79" s="2">
        <v>1</v>
      </c>
      <c r="T79">
        <f>SUM(H79:S79)</f>
        <v>0</v>
      </c>
    </row>
    <row r="80" spans="1:20" x14ac:dyDescent="0.25">
      <c r="A80" s="18"/>
      <c r="B80" t="s">
        <v>183</v>
      </c>
      <c r="G80" s="2">
        <v>1</v>
      </c>
      <c r="H80">
        <v>2546</v>
      </c>
      <c r="I80">
        <v>3290</v>
      </c>
      <c r="J80">
        <v>3449</v>
      </c>
      <c r="K80">
        <v>3748</v>
      </c>
      <c r="L80">
        <v>3522</v>
      </c>
      <c r="M80">
        <v>4145</v>
      </c>
      <c r="N80">
        <v>4104</v>
      </c>
      <c r="O80">
        <v>3487</v>
      </c>
      <c r="P80">
        <v>3711</v>
      </c>
      <c r="Q80">
        <v>3415</v>
      </c>
      <c r="R80">
        <v>3257</v>
      </c>
      <c r="S80">
        <v>3540</v>
      </c>
    </row>
    <row r="81" spans="1:19" x14ac:dyDescent="0.25">
      <c r="A81" s="9">
        <v>5815</v>
      </c>
      <c r="B81" s="8" t="s">
        <v>104</v>
      </c>
      <c r="C81" s="8"/>
      <c r="D81" s="8"/>
      <c r="E81" s="8"/>
      <c r="F81" s="8"/>
      <c r="G81" s="9"/>
      <c r="H81" s="8">
        <f>SUM(H80)</f>
        <v>2546</v>
      </c>
      <c r="I81" s="8">
        <f t="shared" ref="I81:S81" si="19">SUM(I80)</f>
        <v>3290</v>
      </c>
      <c r="J81" s="8">
        <f t="shared" si="19"/>
        <v>3449</v>
      </c>
      <c r="K81" s="8">
        <f t="shared" si="19"/>
        <v>3748</v>
      </c>
      <c r="L81" s="8">
        <f t="shared" si="19"/>
        <v>3522</v>
      </c>
      <c r="M81" s="8">
        <f t="shared" si="19"/>
        <v>4145</v>
      </c>
      <c r="N81" s="8">
        <f t="shared" si="19"/>
        <v>4104</v>
      </c>
      <c r="O81" s="8">
        <f t="shared" si="19"/>
        <v>3487</v>
      </c>
      <c r="P81" s="8">
        <f t="shared" si="19"/>
        <v>3711</v>
      </c>
      <c r="Q81" s="8">
        <f t="shared" si="19"/>
        <v>3415</v>
      </c>
      <c r="R81" s="8">
        <f t="shared" si="19"/>
        <v>3257</v>
      </c>
      <c r="S81" s="8">
        <f t="shared" si="19"/>
        <v>3540</v>
      </c>
    </row>
    <row r="82" spans="1:19" x14ac:dyDescent="0.25">
      <c r="A82" s="18"/>
      <c r="G82" s="2"/>
    </row>
    <row r="83" spans="1:19" s="17" customFormat="1" x14ac:dyDescent="0.25">
      <c r="A83" s="18"/>
      <c r="B83" s="17" t="s">
        <v>36</v>
      </c>
      <c r="E83" s="17">
        <v>5009</v>
      </c>
      <c r="G83" s="18">
        <v>1</v>
      </c>
      <c r="H83" s="17">
        <f>SUM(H84:H86)</f>
        <v>7707</v>
      </c>
      <c r="I83" s="17">
        <f t="shared" ref="I83:S83" si="20">SUM(I84:I86)</f>
        <v>7768</v>
      </c>
      <c r="J83" s="17">
        <f t="shared" si="20"/>
        <v>7935</v>
      </c>
      <c r="K83" s="17">
        <f t="shared" si="20"/>
        <v>10022</v>
      </c>
      <c r="L83" s="17">
        <f t="shared" si="20"/>
        <v>12328</v>
      </c>
      <c r="M83" s="17">
        <f t="shared" si="20"/>
        <v>15598</v>
      </c>
      <c r="N83" s="17">
        <f t="shared" si="20"/>
        <v>17483</v>
      </c>
      <c r="O83" s="17">
        <f t="shared" si="20"/>
        <v>13072</v>
      </c>
      <c r="P83" s="17">
        <f t="shared" si="20"/>
        <v>13310</v>
      </c>
      <c r="Q83" s="17">
        <f t="shared" si="20"/>
        <v>11140</v>
      </c>
      <c r="R83" s="17">
        <f t="shared" si="20"/>
        <v>9717</v>
      </c>
      <c r="S83" s="17">
        <f t="shared" si="20"/>
        <v>8077</v>
      </c>
    </row>
    <row r="84" spans="1:19" x14ac:dyDescent="0.25">
      <c r="A84" s="18"/>
      <c r="B84" t="s">
        <v>171</v>
      </c>
      <c r="G84" s="2">
        <v>1</v>
      </c>
      <c r="H84">
        <v>6129</v>
      </c>
      <c r="I84">
        <v>6131</v>
      </c>
      <c r="J84">
        <v>6259</v>
      </c>
      <c r="K84">
        <v>8088</v>
      </c>
      <c r="L84">
        <v>9917</v>
      </c>
      <c r="M84">
        <v>11905</v>
      </c>
      <c r="N84">
        <v>13325</v>
      </c>
      <c r="O84">
        <v>10692</v>
      </c>
      <c r="P84">
        <v>10525</v>
      </c>
      <c r="Q84">
        <v>9140</v>
      </c>
      <c r="R84">
        <v>7915</v>
      </c>
      <c r="S84">
        <v>6425</v>
      </c>
    </row>
    <row r="85" spans="1:19" x14ac:dyDescent="0.25">
      <c r="A85" s="18"/>
      <c r="B85" t="s">
        <v>172</v>
      </c>
      <c r="G85" s="2">
        <v>1</v>
      </c>
      <c r="H85">
        <v>975</v>
      </c>
      <c r="I85">
        <v>1017</v>
      </c>
      <c r="J85">
        <v>1049</v>
      </c>
      <c r="K85">
        <v>1170</v>
      </c>
      <c r="L85">
        <v>1516</v>
      </c>
      <c r="M85">
        <v>2250</v>
      </c>
      <c r="N85">
        <v>2551</v>
      </c>
      <c r="O85">
        <v>1503</v>
      </c>
      <c r="P85">
        <v>1493</v>
      </c>
      <c r="Q85">
        <v>1218</v>
      </c>
      <c r="R85">
        <v>1108</v>
      </c>
      <c r="S85">
        <v>1022</v>
      </c>
    </row>
    <row r="86" spans="1:19" x14ac:dyDescent="0.25">
      <c r="A86" s="18"/>
      <c r="B86" t="s">
        <v>173</v>
      </c>
      <c r="G86" s="2">
        <v>1</v>
      </c>
      <c r="H86">
        <v>603</v>
      </c>
      <c r="I86">
        <v>620</v>
      </c>
      <c r="J86">
        <v>627</v>
      </c>
      <c r="K86">
        <v>764</v>
      </c>
      <c r="L86">
        <v>895</v>
      </c>
      <c r="M86">
        <v>1443</v>
      </c>
      <c r="N86">
        <v>1607</v>
      </c>
      <c r="O86">
        <v>877</v>
      </c>
      <c r="P86">
        <v>1292</v>
      </c>
      <c r="Q86">
        <v>782</v>
      </c>
      <c r="R86">
        <v>694</v>
      </c>
      <c r="S86">
        <v>630</v>
      </c>
    </row>
    <row r="87" spans="1:19" x14ac:dyDescent="0.25">
      <c r="A87" s="18"/>
      <c r="B87" s="17" t="s">
        <v>36</v>
      </c>
      <c r="C87" s="17"/>
      <c r="D87" s="17"/>
      <c r="E87" s="17"/>
      <c r="F87" s="17"/>
      <c r="G87" s="18">
        <v>2</v>
      </c>
      <c r="H87" s="17">
        <f>SUM(H88:H90)</f>
        <v>218</v>
      </c>
      <c r="I87" s="17">
        <f t="shared" ref="I87:S87" si="21">SUM(I88:I90)</f>
        <v>227</v>
      </c>
      <c r="J87" s="17">
        <f t="shared" si="21"/>
        <v>201</v>
      </c>
      <c r="K87" s="17">
        <f t="shared" si="21"/>
        <v>228</v>
      </c>
      <c r="L87" s="17">
        <f t="shared" si="21"/>
        <v>211</v>
      </c>
      <c r="M87" s="17">
        <f t="shared" si="21"/>
        <v>231</v>
      </c>
      <c r="N87" s="17">
        <f t="shared" si="21"/>
        <v>233</v>
      </c>
      <c r="O87" s="17">
        <f t="shared" si="21"/>
        <v>218</v>
      </c>
      <c r="P87" s="17">
        <f t="shared" si="21"/>
        <v>244</v>
      </c>
      <c r="Q87" s="17">
        <f t="shared" si="21"/>
        <v>249</v>
      </c>
      <c r="R87" s="17">
        <f t="shared" si="21"/>
        <v>217</v>
      </c>
      <c r="S87" s="17">
        <f t="shared" si="21"/>
        <v>244</v>
      </c>
    </row>
    <row r="88" spans="1:19" x14ac:dyDescent="0.25">
      <c r="A88" s="18"/>
      <c r="B88" t="s">
        <v>171</v>
      </c>
      <c r="G88" s="2">
        <v>2</v>
      </c>
      <c r="H88">
        <v>188</v>
      </c>
      <c r="I88">
        <v>197</v>
      </c>
      <c r="J88">
        <v>185</v>
      </c>
      <c r="K88">
        <v>208</v>
      </c>
      <c r="L88">
        <v>187</v>
      </c>
      <c r="M88">
        <v>207</v>
      </c>
      <c r="N88">
        <v>203</v>
      </c>
      <c r="O88">
        <v>182</v>
      </c>
      <c r="P88">
        <v>214</v>
      </c>
      <c r="Q88">
        <v>214</v>
      </c>
      <c r="R88">
        <v>185</v>
      </c>
      <c r="S88">
        <v>212</v>
      </c>
    </row>
    <row r="89" spans="1:19" x14ac:dyDescent="0.25">
      <c r="A89" s="18"/>
      <c r="B89" t="s">
        <v>172</v>
      </c>
      <c r="G89" s="2">
        <v>2</v>
      </c>
      <c r="H89">
        <v>30</v>
      </c>
      <c r="I89">
        <v>30</v>
      </c>
      <c r="J89">
        <v>16</v>
      </c>
      <c r="K89">
        <v>20</v>
      </c>
      <c r="L89">
        <v>24</v>
      </c>
      <c r="M89">
        <v>24</v>
      </c>
      <c r="N89">
        <v>30</v>
      </c>
      <c r="O89">
        <v>36</v>
      </c>
      <c r="P89">
        <v>30</v>
      </c>
      <c r="Q89">
        <v>35</v>
      </c>
      <c r="R89">
        <v>32</v>
      </c>
      <c r="S89">
        <v>32</v>
      </c>
    </row>
    <row r="90" spans="1:19" x14ac:dyDescent="0.25">
      <c r="A90" s="18"/>
      <c r="B90" t="s">
        <v>173</v>
      </c>
      <c r="G90" s="2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5">
      <c r="A91" s="9" t="s">
        <v>174</v>
      </c>
      <c r="B91" s="8" t="s">
        <v>37</v>
      </c>
      <c r="C91" s="8"/>
      <c r="D91" s="8"/>
      <c r="E91" s="8"/>
      <c r="F91" s="8"/>
      <c r="G91" s="9" t="s">
        <v>1</v>
      </c>
      <c r="H91" s="8">
        <f>SUM(H83,H87)</f>
        <v>7925</v>
      </c>
      <c r="I91" s="8">
        <f t="shared" ref="I91:S91" si="22">SUM(I83,I87)</f>
        <v>7995</v>
      </c>
      <c r="J91" s="8">
        <f t="shared" si="22"/>
        <v>8136</v>
      </c>
      <c r="K91" s="8">
        <f t="shared" si="22"/>
        <v>10250</v>
      </c>
      <c r="L91" s="8">
        <f t="shared" si="22"/>
        <v>12539</v>
      </c>
      <c r="M91" s="8">
        <f t="shared" si="22"/>
        <v>15829</v>
      </c>
      <c r="N91" s="8">
        <f t="shared" si="22"/>
        <v>17716</v>
      </c>
      <c r="O91" s="8">
        <f t="shared" si="22"/>
        <v>13290</v>
      </c>
      <c r="P91" s="8">
        <f t="shared" si="22"/>
        <v>13554</v>
      </c>
      <c r="Q91" s="8">
        <f t="shared" si="22"/>
        <v>11389</v>
      </c>
      <c r="R91" s="8">
        <f t="shared" si="22"/>
        <v>9934</v>
      </c>
      <c r="S91" s="8">
        <f t="shared" si="22"/>
        <v>8321</v>
      </c>
    </row>
    <row r="92" spans="1:19" x14ac:dyDescent="0.25">
      <c r="A92" s="18"/>
      <c r="G92" s="2"/>
    </row>
    <row r="93" spans="1:19" x14ac:dyDescent="0.25">
      <c r="A93" s="18"/>
      <c r="B93" t="s">
        <v>38</v>
      </c>
      <c r="D93" t="s">
        <v>1</v>
      </c>
      <c r="E93">
        <v>6170</v>
      </c>
      <c r="G93" s="2">
        <v>1</v>
      </c>
      <c r="H93">
        <v>71</v>
      </c>
      <c r="I93">
        <v>82</v>
      </c>
      <c r="J93">
        <v>91</v>
      </c>
      <c r="K93">
        <v>112</v>
      </c>
      <c r="L93">
        <v>177</v>
      </c>
      <c r="M93">
        <v>204</v>
      </c>
      <c r="N93">
        <v>229</v>
      </c>
      <c r="O93">
        <v>139</v>
      </c>
      <c r="P93">
        <v>119</v>
      </c>
      <c r="Q93">
        <v>61</v>
      </c>
      <c r="R93">
        <v>63</v>
      </c>
      <c r="S93">
        <v>66</v>
      </c>
    </row>
    <row r="94" spans="1:19" x14ac:dyDescent="0.25">
      <c r="A94" s="9">
        <v>6172</v>
      </c>
      <c r="B94" s="8" t="s">
        <v>39</v>
      </c>
      <c r="C94" s="8"/>
      <c r="D94" s="8"/>
      <c r="E94" s="8"/>
      <c r="F94" s="8"/>
      <c r="G94" s="9" t="s">
        <v>1</v>
      </c>
      <c r="H94" s="8">
        <f>SUM(H93)</f>
        <v>71</v>
      </c>
      <c r="I94" s="8">
        <f t="shared" ref="I94:S94" si="23">SUM(I93)</f>
        <v>82</v>
      </c>
      <c r="J94" s="8">
        <f t="shared" si="23"/>
        <v>91</v>
      </c>
      <c r="K94" s="8">
        <f t="shared" si="23"/>
        <v>112</v>
      </c>
      <c r="L94" s="8">
        <f t="shared" si="23"/>
        <v>177</v>
      </c>
      <c r="M94" s="8">
        <f t="shared" si="23"/>
        <v>204</v>
      </c>
      <c r="N94" s="8">
        <f t="shared" si="23"/>
        <v>229</v>
      </c>
      <c r="O94" s="8">
        <f t="shared" si="23"/>
        <v>139</v>
      </c>
      <c r="P94" s="8">
        <f t="shared" si="23"/>
        <v>119</v>
      </c>
      <c r="Q94" s="8">
        <f t="shared" si="23"/>
        <v>61</v>
      </c>
      <c r="R94" s="8">
        <f t="shared" si="23"/>
        <v>63</v>
      </c>
      <c r="S94" s="8">
        <f t="shared" si="23"/>
        <v>66</v>
      </c>
    </row>
    <row r="95" spans="1:19" x14ac:dyDescent="0.25">
      <c r="A95" s="18"/>
      <c r="G95" s="2"/>
    </row>
    <row r="96" spans="1:19" x14ac:dyDescent="0.25">
      <c r="A96" s="18"/>
      <c r="B96" t="s">
        <v>40</v>
      </c>
      <c r="E96">
        <v>5141</v>
      </c>
      <c r="G96" s="2">
        <v>1</v>
      </c>
      <c r="H96">
        <f>SUM(H99)</f>
        <v>736</v>
      </c>
      <c r="I96">
        <f t="shared" ref="I96:S96" si="24">SUM(I99)</f>
        <v>761</v>
      </c>
      <c r="J96">
        <f t="shared" si="24"/>
        <v>737</v>
      </c>
      <c r="K96">
        <f t="shared" si="24"/>
        <v>941</v>
      </c>
      <c r="L96">
        <f t="shared" si="24"/>
        <v>1140</v>
      </c>
      <c r="M96">
        <f t="shared" si="24"/>
        <v>1340</v>
      </c>
      <c r="N96">
        <f t="shared" si="24"/>
        <v>1587</v>
      </c>
      <c r="O96">
        <f t="shared" si="24"/>
        <v>1150</v>
      </c>
      <c r="P96">
        <f t="shared" si="24"/>
        <v>1176</v>
      </c>
      <c r="Q96">
        <f t="shared" si="24"/>
        <v>976</v>
      </c>
      <c r="R96">
        <f t="shared" si="24"/>
        <v>785</v>
      </c>
      <c r="S96">
        <f t="shared" si="24"/>
        <v>760</v>
      </c>
    </row>
    <row r="97" spans="1:19" x14ac:dyDescent="0.25">
      <c r="A97" s="18"/>
      <c r="B97" t="s">
        <v>144</v>
      </c>
      <c r="G97" s="2">
        <v>1</v>
      </c>
      <c r="H97">
        <v>335</v>
      </c>
      <c r="I97">
        <v>264</v>
      </c>
      <c r="J97">
        <v>161</v>
      </c>
      <c r="K97">
        <v>293</v>
      </c>
      <c r="L97">
        <v>415</v>
      </c>
      <c r="M97">
        <v>893</v>
      </c>
      <c r="N97">
        <v>1434</v>
      </c>
      <c r="O97">
        <v>1120</v>
      </c>
      <c r="P97">
        <v>1176</v>
      </c>
      <c r="Q97">
        <v>976</v>
      </c>
      <c r="R97">
        <v>785</v>
      </c>
      <c r="S97">
        <v>365</v>
      </c>
    </row>
    <row r="98" spans="1:19" x14ac:dyDescent="0.25">
      <c r="A98" s="18"/>
      <c r="B98" t="s">
        <v>145</v>
      </c>
      <c r="G98" s="2">
        <v>1</v>
      </c>
      <c r="H98">
        <v>401</v>
      </c>
      <c r="I98">
        <v>497</v>
      </c>
      <c r="J98">
        <v>576</v>
      </c>
      <c r="K98">
        <v>648</v>
      </c>
      <c r="L98">
        <v>725</v>
      </c>
      <c r="M98">
        <v>447</v>
      </c>
      <c r="N98">
        <v>153</v>
      </c>
      <c r="O98">
        <v>30</v>
      </c>
      <c r="P98">
        <v>0</v>
      </c>
      <c r="Q98">
        <v>0</v>
      </c>
      <c r="R98">
        <v>0</v>
      </c>
      <c r="S98">
        <v>395</v>
      </c>
    </row>
    <row r="99" spans="1:19" x14ac:dyDescent="0.25">
      <c r="A99" s="9">
        <v>5141</v>
      </c>
      <c r="B99" s="8" t="s">
        <v>41</v>
      </c>
      <c r="C99" s="8"/>
      <c r="D99" s="8"/>
      <c r="E99" s="8"/>
      <c r="F99" s="8"/>
      <c r="G99" s="9"/>
      <c r="H99" s="8">
        <f>SUM(H97:H98)</f>
        <v>736</v>
      </c>
      <c r="I99" s="8">
        <f t="shared" ref="I99:S99" si="25">SUM(I97:I98)</f>
        <v>761</v>
      </c>
      <c r="J99" s="8">
        <f t="shared" si="25"/>
        <v>737</v>
      </c>
      <c r="K99" s="8">
        <f t="shared" si="25"/>
        <v>941</v>
      </c>
      <c r="L99" s="8">
        <f t="shared" si="25"/>
        <v>1140</v>
      </c>
      <c r="M99" s="8">
        <f t="shared" si="25"/>
        <v>1340</v>
      </c>
      <c r="N99" s="8">
        <f t="shared" si="25"/>
        <v>1587</v>
      </c>
      <c r="O99" s="8">
        <f t="shared" si="25"/>
        <v>1150</v>
      </c>
      <c r="P99" s="8">
        <f t="shared" si="25"/>
        <v>1176</v>
      </c>
      <c r="Q99" s="8">
        <f t="shared" si="25"/>
        <v>976</v>
      </c>
      <c r="R99" s="8">
        <f t="shared" si="25"/>
        <v>785</v>
      </c>
      <c r="S99" s="8">
        <f t="shared" si="25"/>
        <v>760</v>
      </c>
    </row>
    <row r="100" spans="1:19" x14ac:dyDescent="0.25">
      <c r="A100" s="18"/>
      <c r="G100" s="2"/>
    </row>
    <row r="101" spans="1:19" x14ac:dyDescent="0.25">
      <c r="A101" s="18"/>
      <c r="B101" s="17" t="s">
        <v>42</v>
      </c>
      <c r="C101" s="17"/>
      <c r="D101" s="17"/>
      <c r="E101" s="17"/>
      <c r="F101" s="17"/>
      <c r="G101" s="18">
        <v>1</v>
      </c>
      <c r="H101" s="17">
        <f>SUM(H106)</f>
        <v>3331</v>
      </c>
      <c r="I101" s="17">
        <f t="shared" ref="I101:S101" si="26">SUM(I106)</f>
        <v>3678</v>
      </c>
      <c r="J101" s="17">
        <f t="shared" si="26"/>
        <v>3430</v>
      </c>
      <c r="K101" s="17">
        <f t="shared" si="26"/>
        <v>4312</v>
      </c>
      <c r="L101" s="17">
        <f t="shared" si="26"/>
        <v>7433</v>
      </c>
      <c r="M101" s="17">
        <f t="shared" si="26"/>
        <v>11877</v>
      </c>
      <c r="N101" s="17">
        <f t="shared" si="26"/>
        <v>12267</v>
      </c>
      <c r="O101" s="17">
        <f t="shared" si="26"/>
        <v>6642</v>
      </c>
      <c r="P101" s="17">
        <f t="shared" si="26"/>
        <v>6925</v>
      </c>
      <c r="Q101" s="17">
        <f t="shared" si="26"/>
        <v>4679</v>
      </c>
      <c r="R101" s="17">
        <f t="shared" si="26"/>
        <v>4056</v>
      </c>
      <c r="S101" s="17">
        <f t="shared" si="26"/>
        <v>3758</v>
      </c>
    </row>
    <row r="102" spans="1:19" x14ac:dyDescent="0.25">
      <c r="A102" s="18"/>
      <c r="B102" t="s">
        <v>184</v>
      </c>
      <c r="G102" s="2">
        <v>1</v>
      </c>
      <c r="H102">
        <v>520</v>
      </c>
      <c r="I102">
        <v>785</v>
      </c>
      <c r="J102">
        <v>705</v>
      </c>
      <c r="K102">
        <v>738</v>
      </c>
      <c r="L102">
        <v>3223</v>
      </c>
      <c r="M102">
        <v>4416</v>
      </c>
      <c r="N102">
        <v>4982</v>
      </c>
      <c r="O102">
        <v>1755</v>
      </c>
      <c r="P102">
        <v>2269</v>
      </c>
      <c r="Q102">
        <v>805</v>
      </c>
      <c r="R102">
        <v>1264</v>
      </c>
      <c r="S102">
        <v>1245</v>
      </c>
    </row>
    <row r="103" spans="1:19" x14ac:dyDescent="0.25">
      <c r="A103" s="18"/>
      <c r="B103" t="s">
        <v>185</v>
      </c>
      <c r="G103" s="2">
        <v>1</v>
      </c>
      <c r="H103">
        <v>1123</v>
      </c>
      <c r="I103">
        <v>1047</v>
      </c>
      <c r="J103">
        <v>492</v>
      </c>
      <c r="K103">
        <v>1638</v>
      </c>
      <c r="L103">
        <v>1268</v>
      </c>
      <c r="M103">
        <v>3307</v>
      </c>
      <c r="N103">
        <v>3003</v>
      </c>
      <c r="O103">
        <v>2261</v>
      </c>
      <c r="P103">
        <v>2157</v>
      </c>
      <c r="Q103">
        <v>2121</v>
      </c>
      <c r="R103">
        <v>1352</v>
      </c>
      <c r="S103">
        <v>902</v>
      </c>
    </row>
    <row r="104" spans="1:19" x14ac:dyDescent="0.25">
      <c r="A104" s="18"/>
      <c r="B104" t="s">
        <v>186</v>
      </c>
      <c r="G104" s="2">
        <v>1</v>
      </c>
      <c r="H104">
        <v>367</v>
      </c>
      <c r="I104">
        <v>384</v>
      </c>
      <c r="J104">
        <v>693</v>
      </c>
      <c r="K104">
        <v>578</v>
      </c>
      <c r="L104">
        <v>1924</v>
      </c>
      <c r="M104">
        <v>2572</v>
      </c>
      <c r="N104">
        <v>2841</v>
      </c>
      <c r="O104">
        <v>1757</v>
      </c>
      <c r="P104">
        <v>1423</v>
      </c>
      <c r="Q104">
        <v>876</v>
      </c>
      <c r="R104">
        <v>595</v>
      </c>
      <c r="S104">
        <v>961</v>
      </c>
    </row>
    <row r="105" spans="1:19" x14ac:dyDescent="0.25">
      <c r="A105" s="18"/>
      <c r="B105" t="s">
        <v>187</v>
      </c>
      <c r="G105" s="2">
        <v>1</v>
      </c>
      <c r="H105">
        <v>1321</v>
      </c>
      <c r="I105">
        <v>1462</v>
      </c>
      <c r="J105">
        <v>1540</v>
      </c>
      <c r="K105">
        <v>1358</v>
      </c>
      <c r="L105">
        <v>1018</v>
      </c>
      <c r="M105">
        <v>1582</v>
      </c>
      <c r="N105">
        <v>1441</v>
      </c>
      <c r="O105">
        <v>869</v>
      </c>
      <c r="P105">
        <v>1076</v>
      </c>
      <c r="Q105">
        <v>877</v>
      </c>
      <c r="R105">
        <v>845</v>
      </c>
      <c r="S105">
        <v>650</v>
      </c>
    </row>
    <row r="106" spans="1:19" x14ac:dyDescent="0.25">
      <c r="A106" s="9" t="s">
        <v>129</v>
      </c>
      <c r="B106" s="8" t="s">
        <v>43</v>
      </c>
      <c r="C106" s="8"/>
      <c r="D106" s="8"/>
      <c r="E106" s="8"/>
      <c r="F106" s="8"/>
      <c r="G106" s="9"/>
      <c r="H106" s="8">
        <f>SUM(H102:H105)</f>
        <v>3331</v>
      </c>
      <c r="I106" s="8">
        <f t="shared" ref="I106:S106" si="27">SUM(I102:I105)</f>
        <v>3678</v>
      </c>
      <c r="J106" s="8">
        <f t="shared" si="27"/>
        <v>3430</v>
      </c>
      <c r="K106" s="8">
        <f t="shared" si="27"/>
        <v>4312</v>
      </c>
      <c r="L106" s="8">
        <f t="shared" si="27"/>
        <v>7433</v>
      </c>
      <c r="M106" s="8">
        <f t="shared" si="27"/>
        <v>11877</v>
      </c>
      <c r="N106" s="8">
        <f t="shared" si="27"/>
        <v>12267</v>
      </c>
      <c r="O106" s="8">
        <f t="shared" si="27"/>
        <v>6642</v>
      </c>
      <c r="P106" s="8">
        <f t="shared" si="27"/>
        <v>6925</v>
      </c>
      <c r="Q106" s="8">
        <f t="shared" si="27"/>
        <v>4679</v>
      </c>
      <c r="R106" s="8">
        <f t="shared" si="27"/>
        <v>4056</v>
      </c>
      <c r="S106" s="8">
        <f t="shared" si="27"/>
        <v>3758</v>
      </c>
    </row>
    <row r="107" spans="1:19" x14ac:dyDescent="0.25">
      <c r="A107" s="18"/>
      <c r="G107" s="2"/>
    </row>
    <row r="108" spans="1:19" x14ac:dyDescent="0.25">
      <c r="A108" s="18"/>
      <c r="B108" t="s">
        <v>44</v>
      </c>
      <c r="E108">
        <v>6156</v>
      </c>
      <c r="F108">
        <v>3285</v>
      </c>
      <c r="G108" s="2">
        <v>1</v>
      </c>
      <c r="H108">
        <v>252</v>
      </c>
      <c r="I108">
        <v>303</v>
      </c>
      <c r="J108">
        <v>367</v>
      </c>
      <c r="K108">
        <v>434</v>
      </c>
      <c r="L108">
        <v>466</v>
      </c>
      <c r="M108">
        <v>700</v>
      </c>
      <c r="N108">
        <v>964</v>
      </c>
      <c r="O108">
        <v>692</v>
      </c>
      <c r="P108">
        <v>332</v>
      </c>
      <c r="Q108">
        <v>392</v>
      </c>
      <c r="R108">
        <v>180</v>
      </c>
      <c r="S108">
        <v>154</v>
      </c>
    </row>
    <row r="109" spans="1:19" s="3" customFormat="1" x14ac:dyDescent="0.25">
      <c r="A109" s="19"/>
      <c r="B109" s="3" t="s">
        <v>44</v>
      </c>
      <c r="E109" s="3" t="s">
        <v>96</v>
      </c>
      <c r="G109" s="5">
        <v>2</v>
      </c>
      <c r="H109" s="3">
        <v>21</v>
      </c>
      <c r="I109" s="3">
        <v>26</v>
      </c>
      <c r="J109" s="3">
        <v>119</v>
      </c>
      <c r="K109" s="3">
        <v>204</v>
      </c>
      <c r="L109" s="3">
        <v>122</v>
      </c>
      <c r="M109" s="3">
        <v>125</v>
      </c>
      <c r="N109" s="3">
        <v>92</v>
      </c>
      <c r="O109" s="3">
        <v>84</v>
      </c>
      <c r="P109" s="3">
        <v>43</v>
      </c>
      <c r="Q109" s="3">
        <v>76</v>
      </c>
      <c r="R109" s="3">
        <v>28</v>
      </c>
      <c r="S109" s="3">
        <v>29</v>
      </c>
    </row>
    <row r="110" spans="1:19" x14ac:dyDescent="0.25">
      <c r="A110" s="9">
        <v>6156</v>
      </c>
      <c r="B110" t="s">
        <v>45</v>
      </c>
      <c r="G110" s="2"/>
      <c r="H110">
        <f>SUM(H108:H109)</f>
        <v>273</v>
      </c>
      <c r="I110">
        <f t="shared" ref="I110:S110" si="28">SUM(I108:I109)</f>
        <v>329</v>
      </c>
      <c r="J110">
        <f t="shared" si="28"/>
        <v>486</v>
      </c>
      <c r="K110">
        <f t="shared" si="28"/>
        <v>638</v>
      </c>
      <c r="L110">
        <f t="shared" si="28"/>
        <v>588</v>
      </c>
      <c r="M110">
        <f t="shared" si="28"/>
        <v>825</v>
      </c>
      <c r="N110">
        <f t="shared" si="28"/>
        <v>1056</v>
      </c>
      <c r="O110">
        <f t="shared" si="28"/>
        <v>776</v>
      </c>
      <c r="P110">
        <f t="shared" si="28"/>
        <v>375</v>
      </c>
      <c r="Q110">
        <f t="shared" si="28"/>
        <v>468</v>
      </c>
      <c r="R110">
        <f t="shared" si="28"/>
        <v>208</v>
      </c>
      <c r="S110">
        <f t="shared" si="28"/>
        <v>183</v>
      </c>
    </row>
    <row r="111" spans="1:19" x14ac:dyDescent="0.25">
      <c r="A111" s="18"/>
      <c r="B111" t="s">
        <v>46</v>
      </c>
      <c r="G111" s="2"/>
    </row>
    <row r="112" spans="1:19" x14ac:dyDescent="0.25">
      <c r="A112" s="18"/>
      <c r="B112" t="s">
        <v>47</v>
      </c>
      <c r="E112">
        <v>5066</v>
      </c>
      <c r="F112">
        <v>3122</v>
      </c>
      <c r="G112" s="2">
        <v>1</v>
      </c>
      <c r="H112">
        <v>60</v>
      </c>
      <c r="I112">
        <v>61</v>
      </c>
      <c r="J112">
        <v>59</v>
      </c>
      <c r="K112">
        <v>66</v>
      </c>
      <c r="L112">
        <v>82</v>
      </c>
      <c r="M112">
        <v>80</v>
      </c>
      <c r="N112">
        <v>117</v>
      </c>
      <c r="O112">
        <v>99</v>
      </c>
      <c r="P112">
        <v>79</v>
      </c>
      <c r="Q112">
        <v>80</v>
      </c>
      <c r="R112">
        <v>83</v>
      </c>
      <c r="S112">
        <v>70</v>
      </c>
    </row>
    <row r="113" spans="1:19" x14ac:dyDescent="0.25">
      <c r="A113" s="18"/>
      <c r="B113" t="s">
        <v>47</v>
      </c>
      <c r="G113" s="2">
        <v>2</v>
      </c>
      <c r="H113">
        <v>14</v>
      </c>
      <c r="I113">
        <v>0</v>
      </c>
      <c r="J113">
        <v>0</v>
      </c>
      <c r="K113">
        <v>0</v>
      </c>
      <c r="L113">
        <v>392</v>
      </c>
      <c r="M113">
        <v>824</v>
      </c>
      <c r="N113">
        <v>1031</v>
      </c>
      <c r="O113">
        <v>805</v>
      </c>
      <c r="P113">
        <v>954</v>
      </c>
      <c r="Q113">
        <v>1038</v>
      </c>
      <c r="R113">
        <v>983</v>
      </c>
      <c r="S113">
        <v>562</v>
      </c>
    </row>
    <row r="114" spans="1:19" x14ac:dyDescent="0.25">
      <c r="A114" s="9">
        <v>5066</v>
      </c>
      <c r="B114" s="8" t="s">
        <v>48</v>
      </c>
      <c r="C114" s="8"/>
      <c r="D114" s="8"/>
      <c r="E114" s="8"/>
      <c r="F114" s="8"/>
      <c r="G114" s="9"/>
      <c r="H114" s="8">
        <f t="shared" ref="H114:S114" si="29">SUM(H112:H113)</f>
        <v>74</v>
      </c>
      <c r="I114" s="8">
        <f t="shared" si="29"/>
        <v>61</v>
      </c>
      <c r="J114" s="8">
        <f t="shared" si="29"/>
        <v>59</v>
      </c>
      <c r="K114" s="8">
        <f t="shared" si="29"/>
        <v>66</v>
      </c>
      <c r="L114" s="8">
        <f t="shared" si="29"/>
        <v>474</v>
      </c>
      <c r="M114" s="8">
        <f t="shared" si="29"/>
        <v>904</v>
      </c>
      <c r="N114" s="8">
        <f t="shared" si="29"/>
        <v>1148</v>
      </c>
      <c r="O114" s="8">
        <f t="shared" si="29"/>
        <v>904</v>
      </c>
      <c r="P114" s="8">
        <f t="shared" si="29"/>
        <v>1033</v>
      </c>
      <c r="Q114" s="8">
        <f t="shared" si="29"/>
        <v>1118</v>
      </c>
      <c r="R114" s="8">
        <f t="shared" si="29"/>
        <v>1066</v>
      </c>
      <c r="S114" s="8">
        <f t="shared" si="29"/>
        <v>632</v>
      </c>
    </row>
    <row r="115" spans="1:19" x14ac:dyDescent="0.25">
      <c r="A115" s="18"/>
      <c r="G115" s="2"/>
    </row>
    <row r="116" spans="1:19" x14ac:dyDescent="0.25">
      <c r="A116" s="18"/>
      <c r="B116" t="s">
        <v>49</v>
      </c>
      <c r="G116" s="2">
        <v>1</v>
      </c>
      <c r="H116">
        <v>27</v>
      </c>
      <c r="I116">
        <v>35</v>
      </c>
      <c r="J116">
        <v>128</v>
      </c>
      <c r="K116">
        <v>109</v>
      </c>
      <c r="L116">
        <v>166</v>
      </c>
      <c r="M116">
        <v>203</v>
      </c>
      <c r="N116">
        <v>156</v>
      </c>
      <c r="O116">
        <v>78</v>
      </c>
      <c r="P116">
        <v>76</v>
      </c>
      <c r="Q116">
        <v>47</v>
      </c>
      <c r="R116">
        <v>29</v>
      </c>
      <c r="S116">
        <v>23</v>
      </c>
    </row>
    <row r="117" spans="1:19" x14ac:dyDescent="0.25">
      <c r="A117" s="9">
        <v>6172</v>
      </c>
      <c r="B117" s="8" t="s">
        <v>50</v>
      </c>
      <c r="C117" s="8"/>
      <c r="D117" s="8"/>
      <c r="E117" s="8"/>
      <c r="F117" s="8"/>
      <c r="G117" s="9"/>
      <c r="H117" s="8">
        <f t="shared" ref="H117:S117" si="30">SUM(H116:H116)</f>
        <v>27</v>
      </c>
      <c r="I117" s="8">
        <f t="shared" si="30"/>
        <v>35</v>
      </c>
      <c r="J117" s="8">
        <f t="shared" si="30"/>
        <v>128</v>
      </c>
      <c r="K117" s="8">
        <f t="shared" si="30"/>
        <v>109</v>
      </c>
      <c r="L117" s="8">
        <f t="shared" si="30"/>
        <v>166</v>
      </c>
      <c r="M117" s="8">
        <f t="shared" si="30"/>
        <v>203</v>
      </c>
      <c r="N117" s="8">
        <f t="shared" si="30"/>
        <v>156</v>
      </c>
      <c r="O117" s="8">
        <f t="shared" si="30"/>
        <v>78</v>
      </c>
      <c r="P117" s="8">
        <f t="shared" si="30"/>
        <v>76</v>
      </c>
      <c r="Q117" s="8">
        <f t="shared" si="30"/>
        <v>47</v>
      </c>
      <c r="R117" s="8">
        <f t="shared" si="30"/>
        <v>29</v>
      </c>
      <c r="S117" s="8">
        <f t="shared" si="30"/>
        <v>23</v>
      </c>
    </row>
    <row r="118" spans="1:19" x14ac:dyDescent="0.25">
      <c r="A118" s="17"/>
      <c r="G118" s="2"/>
    </row>
    <row r="119" spans="1:19" x14ac:dyDescent="0.25">
      <c r="A119" s="17"/>
      <c r="G119" s="2"/>
    </row>
    <row r="120" spans="1:19" x14ac:dyDescent="0.25">
      <c r="A120" s="17"/>
      <c r="G120" s="2"/>
    </row>
    <row r="121" spans="1:19" x14ac:dyDescent="0.25">
      <c r="A121" s="17"/>
      <c r="G121" s="2"/>
    </row>
    <row r="122" spans="1:19" x14ac:dyDescent="0.25">
      <c r="A122" s="17"/>
      <c r="G122" s="2"/>
    </row>
    <row r="123" spans="1:19" s="8" customFormat="1" x14ac:dyDescent="0.25">
      <c r="A123" s="8" t="s">
        <v>114</v>
      </c>
      <c r="B123" s="8" t="s">
        <v>0</v>
      </c>
      <c r="D123" s="8" t="s">
        <v>1</v>
      </c>
      <c r="E123" s="8" t="s">
        <v>93</v>
      </c>
      <c r="F123" s="9" t="s">
        <v>94</v>
      </c>
      <c r="G123" s="9" t="s">
        <v>113</v>
      </c>
      <c r="H123" s="10" t="s">
        <v>2</v>
      </c>
      <c r="I123" s="10" t="s">
        <v>3</v>
      </c>
      <c r="J123" s="10" t="s">
        <v>4</v>
      </c>
      <c r="K123" s="10" t="s">
        <v>5</v>
      </c>
      <c r="L123" s="10" t="s">
        <v>6</v>
      </c>
      <c r="M123" s="10" t="s">
        <v>7</v>
      </c>
      <c r="N123" s="10" t="s">
        <v>8</v>
      </c>
      <c r="O123" s="10" t="s">
        <v>9</v>
      </c>
      <c r="P123" s="10" t="s">
        <v>10</v>
      </c>
      <c r="Q123" s="10" t="s">
        <v>11</v>
      </c>
      <c r="R123" s="10" t="s">
        <v>12</v>
      </c>
      <c r="S123" s="10" t="s">
        <v>13</v>
      </c>
    </row>
    <row r="124" spans="1:19" x14ac:dyDescent="0.25">
      <c r="A124" s="17"/>
      <c r="G124" s="2"/>
    </row>
    <row r="125" spans="1:19" x14ac:dyDescent="0.25">
      <c r="A125" s="18"/>
      <c r="B125" t="s">
        <v>51</v>
      </c>
      <c r="E125">
        <v>6098</v>
      </c>
      <c r="G125" s="2">
        <v>1</v>
      </c>
      <c r="H125">
        <f>SUM(H126:H129)</f>
        <v>1197</v>
      </c>
      <c r="I125">
        <f t="shared" ref="I125:S125" si="31">SUM(I126:I129)</f>
        <v>1228</v>
      </c>
      <c r="J125">
        <f t="shared" si="31"/>
        <v>1260</v>
      </c>
      <c r="K125">
        <f t="shared" si="31"/>
        <v>1793</v>
      </c>
      <c r="L125">
        <f t="shared" si="31"/>
        <v>2807</v>
      </c>
      <c r="M125">
        <f t="shared" si="31"/>
        <v>4346</v>
      </c>
      <c r="N125">
        <f t="shared" si="31"/>
        <v>4662</v>
      </c>
      <c r="O125">
        <f t="shared" si="31"/>
        <v>2367</v>
      </c>
      <c r="P125">
        <f t="shared" si="31"/>
        <v>2442</v>
      </c>
      <c r="Q125">
        <f t="shared" si="31"/>
        <v>1552</v>
      </c>
      <c r="R125">
        <f t="shared" si="31"/>
        <v>1276</v>
      </c>
      <c r="S125">
        <f t="shared" si="31"/>
        <v>1030</v>
      </c>
    </row>
    <row r="126" spans="1:19" x14ac:dyDescent="0.25">
      <c r="A126" s="17"/>
      <c r="B126" t="s">
        <v>147</v>
      </c>
      <c r="G126" s="2">
        <v>1</v>
      </c>
      <c r="H126">
        <v>45</v>
      </c>
      <c r="I126">
        <v>29</v>
      </c>
      <c r="J126">
        <v>44</v>
      </c>
      <c r="K126">
        <v>101</v>
      </c>
      <c r="L126">
        <v>370</v>
      </c>
      <c r="M126">
        <v>690</v>
      </c>
      <c r="N126">
        <v>688</v>
      </c>
      <c r="O126">
        <v>203</v>
      </c>
      <c r="P126">
        <v>235</v>
      </c>
      <c r="Q126">
        <v>83</v>
      </c>
      <c r="R126">
        <v>23</v>
      </c>
      <c r="S126">
        <v>12</v>
      </c>
    </row>
    <row r="127" spans="1:19" x14ac:dyDescent="0.25">
      <c r="A127" s="17"/>
      <c r="B127" t="s">
        <v>148</v>
      </c>
      <c r="G127" s="2">
        <v>1</v>
      </c>
      <c r="H127">
        <v>379</v>
      </c>
      <c r="I127">
        <v>398</v>
      </c>
      <c r="J127">
        <v>405</v>
      </c>
      <c r="K127">
        <v>689</v>
      </c>
      <c r="L127">
        <v>1084</v>
      </c>
      <c r="M127">
        <v>1708</v>
      </c>
      <c r="N127">
        <v>1903</v>
      </c>
      <c r="O127">
        <v>915</v>
      </c>
      <c r="P127">
        <v>958</v>
      </c>
      <c r="Q127">
        <v>509</v>
      </c>
      <c r="R127">
        <v>320</v>
      </c>
      <c r="S127">
        <v>265</v>
      </c>
    </row>
    <row r="128" spans="1:19" x14ac:dyDescent="0.25">
      <c r="A128" s="17"/>
      <c r="B128" t="s">
        <v>149</v>
      </c>
      <c r="G128" s="2">
        <v>1</v>
      </c>
      <c r="H128">
        <v>764</v>
      </c>
      <c r="I128">
        <v>792</v>
      </c>
      <c r="J128">
        <v>802</v>
      </c>
      <c r="K128">
        <v>992</v>
      </c>
      <c r="L128">
        <v>1330</v>
      </c>
      <c r="M128">
        <v>1911</v>
      </c>
      <c r="N128">
        <v>2028</v>
      </c>
      <c r="O128">
        <v>1233</v>
      </c>
      <c r="P128">
        <v>1234</v>
      </c>
      <c r="Q128">
        <v>949</v>
      </c>
      <c r="R128">
        <v>923</v>
      </c>
      <c r="S128">
        <v>742</v>
      </c>
    </row>
    <row r="129" spans="1:19" x14ac:dyDescent="0.25">
      <c r="A129" s="17"/>
      <c r="B129" t="s">
        <v>150</v>
      </c>
      <c r="G129" s="2">
        <v>1</v>
      </c>
      <c r="H129">
        <v>9</v>
      </c>
      <c r="I129">
        <v>9</v>
      </c>
      <c r="J129">
        <v>9</v>
      </c>
      <c r="K129">
        <v>11</v>
      </c>
      <c r="L129">
        <v>23</v>
      </c>
      <c r="M129">
        <v>37</v>
      </c>
      <c r="N129">
        <v>43</v>
      </c>
      <c r="O129">
        <v>16</v>
      </c>
      <c r="P129">
        <v>15</v>
      </c>
      <c r="Q129">
        <v>11</v>
      </c>
      <c r="R129">
        <v>10</v>
      </c>
      <c r="S129">
        <v>11</v>
      </c>
    </row>
    <row r="130" spans="1:19" x14ac:dyDescent="0.25">
      <c r="A130" s="17"/>
      <c r="B130" t="s">
        <v>51</v>
      </c>
      <c r="E130">
        <v>6099</v>
      </c>
      <c r="G130" s="2">
        <v>2</v>
      </c>
      <c r="H130">
        <v>37</v>
      </c>
      <c r="I130">
        <v>31</v>
      </c>
      <c r="J130">
        <v>46</v>
      </c>
      <c r="K130">
        <v>66</v>
      </c>
      <c r="L130">
        <v>54</v>
      </c>
      <c r="M130">
        <v>65</v>
      </c>
      <c r="N130">
        <v>76</v>
      </c>
      <c r="O130">
        <v>52</v>
      </c>
      <c r="P130">
        <v>57</v>
      </c>
      <c r="Q130">
        <v>42</v>
      </c>
      <c r="R130">
        <v>46</v>
      </c>
      <c r="S130">
        <v>46</v>
      </c>
    </row>
    <row r="131" spans="1:19" x14ac:dyDescent="0.25">
      <c r="A131" s="9">
        <v>3628</v>
      </c>
      <c r="B131" s="8" t="s">
        <v>52</v>
      </c>
      <c r="C131" s="8"/>
      <c r="D131" s="8"/>
      <c r="E131" s="8"/>
      <c r="F131" s="8"/>
      <c r="G131" s="9"/>
      <c r="H131" s="8">
        <f>SUM(H125+H130)</f>
        <v>1234</v>
      </c>
      <c r="I131" s="8">
        <f t="shared" ref="I131:S131" si="32">SUM(I125+I130)</f>
        <v>1259</v>
      </c>
      <c r="J131" s="8">
        <f t="shared" si="32"/>
        <v>1306</v>
      </c>
      <c r="K131" s="8">
        <f t="shared" si="32"/>
        <v>1859</v>
      </c>
      <c r="L131" s="8">
        <f t="shared" si="32"/>
        <v>2861</v>
      </c>
      <c r="M131" s="8">
        <f t="shared" si="32"/>
        <v>4411</v>
      </c>
      <c r="N131" s="8">
        <f t="shared" si="32"/>
        <v>4738</v>
      </c>
      <c r="O131" s="8">
        <f t="shared" si="32"/>
        <v>2419</v>
      </c>
      <c r="P131" s="8">
        <f t="shared" si="32"/>
        <v>2499</v>
      </c>
      <c r="Q131" s="8">
        <f t="shared" si="32"/>
        <v>1594</v>
      </c>
      <c r="R131" s="8">
        <f t="shared" si="32"/>
        <v>1322</v>
      </c>
      <c r="S131" s="8">
        <f t="shared" si="32"/>
        <v>1076</v>
      </c>
    </row>
    <row r="132" spans="1:19" x14ac:dyDescent="0.25">
      <c r="A132" s="17"/>
      <c r="G132" s="2"/>
    </row>
    <row r="133" spans="1:19" x14ac:dyDescent="0.25">
      <c r="A133" s="18"/>
      <c r="B133" t="s">
        <v>53</v>
      </c>
      <c r="E133">
        <v>6172</v>
      </c>
      <c r="G133" s="2">
        <v>1</v>
      </c>
      <c r="H133">
        <v>493</v>
      </c>
      <c r="I133">
        <v>490</v>
      </c>
      <c r="J133">
        <v>516</v>
      </c>
      <c r="K133">
        <v>681</v>
      </c>
      <c r="L133">
        <v>1236</v>
      </c>
      <c r="M133">
        <v>1942</v>
      </c>
      <c r="N133">
        <v>1904</v>
      </c>
      <c r="O133">
        <v>968</v>
      </c>
      <c r="P133">
        <v>1027</v>
      </c>
      <c r="Q133">
        <v>696</v>
      </c>
      <c r="R133">
        <v>496</v>
      </c>
      <c r="S133">
        <v>567</v>
      </c>
    </row>
    <row r="134" spans="1:19" x14ac:dyDescent="0.25">
      <c r="A134" s="9">
        <v>6172</v>
      </c>
      <c r="B134" s="8" t="s">
        <v>54</v>
      </c>
      <c r="C134" s="8"/>
      <c r="D134" s="8"/>
      <c r="E134" s="8"/>
      <c r="F134" s="8"/>
      <c r="G134" s="9"/>
      <c r="H134" s="8">
        <f t="shared" ref="H134:S134" si="33">SUM(H133)</f>
        <v>493</v>
      </c>
      <c r="I134" s="8">
        <f t="shared" si="33"/>
        <v>490</v>
      </c>
      <c r="J134" s="8">
        <f t="shared" si="33"/>
        <v>516</v>
      </c>
      <c r="K134" s="8">
        <f t="shared" si="33"/>
        <v>681</v>
      </c>
      <c r="L134" s="8">
        <f t="shared" si="33"/>
        <v>1236</v>
      </c>
      <c r="M134" s="8">
        <f t="shared" si="33"/>
        <v>1942</v>
      </c>
      <c r="N134" s="8">
        <f t="shared" si="33"/>
        <v>1904</v>
      </c>
      <c r="O134" s="8">
        <f t="shared" si="33"/>
        <v>968</v>
      </c>
      <c r="P134" s="8">
        <f t="shared" si="33"/>
        <v>1027</v>
      </c>
      <c r="Q134" s="8">
        <f t="shared" si="33"/>
        <v>696</v>
      </c>
      <c r="R134" s="8">
        <f t="shared" si="33"/>
        <v>496</v>
      </c>
      <c r="S134" s="8">
        <f t="shared" si="33"/>
        <v>567</v>
      </c>
    </row>
    <row r="135" spans="1:19" x14ac:dyDescent="0.25">
      <c r="A135" s="18"/>
      <c r="G135" s="2"/>
    </row>
    <row r="136" spans="1:19" x14ac:dyDescent="0.25">
      <c r="A136" s="18"/>
      <c r="B136" t="s">
        <v>55</v>
      </c>
      <c r="E136">
        <v>5141</v>
      </c>
      <c r="G136" s="2">
        <v>1</v>
      </c>
      <c r="H136">
        <f>SUM(H137:H138)</f>
        <v>1091</v>
      </c>
      <c r="I136">
        <f t="shared" ref="I136:S136" si="34">SUM(I137:I138)</f>
        <v>1027</v>
      </c>
      <c r="J136">
        <f t="shared" si="34"/>
        <v>1238</v>
      </c>
      <c r="K136">
        <f t="shared" si="34"/>
        <v>1222</v>
      </c>
      <c r="L136">
        <f t="shared" si="34"/>
        <v>1645</v>
      </c>
      <c r="M136">
        <f t="shared" si="34"/>
        <v>2560</v>
      </c>
      <c r="N136">
        <f t="shared" si="34"/>
        <v>2912</v>
      </c>
      <c r="O136">
        <f t="shared" si="34"/>
        <v>1772</v>
      </c>
      <c r="P136">
        <f t="shared" si="34"/>
        <v>1702</v>
      </c>
      <c r="Q136">
        <f t="shared" si="34"/>
        <v>1257</v>
      </c>
      <c r="R136">
        <f t="shared" si="34"/>
        <v>1192</v>
      </c>
      <c r="S136">
        <f t="shared" si="34"/>
        <v>1007</v>
      </c>
    </row>
    <row r="137" spans="1:19" x14ac:dyDescent="0.25">
      <c r="A137" s="18"/>
      <c r="B137" t="s">
        <v>152</v>
      </c>
      <c r="G137" s="2">
        <v>1</v>
      </c>
      <c r="H137">
        <v>137</v>
      </c>
      <c r="I137">
        <v>132</v>
      </c>
      <c r="J137">
        <v>132</v>
      </c>
      <c r="K137">
        <v>158</v>
      </c>
      <c r="L137">
        <v>254</v>
      </c>
      <c r="M137">
        <v>384</v>
      </c>
      <c r="N137">
        <v>453</v>
      </c>
      <c r="O137">
        <v>253</v>
      </c>
      <c r="P137">
        <v>251</v>
      </c>
      <c r="Q137">
        <v>182</v>
      </c>
      <c r="R137">
        <v>165</v>
      </c>
      <c r="S137">
        <v>151</v>
      </c>
    </row>
    <row r="138" spans="1:19" x14ac:dyDescent="0.25">
      <c r="A138" s="18"/>
      <c r="B138" t="s">
        <v>151</v>
      </c>
      <c r="G138" s="2">
        <v>1</v>
      </c>
      <c r="H138">
        <v>954</v>
      </c>
      <c r="I138">
        <v>895</v>
      </c>
      <c r="J138">
        <v>1106</v>
      </c>
      <c r="K138">
        <v>1064</v>
      </c>
      <c r="L138">
        <v>1391</v>
      </c>
      <c r="M138">
        <v>2176</v>
      </c>
      <c r="N138">
        <v>2459</v>
      </c>
      <c r="O138">
        <v>1519</v>
      </c>
      <c r="P138">
        <v>1451</v>
      </c>
      <c r="Q138">
        <v>1075</v>
      </c>
      <c r="R138">
        <v>1027</v>
      </c>
      <c r="S138">
        <v>856</v>
      </c>
    </row>
    <row r="139" spans="1:19" x14ac:dyDescent="0.25">
      <c r="A139" s="18"/>
      <c r="B139" t="s">
        <v>55</v>
      </c>
      <c r="G139" s="2">
        <v>2</v>
      </c>
      <c r="H139">
        <v>1206</v>
      </c>
      <c r="I139">
        <v>1201</v>
      </c>
      <c r="J139">
        <v>907</v>
      </c>
      <c r="K139">
        <v>992</v>
      </c>
      <c r="L139">
        <v>2764</v>
      </c>
      <c r="M139">
        <v>3124</v>
      </c>
      <c r="N139">
        <v>3484</v>
      </c>
      <c r="O139">
        <v>2704</v>
      </c>
      <c r="P139">
        <v>1035</v>
      </c>
      <c r="Q139">
        <v>3315</v>
      </c>
      <c r="R139">
        <v>3688</v>
      </c>
      <c r="S139">
        <v>2702</v>
      </c>
    </row>
    <row r="140" spans="1:19" x14ac:dyDescent="0.25">
      <c r="A140" s="9">
        <v>5141</v>
      </c>
      <c r="B140" s="8" t="s">
        <v>56</v>
      </c>
      <c r="C140" s="8"/>
      <c r="D140" s="8"/>
      <c r="E140" s="8"/>
      <c r="F140" s="8"/>
      <c r="G140" s="9"/>
      <c r="H140" s="8">
        <f>SUM(H136+H139)</f>
        <v>2297</v>
      </c>
      <c r="I140" s="8">
        <f t="shared" ref="I140:S140" si="35">SUM(I136+I139)</f>
        <v>2228</v>
      </c>
      <c r="J140" s="8">
        <f t="shared" si="35"/>
        <v>2145</v>
      </c>
      <c r="K140" s="8">
        <f t="shared" si="35"/>
        <v>2214</v>
      </c>
      <c r="L140" s="8">
        <f t="shared" si="35"/>
        <v>4409</v>
      </c>
      <c r="M140" s="8">
        <f t="shared" si="35"/>
        <v>5684</v>
      </c>
      <c r="N140" s="8">
        <f t="shared" si="35"/>
        <v>6396</v>
      </c>
      <c r="O140" s="8">
        <f t="shared" si="35"/>
        <v>4476</v>
      </c>
      <c r="P140" s="8">
        <f t="shared" si="35"/>
        <v>2737</v>
      </c>
      <c r="Q140" s="8">
        <f t="shared" si="35"/>
        <v>4572</v>
      </c>
      <c r="R140" s="8">
        <f t="shared" si="35"/>
        <v>4880</v>
      </c>
      <c r="S140" s="8">
        <f t="shared" si="35"/>
        <v>3709</v>
      </c>
    </row>
    <row r="141" spans="1:19" x14ac:dyDescent="0.25">
      <c r="A141" s="18"/>
      <c r="G141" s="2"/>
    </row>
    <row r="142" spans="1:19" x14ac:dyDescent="0.25">
      <c r="A142" s="18"/>
      <c r="B142" t="s">
        <v>57</v>
      </c>
      <c r="E142">
        <v>6172</v>
      </c>
      <c r="G142" s="2">
        <v>1</v>
      </c>
      <c r="H142">
        <v>98</v>
      </c>
      <c r="I142">
        <v>91</v>
      </c>
      <c r="J142">
        <v>112</v>
      </c>
      <c r="K142">
        <v>162</v>
      </c>
      <c r="L142">
        <v>299</v>
      </c>
      <c r="M142">
        <v>502</v>
      </c>
      <c r="N142">
        <v>539</v>
      </c>
      <c r="O142">
        <v>267</v>
      </c>
      <c r="P142">
        <v>264</v>
      </c>
      <c r="Q142">
        <v>145</v>
      </c>
      <c r="R142">
        <v>107</v>
      </c>
      <c r="S142">
        <v>97</v>
      </c>
    </row>
    <row r="143" spans="1:19" x14ac:dyDescent="0.25">
      <c r="A143" s="18"/>
      <c r="B143" t="s">
        <v>57</v>
      </c>
      <c r="E143">
        <v>6172</v>
      </c>
      <c r="G143" s="2">
        <v>2</v>
      </c>
      <c r="H143">
        <v>161</v>
      </c>
      <c r="I143">
        <v>176</v>
      </c>
      <c r="J143">
        <v>159</v>
      </c>
      <c r="K143">
        <v>161</v>
      </c>
      <c r="L143">
        <v>161</v>
      </c>
      <c r="M143">
        <v>151</v>
      </c>
      <c r="N143">
        <v>157</v>
      </c>
      <c r="O143">
        <v>126</v>
      </c>
      <c r="P143">
        <v>161</v>
      </c>
      <c r="Q143">
        <v>178</v>
      </c>
      <c r="R143">
        <v>187</v>
      </c>
      <c r="S143">
        <v>156</v>
      </c>
    </row>
    <row r="144" spans="1:19" x14ac:dyDescent="0.25">
      <c r="A144" s="9">
        <v>6172</v>
      </c>
      <c r="B144" s="8" t="s">
        <v>58</v>
      </c>
      <c r="C144" s="8"/>
      <c r="D144" s="8"/>
      <c r="E144" s="8"/>
      <c r="F144" s="8"/>
      <c r="G144" s="9"/>
      <c r="H144" s="8">
        <f t="shared" ref="H144:S144" si="36">SUM(H142:H143)</f>
        <v>259</v>
      </c>
      <c r="I144" s="8">
        <f t="shared" si="36"/>
        <v>267</v>
      </c>
      <c r="J144" s="8">
        <f t="shared" si="36"/>
        <v>271</v>
      </c>
      <c r="K144" s="8">
        <f t="shared" si="36"/>
        <v>323</v>
      </c>
      <c r="L144" s="8">
        <f t="shared" si="36"/>
        <v>460</v>
      </c>
      <c r="M144" s="8">
        <f t="shared" si="36"/>
        <v>653</v>
      </c>
      <c r="N144" s="8">
        <f t="shared" si="36"/>
        <v>696</v>
      </c>
      <c r="O144" s="8">
        <f t="shared" si="36"/>
        <v>393</v>
      </c>
      <c r="P144" s="8">
        <f t="shared" si="36"/>
        <v>425</v>
      </c>
      <c r="Q144" s="8">
        <f t="shared" si="36"/>
        <v>323</v>
      </c>
      <c r="R144" s="8">
        <f t="shared" si="36"/>
        <v>294</v>
      </c>
      <c r="S144" s="8">
        <f t="shared" si="36"/>
        <v>253</v>
      </c>
    </row>
    <row r="145" spans="1:19" x14ac:dyDescent="0.25">
      <c r="A145" s="17"/>
      <c r="G145" s="2"/>
    </row>
    <row r="146" spans="1:19" x14ac:dyDescent="0.25">
      <c r="A146" s="18"/>
      <c r="B146" t="s">
        <v>59</v>
      </c>
      <c r="E146">
        <v>60</v>
      </c>
      <c r="G146" s="2">
        <v>1</v>
      </c>
      <c r="H146">
        <v>68</v>
      </c>
      <c r="I146">
        <v>72</v>
      </c>
      <c r="J146">
        <v>76</v>
      </c>
      <c r="K146">
        <v>127</v>
      </c>
      <c r="L146">
        <v>276</v>
      </c>
      <c r="M146">
        <v>526</v>
      </c>
      <c r="N146">
        <v>534</v>
      </c>
      <c r="O146">
        <v>309</v>
      </c>
      <c r="P146">
        <v>279</v>
      </c>
      <c r="Q146">
        <v>134</v>
      </c>
      <c r="R146">
        <v>97</v>
      </c>
      <c r="S146">
        <v>84</v>
      </c>
    </row>
    <row r="147" spans="1:19" x14ac:dyDescent="0.25">
      <c r="A147" s="18" t="s">
        <v>95</v>
      </c>
      <c r="B147" s="8" t="s">
        <v>60</v>
      </c>
      <c r="C147" s="8"/>
      <c r="D147" s="8"/>
      <c r="E147" s="8"/>
      <c r="F147" s="8"/>
      <c r="G147" s="9"/>
      <c r="H147" s="8">
        <f t="shared" ref="H147:S147" si="37">SUM(H146:H146)</f>
        <v>68</v>
      </c>
      <c r="I147" s="8">
        <f t="shared" si="37"/>
        <v>72</v>
      </c>
      <c r="J147" s="8">
        <f t="shared" si="37"/>
        <v>76</v>
      </c>
      <c r="K147" s="8">
        <f t="shared" si="37"/>
        <v>127</v>
      </c>
      <c r="L147" s="8">
        <f t="shared" si="37"/>
        <v>276</v>
      </c>
      <c r="M147" s="8">
        <f t="shared" si="37"/>
        <v>526</v>
      </c>
      <c r="N147" s="8">
        <f t="shared" si="37"/>
        <v>534</v>
      </c>
      <c r="O147" s="8">
        <f t="shared" si="37"/>
        <v>309</v>
      </c>
      <c r="P147" s="8">
        <f t="shared" si="37"/>
        <v>279</v>
      </c>
      <c r="Q147" s="8">
        <f t="shared" si="37"/>
        <v>134</v>
      </c>
      <c r="R147" s="8">
        <f t="shared" si="37"/>
        <v>97</v>
      </c>
      <c r="S147" s="8">
        <f t="shared" si="37"/>
        <v>84</v>
      </c>
    </row>
    <row r="148" spans="1:19" x14ac:dyDescent="0.25">
      <c r="A148" s="17"/>
      <c r="G148" s="2"/>
    </row>
    <row r="149" spans="1:19" x14ac:dyDescent="0.25">
      <c r="A149" s="18"/>
      <c r="B149" t="s">
        <v>61</v>
      </c>
      <c r="E149">
        <v>6172</v>
      </c>
      <c r="G149" s="2">
        <v>1</v>
      </c>
      <c r="H149">
        <v>384</v>
      </c>
      <c r="I149">
        <v>387</v>
      </c>
      <c r="J149">
        <v>409</v>
      </c>
      <c r="K149">
        <v>508</v>
      </c>
      <c r="L149">
        <v>831</v>
      </c>
      <c r="M149">
        <v>1355</v>
      </c>
      <c r="N149">
        <v>1402</v>
      </c>
      <c r="O149">
        <v>790</v>
      </c>
      <c r="P149">
        <v>804</v>
      </c>
      <c r="Q149">
        <v>507</v>
      </c>
      <c r="R149">
        <v>417</v>
      </c>
      <c r="S149">
        <v>383</v>
      </c>
    </row>
    <row r="150" spans="1:19" x14ac:dyDescent="0.25">
      <c r="A150" s="9">
        <v>6172</v>
      </c>
      <c r="B150" s="8" t="s">
        <v>62</v>
      </c>
      <c r="C150" s="8"/>
      <c r="D150" s="8"/>
      <c r="E150" s="8"/>
      <c r="F150" s="8"/>
      <c r="G150" s="9"/>
      <c r="H150" s="8">
        <f>SUM(H149)</f>
        <v>384</v>
      </c>
      <c r="I150" s="8">
        <f t="shared" ref="I150:S150" si="38">SUM(I149)</f>
        <v>387</v>
      </c>
      <c r="J150" s="8">
        <f t="shared" si="38"/>
        <v>409</v>
      </c>
      <c r="K150" s="8">
        <f t="shared" si="38"/>
        <v>508</v>
      </c>
      <c r="L150" s="8">
        <f t="shared" si="38"/>
        <v>831</v>
      </c>
      <c r="M150" s="8">
        <f t="shared" si="38"/>
        <v>1355</v>
      </c>
      <c r="N150" s="8">
        <f t="shared" si="38"/>
        <v>1402</v>
      </c>
      <c r="O150" s="8">
        <f t="shared" si="38"/>
        <v>790</v>
      </c>
      <c r="P150" s="8">
        <f t="shared" si="38"/>
        <v>804</v>
      </c>
      <c r="Q150" s="8">
        <f t="shared" si="38"/>
        <v>507</v>
      </c>
      <c r="R150" s="8">
        <f t="shared" si="38"/>
        <v>417</v>
      </c>
      <c r="S150" s="8">
        <f t="shared" si="38"/>
        <v>383</v>
      </c>
    </row>
    <row r="151" spans="1:19" x14ac:dyDescent="0.25">
      <c r="A151" s="17"/>
      <c r="G151" s="2"/>
    </row>
    <row r="152" spans="1:19" x14ac:dyDescent="0.25">
      <c r="A152" s="17"/>
      <c r="B152" t="s">
        <v>109</v>
      </c>
      <c r="G152" s="2">
        <v>1</v>
      </c>
      <c r="H152">
        <f>SUM(H153:H158)</f>
        <v>20258</v>
      </c>
      <c r="I152">
        <f t="shared" ref="I152:S152" si="39">SUM(I153:I158)</f>
        <v>21044</v>
      </c>
      <c r="J152">
        <f t="shared" si="39"/>
        <v>17771</v>
      </c>
      <c r="K152">
        <f t="shared" si="39"/>
        <v>21159</v>
      </c>
      <c r="L152">
        <f t="shared" si="39"/>
        <v>20645</v>
      </c>
      <c r="M152">
        <f t="shared" si="39"/>
        <v>23687</v>
      </c>
      <c r="N152">
        <f t="shared" si="39"/>
        <v>30710</v>
      </c>
      <c r="O152">
        <f t="shared" si="39"/>
        <v>28542</v>
      </c>
      <c r="P152">
        <f t="shared" si="39"/>
        <v>27202</v>
      </c>
      <c r="Q152">
        <f t="shared" si="39"/>
        <v>23924</v>
      </c>
      <c r="R152">
        <f t="shared" si="39"/>
        <v>21610</v>
      </c>
      <c r="S152">
        <f t="shared" si="39"/>
        <v>21162</v>
      </c>
    </row>
    <row r="153" spans="1:19" x14ac:dyDescent="0.25">
      <c r="A153" s="17"/>
      <c r="B153" t="s">
        <v>153</v>
      </c>
      <c r="G153" s="2">
        <v>1</v>
      </c>
      <c r="H153">
        <v>3510</v>
      </c>
      <c r="I153">
        <v>3598</v>
      </c>
      <c r="J153">
        <v>2967</v>
      </c>
      <c r="K153">
        <v>4347</v>
      </c>
      <c r="L153">
        <v>4026</v>
      </c>
      <c r="M153">
        <v>4594</v>
      </c>
      <c r="N153">
        <v>6905</v>
      </c>
      <c r="O153">
        <v>5989</v>
      </c>
      <c r="P153">
        <v>5555</v>
      </c>
      <c r="Q153">
        <v>4615</v>
      </c>
      <c r="R153">
        <v>3753</v>
      </c>
      <c r="S153">
        <v>3653</v>
      </c>
    </row>
    <row r="154" spans="1:19" x14ac:dyDescent="0.25">
      <c r="A154" s="18"/>
      <c r="B154" t="s">
        <v>154</v>
      </c>
      <c r="G154" s="2">
        <v>1</v>
      </c>
      <c r="H154">
        <v>1029</v>
      </c>
      <c r="I154">
        <v>873</v>
      </c>
      <c r="J154">
        <v>894</v>
      </c>
      <c r="K154">
        <v>1092</v>
      </c>
      <c r="L154">
        <v>1321</v>
      </c>
      <c r="M154">
        <v>1288</v>
      </c>
      <c r="N154">
        <v>1333</v>
      </c>
      <c r="O154">
        <v>1153</v>
      </c>
      <c r="P154">
        <v>1128</v>
      </c>
      <c r="Q154">
        <v>957</v>
      </c>
      <c r="R154">
        <v>923</v>
      </c>
      <c r="S154">
        <v>887</v>
      </c>
    </row>
    <row r="155" spans="1:19" x14ac:dyDescent="0.25">
      <c r="A155" s="17"/>
      <c r="B155" t="s">
        <v>155</v>
      </c>
      <c r="G155" s="2">
        <v>1</v>
      </c>
      <c r="H155">
        <v>12567</v>
      </c>
      <c r="I155">
        <v>13834</v>
      </c>
      <c r="J155">
        <v>11776</v>
      </c>
      <c r="K155">
        <v>13014</v>
      </c>
      <c r="L155">
        <v>12047</v>
      </c>
      <c r="M155">
        <v>13352</v>
      </c>
      <c r="N155">
        <v>14577</v>
      </c>
      <c r="O155">
        <v>15330</v>
      </c>
      <c r="P155">
        <v>15214</v>
      </c>
      <c r="Q155">
        <v>14338</v>
      </c>
      <c r="R155">
        <v>13849</v>
      </c>
      <c r="S155">
        <v>13158</v>
      </c>
    </row>
    <row r="156" spans="1:19" x14ac:dyDescent="0.25">
      <c r="A156" s="17"/>
      <c r="B156" t="s">
        <v>156</v>
      </c>
      <c r="G156" s="2">
        <v>1</v>
      </c>
      <c r="H156">
        <v>1555</v>
      </c>
      <c r="I156">
        <v>1414</v>
      </c>
      <c r="J156">
        <v>981</v>
      </c>
      <c r="K156">
        <v>1407</v>
      </c>
      <c r="L156">
        <v>1771</v>
      </c>
      <c r="M156">
        <v>2581</v>
      </c>
      <c r="N156">
        <v>4522</v>
      </c>
      <c r="O156">
        <v>3491</v>
      </c>
      <c r="P156">
        <v>3019</v>
      </c>
      <c r="Q156">
        <v>1964</v>
      </c>
      <c r="R156">
        <v>1729</v>
      </c>
      <c r="S156">
        <v>1648</v>
      </c>
    </row>
    <row r="157" spans="1:19" x14ac:dyDescent="0.25">
      <c r="A157" s="17"/>
      <c r="B157" t="s">
        <v>157</v>
      </c>
      <c r="G157" s="2">
        <v>1</v>
      </c>
      <c r="H157">
        <v>575</v>
      </c>
      <c r="I157">
        <v>747</v>
      </c>
      <c r="J157">
        <v>764</v>
      </c>
      <c r="K157">
        <v>676</v>
      </c>
      <c r="L157">
        <v>733</v>
      </c>
      <c r="M157">
        <v>1342</v>
      </c>
      <c r="N157">
        <v>2105</v>
      </c>
      <c r="O157">
        <v>1684</v>
      </c>
      <c r="P157">
        <v>1366</v>
      </c>
      <c r="Q157">
        <v>1251</v>
      </c>
      <c r="R157">
        <v>923</v>
      </c>
      <c r="S157">
        <v>915</v>
      </c>
    </row>
    <row r="158" spans="1:19" x14ac:dyDescent="0.25">
      <c r="A158" s="17"/>
      <c r="B158" t="s">
        <v>158</v>
      </c>
      <c r="G158" s="2">
        <v>1</v>
      </c>
      <c r="H158">
        <v>1022</v>
      </c>
      <c r="I158">
        <v>578</v>
      </c>
      <c r="J158">
        <v>389</v>
      </c>
      <c r="K158">
        <v>623</v>
      </c>
      <c r="L158">
        <v>747</v>
      </c>
      <c r="M158">
        <v>530</v>
      </c>
      <c r="N158">
        <v>1268</v>
      </c>
      <c r="O158">
        <v>895</v>
      </c>
      <c r="P158">
        <v>920</v>
      </c>
      <c r="Q158">
        <v>799</v>
      </c>
      <c r="R158">
        <v>433</v>
      </c>
      <c r="S158">
        <v>901</v>
      </c>
    </row>
    <row r="159" spans="1:19" x14ac:dyDescent="0.25">
      <c r="A159" s="17"/>
      <c r="B159" t="s">
        <v>109</v>
      </c>
      <c r="G159" s="2">
        <v>2</v>
      </c>
      <c r="H159">
        <f>SUM(H160:H161)</f>
        <v>1167</v>
      </c>
      <c r="I159">
        <f t="shared" ref="I159:S159" si="40">SUM(I160:I161)</f>
        <v>1251</v>
      </c>
      <c r="J159">
        <f t="shared" si="40"/>
        <v>1153</v>
      </c>
      <c r="K159">
        <f t="shared" si="40"/>
        <v>1225</v>
      </c>
      <c r="L159">
        <f t="shared" si="40"/>
        <v>1800</v>
      </c>
      <c r="M159">
        <f t="shared" si="40"/>
        <v>1675</v>
      </c>
      <c r="N159">
        <f t="shared" si="40"/>
        <v>1838</v>
      </c>
      <c r="O159">
        <f t="shared" si="40"/>
        <v>2006</v>
      </c>
      <c r="P159">
        <f t="shared" si="40"/>
        <v>2585</v>
      </c>
      <c r="Q159">
        <f t="shared" si="40"/>
        <v>2533</v>
      </c>
      <c r="R159">
        <f t="shared" si="40"/>
        <v>2034</v>
      </c>
      <c r="S159">
        <f t="shared" si="40"/>
        <v>1171</v>
      </c>
    </row>
    <row r="160" spans="1:19" x14ac:dyDescent="0.25">
      <c r="A160" s="17"/>
      <c r="B160" t="s">
        <v>155</v>
      </c>
      <c r="G160" s="2">
        <v>2</v>
      </c>
      <c r="H160">
        <v>1077</v>
      </c>
      <c r="I160">
        <v>1154</v>
      </c>
      <c r="J160">
        <v>1045</v>
      </c>
      <c r="K160">
        <v>1094</v>
      </c>
      <c r="L160">
        <v>1010</v>
      </c>
      <c r="M160">
        <v>1038</v>
      </c>
      <c r="N160">
        <v>931</v>
      </c>
      <c r="O160">
        <v>940</v>
      </c>
      <c r="P160">
        <v>1164</v>
      </c>
      <c r="Q160">
        <v>1130</v>
      </c>
      <c r="R160">
        <v>1105</v>
      </c>
      <c r="S160">
        <v>1005</v>
      </c>
    </row>
    <row r="161" spans="1:19" x14ac:dyDescent="0.25">
      <c r="A161" s="17"/>
      <c r="B161" t="s">
        <v>158</v>
      </c>
      <c r="G161" s="2">
        <v>2</v>
      </c>
      <c r="H161">
        <v>90</v>
      </c>
      <c r="I161">
        <v>97</v>
      </c>
      <c r="J161">
        <v>108</v>
      </c>
      <c r="K161">
        <v>131</v>
      </c>
      <c r="L161">
        <v>790</v>
      </c>
      <c r="M161">
        <v>637</v>
      </c>
      <c r="N161">
        <v>907</v>
      </c>
      <c r="O161">
        <v>1066</v>
      </c>
      <c r="P161">
        <v>1421</v>
      </c>
      <c r="Q161">
        <v>1403</v>
      </c>
      <c r="R161">
        <v>929</v>
      </c>
      <c r="S161">
        <v>166</v>
      </c>
    </row>
    <row r="162" spans="1:19" x14ac:dyDescent="0.25">
      <c r="A162" s="9" t="s">
        <v>130</v>
      </c>
      <c r="B162" s="8" t="s">
        <v>110</v>
      </c>
      <c r="C162" s="8"/>
      <c r="D162" s="8"/>
      <c r="E162" s="8"/>
      <c r="F162" s="8"/>
      <c r="G162" s="9"/>
      <c r="H162" s="8">
        <f>SUM(H152+H159)</f>
        <v>21425</v>
      </c>
      <c r="I162" s="8">
        <f t="shared" ref="I162:S162" si="41">SUM(I152+I159)</f>
        <v>22295</v>
      </c>
      <c r="J162" s="8">
        <f t="shared" si="41"/>
        <v>18924</v>
      </c>
      <c r="K162" s="8">
        <f t="shared" si="41"/>
        <v>22384</v>
      </c>
      <c r="L162" s="8">
        <f t="shared" si="41"/>
        <v>22445</v>
      </c>
      <c r="M162" s="8">
        <f t="shared" si="41"/>
        <v>25362</v>
      </c>
      <c r="N162" s="8">
        <f t="shared" si="41"/>
        <v>32548</v>
      </c>
      <c r="O162" s="8">
        <f t="shared" si="41"/>
        <v>30548</v>
      </c>
      <c r="P162" s="8">
        <f t="shared" si="41"/>
        <v>29787</v>
      </c>
      <c r="Q162" s="8">
        <f t="shared" si="41"/>
        <v>26457</v>
      </c>
      <c r="R162" s="8">
        <f t="shared" si="41"/>
        <v>23644</v>
      </c>
      <c r="S162" s="8">
        <f t="shared" si="41"/>
        <v>22333</v>
      </c>
    </row>
    <row r="163" spans="1:19" x14ac:dyDescent="0.25">
      <c r="A163" s="17"/>
    </row>
    <row r="164" spans="1:19" x14ac:dyDescent="0.25">
      <c r="A164" s="17"/>
      <c r="B164" t="s">
        <v>63</v>
      </c>
      <c r="E164">
        <v>5986</v>
      </c>
      <c r="G164" s="2">
        <v>1</v>
      </c>
      <c r="H164">
        <v>4378</v>
      </c>
      <c r="I164">
        <v>4155</v>
      </c>
      <c r="J164">
        <v>4254</v>
      </c>
      <c r="K164">
        <v>4822</v>
      </c>
      <c r="L164">
        <v>7781</v>
      </c>
      <c r="M164">
        <v>13320</v>
      </c>
      <c r="N164">
        <v>19501</v>
      </c>
      <c r="O164">
        <v>15455</v>
      </c>
      <c r="P164">
        <v>9639</v>
      </c>
      <c r="Q164">
        <v>8252</v>
      </c>
      <c r="R164">
        <v>5608</v>
      </c>
      <c r="S164">
        <v>4524</v>
      </c>
    </row>
    <row r="165" spans="1:19" x14ac:dyDescent="0.25">
      <c r="A165" s="9">
        <v>5986</v>
      </c>
      <c r="B165" s="8" t="s">
        <v>64</v>
      </c>
      <c r="C165" s="8"/>
      <c r="D165" s="8"/>
      <c r="E165" s="8"/>
      <c r="F165" s="8"/>
      <c r="G165" s="8"/>
      <c r="H165" s="8">
        <f t="shared" ref="H165:S165" si="42">SUM(H164)</f>
        <v>4378</v>
      </c>
      <c r="I165" s="8">
        <f t="shared" si="42"/>
        <v>4155</v>
      </c>
      <c r="J165" s="8">
        <f t="shared" si="42"/>
        <v>4254</v>
      </c>
      <c r="K165" s="8">
        <f t="shared" si="42"/>
        <v>4822</v>
      </c>
      <c r="L165" s="8">
        <f t="shared" si="42"/>
        <v>7781</v>
      </c>
      <c r="M165" s="8">
        <f t="shared" si="42"/>
        <v>13320</v>
      </c>
      <c r="N165" s="8">
        <f t="shared" si="42"/>
        <v>19501</v>
      </c>
      <c r="O165" s="8">
        <f t="shared" si="42"/>
        <v>15455</v>
      </c>
      <c r="P165" s="8">
        <f t="shared" si="42"/>
        <v>9639</v>
      </c>
      <c r="Q165" s="8">
        <f t="shared" si="42"/>
        <v>8252</v>
      </c>
      <c r="R165" s="8">
        <f t="shared" si="42"/>
        <v>5608</v>
      </c>
      <c r="S165" s="8">
        <f t="shared" si="42"/>
        <v>4524</v>
      </c>
    </row>
    <row r="166" spans="1:19" x14ac:dyDescent="0.25">
      <c r="A166" s="17"/>
    </row>
    <row r="167" spans="1:19" x14ac:dyDescent="0.25">
      <c r="A167" s="18"/>
      <c r="B167" t="s">
        <v>65</v>
      </c>
      <c r="E167">
        <v>6161</v>
      </c>
      <c r="G167" s="2">
        <v>1</v>
      </c>
      <c r="H167">
        <f>SUM(H170)</f>
        <v>341</v>
      </c>
      <c r="I167">
        <f t="shared" ref="I167:S167" si="43">SUM(I170)</f>
        <v>350</v>
      </c>
      <c r="J167">
        <f t="shared" si="43"/>
        <v>366</v>
      </c>
      <c r="K167">
        <f t="shared" si="43"/>
        <v>482</v>
      </c>
      <c r="L167">
        <f t="shared" si="43"/>
        <v>822</v>
      </c>
      <c r="M167">
        <f t="shared" si="43"/>
        <v>1320</v>
      </c>
      <c r="N167">
        <f t="shared" si="43"/>
        <v>1362</v>
      </c>
      <c r="O167">
        <f t="shared" si="43"/>
        <v>723</v>
      </c>
      <c r="P167">
        <f t="shared" si="43"/>
        <v>682</v>
      </c>
      <c r="Q167">
        <f t="shared" si="43"/>
        <v>444</v>
      </c>
      <c r="R167">
        <f t="shared" si="43"/>
        <v>368</v>
      </c>
      <c r="S167">
        <f t="shared" si="43"/>
        <v>328</v>
      </c>
    </row>
    <row r="168" spans="1:19" x14ac:dyDescent="0.25">
      <c r="A168" s="18"/>
      <c r="B168" t="s">
        <v>159</v>
      </c>
      <c r="G168" s="2">
        <v>1</v>
      </c>
      <c r="H168">
        <v>308</v>
      </c>
      <c r="I168">
        <v>317</v>
      </c>
      <c r="J168">
        <v>332</v>
      </c>
      <c r="K168">
        <v>436</v>
      </c>
      <c r="L168">
        <v>738</v>
      </c>
      <c r="M168">
        <v>1179</v>
      </c>
      <c r="N168">
        <v>1214</v>
      </c>
      <c r="O168">
        <v>647</v>
      </c>
      <c r="P168">
        <v>611</v>
      </c>
      <c r="Q168">
        <v>399</v>
      </c>
      <c r="R168">
        <v>330</v>
      </c>
      <c r="S168">
        <v>294</v>
      </c>
    </row>
    <row r="169" spans="1:19" x14ac:dyDescent="0.25">
      <c r="A169" s="18"/>
      <c r="B169" t="s">
        <v>176</v>
      </c>
      <c r="G169" s="2">
        <v>1</v>
      </c>
      <c r="H169">
        <v>33</v>
      </c>
      <c r="I169">
        <v>33</v>
      </c>
      <c r="J169">
        <v>34</v>
      </c>
      <c r="K169">
        <v>46</v>
      </c>
      <c r="L169">
        <v>84</v>
      </c>
      <c r="M169">
        <v>141</v>
      </c>
      <c r="N169">
        <v>148</v>
      </c>
      <c r="O169">
        <v>76</v>
      </c>
      <c r="P169">
        <v>71</v>
      </c>
      <c r="Q169">
        <v>45</v>
      </c>
      <c r="R169">
        <v>38</v>
      </c>
      <c r="S169">
        <v>34</v>
      </c>
    </row>
    <row r="170" spans="1:19" x14ac:dyDescent="0.25">
      <c r="A170" s="9">
        <v>6172</v>
      </c>
      <c r="B170" s="8" t="s">
        <v>66</v>
      </c>
      <c r="C170" s="8"/>
      <c r="D170" s="8"/>
      <c r="E170" s="8"/>
      <c r="F170" s="8"/>
      <c r="G170" s="9"/>
      <c r="H170" s="8">
        <f>SUM(H168:H169)</f>
        <v>341</v>
      </c>
      <c r="I170" s="8">
        <f t="shared" ref="I170:S170" si="44">SUM(I168:I169)</f>
        <v>350</v>
      </c>
      <c r="J170" s="8">
        <f t="shared" si="44"/>
        <v>366</v>
      </c>
      <c r="K170" s="8">
        <f t="shared" si="44"/>
        <v>482</v>
      </c>
      <c r="L170" s="8">
        <f t="shared" si="44"/>
        <v>822</v>
      </c>
      <c r="M170" s="8">
        <f t="shared" si="44"/>
        <v>1320</v>
      </c>
      <c r="N170" s="8">
        <f t="shared" si="44"/>
        <v>1362</v>
      </c>
      <c r="O170" s="8">
        <f t="shared" si="44"/>
        <v>723</v>
      </c>
      <c r="P170" s="8">
        <f t="shared" si="44"/>
        <v>682</v>
      </c>
      <c r="Q170" s="8">
        <f t="shared" si="44"/>
        <v>444</v>
      </c>
      <c r="R170" s="8">
        <f t="shared" si="44"/>
        <v>368</v>
      </c>
      <c r="S170" s="8">
        <f t="shared" si="44"/>
        <v>328</v>
      </c>
    </row>
    <row r="171" spans="1:19" x14ac:dyDescent="0.25">
      <c r="A171" s="18"/>
      <c r="G171" s="2"/>
    </row>
    <row r="172" spans="1:19" x14ac:dyDescent="0.25">
      <c r="A172" s="18"/>
      <c r="G172" s="2"/>
    </row>
    <row r="173" spans="1:19" x14ac:dyDescent="0.25">
      <c r="A173" s="18"/>
      <c r="G173" s="2"/>
    </row>
    <row r="174" spans="1:19" x14ac:dyDescent="0.25">
      <c r="A174" s="18"/>
      <c r="G174" s="2"/>
    </row>
    <row r="175" spans="1:19" x14ac:dyDescent="0.25">
      <c r="A175" s="18"/>
      <c r="G175" s="2"/>
    </row>
    <row r="176" spans="1:19" x14ac:dyDescent="0.25">
      <c r="A176" s="8" t="s">
        <v>114</v>
      </c>
      <c r="B176" s="8" t="s">
        <v>0</v>
      </c>
      <c r="C176" s="8"/>
      <c r="D176" s="8" t="s">
        <v>1</v>
      </c>
      <c r="E176" s="8" t="s">
        <v>93</v>
      </c>
      <c r="F176" s="9" t="s">
        <v>94</v>
      </c>
      <c r="G176" s="9" t="s">
        <v>113</v>
      </c>
      <c r="H176" s="10" t="s">
        <v>2</v>
      </c>
      <c r="I176" s="10" t="s">
        <v>3</v>
      </c>
      <c r="J176" s="10" t="s">
        <v>4</v>
      </c>
      <c r="K176" s="10" t="s">
        <v>5</v>
      </c>
      <c r="L176" s="10" t="s">
        <v>6</v>
      </c>
      <c r="M176" s="10" t="s">
        <v>7</v>
      </c>
      <c r="N176" s="10" t="s">
        <v>8</v>
      </c>
      <c r="O176" s="10" t="s">
        <v>9</v>
      </c>
      <c r="P176" s="10" t="s">
        <v>10</v>
      </c>
      <c r="Q176" s="10" t="s">
        <v>11</v>
      </c>
      <c r="R176" s="10" t="s">
        <v>12</v>
      </c>
      <c r="S176" s="10" t="s">
        <v>13</v>
      </c>
    </row>
    <row r="177" spans="1:20" x14ac:dyDescent="0.25">
      <c r="A177" s="18"/>
      <c r="G177" s="2"/>
    </row>
    <row r="178" spans="1:20" s="8" customFormat="1" x14ac:dyDescent="0.25">
      <c r="A178" s="18"/>
      <c r="B178" s="17" t="s">
        <v>67</v>
      </c>
      <c r="C178" s="17"/>
      <c r="D178" s="17"/>
      <c r="E178" s="17" t="s">
        <v>97</v>
      </c>
      <c r="F178" s="17"/>
      <c r="G178" s="18">
        <v>1</v>
      </c>
      <c r="H178" s="17">
        <f t="shared" ref="H178:S178" si="45">SUM(H179:H192)</f>
        <v>74677</v>
      </c>
      <c r="I178" s="17">
        <f t="shared" si="45"/>
        <v>71145</v>
      </c>
      <c r="J178" s="17">
        <f t="shared" si="45"/>
        <v>77007</v>
      </c>
      <c r="K178" s="17">
        <f t="shared" si="45"/>
        <v>75488</v>
      </c>
      <c r="L178" s="17">
        <f t="shared" si="45"/>
        <v>86503</v>
      </c>
      <c r="M178" s="17">
        <f t="shared" si="45"/>
        <v>115018</v>
      </c>
      <c r="N178" s="17">
        <f t="shared" si="45"/>
        <v>149149</v>
      </c>
      <c r="O178" s="20">
        <f t="shared" si="45"/>
        <v>135834</v>
      </c>
      <c r="P178" s="17">
        <f t="shared" si="45"/>
        <v>102177</v>
      </c>
      <c r="Q178" s="17">
        <f t="shared" si="45"/>
        <v>100074</v>
      </c>
      <c r="R178" s="17">
        <f t="shared" si="45"/>
        <v>89407</v>
      </c>
      <c r="S178" s="20">
        <f t="shared" si="45"/>
        <v>84497</v>
      </c>
      <c r="T178" s="8">
        <f>SUM(H178:S178)</f>
        <v>1160976</v>
      </c>
    </row>
    <row r="179" spans="1:20" x14ac:dyDescent="0.25">
      <c r="A179" s="18"/>
      <c r="B179" t="s">
        <v>115</v>
      </c>
      <c r="G179" s="2">
        <v>1</v>
      </c>
      <c r="H179">
        <v>18916</v>
      </c>
      <c r="I179">
        <v>18035</v>
      </c>
      <c r="J179">
        <v>19307</v>
      </c>
      <c r="K179">
        <v>19846</v>
      </c>
      <c r="L179">
        <v>21620</v>
      </c>
      <c r="M179">
        <v>27914</v>
      </c>
      <c r="N179">
        <v>26518</v>
      </c>
      <c r="O179">
        <v>29745</v>
      </c>
      <c r="P179">
        <v>24492</v>
      </c>
      <c r="Q179">
        <v>23964</v>
      </c>
      <c r="R179">
        <v>23002</v>
      </c>
      <c r="S179">
        <v>21978</v>
      </c>
    </row>
    <row r="180" spans="1:20" x14ac:dyDescent="0.25">
      <c r="A180" s="18"/>
      <c r="B180" t="s">
        <v>116</v>
      </c>
      <c r="G180" s="2">
        <v>1</v>
      </c>
      <c r="H180">
        <v>9619</v>
      </c>
      <c r="I180">
        <v>9713</v>
      </c>
      <c r="J180">
        <v>10241</v>
      </c>
      <c r="K180">
        <v>10145</v>
      </c>
      <c r="L180">
        <v>11174</v>
      </c>
      <c r="M180">
        <v>13582</v>
      </c>
      <c r="N180">
        <v>18103</v>
      </c>
      <c r="O180">
        <v>19685</v>
      </c>
      <c r="P180">
        <v>11718</v>
      </c>
      <c r="Q180">
        <v>12987</v>
      </c>
      <c r="R180">
        <v>12169</v>
      </c>
      <c r="S180">
        <v>10753</v>
      </c>
    </row>
    <row r="181" spans="1:20" x14ac:dyDescent="0.25">
      <c r="A181" s="18"/>
      <c r="B181" t="s">
        <v>117</v>
      </c>
      <c r="G181" s="2">
        <v>1</v>
      </c>
      <c r="H181">
        <v>6396</v>
      </c>
      <c r="I181">
        <v>7015</v>
      </c>
      <c r="J181">
        <v>6522</v>
      </c>
      <c r="K181">
        <v>6943</v>
      </c>
      <c r="L181">
        <v>7154</v>
      </c>
      <c r="M181">
        <v>9185</v>
      </c>
      <c r="N181">
        <v>12728</v>
      </c>
      <c r="O181">
        <v>12888</v>
      </c>
      <c r="P181">
        <v>9041</v>
      </c>
      <c r="Q181">
        <v>8470</v>
      </c>
      <c r="R181">
        <v>7265</v>
      </c>
      <c r="S181">
        <v>7171</v>
      </c>
    </row>
    <row r="182" spans="1:20" x14ac:dyDescent="0.25">
      <c r="A182" s="18"/>
      <c r="B182" t="s">
        <v>118</v>
      </c>
      <c r="G182" s="2">
        <v>1</v>
      </c>
      <c r="H182">
        <v>13795</v>
      </c>
      <c r="I182">
        <v>13435</v>
      </c>
      <c r="J182">
        <v>14378</v>
      </c>
      <c r="K182">
        <v>12933</v>
      </c>
      <c r="L182">
        <v>16246</v>
      </c>
      <c r="M182">
        <v>19388</v>
      </c>
      <c r="N182">
        <v>25633</v>
      </c>
      <c r="O182">
        <v>22921</v>
      </c>
      <c r="P182">
        <v>17982</v>
      </c>
      <c r="Q182">
        <v>17592</v>
      </c>
      <c r="R182">
        <v>15847</v>
      </c>
      <c r="S182">
        <v>14359</v>
      </c>
    </row>
    <row r="183" spans="1:20" x14ac:dyDescent="0.25">
      <c r="A183" s="18"/>
      <c r="B183" t="s">
        <v>119</v>
      </c>
      <c r="G183" s="2">
        <v>1</v>
      </c>
      <c r="H183">
        <v>585</v>
      </c>
      <c r="I183">
        <v>559</v>
      </c>
      <c r="J183">
        <v>640</v>
      </c>
      <c r="K183">
        <v>640</v>
      </c>
      <c r="L183">
        <v>791</v>
      </c>
      <c r="M183">
        <v>1600</v>
      </c>
      <c r="N183">
        <v>2350</v>
      </c>
      <c r="O183">
        <v>2170</v>
      </c>
      <c r="P183">
        <v>1243</v>
      </c>
      <c r="Q183">
        <v>971</v>
      </c>
      <c r="R183">
        <v>770</v>
      </c>
      <c r="S183">
        <v>679</v>
      </c>
    </row>
    <row r="184" spans="1:20" x14ac:dyDescent="0.25">
      <c r="A184" s="18"/>
      <c r="B184" t="s">
        <v>120</v>
      </c>
      <c r="G184" s="2">
        <v>1</v>
      </c>
      <c r="H184">
        <v>11004</v>
      </c>
      <c r="I184">
        <v>9511</v>
      </c>
      <c r="J184">
        <v>11941</v>
      </c>
      <c r="K184">
        <v>10574</v>
      </c>
      <c r="L184">
        <v>12173</v>
      </c>
      <c r="M184">
        <v>15400</v>
      </c>
      <c r="N184">
        <v>27541</v>
      </c>
      <c r="O184">
        <v>17361</v>
      </c>
      <c r="P184">
        <v>11838</v>
      </c>
      <c r="Q184">
        <v>12915</v>
      </c>
      <c r="R184">
        <v>10169</v>
      </c>
      <c r="S184">
        <v>10547</v>
      </c>
    </row>
    <row r="185" spans="1:20" x14ac:dyDescent="0.25">
      <c r="A185" s="18"/>
      <c r="B185" t="s">
        <v>121</v>
      </c>
      <c r="G185" s="2">
        <v>1</v>
      </c>
      <c r="H185">
        <v>1536</v>
      </c>
      <c r="I185">
        <v>1414</v>
      </c>
      <c r="J185">
        <v>1558</v>
      </c>
      <c r="K185">
        <v>1559</v>
      </c>
      <c r="L185">
        <v>1907</v>
      </c>
      <c r="M185">
        <v>2489</v>
      </c>
      <c r="N185">
        <v>2715</v>
      </c>
      <c r="O185">
        <v>2430</v>
      </c>
      <c r="P185">
        <v>2138</v>
      </c>
      <c r="Q185">
        <v>2011</v>
      </c>
      <c r="R185">
        <v>1756</v>
      </c>
      <c r="S185">
        <v>1661</v>
      </c>
    </row>
    <row r="186" spans="1:20" x14ac:dyDescent="0.25">
      <c r="A186" s="18"/>
      <c r="B186" t="s">
        <v>122</v>
      </c>
      <c r="G186" s="2">
        <v>1</v>
      </c>
      <c r="H186">
        <v>2603</v>
      </c>
      <c r="I186">
        <v>2555</v>
      </c>
      <c r="J186">
        <v>2638</v>
      </c>
      <c r="K186">
        <v>2481</v>
      </c>
      <c r="L186">
        <v>3234</v>
      </c>
      <c r="M186">
        <v>4153</v>
      </c>
      <c r="N186">
        <v>5264</v>
      </c>
      <c r="O186">
        <v>5119</v>
      </c>
      <c r="P186">
        <v>3858</v>
      </c>
      <c r="Q186">
        <v>3526</v>
      </c>
      <c r="R186">
        <v>2774</v>
      </c>
      <c r="S186">
        <v>2650</v>
      </c>
    </row>
    <row r="187" spans="1:20" x14ac:dyDescent="0.25">
      <c r="A187" s="18"/>
      <c r="B187" t="s">
        <v>123</v>
      </c>
      <c r="G187" s="2">
        <v>1</v>
      </c>
      <c r="H187">
        <v>395</v>
      </c>
      <c r="I187">
        <v>406</v>
      </c>
      <c r="J187">
        <v>504</v>
      </c>
      <c r="K187">
        <v>427</v>
      </c>
      <c r="L187">
        <v>346</v>
      </c>
      <c r="M187">
        <v>812</v>
      </c>
      <c r="N187">
        <v>721</v>
      </c>
      <c r="O187">
        <v>603</v>
      </c>
      <c r="P187">
        <v>569</v>
      </c>
      <c r="Q187">
        <v>516</v>
      </c>
      <c r="R187">
        <v>483</v>
      </c>
      <c r="S187">
        <v>430</v>
      </c>
    </row>
    <row r="188" spans="1:20" x14ac:dyDescent="0.25">
      <c r="A188" s="18"/>
      <c r="B188" t="s">
        <v>124</v>
      </c>
      <c r="G188" s="2">
        <v>1</v>
      </c>
      <c r="H188">
        <v>4263</v>
      </c>
      <c r="I188">
        <v>3949</v>
      </c>
      <c r="J188">
        <v>4292</v>
      </c>
      <c r="K188">
        <v>4579</v>
      </c>
      <c r="L188">
        <v>4670</v>
      </c>
      <c r="M188">
        <v>8473</v>
      </c>
      <c r="N188">
        <v>9545</v>
      </c>
      <c r="O188">
        <v>8595</v>
      </c>
      <c r="P188">
        <v>8140</v>
      </c>
      <c r="Q188">
        <v>6742</v>
      </c>
      <c r="R188">
        <v>6529</v>
      </c>
      <c r="S188">
        <v>4567</v>
      </c>
    </row>
    <row r="189" spans="1:20" x14ac:dyDescent="0.25">
      <c r="A189" s="18"/>
      <c r="B189" t="s">
        <v>125</v>
      </c>
      <c r="G189" s="2">
        <v>1</v>
      </c>
      <c r="H189">
        <v>1041</v>
      </c>
      <c r="I189">
        <v>955</v>
      </c>
      <c r="J189">
        <v>966</v>
      </c>
      <c r="K189">
        <v>1177</v>
      </c>
      <c r="L189">
        <v>1334</v>
      </c>
      <c r="M189">
        <v>1854</v>
      </c>
      <c r="N189">
        <v>2065</v>
      </c>
      <c r="O189">
        <v>1868</v>
      </c>
      <c r="P189">
        <v>1883</v>
      </c>
      <c r="Q189">
        <v>1828</v>
      </c>
      <c r="R189">
        <v>1403</v>
      </c>
      <c r="S189">
        <v>1286</v>
      </c>
    </row>
    <row r="190" spans="1:20" x14ac:dyDescent="0.25">
      <c r="A190" s="18"/>
      <c r="B190" t="s">
        <v>126</v>
      </c>
      <c r="G190" s="2">
        <v>1</v>
      </c>
      <c r="H190">
        <v>1781</v>
      </c>
      <c r="I190">
        <v>1067</v>
      </c>
      <c r="J190">
        <v>1080</v>
      </c>
      <c r="K190">
        <v>1116</v>
      </c>
      <c r="L190">
        <v>2172</v>
      </c>
      <c r="M190">
        <v>4379</v>
      </c>
      <c r="N190">
        <v>6991</v>
      </c>
      <c r="O190">
        <v>5177</v>
      </c>
      <c r="P190">
        <v>4271</v>
      </c>
      <c r="Q190">
        <v>3348</v>
      </c>
      <c r="R190">
        <v>3089</v>
      </c>
      <c r="S190">
        <v>3834</v>
      </c>
    </row>
    <row r="191" spans="1:20" x14ac:dyDescent="0.25">
      <c r="A191" s="18"/>
      <c r="B191" t="s">
        <v>127</v>
      </c>
      <c r="G191" s="2">
        <v>1</v>
      </c>
      <c r="H191">
        <v>2304</v>
      </c>
      <c r="I191">
        <v>2077</v>
      </c>
      <c r="J191">
        <v>2457</v>
      </c>
      <c r="K191">
        <v>2522</v>
      </c>
      <c r="L191">
        <v>2888</v>
      </c>
      <c r="M191">
        <v>4767</v>
      </c>
      <c r="N191">
        <v>7676</v>
      </c>
      <c r="O191">
        <v>5706</v>
      </c>
      <c r="P191">
        <v>3605</v>
      </c>
      <c r="Q191">
        <v>3443</v>
      </c>
      <c r="R191">
        <v>2306</v>
      </c>
      <c r="S191">
        <v>2801</v>
      </c>
    </row>
    <row r="192" spans="1:20" x14ac:dyDescent="0.25">
      <c r="A192" s="18"/>
      <c r="B192" t="s">
        <v>128</v>
      </c>
      <c r="G192" s="2">
        <v>1</v>
      </c>
      <c r="H192">
        <v>439</v>
      </c>
      <c r="I192">
        <v>454</v>
      </c>
      <c r="J192">
        <v>483</v>
      </c>
      <c r="K192">
        <v>546</v>
      </c>
      <c r="L192">
        <v>794</v>
      </c>
      <c r="M192">
        <v>1022</v>
      </c>
      <c r="N192">
        <v>1299</v>
      </c>
      <c r="O192">
        <v>1566</v>
      </c>
      <c r="P192">
        <v>1399</v>
      </c>
      <c r="Q192">
        <v>1761</v>
      </c>
      <c r="R192">
        <v>1845</v>
      </c>
      <c r="S192">
        <v>1781</v>
      </c>
    </row>
    <row r="193" spans="1:19" s="8" customFormat="1" x14ac:dyDescent="0.25">
      <c r="A193" s="17"/>
      <c r="B193" s="17" t="s">
        <v>67</v>
      </c>
      <c r="C193" s="17"/>
      <c r="D193" s="17"/>
      <c r="E193" s="17"/>
      <c r="F193" s="17"/>
      <c r="G193" s="18">
        <v>2</v>
      </c>
      <c r="H193" s="17">
        <f t="shared" ref="H193:S193" si="46">SUM(H194:H207)</f>
        <v>29341</v>
      </c>
      <c r="I193" s="17">
        <f t="shared" si="46"/>
        <v>25197</v>
      </c>
      <c r="J193" s="17">
        <f t="shared" si="46"/>
        <v>26004</v>
      </c>
      <c r="K193" s="17">
        <f t="shared" si="46"/>
        <v>23610</v>
      </c>
      <c r="L193" s="17">
        <f t="shared" si="46"/>
        <v>30251</v>
      </c>
      <c r="M193" s="17">
        <f t="shared" si="46"/>
        <v>27289</v>
      </c>
      <c r="N193" s="17">
        <f t="shared" si="46"/>
        <v>26925</v>
      </c>
      <c r="O193" s="17">
        <f t="shared" si="46"/>
        <v>29401</v>
      </c>
      <c r="P193" s="17">
        <f t="shared" si="46"/>
        <v>26874</v>
      </c>
      <c r="Q193" s="17">
        <f t="shared" si="46"/>
        <v>25585</v>
      </c>
      <c r="R193" s="17">
        <f t="shared" si="46"/>
        <v>29417</v>
      </c>
      <c r="S193" s="17">
        <f t="shared" si="46"/>
        <v>30955</v>
      </c>
    </row>
    <row r="194" spans="1:19" x14ac:dyDescent="0.25">
      <c r="A194" s="18"/>
      <c r="B194" t="s">
        <v>115</v>
      </c>
      <c r="G194" s="2">
        <v>2</v>
      </c>
      <c r="H194">
        <v>389</v>
      </c>
      <c r="I194">
        <v>369</v>
      </c>
      <c r="J194">
        <v>398</v>
      </c>
      <c r="K194">
        <v>398</v>
      </c>
      <c r="L194" s="3">
        <v>433</v>
      </c>
      <c r="M194" s="3">
        <v>393</v>
      </c>
      <c r="N194" s="3">
        <v>409</v>
      </c>
      <c r="O194" s="3">
        <v>427</v>
      </c>
      <c r="P194">
        <v>425</v>
      </c>
      <c r="Q194">
        <v>469</v>
      </c>
      <c r="R194" s="3">
        <v>431</v>
      </c>
      <c r="S194">
        <v>443</v>
      </c>
    </row>
    <row r="195" spans="1:19" x14ac:dyDescent="0.25">
      <c r="A195" s="18"/>
      <c r="B195" t="s">
        <v>116</v>
      </c>
      <c r="G195" s="2">
        <v>2</v>
      </c>
      <c r="H195">
        <v>1493</v>
      </c>
      <c r="I195">
        <v>1867</v>
      </c>
      <c r="J195">
        <v>1910</v>
      </c>
      <c r="K195">
        <v>2152</v>
      </c>
      <c r="L195" s="3">
        <v>2048</v>
      </c>
      <c r="M195" s="3">
        <v>1733</v>
      </c>
      <c r="N195" s="3">
        <v>1922</v>
      </c>
      <c r="O195" s="3">
        <v>2520</v>
      </c>
      <c r="P195">
        <v>2174</v>
      </c>
      <c r="Q195">
        <v>2642</v>
      </c>
      <c r="R195" s="3">
        <v>2089</v>
      </c>
      <c r="S195">
        <v>2099</v>
      </c>
    </row>
    <row r="196" spans="1:19" x14ac:dyDescent="0.25">
      <c r="A196" s="18"/>
      <c r="B196" t="s">
        <v>117</v>
      </c>
      <c r="G196" s="2">
        <v>2</v>
      </c>
      <c r="H196">
        <v>0</v>
      </c>
      <c r="I196">
        <v>0</v>
      </c>
      <c r="J196">
        <v>0</v>
      </c>
      <c r="K196">
        <v>0</v>
      </c>
      <c r="L196" s="3">
        <v>0</v>
      </c>
      <c r="M196" s="3">
        <v>0</v>
      </c>
      <c r="N196" s="3">
        <v>0</v>
      </c>
      <c r="O196" s="3">
        <v>0</v>
      </c>
      <c r="P196">
        <v>0</v>
      </c>
      <c r="Q196">
        <v>0</v>
      </c>
      <c r="R196" s="3">
        <v>0</v>
      </c>
      <c r="S196">
        <v>0</v>
      </c>
    </row>
    <row r="197" spans="1:19" x14ac:dyDescent="0.25">
      <c r="A197" s="18"/>
      <c r="B197" t="s">
        <v>118</v>
      </c>
      <c r="G197" s="2">
        <v>2</v>
      </c>
      <c r="H197">
        <v>1960</v>
      </c>
      <c r="I197">
        <v>1628</v>
      </c>
      <c r="J197">
        <v>1983</v>
      </c>
      <c r="K197">
        <v>1711</v>
      </c>
      <c r="L197" s="3">
        <v>1834</v>
      </c>
      <c r="M197" s="3">
        <v>1760</v>
      </c>
      <c r="N197" s="3">
        <v>1780</v>
      </c>
      <c r="O197" s="3">
        <v>1887</v>
      </c>
      <c r="P197">
        <v>1766</v>
      </c>
      <c r="Q197">
        <v>2059</v>
      </c>
      <c r="R197" s="3">
        <v>1816</v>
      </c>
      <c r="S197">
        <v>2032</v>
      </c>
    </row>
    <row r="198" spans="1:19" x14ac:dyDescent="0.25">
      <c r="A198" s="18"/>
      <c r="B198" t="s">
        <v>119</v>
      </c>
      <c r="G198" s="2">
        <v>2</v>
      </c>
      <c r="H198">
        <v>222</v>
      </c>
      <c r="I198">
        <v>191</v>
      </c>
      <c r="J198">
        <v>226</v>
      </c>
      <c r="K198">
        <v>229</v>
      </c>
      <c r="L198" s="3">
        <v>241</v>
      </c>
      <c r="M198" s="3">
        <v>253</v>
      </c>
      <c r="N198" s="3">
        <v>264</v>
      </c>
      <c r="O198" s="3">
        <v>261</v>
      </c>
      <c r="P198">
        <v>258</v>
      </c>
      <c r="Q198">
        <v>268</v>
      </c>
      <c r="R198" s="3">
        <v>335</v>
      </c>
      <c r="S198">
        <v>376</v>
      </c>
    </row>
    <row r="199" spans="1:19" x14ac:dyDescent="0.25">
      <c r="A199" s="18"/>
      <c r="B199" t="s">
        <v>120</v>
      </c>
      <c r="G199" s="2">
        <v>2</v>
      </c>
      <c r="H199">
        <v>5570</v>
      </c>
      <c r="I199">
        <v>6225</v>
      </c>
      <c r="J199">
        <v>7290</v>
      </c>
      <c r="K199">
        <v>6227</v>
      </c>
      <c r="L199" s="3">
        <v>11678</v>
      </c>
      <c r="M199" s="3">
        <v>5756</v>
      </c>
      <c r="N199" s="3">
        <v>5328</v>
      </c>
      <c r="O199" s="3">
        <v>6641</v>
      </c>
      <c r="P199">
        <v>5644</v>
      </c>
      <c r="Q199">
        <v>5595</v>
      </c>
      <c r="R199" s="3">
        <v>5418</v>
      </c>
      <c r="S199">
        <v>5657</v>
      </c>
    </row>
    <row r="200" spans="1:19" x14ac:dyDescent="0.25">
      <c r="A200" s="18"/>
      <c r="B200" t="s">
        <v>121</v>
      </c>
      <c r="G200" s="2">
        <v>2</v>
      </c>
      <c r="H200">
        <v>1081</v>
      </c>
      <c r="I200">
        <v>1119</v>
      </c>
      <c r="J200">
        <v>1183</v>
      </c>
      <c r="K200">
        <v>1114</v>
      </c>
      <c r="L200" s="3">
        <v>1201</v>
      </c>
      <c r="M200" s="3">
        <v>1489</v>
      </c>
      <c r="N200" s="3">
        <v>1449</v>
      </c>
      <c r="O200" s="3">
        <v>1535</v>
      </c>
      <c r="P200">
        <v>1384</v>
      </c>
      <c r="Q200">
        <v>1477</v>
      </c>
      <c r="R200" s="3">
        <v>1159</v>
      </c>
      <c r="S200">
        <v>1516</v>
      </c>
    </row>
    <row r="201" spans="1:19" x14ac:dyDescent="0.25">
      <c r="A201" s="18"/>
      <c r="B201" t="s">
        <v>122</v>
      </c>
      <c r="G201" s="2">
        <v>2</v>
      </c>
      <c r="H201">
        <v>0</v>
      </c>
      <c r="I201">
        <v>0</v>
      </c>
      <c r="J201">
        <v>0</v>
      </c>
      <c r="K201">
        <v>0</v>
      </c>
      <c r="L201" s="3">
        <v>0</v>
      </c>
      <c r="M201" s="3">
        <v>0</v>
      </c>
      <c r="N201" s="3">
        <v>0</v>
      </c>
      <c r="O201" s="3">
        <v>0</v>
      </c>
      <c r="P201">
        <v>0</v>
      </c>
      <c r="Q201">
        <v>0</v>
      </c>
      <c r="R201" s="3">
        <v>0</v>
      </c>
      <c r="S201">
        <v>0</v>
      </c>
    </row>
    <row r="202" spans="1:19" x14ac:dyDescent="0.25">
      <c r="A202" s="18"/>
      <c r="B202" t="s">
        <v>123</v>
      </c>
      <c r="G202" s="2">
        <v>2</v>
      </c>
      <c r="H202">
        <v>2801</v>
      </c>
      <c r="I202">
        <v>24</v>
      </c>
      <c r="J202">
        <v>38</v>
      </c>
      <c r="K202">
        <v>79</v>
      </c>
      <c r="L202" s="3">
        <v>48</v>
      </c>
      <c r="M202" s="3">
        <v>1223</v>
      </c>
      <c r="N202" s="3">
        <v>2865</v>
      </c>
      <c r="O202" s="3">
        <v>4709</v>
      </c>
      <c r="P202">
        <v>3214</v>
      </c>
      <c r="Q202">
        <v>495</v>
      </c>
      <c r="R202" s="3">
        <v>3826</v>
      </c>
      <c r="S202">
        <v>3158</v>
      </c>
    </row>
    <row r="203" spans="1:19" x14ac:dyDescent="0.25">
      <c r="A203" s="18"/>
      <c r="B203" t="s">
        <v>124</v>
      </c>
      <c r="G203" s="2">
        <v>2</v>
      </c>
      <c r="H203">
        <v>15700</v>
      </c>
      <c r="I203">
        <v>13572</v>
      </c>
      <c r="J203">
        <v>12839</v>
      </c>
      <c r="K203">
        <v>11539</v>
      </c>
      <c r="L203" s="3">
        <v>12627</v>
      </c>
      <c r="M203" s="3">
        <v>14549</v>
      </c>
      <c r="N203" s="3">
        <v>12801</v>
      </c>
      <c r="O203" s="3">
        <v>11313</v>
      </c>
      <c r="P203">
        <v>11844</v>
      </c>
      <c r="Q203">
        <v>12420</v>
      </c>
      <c r="R203" s="3">
        <v>14211</v>
      </c>
      <c r="S203">
        <v>15417</v>
      </c>
    </row>
    <row r="204" spans="1:19" x14ac:dyDescent="0.25">
      <c r="A204" s="18"/>
      <c r="B204" t="s">
        <v>125</v>
      </c>
      <c r="G204" s="2">
        <v>2</v>
      </c>
      <c r="H204">
        <v>0</v>
      </c>
      <c r="I204">
        <v>0</v>
      </c>
      <c r="J204">
        <v>0</v>
      </c>
      <c r="K204">
        <v>0</v>
      </c>
      <c r="L204" s="3">
        <v>0</v>
      </c>
      <c r="M204" s="3">
        <v>0</v>
      </c>
      <c r="N204" s="3">
        <v>0</v>
      </c>
      <c r="O204" s="3">
        <v>0</v>
      </c>
      <c r="P204">
        <v>0</v>
      </c>
      <c r="Q204">
        <v>0</v>
      </c>
      <c r="R204" s="3">
        <v>0</v>
      </c>
      <c r="S204">
        <v>0</v>
      </c>
    </row>
    <row r="205" spans="1:19" x14ac:dyDescent="0.25">
      <c r="A205" s="18"/>
      <c r="B205" t="s">
        <v>126</v>
      </c>
      <c r="G205" s="2">
        <v>2</v>
      </c>
      <c r="H205">
        <v>0</v>
      </c>
      <c r="I205">
        <v>0</v>
      </c>
      <c r="J205">
        <v>0</v>
      </c>
      <c r="K205">
        <v>0</v>
      </c>
      <c r="L205" s="3">
        <v>0</v>
      </c>
      <c r="M205" s="3">
        <v>0</v>
      </c>
      <c r="N205" s="3">
        <v>0</v>
      </c>
      <c r="O205" s="3">
        <v>0</v>
      </c>
      <c r="P205">
        <v>0</v>
      </c>
      <c r="Q205">
        <v>0</v>
      </c>
      <c r="R205" s="3">
        <v>0</v>
      </c>
      <c r="S205">
        <v>0</v>
      </c>
    </row>
    <row r="206" spans="1:19" x14ac:dyDescent="0.25">
      <c r="A206" s="18"/>
      <c r="B206" t="s">
        <v>127</v>
      </c>
      <c r="G206" s="2">
        <v>2</v>
      </c>
      <c r="H206">
        <v>125</v>
      </c>
      <c r="I206">
        <v>202</v>
      </c>
      <c r="J206">
        <v>137</v>
      </c>
      <c r="K206">
        <v>161</v>
      </c>
      <c r="L206" s="3">
        <v>141</v>
      </c>
      <c r="M206" s="3">
        <v>133</v>
      </c>
      <c r="N206" s="3">
        <v>107</v>
      </c>
      <c r="O206" s="3">
        <v>108</v>
      </c>
      <c r="P206">
        <v>165</v>
      </c>
      <c r="Q206">
        <v>160</v>
      </c>
      <c r="R206" s="3">
        <v>132</v>
      </c>
      <c r="S206">
        <v>257</v>
      </c>
    </row>
    <row r="207" spans="1:19" x14ac:dyDescent="0.25">
      <c r="A207" s="18"/>
      <c r="B207" t="s">
        <v>128</v>
      </c>
      <c r="G207" s="2">
        <v>2</v>
      </c>
      <c r="H207">
        <v>0</v>
      </c>
      <c r="I207">
        <v>0</v>
      </c>
      <c r="J207">
        <v>0</v>
      </c>
      <c r="K207">
        <v>0</v>
      </c>
      <c r="L207" s="3">
        <v>0</v>
      </c>
      <c r="M207" s="3">
        <v>0</v>
      </c>
      <c r="N207" s="3">
        <v>0</v>
      </c>
      <c r="O207" s="3">
        <v>0</v>
      </c>
      <c r="P207">
        <v>0</v>
      </c>
      <c r="Q207">
        <v>0</v>
      </c>
      <c r="R207" s="3">
        <v>0</v>
      </c>
      <c r="S207">
        <v>0</v>
      </c>
    </row>
    <row r="208" spans="1:19" s="8" customFormat="1" x14ac:dyDescent="0.25">
      <c r="A208" s="9" t="s">
        <v>97</v>
      </c>
      <c r="B208" s="8" t="s">
        <v>68</v>
      </c>
      <c r="G208" s="9"/>
      <c r="H208" s="8">
        <f>SUM(H178+H193)</f>
        <v>104018</v>
      </c>
      <c r="I208" s="8">
        <f t="shared" ref="I208:S208" si="47">SUM(I178+I193)</f>
        <v>96342</v>
      </c>
      <c r="J208" s="8">
        <f t="shared" si="47"/>
        <v>103011</v>
      </c>
      <c r="K208" s="8">
        <f t="shared" si="47"/>
        <v>99098</v>
      </c>
      <c r="L208" s="8">
        <f t="shared" si="47"/>
        <v>116754</v>
      </c>
      <c r="M208" s="8">
        <f t="shared" si="47"/>
        <v>142307</v>
      </c>
      <c r="N208" s="8">
        <f t="shared" si="47"/>
        <v>176074</v>
      </c>
      <c r="O208" s="8">
        <f t="shared" si="47"/>
        <v>165235</v>
      </c>
      <c r="P208" s="8">
        <f t="shared" si="47"/>
        <v>129051</v>
      </c>
      <c r="Q208" s="8">
        <f t="shared" si="47"/>
        <v>125659</v>
      </c>
      <c r="R208" s="8">
        <f t="shared" si="47"/>
        <v>118824</v>
      </c>
      <c r="S208" s="8">
        <f t="shared" si="47"/>
        <v>115452</v>
      </c>
    </row>
    <row r="209" spans="1:19" x14ac:dyDescent="0.25">
      <c r="A209" s="17"/>
      <c r="G209" s="2"/>
    </row>
    <row r="210" spans="1:19" x14ac:dyDescent="0.25">
      <c r="A210" s="18"/>
      <c r="B210" t="s">
        <v>69</v>
      </c>
      <c r="E210">
        <v>6171</v>
      </c>
      <c r="G210" s="2">
        <v>1</v>
      </c>
      <c r="H210">
        <v>245</v>
      </c>
      <c r="I210">
        <v>232</v>
      </c>
      <c r="J210">
        <v>231</v>
      </c>
      <c r="K210">
        <v>350</v>
      </c>
      <c r="L210">
        <v>644</v>
      </c>
      <c r="M210">
        <v>1039</v>
      </c>
      <c r="N210">
        <v>1121</v>
      </c>
      <c r="O210">
        <v>538</v>
      </c>
      <c r="P210">
        <v>551</v>
      </c>
      <c r="Q210">
        <v>199</v>
      </c>
      <c r="R210">
        <v>126</v>
      </c>
      <c r="S210">
        <v>126</v>
      </c>
    </row>
    <row r="211" spans="1:19" x14ac:dyDescent="0.25">
      <c r="A211" s="9">
        <v>6172</v>
      </c>
      <c r="B211" s="8" t="s">
        <v>70</v>
      </c>
      <c r="C211" s="8"/>
      <c r="D211" s="8"/>
      <c r="E211" s="8"/>
      <c r="F211" s="8"/>
      <c r="G211" s="8"/>
      <c r="H211" s="8">
        <f t="shared" ref="H211:S211" si="48">SUM(H210:H210)</f>
        <v>245</v>
      </c>
      <c r="I211" s="8">
        <f t="shared" si="48"/>
        <v>232</v>
      </c>
      <c r="J211" s="8">
        <f t="shared" si="48"/>
        <v>231</v>
      </c>
      <c r="K211" s="8">
        <f t="shared" si="48"/>
        <v>350</v>
      </c>
      <c r="L211" s="8">
        <f t="shared" si="48"/>
        <v>644</v>
      </c>
      <c r="M211" s="8">
        <f t="shared" si="48"/>
        <v>1039</v>
      </c>
      <c r="N211" s="8">
        <f t="shared" si="48"/>
        <v>1121</v>
      </c>
      <c r="O211" s="8">
        <f t="shared" si="48"/>
        <v>538</v>
      </c>
      <c r="P211" s="8">
        <f t="shared" si="48"/>
        <v>551</v>
      </c>
      <c r="Q211" s="8">
        <f t="shared" si="48"/>
        <v>199</v>
      </c>
      <c r="R211" s="8">
        <f t="shared" si="48"/>
        <v>126</v>
      </c>
      <c r="S211" s="8">
        <f t="shared" si="48"/>
        <v>126</v>
      </c>
    </row>
    <row r="212" spans="1:19" x14ac:dyDescent="0.25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3" spans="1:19" x14ac:dyDescent="0.25">
      <c r="A213" s="18"/>
      <c r="B213" t="s">
        <v>71</v>
      </c>
      <c r="E213">
        <v>5114</v>
      </c>
      <c r="G213" s="2">
        <v>1</v>
      </c>
      <c r="H213">
        <f>SUM(H216)</f>
        <v>1321</v>
      </c>
      <c r="I213">
        <f t="shared" ref="I213:S213" si="49">SUM(I216)</f>
        <v>1304</v>
      </c>
      <c r="J213">
        <f t="shared" si="49"/>
        <v>1282</v>
      </c>
      <c r="K213">
        <f t="shared" si="49"/>
        <v>1249</v>
      </c>
      <c r="L213">
        <f t="shared" si="49"/>
        <v>1364</v>
      </c>
      <c r="M213">
        <f t="shared" si="49"/>
        <v>1472</v>
      </c>
      <c r="N213">
        <f t="shared" si="49"/>
        <v>1558</v>
      </c>
      <c r="O213">
        <f t="shared" si="49"/>
        <v>1531</v>
      </c>
      <c r="P213">
        <f t="shared" si="49"/>
        <v>1448</v>
      </c>
      <c r="Q213">
        <f t="shared" si="49"/>
        <v>1479</v>
      </c>
      <c r="R213">
        <f t="shared" si="49"/>
        <v>1439</v>
      </c>
      <c r="S213">
        <f t="shared" si="49"/>
        <v>1366</v>
      </c>
    </row>
    <row r="214" spans="1:19" x14ac:dyDescent="0.25">
      <c r="A214" s="18"/>
      <c r="B214" t="s">
        <v>160</v>
      </c>
      <c r="G214" s="2">
        <v>1</v>
      </c>
      <c r="H214">
        <v>268</v>
      </c>
      <c r="I214">
        <v>264</v>
      </c>
      <c r="J214">
        <v>261</v>
      </c>
      <c r="K214">
        <v>268</v>
      </c>
      <c r="L214">
        <v>302</v>
      </c>
      <c r="M214">
        <v>342</v>
      </c>
      <c r="N214">
        <v>367</v>
      </c>
      <c r="O214">
        <v>388</v>
      </c>
      <c r="P214">
        <v>338</v>
      </c>
      <c r="Q214">
        <v>370</v>
      </c>
      <c r="R214">
        <v>373</v>
      </c>
      <c r="S214">
        <v>356</v>
      </c>
    </row>
    <row r="215" spans="1:19" x14ac:dyDescent="0.25">
      <c r="A215" s="18"/>
      <c r="B215" t="s">
        <v>161</v>
      </c>
      <c r="G215" s="2">
        <v>1</v>
      </c>
      <c r="H215">
        <v>1053</v>
      </c>
      <c r="I215">
        <v>1040</v>
      </c>
      <c r="J215">
        <v>1021</v>
      </c>
      <c r="K215">
        <v>981</v>
      </c>
      <c r="L215">
        <v>1062</v>
      </c>
      <c r="M215">
        <v>1130</v>
      </c>
      <c r="N215">
        <v>1191</v>
      </c>
      <c r="O215">
        <v>1143</v>
      </c>
      <c r="P215">
        <v>1110</v>
      </c>
      <c r="Q215">
        <v>1109</v>
      </c>
      <c r="R215">
        <v>1066</v>
      </c>
      <c r="S215">
        <v>1010</v>
      </c>
    </row>
    <row r="216" spans="1:19" x14ac:dyDescent="0.25">
      <c r="A216" s="9">
        <v>5114</v>
      </c>
      <c r="B216" s="8" t="s">
        <v>72</v>
      </c>
      <c r="C216" s="8"/>
      <c r="D216" s="8"/>
      <c r="E216" s="8"/>
      <c r="F216" s="8"/>
      <c r="G216" s="9"/>
      <c r="H216" s="8">
        <f t="shared" ref="H216:S216" si="50">SUM(H214:H215)</f>
        <v>1321</v>
      </c>
      <c r="I216" s="8">
        <f t="shared" si="50"/>
        <v>1304</v>
      </c>
      <c r="J216" s="8">
        <f t="shared" si="50"/>
        <v>1282</v>
      </c>
      <c r="K216" s="8">
        <f t="shared" si="50"/>
        <v>1249</v>
      </c>
      <c r="L216" s="8">
        <f t="shared" si="50"/>
        <v>1364</v>
      </c>
      <c r="M216" s="8">
        <f t="shared" si="50"/>
        <v>1472</v>
      </c>
      <c r="N216" s="8">
        <f t="shared" si="50"/>
        <v>1558</v>
      </c>
      <c r="O216" s="8">
        <f t="shared" si="50"/>
        <v>1531</v>
      </c>
      <c r="P216" s="8">
        <f t="shared" si="50"/>
        <v>1448</v>
      </c>
      <c r="Q216" s="8">
        <f t="shared" si="50"/>
        <v>1479</v>
      </c>
      <c r="R216" s="8">
        <f t="shared" si="50"/>
        <v>1439</v>
      </c>
      <c r="S216" s="8">
        <f t="shared" si="50"/>
        <v>1366</v>
      </c>
    </row>
    <row r="217" spans="1:19" x14ac:dyDescent="0.25">
      <c r="A217" s="17"/>
    </row>
    <row r="218" spans="1:19" x14ac:dyDescent="0.25">
      <c r="A218" s="17"/>
    </row>
    <row r="219" spans="1:19" x14ac:dyDescent="0.25">
      <c r="A219" s="17"/>
    </row>
    <row r="220" spans="1:19" x14ac:dyDescent="0.25">
      <c r="A220" s="17"/>
    </row>
    <row r="221" spans="1:19" s="8" customFormat="1" x14ac:dyDescent="0.25">
      <c r="A221" s="8" t="s">
        <v>114</v>
      </c>
      <c r="B221" s="8" t="s">
        <v>0</v>
      </c>
      <c r="D221" s="8" t="s">
        <v>1</v>
      </c>
      <c r="E221" s="8" t="s">
        <v>93</v>
      </c>
      <c r="F221" s="9" t="s">
        <v>94</v>
      </c>
      <c r="G221" s="9" t="s">
        <v>113</v>
      </c>
      <c r="H221" s="10" t="s">
        <v>2</v>
      </c>
      <c r="I221" s="10" t="s">
        <v>3</v>
      </c>
      <c r="J221" s="10" t="s">
        <v>4</v>
      </c>
      <c r="K221" s="10" t="s">
        <v>5</v>
      </c>
      <c r="L221" s="10" t="s">
        <v>6</v>
      </c>
      <c r="M221" s="10" t="s">
        <v>7</v>
      </c>
      <c r="N221" s="10" t="s">
        <v>8</v>
      </c>
      <c r="O221" s="10" t="s">
        <v>9</v>
      </c>
      <c r="P221" s="10" t="s">
        <v>10</v>
      </c>
      <c r="Q221" s="10" t="s">
        <v>11</v>
      </c>
      <c r="R221" s="10" t="s">
        <v>12</v>
      </c>
      <c r="S221" s="10" t="s">
        <v>13</v>
      </c>
    </row>
    <row r="222" spans="1:19" x14ac:dyDescent="0.25">
      <c r="A222" s="17"/>
      <c r="G222" s="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s="3" customFormat="1" x14ac:dyDescent="0.25">
      <c r="A223" s="19"/>
      <c r="B223" s="3" t="s">
        <v>73</v>
      </c>
      <c r="E223" s="3">
        <v>5138</v>
      </c>
      <c r="G223" s="5">
        <v>1</v>
      </c>
      <c r="H223" s="3">
        <v>143</v>
      </c>
      <c r="I223" s="3">
        <v>145</v>
      </c>
      <c r="J223" s="3">
        <v>148</v>
      </c>
      <c r="K223" s="3">
        <v>160</v>
      </c>
      <c r="L223" s="3">
        <v>206</v>
      </c>
      <c r="M223" s="3">
        <v>245</v>
      </c>
      <c r="N223" s="3">
        <v>284</v>
      </c>
      <c r="O223" s="3">
        <v>215</v>
      </c>
      <c r="P223" s="3">
        <v>215</v>
      </c>
      <c r="Q223" s="3">
        <v>193</v>
      </c>
      <c r="R223" s="3">
        <v>178</v>
      </c>
      <c r="S223" s="3">
        <v>170</v>
      </c>
    </row>
    <row r="224" spans="1:19" s="3" customFormat="1" x14ac:dyDescent="0.25">
      <c r="A224" s="15">
        <v>4387</v>
      </c>
      <c r="B224" s="14" t="s">
        <v>74</v>
      </c>
      <c r="C224" s="14"/>
      <c r="D224" s="14"/>
      <c r="E224" s="14"/>
      <c r="F224" s="14"/>
      <c r="G224" s="15"/>
      <c r="H224" s="14">
        <f t="shared" ref="H224:S224" si="51">SUM(H223)</f>
        <v>143</v>
      </c>
      <c r="I224" s="14">
        <f t="shared" si="51"/>
        <v>145</v>
      </c>
      <c r="J224" s="14">
        <f t="shared" si="51"/>
        <v>148</v>
      </c>
      <c r="K224" s="14">
        <f t="shared" si="51"/>
        <v>160</v>
      </c>
      <c r="L224" s="14">
        <f t="shared" si="51"/>
        <v>206</v>
      </c>
      <c r="M224" s="14">
        <f t="shared" si="51"/>
        <v>245</v>
      </c>
      <c r="N224" s="14">
        <f t="shared" si="51"/>
        <v>284</v>
      </c>
      <c r="O224" s="14">
        <f t="shared" si="51"/>
        <v>215</v>
      </c>
      <c r="P224" s="14">
        <f t="shared" si="51"/>
        <v>215</v>
      </c>
      <c r="Q224" s="14">
        <f t="shared" si="51"/>
        <v>193</v>
      </c>
      <c r="R224" s="14">
        <f t="shared" si="51"/>
        <v>178</v>
      </c>
      <c r="S224" s="14">
        <f t="shared" si="51"/>
        <v>170</v>
      </c>
    </row>
    <row r="225" spans="1:20" x14ac:dyDescent="0.25">
      <c r="A225" s="18"/>
      <c r="G225" s="2"/>
    </row>
    <row r="226" spans="1:20" x14ac:dyDescent="0.25">
      <c r="A226" s="18"/>
      <c r="B226" t="s">
        <v>75</v>
      </c>
      <c r="E226">
        <v>5043</v>
      </c>
      <c r="G226" s="2">
        <v>1</v>
      </c>
      <c r="H226">
        <v>530</v>
      </c>
      <c r="I226">
        <v>446</v>
      </c>
      <c r="J226">
        <v>521</v>
      </c>
      <c r="K226">
        <v>516</v>
      </c>
      <c r="L226">
        <v>743</v>
      </c>
      <c r="M226">
        <v>1033</v>
      </c>
      <c r="N226">
        <v>1571</v>
      </c>
      <c r="O226">
        <v>1439</v>
      </c>
      <c r="P226">
        <v>940</v>
      </c>
      <c r="Q226">
        <v>895</v>
      </c>
      <c r="R226">
        <v>675</v>
      </c>
      <c r="S226">
        <v>569</v>
      </c>
      <c r="T226">
        <f>SUM(G226:S226)</f>
        <v>9879</v>
      </c>
    </row>
    <row r="227" spans="1:20" x14ac:dyDescent="0.25">
      <c r="A227" s="9">
        <v>5043</v>
      </c>
      <c r="B227" s="8" t="s">
        <v>76</v>
      </c>
      <c r="C227" s="8"/>
      <c r="D227" s="8"/>
      <c r="E227" s="8"/>
      <c r="F227" s="8"/>
      <c r="G227" s="9"/>
      <c r="H227" s="8">
        <f t="shared" ref="H227:S227" si="52">SUM(H226)</f>
        <v>530</v>
      </c>
      <c r="I227" s="8">
        <f t="shared" si="52"/>
        <v>446</v>
      </c>
      <c r="J227" s="8">
        <f t="shared" si="52"/>
        <v>521</v>
      </c>
      <c r="K227" s="8">
        <f t="shared" si="52"/>
        <v>516</v>
      </c>
      <c r="L227" s="8">
        <f t="shared" si="52"/>
        <v>743</v>
      </c>
      <c r="M227" s="8">
        <f t="shared" si="52"/>
        <v>1033</v>
      </c>
      <c r="N227" s="8">
        <f t="shared" si="52"/>
        <v>1571</v>
      </c>
      <c r="O227" s="8">
        <f t="shared" si="52"/>
        <v>1439</v>
      </c>
      <c r="P227" s="8">
        <f t="shared" si="52"/>
        <v>940</v>
      </c>
      <c r="Q227" s="8">
        <f t="shared" si="52"/>
        <v>895</v>
      </c>
      <c r="R227" s="8">
        <f t="shared" si="52"/>
        <v>675</v>
      </c>
      <c r="S227" s="8">
        <f t="shared" si="52"/>
        <v>569</v>
      </c>
    </row>
    <row r="228" spans="1:20" x14ac:dyDescent="0.25">
      <c r="A228" s="18"/>
      <c r="G228" s="2"/>
    </row>
    <row r="229" spans="1:20" s="3" customFormat="1" x14ac:dyDescent="0.25">
      <c r="A229" s="19"/>
      <c r="B229" s="3" t="s">
        <v>77</v>
      </c>
      <c r="G229" s="5">
        <v>1</v>
      </c>
      <c r="H229" s="3">
        <f>SUM(H232)</f>
        <v>1119</v>
      </c>
      <c r="I229" s="3">
        <f t="shared" ref="I229:S229" si="53">SUM(I232)</f>
        <v>1072</v>
      </c>
      <c r="J229" s="3">
        <f t="shared" si="53"/>
        <v>980</v>
      </c>
      <c r="K229" s="3">
        <f t="shared" si="53"/>
        <v>1167</v>
      </c>
      <c r="L229" s="3">
        <f t="shared" si="53"/>
        <v>1396</v>
      </c>
      <c r="M229" s="3">
        <f t="shared" si="53"/>
        <v>1445</v>
      </c>
      <c r="N229" s="3">
        <f t="shared" si="53"/>
        <v>1869</v>
      </c>
      <c r="O229" s="3">
        <f t="shared" si="53"/>
        <v>1609</v>
      </c>
      <c r="P229" s="3">
        <f t="shared" si="53"/>
        <v>1263</v>
      </c>
      <c r="Q229" s="3">
        <f t="shared" si="53"/>
        <v>1261</v>
      </c>
      <c r="R229" s="3">
        <f t="shared" si="53"/>
        <v>1139</v>
      </c>
      <c r="S229" s="3">
        <f t="shared" si="53"/>
        <v>1075</v>
      </c>
    </row>
    <row r="230" spans="1:20" s="3" customFormat="1" x14ac:dyDescent="0.25">
      <c r="A230" s="19"/>
      <c r="B230" s="3" t="s">
        <v>162</v>
      </c>
      <c r="G230" s="5">
        <v>1</v>
      </c>
      <c r="H230" s="3">
        <v>215</v>
      </c>
      <c r="I230" s="3">
        <v>202</v>
      </c>
      <c r="J230" s="3">
        <v>178</v>
      </c>
      <c r="K230" s="3">
        <v>289</v>
      </c>
      <c r="L230" s="3">
        <v>502</v>
      </c>
      <c r="M230" s="3">
        <v>502</v>
      </c>
      <c r="N230" s="3">
        <v>1016</v>
      </c>
      <c r="O230" s="3">
        <v>705</v>
      </c>
      <c r="P230" s="3">
        <v>320</v>
      </c>
      <c r="Q230" s="3">
        <v>385</v>
      </c>
      <c r="R230" s="3">
        <v>226</v>
      </c>
      <c r="S230" s="3">
        <v>159</v>
      </c>
    </row>
    <row r="231" spans="1:20" s="3" customFormat="1" x14ac:dyDescent="0.25">
      <c r="A231" s="19"/>
      <c r="B231" s="3" t="s">
        <v>163</v>
      </c>
      <c r="G231" s="5">
        <v>1</v>
      </c>
      <c r="H231" s="3">
        <v>904</v>
      </c>
      <c r="I231" s="3">
        <v>870</v>
      </c>
      <c r="J231" s="3">
        <v>802</v>
      </c>
      <c r="K231" s="3">
        <v>878</v>
      </c>
      <c r="L231" s="3">
        <v>894</v>
      </c>
      <c r="M231" s="3">
        <v>943</v>
      </c>
      <c r="N231" s="3">
        <v>853</v>
      </c>
      <c r="O231" s="3">
        <v>904</v>
      </c>
      <c r="P231" s="3">
        <v>943</v>
      </c>
      <c r="Q231" s="3">
        <v>876</v>
      </c>
      <c r="R231" s="3">
        <v>913</v>
      </c>
      <c r="S231" s="3">
        <v>916</v>
      </c>
    </row>
    <row r="232" spans="1:20" s="3" customFormat="1" x14ac:dyDescent="0.25">
      <c r="A232" s="15" t="s">
        <v>177</v>
      </c>
      <c r="B232" s="14" t="s">
        <v>78</v>
      </c>
      <c r="C232" s="14"/>
      <c r="D232" s="14"/>
      <c r="E232" s="14"/>
      <c r="F232" s="14"/>
      <c r="G232" s="15"/>
      <c r="H232" s="14">
        <f>SUM(H230:H231)</f>
        <v>1119</v>
      </c>
      <c r="I232" s="14">
        <f t="shared" ref="I232:S232" si="54">SUM(I230:I231)</f>
        <v>1072</v>
      </c>
      <c r="J232" s="14">
        <f t="shared" si="54"/>
        <v>980</v>
      </c>
      <c r="K232" s="14">
        <f t="shared" si="54"/>
        <v>1167</v>
      </c>
      <c r="L232" s="14">
        <f t="shared" si="54"/>
        <v>1396</v>
      </c>
      <c r="M232" s="14">
        <f t="shared" si="54"/>
        <v>1445</v>
      </c>
      <c r="N232" s="14">
        <f t="shared" si="54"/>
        <v>1869</v>
      </c>
      <c r="O232" s="14">
        <f t="shared" si="54"/>
        <v>1609</v>
      </c>
      <c r="P232" s="14">
        <f t="shared" si="54"/>
        <v>1263</v>
      </c>
      <c r="Q232" s="14">
        <f t="shared" si="54"/>
        <v>1261</v>
      </c>
      <c r="R232" s="14">
        <f t="shared" si="54"/>
        <v>1139</v>
      </c>
      <c r="S232" s="14">
        <f t="shared" si="54"/>
        <v>1075</v>
      </c>
    </row>
    <row r="233" spans="1:20" s="3" customFormat="1" x14ac:dyDescent="0.25">
      <c r="A233" s="20"/>
      <c r="G233" s="5"/>
    </row>
    <row r="234" spans="1:20" x14ac:dyDescent="0.25">
      <c r="A234" s="17"/>
      <c r="G234" s="2"/>
    </row>
    <row r="235" spans="1:20" x14ac:dyDescent="0.25">
      <c r="A235" s="18"/>
      <c r="B235" t="s">
        <v>79</v>
      </c>
      <c r="E235">
        <v>5141</v>
      </c>
      <c r="G235" s="2">
        <v>1</v>
      </c>
      <c r="H235">
        <v>148</v>
      </c>
      <c r="I235">
        <v>150</v>
      </c>
      <c r="J235">
        <v>155</v>
      </c>
      <c r="K235">
        <v>203</v>
      </c>
      <c r="L235">
        <v>323</v>
      </c>
      <c r="M235">
        <v>499</v>
      </c>
      <c r="N235">
        <v>542</v>
      </c>
      <c r="O235">
        <v>307</v>
      </c>
      <c r="P235">
        <v>300</v>
      </c>
      <c r="Q235">
        <v>197</v>
      </c>
      <c r="R235">
        <v>162</v>
      </c>
      <c r="S235">
        <v>148</v>
      </c>
    </row>
    <row r="236" spans="1:20" x14ac:dyDescent="0.25">
      <c r="A236" s="9">
        <v>5141</v>
      </c>
      <c r="B236" s="8" t="s">
        <v>80</v>
      </c>
      <c r="C236" s="8"/>
      <c r="D236" s="8"/>
      <c r="E236" s="8"/>
      <c r="F236" s="8"/>
      <c r="G236" s="9"/>
      <c r="H236" s="8">
        <f t="shared" ref="H236:S236" si="55">SUM(H235)</f>
        <v>148</v>
      </c>
      <c r="I236" s="8">
        <f t="shared" si="55"/>
        <v>150</v>
      </c>
      <c r="J236" s="8">
        <f t="shared" si="55"/>
        <v>155</v>
      </c>
      <c r="K236" s="8">
        <f t="shared" si="55"/>
        <v>203</v>
      </c>
      <c r="L236" s="8">
        <f t="shared" si="55"/>
        <v>323</v>
      </c>
      <c r="M236" s="8">
        <f t="shared" si="55"/>
        <v>499</v>
      </c>
      <c r="N236" s="8">
        <f t="shared" si="55"/>
        <v>542</v>
      </c>
      <c r="O236" s="8">
        <f t="shared" si="55"/>
        <v>307</v>
      </c>
      <c r="P236" s="8">
        <f t="shared" si="55"/>
        <v>300</v>
      </c>
      <c r="Q236" s="8">
        <f t="shared" si="55"/>
        <v>197</v>
      </c>
      <c r="R236" s="8">
        <f t="shared" si="55"/>
        <v>162</v>
      </c>
      <c r="S236" s="8">
        <f t="shared" si="55"/>
        <v>148</v>
      </c>
    </row>
    <row r="237" spans="1:20" x14ac:dyDescent="0.25">
      <c r="A237" s="17"/>
      <c r="G237" s="2"/>
    </row>
    <row r="238" spans="1:20" x14ac:dyDescent="0.25">
      <c r="A238" s="19"/>
      <c r="B238" t="s">
        <v>105</v>
      </c>
      <c r="E238">
        <v>5085</v>
      </c>
      <c r="F238" t="s">
        <v>95</v>
      </c>
      <c r="G238" s="2">
        <v>1</v>
      </c>
      <c r="H238" s="3">
        <f>SUM(H244)</f>
        <v>762</v>
      </c>
      <c r="I238" s="3">
        <f t="shared" ref="I238:S238" si="56">SUM(I244)</f>
        <v>801</v>
      </c>
      <c r="J238" s="3">
        <f t="shared" si="56"/>
        <v>705</v>
      </c>
      <c r="K238" s="3">
        <f t="shared" si="56"/>
        <v>599</v>
      </c>
      <c r="L238" s="3">
        <f t="shared" si="56"/>
        <v>1192</v>
      </c>
      <c r="M238" s="3">
        <f t="shared" si="56"/>
        <v>1747</v>
      </c>
      <c r="N238" s="3">
        <f t="shared" si="56"/>
        <v>1674</v>
      </c>
      <c r="O238" s="3">
        <f t="shared" si="56"/>
        <v>1236</v>
      </c>
      <c r="P238" s="3">
        <f t="shared" si="56"/>
        <v>1237</v>
      </c>
      <c r="Q238" s="3">
        <f t="shared" si="56"/>
        <v>932</v>
      </c>
      <c r="R238" s="3">
        <f t="shared" si="56"/>
        <v>630</v>
      </c>
      <c r="S238" s="3">
        <f t="shared" si="56"/>
        <v>588</v>
      </c>
    </row>
    <row r="239" spans="1:20" x14ac:dyDescent="0.25">
      <c r="A239" s="19"/>
      <c r="B239" t="s">
        <v>164</v>
      </c>
      <c r="G239" s="2">
        <v>1</v>
      </c>
      <c r="H239" s="3">
        <v>194</v>
      </c>
      <c r="I239" s="3">
        <v>212</v>
      </c>
      <c r="J239" s="3">
        <v>204</v>
      </c>
      <c r="K239" s="3">
        <v>260</v>
      </c>
      <c r="L239" s="3">
        <v>409</v>
      </c>
      <c r="M239" s="3">
        <v>628</v>
      </c>
      <c r="N239" s="3">
        <v>516</v>
      </c>
      <c r="O239" s="3">
        <v>458</v>
      </c>
      <c r="P239" s="3">
        <v>424</v>
      </c>
      <c r="Q239" s="3">
        <v>304</v>
      </c>
      <c r="R239" s="3">
        <v>213</v>
      </c>
      <c r="S239" s="3">
        <v>204</v>
      </c>
    </row>
    <row r="240" spans="1:20" x14ac:dyDescent="0.25">
      <c r="A240" s="19"/>
      <c r="B240" t="s">
        <v>168</v>
      </c>
      <c r="G240" s="2">
        <v>1</v>
      </c>
      <c r="H240" s="3">
        <v>45</v>
      </c>
      <c r="I240" s="3">
        <v>40</v>
      </c>
      <c r="J240" s="3">
        <v>40</v>
      </c>
      <c r="K240" s="3">
        <v>60</v>
      </c>
      <c r="L240" s="3">
        <v>98</v>
      </c>
      <c r="M240" s="3">
        <v>130</v>
      </c>
      <c r="N240" s="3">
        <v>131</v>
      </c>
      <c r="O240" s="3">
        <v>89</v>
      </c>
      <c r="P240" s="3">
        <v>96</v>
      </c>
      <c r="Q240" s="3">
        <v>65</v>
      </c>
      <c r="R240" s="3">
        <v>51</v>
      </c>
      <c r="S240" s="3">
        <v>43</v>
      </c>
    </row>
    <row r="241" spans="1:20" x14ac:dyDescent="0.25">
      <c r="A241" s="19"/>
      <c r="B241" t="s">
        <v>167</v>
      </c>
      <c r="G241" s="2">
        <v>1</v>
      </c>
      <c r="H241" s="3">
        <v>32</v>
      </c>
      <c r="I241" s="3">
        <v>31</v>
      </c>
      <c r="J241" s="3">
        <v>33</v>
      </c>
      <c r="K241" s="3">
        <v>59</v>
      </c>
      <c r="L241" s="3">
        <v>93</v>
      </c>
      <c r="M241" s="3">
        <v>127</v>
      </c>
      <c r="N241" s="3">
        <v>132</v>
      </c>
      <c r="O241" s="3">
        <v>85</v>
      </c>
      <c r="P241" s="3">
        <v>87</v>
      </c>
      <c r="Q241" s="3">
        <v>59</v>
      </c>
      <c r="R241" s="3">
        <v>46</v>
      </c>
      <c r="S241" s="3">
        <v>40</v>
      </c>
    </row>
    <row r="242" spans="1:20" x14ac:dyDescent="0.25">
      <c r="A242" s="19"/>
      <c r="B242" t="s">
        <v>166</v>
      </c>
      <c r="G242" s="2">
        <v>1</v>
      </c>
      <c r="H242" s="3">
        <v>448</v>
      </c>
      <c r="I242" s="3">
        <v>476</v>
      </c>
      <c r="J242" s="3">
        <v>388</v>
      </c>
      <c r="K242" s="3">
        <v>152</v>
      </c>
      <c r="L242" s="3">
        <v>482</v>
      </c>
      <c r="M242" s="3">
        <v>679</v>
      </c>
      <c r="N242" s="3">
        <v>695</v>
      </c>
      <c r="O242" s="3">
        <v>464</v>
      </c>
      <c r="P242" s="3">
        <v>496</v>
      </c>
      <c r="Q242" s="3">
        <v>433</v>
      </c>
      <c r="R242" s="3">
        <v>261</v>
      </c>
      <c r="S242" s="3">
        <v>259</v>
      </c>
    </row>
    <row r="243" spans="1:20" x14ac:dyDescent="0.25">
      <c r="A243" s="19"/>
      <c r="B243" t="s">
        <v>165</v>
      </c>
      <c r="G243" s="2">
        <v>1</v>
      </c>
      <c r="H243" s="3">
        <v>43</v>
      </c>
      <c r="I243" s="3">
        <v>42</v>
      </c>
      <c r="J243" s="3">
        <v>40</v>
      </c>
      <c r="K243" s="3">
        <v>68</v>
      </c>
      <c r="L243" s="3">
        <v>110</v>
      </c>
      <c r="M243" s="3">
        <v>183</v>
      </c>
      <c r="N243" s="3">
        <v>200</v>
      </c>
      <c r="O243" s="3">
        <v>140</v>
      </c>
      <c r="P243" s="3">
        <v>134</v>
      </c>
      <c r="Q243" s="3">
        <v>71</v>
      </c>
      <c r="R243" s="3">
        <v>59</v>
      </c>
      <c r="S243" s="3">
        <v>42</v>
      </c>
    </row>
    <row r="244" spans="1:20" x14ac:dyDescent="0.25">
      <c r="A244" s="9" t="s">
        <v>178</v>
      </c>
      <c r="B244" s="8" t="s">
        <v>106</v>
      </c>
      <c r="C244" s="8"/>
      <c r="D244" s="8"/>
      <c r="E244" s="8"/>
      <c r="F244" s="8"/>
      <c r="G244" s="9"/>
      <c r="H244" s="8">
        <f>SUM(H239:H243)</f>
        <v>762</v>
      </c>
      <c r="I244" s="8">
        <f t="shared" ref="I244:S244" si="57">SUM(I239:I243)</f>
        <v>801</v>
      </c>
      <c r="J244" s="8">
        <f t="shared" si="57"/>
        <v>705</v>
      </c>
      <c r="K244" s="8">
        <f t="shared" si="57"/>
        <v>599</v>
      </c>
      <c r="L244" s="8">
        <f t="shared" si="57"/>
        <v>1192</v>
      </c>
      <c r="M244" s="8">
        <f t="shared" si="57"/>
        <v>1747</v>
      </c>
      <c r="N244" s="8">
        <f t="shared" si="57"/>
        <v>1674</v>
      </c>
      <c r="O244" s="8">
        <f t="shared" si="57"/>
        <v>1236</v>
      </c>
      <c r="P244" s="8">
        <f t="shared" si="57"/>
        <v>1237</v>
      </c>
      <c r="Q244" s="8">
        <f t="shared" si="57"/>
        <v>932</v>
      </c>
      <c r="R244" s="8">
        <f t="shared" si="57"/>
        <v>630</v>
      </c>
      <c r="S244" s="8">
        <f t="shared" si="57"/>
        <v>588</v>
      </c>
    </row>
    <row r="245" spans="1:20" x14ac:dyDescent="0.25">
      <c r="A245" s="17"/>
      <c r="G245" s="2"/>
    </row>
    <row r="246" spans="1:20" x14ac:dyDescent="0.25">
      <c r="A246" s="18"/>
      <c r="B246" t="s">
        <v>81</v>
      </c>
      <c r="E246" s="6">
        <v>6172</v>
      </c>
      <c r="G246" s="2">
        <v>1</v>
      </c>
      <c r="H246">
        <v>1184</v>
      </c>
      <c r="I246">
        <v>1183</v>
      </c>
      <c r="J246">
        <v>1227</v>
      </c>
      <c r="K246">
        <v>1353</v>
      </c>
      <c r="L246">
        <v>1478</v>
      </c>
      <c r="M246">
        <v>1739</v>
      </c>
      <c r="N246">
        <v>2169</v>
      </c>
      <c r="O246">
        <v>1590</v>
      </c>
      <c r="P246">
        <v>1565</v>
      </c>
      <c r="Q246">
        <v>1391</v>
      </c>
      <c r="R246">
        <v>1296</v>
      </c>
      <c r="S246">
        <v>1183</v>
      </c>
    </row>
    <row r="247" spans="1:20" x14ac:dyDescent="0.25">
      <c r="A247" s="9">
        <v>6172</v>
      </c>
      <c r="B247" s="8" t="s">
        <v>82</v>
      </c>
      <c r="C247" s="8"/>
      <c r="D247" s="8"/>
      <c r="E247" s="8"/>
      <c r="F247" s="8"/>
      <c r="G247" s="9"/>
      <c r="H247" s="8">
        <f t="shared" ref="H247:S247" si="58">SUM(H246)</f>
        <v>1184</v>
      </c>
      <c r="I247" s="8">
        <f t="shared" si="58"/>
        <v>1183</v>
      </c>
      <c r="J247" s="8">
        <f t="shared" si="58"/>
        <v>1227</v>
      </c>
      <c r="K247" s="8">
        <f t="shared" si="58"/>
        <v>1353</v>
      </c>
      <c r="L247" s="8">
        <f t="shared" si="58"/>
        <v>1478</v>
      </c>
      <c r="M247" s="8">
        <f t="shared" si="58"/>
        <v>1739</v>
      </c>
      <c r="N247" s="8">
        <f t="shared" si="58"/>
        <v>2169</v>
      </c>
      <c r="O247" s="8">
        <f t="shared" si="58"/>
        <v>1590</v>
      </c>
      <c r="P247" s="8">
        <f t="shared" si="58"/>
        <v>1565</v>
      </c>
      <c r="Q247" s="8">
        <f t="shared" si="58"/>
        <v>1391</v>
      </c>
      <c r="R247" s="8">
        <f t="shared" si="58"/>
        <v>1296</v>
      </c>
      <c r="S247" s="8">
        <f t="shared" si="58"/>
        <v>1183</v>
      </c>
    </row>
    <row r="248" spans="1:20" x14ac:dyDescent="0.25">
      <c r="A248" s="17"/>
      <c r="G248" s="2"/>
    </row>
    <row r="249" spans="1:20" x14ac:dyDescent="0.25">
      <c r="A249" s="18"/>
      <c r="B249" t="s">
        <v>83</v>
      </c>
      <c r="E249">
        <v>5080</v>
      </c>
      <c r="G249" s="2">
        <v>1</v>
      </c>
      <c r="H249">
        <f>SUM(H252)</f>
        <v>3774</v>
      </c>
      <c r="I249">
        <f t="shared" ref="I249:S249" si="59">SUM(I252)</f>
        <v>3520</v>
      </c>
      <c r="J249">
        <f t="shared" si="59"/>
        <v>3386</v>
      </c>
      <c r="K249">
        <f t="shared" si="59"/>
        <v>4433</v>
      </c>
      <c r="L249">
        <f t="shared" si="59"/>
        <v>6822</v>
      </c>
      <c r="M249">
        <f t="shared" si="59"/>
        <v>9629</v>
      </c>
      <c r="N249">
        <f t="shared" si="59"/>
        <v>9708</v>
      </c>
      <c r="O249">
        <f t="shared" si="59"/>
        <v>6660</v>
      </c>
      <c r="P249">
        <f t="shared" si="59"/>
        <v>6790</v>
      </c>
      <c r="Q249">
        <f t="shared" si="59"/>
        <v>4945</v>
      </c>
      <c r="R249">
        <f t="shared" si="59"/>
        <v>3580</v>
      </c>
      <c r="S249">
        <f t="shared" si="59"/>
        <v>69</v>
      </c>
      <c r="T249">
        <f>SUM(G249:S249)</f>
        <v>63317</v>
      </c>
    </row>
    <row r="250" spans="1:20" x14ac:dyDescent="0.25">
      <c r="A250" s="18"/>
      <c r="B250" t="s">
        <v>169</v>
      </c>
      <c r="G250" s="2">
        <v>1</v>
      </c>
      <c r="H250">
        <v>3706</v>
      </c>
      <c r="I250">
        <v>3452</v>
      </c>
      <c r="J250">
        <v>3313</v>
      </c>
      <c r="K250">
        <v>4343</v>
      </c>
      <c r="L250">
        <v>6702</v>
      </c>
      <c r="M250">
        <v>9459</v>
      </c>
      <c r="N250">
        <v>9523</v>
      </c>
      <c r="O250">
        <v>6546</v>
      </c>
      <c r="P250">
        <v>6678</v>
      </c>
      <c r="Q250">
        <v>4859</v>
      </c>
      <c r="R250">
        <v>3505</v>
      </c>
      <c r="S250">
        <v>0</v>
      </c>
    </row>
    <row r="251" spans="1:20" x14ac:dyDescent="0.25">
      <c r="A251" s="18"/>
      <c r="B251" t="s">
        <v>170</v>
      </c>
      <c r="G251" s="2">
        <v>1</v>
      </c>
      <c r="H251">
        <v>68</v>
      </c>
      <c r="I251">
        <v>68</v>
      </c>
      <c r="J251">
        <v>73</v>
      </c>
      <c r="K251">
        <v>90</v>
      </c>
      <c r="L251">
        <v>120</v>
      </c>
      <c r="M251">
        <v>170</v>
      </c>
      <c r="N251">
        <v>185</v>
      </c>
      <c r="O251">
        <v>114</v>
      </c>
      <c r="P251">
        <v>112</v>
      </c>
      <c r="Q251">
        <v>86</v>
      </c>
      <c r="R251">
        <v>75</v>
      </c>
      <c r="S251">
        <v>69</v>
      </c>
    </row>
    <row r="252" spans="1:20" x14ac:dyDescent="0.25">
      <c r="A252" s="9">
        <v>5080</v>
      </c>
      <c r="B252" s="8" t="s">
        <v>84</v>
      </c>
      <c r="C252" s="8"/>
      <c r="D252" s="8"/>
      <c r="E252" s="8"/>
      <c r="F252" s="8"/>
      <c r="G252" s="9"/>
      <c r="H252" s="8">
        <f>SUM(H250:H251)</f>
        <v>3774</v>
      </c>
      <c r="I252" s="8">
        <f t="shared" ref="I252:S252" si="60">SUM(I250:I251)</f>
        <v>3520</v>
      </c>
      <c r="J252" s="8">
        <f t="shared" si="60"/>
        <v>3386</v>
      </c>
      <c r="K252" s="8">
        <f t="shared" si="60"/>
        <v>4433</v>
      </c>
      <c r="L252" s="8">
        <f t="shared" si="60"/>
        <v>6822</v>
      </c>
      <c r="M252" s="8">
        <f t="shared" si="60"/>
        <v>9629</v>
      </c>
      <c r="N252" s="8">
        <f t="shared" si="60"/>
        <v>9708</v>
      </c>
      <c r="O252" s="8">
        <f t="shared" si="60"/>
        <v>6660</v>
      </c>
      <c r="P252" s="8">
        <f t="shared" si="60"/>
        <v>6790</v>
      </c>
      <c r="Q252" s="8">
        <f t="shared" si="60"/>
        <v>4945</v>
      </c>
      <c r="R252" s="8">
        <f t="shared" si="60"/>
        <v>3580</v>
      </c>
      <c r="S252" s="8">
        <f t="shared" si="60"/>
        <v>69</v>
      </c>
    </row>
    <row r="253" spans="1:20" x14ac:dyDescent="0.25">
      <c r="A253" s="18"/>
      <c r="B253" t="s">
        <v>46</v>
      </c>
      <c r="G253" s="2"/>
    </row>
    <row r="254" spans="1:20" x14ac:dyDescent="0.25">
      <c r="A254" s="18"/>
      <c r="B254" t="s">
        <v>98</v>
      </c>
      <c r="E254">
        <v>5767</v>
      </c>
      <c r="F254">
        <v>3111</v>
      </c>
      <c r="G254" s="2"/>
    </row>
    <row r="255" spans="1:20" x14ac:dyDescent="0.25">
      <c r="A255" s="18"/>
      <c r="B255" t="s">
        <v>175</v>
      </c>
      <c r="G255" s="2">
        <v>2</v>
      </c>
      <c r="H255">
        <v>361</v>
      </c>
      <c r="I255">
        <v>377</v>
      </c>
      <c r="J255">
        <v>376</v>
      </c>
      <c r="K255">
        <v>361</v>
      </c>
      <c r="L255">
        <v>419</v>
      </c>
      <c r="M255">
        <v>391</v>
      </c>
      <c r="N255">
        <v>391</v>
      </c>
      <c r="O255">
        <v>341</v>
      </c>
      <c r="P255">
        <v>436</v>
      </c>
      <c r="Q255">
        <v>426</v>
      </c>
      <c r="R255">
        <v>390</v>
      </c>
      <c r="S255">
        <v>430</v>
      </c>
    </row>
    <row r="256" spans="1:20" x14ac:dyDescent="0.25">
      <c r="A256" s="9">
        <v>5767</v>
      </c>
      <c r="B256" s="8" t="s">
        <v>99</v>
      </c>
      <c r="C256" s="8"/>
      <c r="D256" s="8"/>
      <c r="E256" s="8"/>
      <c r="F256" s="8"/>
      <c r="G256" s="9"/>
      <c r="H256" s="8">
        <f>SUM(H255)</f>
        <v>361</v>
      </c>
      <c r="I256" s="8">
        <f t="shared" ref="I256:S256" si="61">SUM(I255)</f>
        <v>377</v>
      </c>
      <c r="J256" s="8">
        <f t="shared" si="61"/>
        <v>376</v>
      </c>
      <c r="K256" s="8">
        <f t="shared" si="61"/>
        <v>361</v>
      </c>
      <c r="L256" s="8">
        <f t="shared" si="61"/>
        <v>419</v>
      </c>
      <c r="M256" s="8">
        <f t="shared" si="61"/>
        <v>391</v>
      </c>
      <c r="N256" s="8">
        <f t="shared" si="61"/>
        <v>391</v>
      </c>
      <c r="O256" s="8">
        <f t="shared" si="61"/>
        <v>341</v>
      </c>
      <c r="P256" s="8">
        <f t="shared" si="61"/>
        <v>436</v>
      </c>
      <c r="Q256" s="8">
        <f t="shared" si="61"/>
        <v>426</v>
      </c>
      <c r="R256" s="8">
        <f t="shared" si="61"/>
        <v>390</v>
      </c>
      <c r="S256" s="8">
        <f t="shared" si="61"/>
        <v>430</v>
      </c>
    </row>
    <row r="257" spans="1:20" x14ac:dyDescent="0.25">
      <c r="A257" s="18"/>
      <c r="G257" s="2"/>
    </row>
    <row r="258" spans="1:20" x14ac:dyDescent="0.25">
      <c r="A258" s="18"/>
      <c r="B258" t="s">
        <v>85</v>
      </c>
      <c r="E258">
        <v>3634</v>
      </c>
      <c r="F258">
        <v>16276</v>
      </c>
      <c r="G258" s="2">
        <v>2</v>
      </c>
      <c r="H258">
        <v>3</v>
      </c>
      <c r="I258">
        <v>0</v>
      </c>
      <c r="J258">
        <v>0</v>
      </c>
      <c r="K258">
        <v>165</v>
      </c>
      <c r="L258">
        <v>296</v>
      </c>
      <c r="M258">
        <v>195</v>
      </c>
      <c r="N258">
        <v>213</v>
      </c>
      <c r="O258">
        <v>185</v>
      </c>
      <c r="P258">
        <v>220</v>
      </c>
      <c r="Q258">
        <v>232</v>
      </c>
      <c r="R258">
        <v>0</v>
      </c>
      <c r="S258">
        <v>136</v>
      </c>
    </row>
    <row r="259" spans="1:20" x14ac:dyDescent="0.25">
      <c r="A259" s="9">
        <v>3634</v>
      </c>
      <c r="B259" s="8" t="s">
        <v>86</v>
      </c>
      <c r="C259" s="8"/>
      <c r="D259" s="8"/>
      <c r="E259" s="8"/>
      <c r="F259" s="8"/>
      <c r="G259" s="9"/>
      <c r="H259" s="8">
        <f t="shared" ref="H259:S259" si="62">SUM(H258)</f>
        <v>3</v>
      </c>
      <c r="I259" s="8">
        <f t="shared" si="62"/>
        <v>0</v>
      </c>
      <c r="J259" s="8">
        <f t="shared" si="62"/>
        <v>0</v>
      </c>
      <c r="K259" s="8">
        <f t="shared" si="62"/>
        <v>165</v>
      </c>
      <c r="L259" s="8">
        <f t="shared" si="62"/>
        <v>296</v>
      </c>
      <c r="M259" s="8">
        <f t="shared" si="62"/>
        <v>195</v>
      </c>
      <c r="N259" s="8">
        <f t="shared" si="62"/>
        <v>213</v>
      </c>
      <c r="O259" s="8">
        <f t="shared" si="62"/>
        <v>185</v>
      </c>
      <c r="P259" s="8">
        <f t="shared" si="62"/>
        <v>220</v>
      </c>
      <c r="Q259" s="8">
        <f t="shared" si="62"/>
        <v>232</v>
      </c>
      <c r="R259" s="8">
        <f t="shared" si="62"/>
        <v>0</v>
      </c>
      <c r="S259" s="8">
        <f t="shared" si="62"/>
        <v>136</v>
      </c>
    </row>
    <row r="260" spans="1:20" x14ac:dyDescent="0.25">
      <c r="A260" s="17"/>
      <c r="B260" t="s">
        <v>87</v>
      </c>
      <c r="G260" s="2"/>
    </row>
    <row r="261" spans="1:20" x14ac:dyDescent="0.25">
      <c r="A261" s="18"/>
      <c r="B261" t="s">
        <v>88</v>
      </c>
      <c r="E261">
        <v>6165</v>
      </c>
      <c r="G261" s="2">
        <v>1</v>
      </c>
      <c r="H261">
        <v>57</v>
      </c>
      <c r="I261">
        <v>60</v>
      </c>
      <c r="J261">
        <v>67</v>
      </c>
      <c r="K261">
        <v>84</v>
      </c>
      <c r="L261">
        <v>166</v>
      </c>
      <c r="M261">
        <v>255</v>
      </c>
      <c r="N261">
        <v>291</v>
      </c>
      <c r="O261">
        <v>131</v>
      </c>
      <c r="P261">
        <v>133</v>
      </c>
      <c r="Q261">
        <v>86</v>
      </c>
      <c r="R261">
        <v>69</v>
      </c>
      <c r="S261">
        <v>64</v>
      </c>
    </row>
    <row r="262" spans="1:20" x14ac:dyDescent="0.25">
      <c r="A262" s="9">
        <v>6172</v>
      </c>
      <c r="B262" s="8" t="s">
        <v>89</v>
      </c>
      <c r="C262" s="8"/>
      <c r="D262" s="8"/>
      <c r="E262" s="8"/>
      <c r="F262" s="8"/>
      <c r="G262" s="9"/>
      <c r="H262" s="8">
        <f t="shared" ref="H262:S262" si="63">SUM(H261)</f>
        <v>57</v>
      </c>
      <c r="I262" s="8">
        <f t="shared" si="63"/>
        <v>60</v>
      </c>
      <c r="J262" s="8">
        <f t="shared" si="63"/>
        <v>67</v>
      </c>
      <c r="K262" s="8">
        <f t="shared" si="63"/>
        <v>84</v>
      </c>
      <c r="L262" s="8">
        <f t="shared" si="63"/>
        <v>166</v>
      </c>
      <c r="M262" s="8">
        <f t="shared" si="63"/>
        <v>255</v>
      </c>
      <c r="N262" s="8">
        <f t="shared" si="63"/>
        <v>291</v>
      </c>
      <c r="O262" s="8">
        <f t="shared" si="63"/>
        <v>131</v>
      </c>
      <c r="P262" s="8">
        <f t="shared" si="63"/>
        <v>133</v>
      </c>
      <c r="Q262" s="8">
        <f t="shared" si="63"/>
        <v>86</v>
      </c>
      <c r="R262" s="8">
        <f t="shared" si="63"/>
        <v>69</v>
      </c>
      <c r="S262" s="8">
        <f t="shared" si="63"/>
        <v>64</v>
      </c>
    </row>
    <row r="263" spans="1:20" x14ac:dyDescent="0.25">
      <c r="A263" s="17"/>
    </row>
    <row r="264" spans="1:20" x14ac:dyDescent="0.25">
      <c r="A264" s="17"/>
      <c r="B264" t="s">
        <v>90</v>
      </c>
      <c r="D264" t="s">
        <v>46</v>
      </c>
      <c r="H264" s="12">
        <f>SUM(H8,H11,H14,H23,H26,H42,H45,H50,H59,H72,H80,H83,H93,H96,H101,H108,H112,H116,H125,H133,H136,H142,H146,H149,H152,H164,H167,H178)+SUM(H210,H213,H223,H226,H229,H235,H238,H246,H249,H261)</f>
        <v>134927</v>
      </c>
      <c r="I264" s="12">
        <f t="shared" ref="I264:S264" si="64">SUM(I8,I11,I14,I23,I26,I42,I45,I50,I59,I72,I80,I83,I93,I96,I101,I108,I112,I116,I125,I133,I136,I142,I146,I149,I152,I164,I167,I178)+SUM(I210,I213,I223,I226,I229,I235,I238,I246,I249,I261)</f>
        <v>132784</v>
      </c>
      <c r="J264" s="12">
        <f t="shared" si="64"/>
        <v>136334</v>
      </c>
      <c r="K264" s="12">
        <f t="shared" si="64"/>
        <v>145037</v>
      </c>
      <c r="L264" s="12">
        <f t="shared" si="64"/>
        <v>174929</v>
      </c>
      <c r="M264" s="12">
        <f t="shared" si="64"/>
        <v>234477</v>
      </c>
      <c r="N264" s="12">
        <f t="shared" si="64"/>
        <v>288050</v>
      </c>
      <c r="O264" s="12">
        <f t="shared" si="64"/>
        <v>241562</v>
      </c>
      <c r="P264" s="12">
        <f t="shared" si="64"/>
        <v>198478</v>
      </c>
      <c r="Q264" s="12">
        <f t="shared" si="64"/>
        <v>178930</v>
      </c>
      <c r="R264" s="12">
        <f t="shared" si="64"/>
        <v>156376</v>
      </c>
      <c r="S264" s="12">
        <f t="shared" si="64"/>
        <v>143242</v>
      </c>
    </row>
    <row r="265" spans="1:20" x14ac:dyDescent="0.25">
      <c r="A265" s="17"/>
      <c r="B265" t="s">
        <v>91</v>
      </c>
      <c r="H265">
        <f t="shared" ref="H265:S265" si="65">SUM(H17,H20,H37,H56,H69,H73,H76,H87,H109,H113,H130,H139,H143,H159,H193,H255,H258)</f>
        <v>39132</v>
      </c>
      <c r="I265">
        <f t="shared" si="65"/>
        <v>36247</v>
      </c>
      <c r="J265">
        <f t="shared" si="65"/>
        <v>36087</v>
      </c>
      <c r="K265">
        <f t="shared" si="65"/>
        <v>35071</v>
      </c>
      <c r="L265">
        <f t="shared" si="65"/>
        <v>50000</v>
      </c>
      <c r="M265">
        <f t="shared" si="65"/>
        <v>50000</v>
      </c>
      <c r="N265">
        <f t="shared" si="65"/>
        <v>50000</v>
      </c>
      <c r="O265">
        <f t="shared" si="65"/>
        <v>50000</v>
      </c>
      <c r="P265">
        <f t="shared" si="65"/>
        <v>43603</v>
      </c>
      <c r="Q265">
        <f t="shared" si="65"/>
        <v>49190</v>
      </c>
      <c r="R265">
        <f t="shared" si="65"/>
        <v>50000</v>
      </c>
      <c r="S265">
        <f t="shared" si="65"/>
        <v>46946</v>
      </c>
    </row>
    <row r="266" spans="1:20" x14ac:dyDescent="0.25">
      <c r="A266" s="17"/>
      <c r="B266" t="s">
        <v>92</v>
      </c>
      <c r="D266" t="s">
        <v>1</v>
      </c>
      <c r="G266" t="s">
        <v>1</v>
      </c>
      <c r="H266" s="12">
        <f>SUM(H264:H265)</f>
        <v>174059</v>
      </c>
      <c r="I266" s="12">
        <f t="shared" ref="I266:S266" si="66">SUM(I264:I265)</f>
        <v>169031</v>
      </c>
      <c r="J266" s="11">
        <f t="shared" si="66"/>
        <v>172421</v>
      </c>
      <c r="K266" s="11">
        <f t="shared" si="66"/>
        <v>180108</v>
      </c>
      <c r="L266" s="12">
        <f t="shared" si="66"/>
        <v>224929</v>
      </c>
      <c r="M266" s="12">
        <f t="shared" si="66"/>
        <v>284477</v>
      </c>
      <c r="N266" s="12">
        <f t="shared" si="66"/>
        <v>338050</v>
      </c>
      <c r="O266" s="11">
        <f t="shared" si="66"/>
        <v>291562</v>
      </c>
      <c r="P266" s="12">
        <f t="shared" si="66"/>
        <v>242081</v>
      </c>
      <c r="Q266" s="12">
        <f t="shared" si="66"/>
        <v>228120</v>
      </c>
      <c r="R266" s="11">
        <f t="shared" si="66"/>
        <v>206376</v>
      </c>
      <c r="S266" s="11">
        <f t="shared" si="66"/>
        <v>190188</v>
      </c>
    </row>
    <row r="267" spans="1:20" x14ac:dyDescent="0.25">
      <c r="A267" s="17"/>
      <c r="H267" t="s">
        <v>1</v>
      </c>
      <c r="I267" t="s">
        <v>1</v>
      </c>
      <c r="J267" t="s">
        <v>1</v>
      </c>
      <c r="K267" t="s">
        <v>1</v>
      </c>
      <c r="L267">
        <v>0.93877299999999997</v>
      </c>
      <c r="M267">
        <v>0.95258100000000001</v>
      </c>
      <c r="N267">
        <v>0.89199700000000004</v>
      </c>
      <c r="O267">
        <v>0.85394199999999998</v>
      </c>
      <c r="P267" t="s">
        <v>1</v>
      </c>
      <c r="Q267" t="s">
        <v>1</v>
      </c>
      <c r="R267">
        <v>0.93689100000000003</v>
      </c>
      <c r="S267" t="s">
        <v>1</v>
      </c>
      <c r="T267" t="s">
        <v>1</v>
      </c>
    </row>
    <row r="268" spans="1:20" x14ac:dyDescent="0.25">
      <c r="A268" s="17"/>
    </row>
    <row r="269" spans="1:20" x14ac:dyDescent="0.25">
      <c r="A269" s="17"/>
    </row>
    <row r="270" spans="1:20" x14ac:dyDescent="0.25">
      <c r="A270" s="17"/>
    </row>
    <row r="271" spans="1:20" x14ac:dyDescent="0.25">
      <c r="A271" s="17"/>
    </row>
    <row r="272" spans="1:20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  <row r="351" spans="1:1" x14ac:dyDescent="0.25">
      <c r="A351" s="17"/>
    </row>
    <row r="352" spans="1:1" x14ac:dyDescent="0.25">
      <c r="A352" s="17"/>
    </row>
    <row r="353" spans="1:1" x14ac:dyDescent="0.25">
      <c r="A353" s="17"/>
    </row>
    <row r="354" spans="1:1" x14ac:dyDescent="0.25">
      <c r="A354" s="17"/>
    </row>
    <row r="355" spans="1:1" x14ac:dyDescent="0.25">
      <c r="A355" s="17"/>
    </row>
    <row r="356" spans="1:1" x14ac:dyDescent="0.25">
      <c r="A356" s="17"/>
    </row>
    <row r="357" spans="1:1" x14ac:dyDescent="0.25">
      <c r="A357" s="17"/>
    </row>
    <row r="358" spans="1:1" x14ac:dyDescent="0.25">
      <c r="A358" s="17"/>
    </row>
    <row r="359" spans="1:1" x14ac:dyDescent="0.25">
      <c r="A359" s="17"/>
    </row>
    <row r="360" spans="1:1" x14ac:dyDescent="0.25">
      <c r="A360" s="17"/>
    </row>
    <row r="361" spans="1:1" x14ac:dyDescent="0.25">
      <c r="A361" s="17"/>
    </row>
    <row r="362" spans="1:1" x14ac:dyDescent="0.25">
      <c r="A362" s="17"/>
    </row>
    <row r="363" spans="1:1" x14ac:dyDescent="0.25">
      <c r="A363" s="17"/>
    </row>
    <row r="364" spans="1:1" x14ac:dyDescent="0.25">
      <c r="A364" s="17"/>
    </row>
    <row r="365" spans="1:1" x14ac:dyDescent="0.25">
      <c r="A365" s="17"/>
    </row>
    <row r="366" spans="1:1" x14ac:dyDescent="0.25">
      <c r="A366" s="17"/>
    </row>
    <row r="367" spans="1:1" x14ac:dyDescent="0.25">
      <c r="A367" s="17"/>
    </row>
    <row r="368" spans="1:1" x14ac:dyDescent="0.25">
      <c r="A368" s="17"/>
    </row>
    <row r="369" spans="1:1" x14ac:dyDescent="0.25">
      <c r="A369" s="17"/>
    </row>
    <row r="370" spans="1:1" x14ac:dyDescent="0.25">
      <c r="A370" s="17"/>
    </row>
    <row r="371" spans="1:1" x14ac:dyDescent="0.25">
      <c r="A371" s="17"/>
    </row>
    <row r="372" spans="1:1" x14ac:dyDescent="0.25">
      <c r="A372" s="17"/>
    </row>
    <row r="373" spans="1:1" x14ac:dyDescent="0.25">
      <c r="A373" s="17"/>
    </row>
  </sheetData>
  <phoneticPr fontId="0" type="noConversion"/>
  <pageMargins left="0.5" right="0.5" top="1" bottom="0.75" header="0" footer="0"/>
  <pageSetup scale="75" orientation="landscape" horizontalDpi="300" verticalDpi="300" r:id="rId1"/>
  <headerFooter alignWithMargins="0">
    <oddHeader>&amp;CDETAILED INDEX OF REQUIREMENTS BY ENDUSE PRIORITY FOR THE 12 MONTH PERIOD ENDING JUNE 30, 2001 (VOLUMES IN MMBtu PER DAY)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Gulf Coast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Florida Gas Transmission</dc:creator>
  <cp:lastModifiedBy>Havlíček Jan</cp:lastModifiedBy>
  <cp:lastPrinted>2001-12-06T22:56:35Z</cp:lastPrinted>
  <dcterms:created xsi:type="dcterms:W3CDTF">1998-11-11T15:44:40Z</dcterms:created>
  <dcterms:modified xsi:type="dcterms:W3CDTF">2023-09-10T12:05:20Z</dcterms:modified>
</cp:coreProperties>
</file>