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668" windowHeight="6072"/>
  </bookViews>
  <sheets>
    <sheet name="FOEX" sheetId="1" r:id="rId1"/>
    <sheet name="Sheet2" sheetId="4" r:id="rId2"/>
    <sheet name="Sheet3" sheetId="332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L9" i="1"/>
  <c r="E10" i="1"/>
  <c r="G10" i="1"/>
  <c r="L10" i="1"/>
  <c r="E11" i="1"/>
  <c r="G11" i="1"/>
  <c r="L11" i="1"/>
  <c r="E12" i="1"/>
  <c r="G12" i="1"/>
  <c r="L12" i="1"/>
  <c r="E13" i="1"/>
  <c r="G13" i="1"/>
  <c r="L13" i="1"/>
  <c r="E14" i="1"/>
  <c r="G14" i="1"/>
  <c r="L14" i="1"/>
  <c r="E15" i="1"/>
  <c r="G15" i="1"/>
  <c r="K15" i="1"/>
  <c r="L15" i="1"/>
  <c r="M15" i="1"/>
  <c r="E16" i="1"/>
  <c r="G16" i="1"/>
  <c r="K16" i="1"/>
  <c r="L16" i="1"/>
  <c r="M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D33" i="1"/>
  <c r="F33" i="1"/>
</calcChain>
</file>

<file path=xl/sharedStrings.xml><?xml version="1.0" encoding="utf-8"?>
<sst xmlns="http://schemas.openxmlformats.org/spreadsheetml/2006/main" count="12" uniqueCount="8">
  <si>
    <t>Date</t>
  </si>
  <si>
    <t>NBSK</t>
  </si>
  <si>
    <t>BHKP</t>
  </si>
  <si>
    <t>% Change</t>
  </si>
  <si>
    <t>Prepared by: EIM Fundamentals</t>
  </si>
  <si>
    <t>Monthly Averages</t>
  </si>
  <si>
    <t>Last Updated: 10/02/2001</t>
  </si>
  <si>
    <t>Source: Foex.fi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</si>
</sst>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i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4" xfId="0" applyFont="1" applyBorder="1" applyAlignment="1">
      <alignment horizontal="center"/>
    </xf>
    <xf numFmtId="17" fontId="4" fillId="0" borderId="5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7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3" fontId="0" fillId="0" borderId="0" xfId="0" applyNumberFormat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4" fillId="3" borderId="0" xfId="0" applyFont="1" applyFill="1" applyBorder="1"/>
    <xf numFmtId="10" fontId="4" fillId="3" borderId="0" xfId="1" applyNumberFormat="1" applyFont="1" applyFill="1" applyBorder="1"/>
    <xf numFmtId="15" fontId="4" fillId="3" borderId="1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5" fontId="4" fillId="3" borderId="14" xfId="0" applyNumberFormat="1" applyFont="1" applyFill="1" applyBorder="1"/>
    <xf numFmtId="10" fontId="4" fillId="3" borderId="15" xfId="1" applyNumberFormat="1" applyFont="1" applyFill="1" applyBorder="1"/>
    <xf numFmtId="15" fontId="4" fillId="3" borderId="16" xfId="0" applyNumberFormat="1" applyFont="1" applyFill="1" applyBorder="1"/>
    <xf numFmtId="0" fontId="4" fillId="3" borderId="17" xfId="0" applyFont="1" applyFill="1" applyBorder="1"/>
    <xf numFmtId="10" fontId="0" fillId="0" borderId="0" xfId="1" applyNumberFormat="1" applyFont="1"/>
    <xf numFmtId="10" fontId="4" fillId="3" borderId="17" xfId="1" applyNumberFormat="1" applyFont="1" applyFill="1" applyBorder="1"/>
    <xf numFmtId="10" fontId="4" fillId="3" borderId="18" xfId="1" applyNumberFormat="1" applyFont="1" applyFill="1" applyBorder="1"/>
    <xf numFmtId="10" fontId="4" fillId="0" borderId="4" xfId="1" applyNumberFormat="1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Index'!$C$3:$C$15</c:f>
              <c:numCache>
                <c:formatCode>General</c:formatCode>
                <c:ptCount val="13"/>
                <c:pt idx="0">
                  <c:v>0</c:v>
                </c:pt>
                <c:pt idx="1">
                  <c:v>563.04</c:v>
                </c:pt>
                <c:pt idx="2">
                  <c:v>558.57000000000005</c:v>
                </c:pt>
                <c:pt idx="3">
                  <c:v>564.79</c:v>
                </c:pt>
                <c:pt idx="4">
                  <c:v>568.1</c:v>
                </c:pt>
                <c:pt idx="5">
                  <c:v>568.26</c:v>
                </c:pt>
                <c:pt idx="6">
                  <c:v>565.5</c:v>
                </c:pt>
                <c:pt idx="7">
                  <c:v>565.86</c:v>
                </c:pt>
                <c:pt idx="8">
                  <c:v>567.65</c:v>
                </c:pt>
                <c:pt idx="9">
                  <c:v>564.83000000000004</c:v>
                </c:pt>
                <c:pt idx="10">
                  <c:v>564.62</c:v>
                </c:pt>
                <c:pt idx="11">
                  <c:v>561.07000000000005</c:v>
                </c:pt>
                <c:pt idx="12">
                  <c:v>560.36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6-4123-A61E-EC71F9509E4E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'[1]FOEX Index'!$B$3:$B$15</c:f>
              <c:strCache>
                <c:ptCount val="13"/>
                <c:pt idx="0">
                  <c:v>Date</c:v>
                </c:pt>
                <c:pt idx="1">
                  <c:v>35324</c:v>
                </c:pt>
                <c:pt idx="2">
                  <c:v>35331</c:v>
                </c:pt>
                <c:pt idx="3">
                  <c:v>35338</c:v>
                </c:pt>
                <c:pt idx="4">
                  <c:v>35345</c:v>
                </c:pt>
                <c:pt idx="5">
                  <c:v>35352</c:v>
                </c:pt>
                <c:pt idx="6">
                  <c:v>35359</c:v>
                </c:pt>
                <c:pt idx="7">
                  <c:v>35366</c:v>
                </c:pt>
                <c:pt idx="8">
                  <c:v>35373</c:v>
                </c:pt>
                <c:pt idx="9">
                  <c:v>35380</c:v>
                </c:pt>
                <c:pt idx="10">
                  <c:v>35387</c:v>
                </c:pt>
                <c:pt idx="11">
                  <c:v>35394</c:v>
                </c:pt>
                <c:pt idx="12">
                  <c:v>35401</c:v>
                </c:pt>
              </c:strCache>
            </c:strRef>
          </c:cat>
          <c:val>
            <c:numRef>
              <c:f>'[1]FOEX Index'!$E$3:$E$15</c:f>
              <c:numCache>
                <c:formatCode>General</c:formatCode>
                <c:ptCount val="13"/>
                <c:pt idx="0">
                  <c:v>0</c:v>
                </c:pt>
                <c:pt idx="3">
                  <c:v>562.13333333333333</c:v>
                </c:pt>
                <c:pt idx="7">
                  <c:v>566.93000000000006</c:v>
                </c:pt>
                <c:pt idx="11">
                  <c:v>564.54250000000002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6-4123-A61E-EC71F9509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79648"/>
        <c:axId val="1"/>
      </c:lineChart>
      <c:catAx>
        <c:axId val="1626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79648"/>
        <c:crosses val="autoZero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 NBSK &amp; BHKP in $US</a:t>
            </a:r>
          </a:p>
        </c:rich>
      </c:tx>
      <c:layout>
        <c:manualLayout>
          <c:xMode val="edge"/>
          <c:yMode val="edge"/>
          <c:x val="0.2148440573368893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6763830325"/>
          <c:y val="0.20000012056334432"/>
          <c:w val="0.81836054567415106"/>
          <c:h val="0.57037071419916696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FOEX!$C$11:$C$31</c:f>
              <c:numCache>
                <c:formatCode>d\-mmm\-yy</c:formatCode>
                <c:ptCount val="21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  <c:pt idx="20">
                  <c:v>37166</c:v>
                </c:pt>
              </c:numCache>
            </c:numRef>
          </c:cat>
          <c:val>
            <c:numRef>
              <c:f>FOEX!$D$11:$D$31</c:f>
              <c:numCache>
                <c:formatCode>General</c:formatCode>
                <c:ptCount val="21"/>
                <c:pt idx="0">
                  <c:v>560.19000000000005</c:v>
                </c:pt>
                <c:pt idx="1">
                  <c:v>545.22</c:v>
                </c:pt>
                <c:pt idx="2">
                  <c:v>540.19000000000005</c:v>
                </c:pt>
                <c:pt idx="3">
                  <c:v>536.63</c:v>
                </c:pt>
                <c:pt idx="4">
                  <c:v>519.9</c:v>
                </c:pt>
                <c:pt idx="5">
                  <c:v>515.5</c:v>
                </c:pt>
                <c:pt idx="6">
                  <c:v>511.5</c:v>
                </c:pt>
                <c:pt idx="7">
                  <c:v>499.55</c:v>
                </c:pt>
                <c:pt idx="8">
                  <c:v>490.85</c:v>
                </c:pt>
                <c:pt idx="9">
                  <c:v>478.91</c:v>
                </c:pt>
                <c:pt idx="10">
                  <c:v>477.27</c:v>
                </c:pt>
                <c:pt idx="11">
                  <c:v>469.23</c:v>
                </c:pt>
                <c:pt idx="12">
                  <c:v>459.82</c:v>
                </c:pt>
                <c:pt idx="13">
                  <c:v>457.58</c:v>
                </c:pt>
                <c:pt idx="14">
                  <c:v>455.1</c:v>
                </c:pt>
                <c:pt idx="15">
                  <c:v>452.45</c:v>
                </c:pt>
                <c:pt idx="16">
                  <c:v>451.67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4-4018-AF78-E3B0BCC2CA02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FOEX!$C$11:$C$31</c:f>
              <c:numCache>
                <c:formatCode>d\-mmm\-yy</c:formatCode>
                <c:ptCount val="21"/>
                <c:pt idx="0">
                  <c:v>37026</c:v>
                </c:pt>
                <c:pt idx="1">
                  <c:v>37033</c:v>
                </c:pt>
                <c:pt idx="2">
                  <c:v>37040</c:v>
                </c:pt>
                <c:pt idx="3">
                  <c:v>37047</c:v>
                </c:pt>
                <c:pt idx="4">
                  <c:v>37054</c:v>
                </c:pt>
                <c:pt idx="5">
                  <c:v>37061</c:v>
                </c:pt>
                <c:pt idx="6">
                  <c:v>37068</c:v>
                </c:pt>
                <c:pt idx="7">
                  <c:v>37075</c:v>
                </c:pt>
                <c:pt idx="8">
                  <c:v>37082</c:v>
                </c:pt>
                <c:pt idx="9">
                  <c:v>37089</c:v>
                </c:pt>
                <c:pt idx="10">
                  <c:v>37096</c:v>
                </c:pt>
                <c:pt idx="11">
                  <c:v>37103</c:v>
                </c:pt>
                <c:pt idx="12">
                  <c:v>37110</c:v>
                </c:pt>
                <c:pt idx="13">
                  <c:v>37117</c:v>
                </c:pt>
                <c:pt idx="14">
                  <c:v>37124</c:v>
                </c:pt>
                <c:pt idx="15">
                  <c:v>37131</c:v>
                </c:pt>
                <c:pt idx="16">
                  <c:v>37138</c:v>
                </c:pt>
                <c:pt idx="17">
                  <c:v>37145</c:v>
                </c:pt>
                <c:pt idx="18">
                  <c:v>37152</c:v>
                </c:pt>
                <c:pt idx="19">
                  <c:v>37159</c:v>
                </c:pt>
                <c:pt idx="20">
                  <c:v>37166</c:v>
                </c:pt>
              </c:numCache>
            </c:numRef>
          </c:cat>
          <c:val>
            <c:numRef>
              <c:f>FOEX!$F$11:$F$31</c:f>
              <c:numCache>
                <c:formatCode>General</c:formatCode>
                <c:ptCount val="21"/>
                <c:pt idx="0">
                  <c:v>497.16</c:v>
                </c:pt>
                <c:pt idx="1">
                  <c:v>490.16</c:v>
                </c:pt>
                <c:pt idx="2">
                  <c:v>477.39</c:v>
                </c:pt>
                <c:pt idx="3">
                  <c:v>465.59</c:v>
                </c:pt>
                <c:pt idx="4">
                  <c:v>456.26</c:v>
                </c:pt>
                <c:pt idx="5">
                  <c:v>450.7</c:v>
                </c:pt>
                <c:pt idx="6">
                  <c:v>440.86</c:v>
                </c:pt>
                <c:pt idx="7">
                  <c:v>422.03</c:v>
                </c:pt>
                <c:pt idx="8">
                  <c:v>411.92</c:v>
                </c:pt>
                <c:pt idx="9">
                  <c:v>408.25</c:v>
                </c:pt>
                <c:pt idx="10">
                  <c:v>408.5</c:v>
                </c:pt>
                <c:pt idx="11">
                  <c:v>402.09</c:v>
                </c:pt>
                <c:pt idx="12">
                  <c:v>396.85</c:v>
                </c:pt>
                <c:pt idx="13">
                  <c:v>398.45</c:v>
                </c:pt>
                <c:pt idx="14">
                  <c:v>401.96</c:v>
                </c:pt>
                <c:pt idx="15">
                  <c:v>402.14</c:v>
                </c:pt>
                <c:pt idx="16">
                  <c:v>401.34</c:v>
                </c:pt>
                <c:pt idx="17">
                  <c:v>398</c:v>
                </c:pt>
                <c:pt idx="18">
                  <c:v>400.07</c:v>
                </c:pt>
                <c:pt idx="19">
                  <c:v>404.96</c:v>
                </c:pt>
                <c:pt idx="20">
                  <c:v>407.11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4-4018-AF78-E3B0BCC2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16856"/>
        <c:axId val="1"/>
      </c:lineChart>
      <c:dateAx>
        <c:axId val="16291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820442419685021"/>
              <c:y val="0.91851907221684037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590"/>
          <c:min val="3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1.3671894557802046E-2"/>
              <c:y val="3.209878478177130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16856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FOEX Index forNBSK &amp; BHKP in $US</a:t>
            </a:r>
          </a:p>
        </c:rich>
      </c:tx>
      <c:layout>
        <c:manualLayout>
          <c:xMode val="edge"/>
          <c:yMode val="edge"/>
          <c:x val="0.2229585380418263"/>
          <c:y val="3.91063185987902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3045221624117E-2"/>
          <c:y val="0.14245873203845025"/>
          <c:w val="0.85430647744739396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FOEX!$D$7:$D$23</c:f>
              <c:numCache>
                <c:formatCode>General</c:formatCode>
                <c:ptCount val="17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  <c:pt idx="16">
                  <c:v>459.82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3-4671-B7EE-DD7884784E2B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FOEX!$C$7:$C$23</c:f>
              <c:numCache>
                <c:formatCode>d\-mmm\-yy</c:formatCode>
                <c:ptCount val="17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  <c:pt idx="16">
                  <c:v>37110</c:v>
                </c:pt>
              </c:numCache>
            </c:numRef>
          </c:cat>
          <c:val>
            <c:numRef>
              <c:f>FOEX!$F$7:$F$23</c:f>
              <c:numCache>
                <c:formatCode>General</c:formatCode>
                <c:ptCount val="17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  <c:pt idx="16">
                  <c:v>396.85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3-4671-B7EE-DD788478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7272"/>
        <c:axId val="1"/>
      </c:lineChart>
      <c:dateAx>
        <c:axId val="18201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0728672411079814"/>
              <c:y val="0.8826854769441232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$/mton</a:t>
                </a:r>
              </a:p>
            </c:rich>
          </c:tx>
          <c:layout>
            <c:manualLayout>
              <c:xMode val="edge"/>
              <c:yMode val="edge"/>
              <c:x val="2.6490123331702135E-2"/>
              <c:y val="7.541932872623836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17272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3682518474296"/>
          <c:y val="0.12084609971868468"/>
          <c:w val="0.80682086787842211"/>
          <c:h val="0.73414005579100927"/>
        </c:manualLayout>
      </c:layout>
      <c:lineChart>
        <c:grouping val="standard"/>
        <c:varyColors val="0"/>
        <c:ser>
          <c:idx val="0"/>
          <c:order val="0"/>
          <c:tx>
            <c:v>NBSK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FOEX!$D$7:$D$22</c:f>
              <c:numCache>
                <c:formatCode>General</c:formatCode>
                <c:ptCount val="16"/>
                <c:pt idx="0">
                  <c:v>586.53</c:v>
                </c:pt>
                <c:pt idx="1">
                  <c:v>580.41999999999996</c:v>
                </c:pt>
                <c:pt idx="2">
                  <c:v>577.98</c:v>
                </c:pt>
                <c:pt idx="3">
                  <c:v>572.04</c:v>
                </c:pt>
                <c:pt idx="4">
                  <c:v>560.19000000000005</c:v>
                </c:pt>
                <c:pt idx="5">
                  <c:v>545.22</c:v>
                </c:pt>
                <c:pt idx="6">
                  <c:v>540.19000000000005</c:v>
                </c:pt>
                <c:pt idx="7">
                  <c:v>536.63</c:v>
                </c:pt>
                <c:pt idx="8">
                  <c:v>519.9</c:v>
                </c:pt>
                <c:pt idx="9">
                  <c:v>515.5</c:v>
                </c:pt>
                <c:pt idx="10">
                  <c:v>511.5</c:v>
                </c:pt>
                <c:pt idx="11">
                  <c:v>499.55</c:v>
                </c:pt>
                <c:pt idx="12">
                  <c:v>490.85</c:v>
                </c:pt>
                <c:pt idx="13">
                  <c:v>478.91</c:v>
                </c:pt>
                <c:pt idx="14">
                  <c:v>477.27</c:v>
                </c:pt>
                <c:pt idx="15">
                  <c:v>469.23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282-B142-8F81ED73FAC7}"/>
            </c:ext>
          </c:extLst>
        </c:ser>
        <c:ser>
          <c:idx val="1"/>
          <c:order val="1"/>
          <c:tx>
            <c:v>NBHK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FOEX!$C$7:$C$22</c:f>
              <c:numCache>
                <c:formatCode>d\-mmm\-yy</c:formatCode>
                <c:ptCount val="16"/>
                <c:pt idx="0">
                  <c:v>36998</c:v>
                </c:pt>
                <c:pt idx="1">
                  <c:v>37005</c:v>
                </c:pt>
                <c:pt idx="2">
                  <c:v>37013</c:v>
                </c:pt>
                <c:pt idx="3">
                  <c:v>37019</c:v>
                </c:pt>
                <c:pt idx="4">
                  <c:v>37026</c:v>
                </c:pt>
                <c:pt idx="5">
                  <c:v>37033</c:v>
                </c:pt>
                <c:pt idx="6">
                  <c:v>37040</c:v>
                </c:pt>
                <c:pt idx="7">
                  <c:v>37047</c:v>
                </c:pt>
                <c:pt idx="8">
                  <c:v>37054</c:v>
                </c:pt>
                <c:pt idx="9">
                  <c:v>37061</c:v>
                </c:pt>
                <c:pt idx="10">
                  <c:v>37068</c:v>
                </c:pt>
                <c:pt idx="11">
                  <c:v>37075</c:v>
                </c:pt>
                <c:pt idx="12">
                  <c:v>37082</c:v>
                </c:pt>
                <c:pt idx="13">
                  <c:v>37089</c:v>
                </c:pt>
                <c:pt idx="14">
                  <c:v>37096</c:v>
                </c:pt>
                <c:pt idx="15">
                  <c:v>37103</c:v>
                </c:pt>
              </c:numCache>
            </c:numRef>
          </c:cat>
          <c:val>
            <c:numRef>
              <c:f>FOEX!$F$7:$F$22</c:f>
              <c:numCache>
                <c:formatCode>General</c:formatCode>
                <c:ptCount val="16"/>
                <c:pt idx="0">
                  <c:v>543.41999999999996</c:v>
                </c:pt>
                <c:pt idx="1">
                  <c:v>536.53</c:v>
                </c:pt>
                <c:pt idx="2">
                  <c:v>524.57000000000005</c:v>
                </c:pt>
                <c:pt idx="3">
                  <c:v>512.04999999999995</c:v>
                </c:pt>
                <c:pt idx="4">
                  <c:v>497.16</c:v>
                </c:pt>
                <c:pt idx="5">
                  <c:v>490.16</c:v>
                </c:pt>
                <c:pt idx="6">
                  <c:v>477.39</c:v>
                </c:pt>
                <c:pt idx="7">
                  <c:v>465.59</c:v>
                </c:pt>
                <c:pt idx="8">
                  <c:v>456.26</c:v>
                </c:pt>
                <c:pt idx="9">
                  <c:v>450.7</c:v>
                </c:pt>
                <c:pt idx="10">
                  <c:v>440.86</c:v>
                </c:pt>
                <c:pt idx="11">
                  <c:v>422.03</c:v>
                </c:pt>
                <c:pt idx="12">
                  <c:v>411.92</c:v>
                </c:pt>
                <c:pt idx="13">
                  <c:v>408.25</c:v>
                </c:pt>
                <c:pt idx="14">
                  <c:v>408.5</c:v>
                </c:pt>
                <c:pt idx="15">
                  <c:v>402.09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D-4282-B142-8F81ED73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664"/>
        <c:axId val="1"/>
      </c:lineChart>
      <c:dateAx>
        <c:axId val="16237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91591214015494105"/>
              <c:y val="0.8942611379182664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$/ton</a:t>
                </a:r>
              </a:p>
            </c:rich>
          </c:tx>
          <c:layout>
            <c:manualLayout>
              <c:xMode val="edge"/>
              <c:yMode val="edge"/>
              <c:x val="1.5909143873659028E-2"/>
              <c:y val="0.4441094164661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376664"/>
        <c:crosses val="autoZero"/>
        <c:crossBetween val="between"/>
        <c:majorUnit val="3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22860</xdr:rowOff>
    </xdr:from>
    <xdr:to>
      <xdr:col>0</xdr:col>
      <xdr:colOff>0</xdr:colOff>
      <xdr:row>44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17</xdr:row>
      <xdr:rowOff>106680</xdr:rowOff>
    </xdr:from>
    <xdr:to>
      <xdr:col>13</xdr:col>
      <xdr:colOff>640080</xdr:colOff>
      <xdr:row>36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480060</xdr:colOff>
      <xdr:row>24</xdr:row>
      <xdr:rowOff>7620</xdr:rowOff>
    </xdr:from>
    <xdr:to>
      <xdr:col>22</xdr:col>
      <xdr:colOff>274320</xdr:colOff>
      <xdr:row>40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0.35347</cdr:x>
      <cdr:y>0.07899</cdr:y>
    </cdr:from>
    <cdr:to>
      <cdr:x>0.71028</cdr:x>
      <cdr:y>0.10958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721" y="289977"/>
          <a:ext cx="263736" cy="113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0.49743</cdr:x>
      <cdr:y>0.22467</cdr:y>
    </cdr:from>
    <cdr:to>
      <cdr:x>0.53252</cdr:x>
      <cdr:y>0.28585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829473"/>
          <a:ext cx="25930" cy="2265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0.49743</cdr:x>
      <cdr:y>0.4274</cdr:y>
    </cdr:from>
    <cdr:to>
      <cdr:x>0.53359</cdr:x>
      <cdr:y>0.49781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33" y="1580271"/>
          <a:ext cx="26721" cy="260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NBHK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0.25342</cdr:x>
      <cdr:y>0.10921</cdr:y>
    </cdr:from>
    <cdr:to>
      <cdr:x>0.82367</cdr:x>
      <cdr:y>0.15338</cdr:y>
    </cdr:to>
    <cdr:sp macro="" textlink="">
      <cdr:nvSpPr>
        <cdr:cNvPr id="40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88087" y="335316"/>
          <a:ext cx="2229145" cy="1366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0.40054</cdr:x>
      <cdr:y>0.40031</cdr:y>
    </cdr:from>
    <cdr:to>
      <cdr:x>0.47568</cdr:x>
      <cdr:y>0.46186</cdr:y>
    </cdr:to>
    <cdr:sp macro="" textlink="">
      <cdr:nvSpPr>
        <cdr:cNvPr id="40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3197" y="1235908"/>
          <a:ext cx="293734" cy="1904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75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0.36528</cdr:x>
      <cdr:y>0.55455</cdr:y>
    </cdr:from>
    <cdr:to>
      <cdr:x>0.45915</cdr:x>
      <cdr:y>0.63083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5360" y="1713088"/>
          <a:ext cx="366930" cy="2359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75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0.25529</cdr:x>
      <cdr:y>0.11175</cdr:y>
    </cdr:from>
    <cdr:to>
      <cdr:x>0.81958</cdr:x>
      <cdr:y>0.15884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0618" y="303174"/>
          <a:ext cx="1952168" cy="1288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0.44452</cdr:x>
      <cdr:y>0.32149</cdr:y>
    </cdr:from>
    <cdr:to>
      <cdr:x>0.51866</cdr:x>
      <cdr:y>0.38444</cdr:y>
    </cdr:to>
    <cdr:sp macro="" textlink="">
      <cdr:nvSpPr>
        <cdr:cNvPr id="235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876932"/>
          <a:ext cx="256489" cy="172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0.44452</cdr:x>
      <cdr:y>0.51634</cdr:y>
    </cdr:from>
    <cdr:to>
      <cdr:x>0.53756</cdr:x>
      <cdr:y>0.59466</cdr:y>
    </cdr:to>
    <cdr:sp macro="" textlink="">
      <cdr:nvSpPr>
        <cdr:cNvPr id="2355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5252" y="1409941"/>
          <a:ext cx="321869" cy="214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11</xdr:row>
      <xdr:rowOff>0</xdr:rowOff>
    </xdr:from>
    <xdr:to>
      <xdr:col>10</xdr:col>
      <xdr:colOff>175260</xdr:colOff>
      <xdr:row>26</xdr:row>
      <xdr:rowOff>7620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0.25842</cdr:x>
      <cdr:y>0.05389</cdr:y>
    </cdr:from>
    <cdr:to>
      <cdr:x>0.8171</cdr:x>
      <cdr:y>0.10106</cdr:y>
    </cdr:to>
    <cdr:sp macro="" textlink="">
      <cdr:nvSpPr>
        <cdr:cNvPr id="102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5862" y="133793"/>
          <a:ext cx="1877408" cy="119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FOEX Index for NBSK &amp; BHKP in $US</a:t>
          </a:r>
        </a:p>
      </cdr:txBody>
    </cdr:sp>
  </cdr:relSizeAnchor>
  <cdr:relSizeAnchor xmlns:cdr="http://schemas.openxmlformats.org/drawingml/2006/chartDrawing">
    <cdr:from>
      <cdr:x>0.44505</cdr:x>
      <cdr:y>0.33046</cdr:y>
    </cdr:from>
    <cdr:to>
      <cdr:x>0.51912</cdr:x>
      <cdr:y>0.392</cdr:y>
    </cdr:to>
    <cdr:sp macro="" textlink="">
      <cdr:nvSpPr>
        <cdr:cNvPr id="102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3020" y="833481"/>
          <a:ext cx="248911" cy="1556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NBSK</a:t>
          </a:r>
          <a:endParaRPr lang="en-US" sz="5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SK</a:t>
          </a:r>
        </a:p>
        <a:p xmlns:a="http://schemas.openxmlformats.org/drawingml/2006/main">
          <a:pPr algn="l" rtl="0">
            <a:defRPr sz="1000"/>
          </a:pPr>
          <a:endParaRPr lang="en-US" sz="85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0.42738</cdr:x>
      <cdr:y>0.53616</cdr:y>
    </cdr:from>
    <cdr:to>
      <cdr:x>0.52009</cdr:x>
      <cdr:y>0.61302</cdr:y>
    </cdr:to>
    <cdr:sp macro="" textlink="">
      <cdr:nvSpPr>
        <cdr:cNvPr id="102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3640" y="1353854"/>
          <a:ext cx="311545" cy="194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BHKP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NORSCAN"/>
      <sheetName val="Non-NORSCAN"/>
      <sheetName val="Canada"/>
      <sheetName val="Austria"/>
      <sheetName val="Argentina"/>
      <sheetName val="Brazil"/>
      <sheetName val="Finland"/>
      <sheetName val="France"/>
      <sheetName val="Japan"/>
      <sheetName val="Korea"/>
      <sheetName val="Morocco_S. Africa"/>
      <sheetName val="Portugal"/>
      <sheetName val="Spain"/>
      <sheetName val="Sweden"/>
      <sheetName val="US"/>
      <sheetName val="Norway"/>
      <sheetName val="Chile"/>
      <sheetName val="New Zealand"/>
      <sheetName val="PPW-Prices by country by grade"/>
      <sheetName val="RISI_Prices"/>
      <sheetName val="MACRO DATA"/>
      <sheetName val="Consumption"/>
      <sheetName val="Capacity by Company"/>
      <sheetName val="Downtime"/>
      <sheetName val="FOEX 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3">
          <cell r="B3" t="str">
            <v>Date</v>
          </cell>
          <cell r="C3" t="str">
            <v>NBSK</v>
          </cell>
          <cell r="E3" t="str">
            <v>Monthly Avg</v>
          </cell>
        </row>
        <row r="4">
          <cell r="B4">
            <v>35324</v>
          </cell>
          <cell r="C4">
            <v>563.04</v>
          </cell>
        </row>
        <row r="5">
          <cell r="B5">
            <v>35331</v>
          </cell>
          <cell r="C5">
            <v>558.57000000000005</v>
          </cell>
        </row>
        <row r="6">
          <cell r="B6">
            <v>35338</v>
          </cell>
          <cell r="C6">
            <v>564.79</v>
          </cell>
          <cell r="E6">
            <v>562.13333333333333</v>
          </cell>
        </row>
        <row r="7">
          <cell r="B7">
            <v>35345</v>
          </cell>
          <cell r="C7">
            <v>568.1</v>
          </cell>
        </row>
        <row r="8">
          <cell r="B8">
            <v>35352</v>
          </cell>
          <cell r="C8">
            <v>568.26</v>
          </cell>
        </row>
        <row r="9">
          <cell r="B9">
            <v>35359</v>
          </cell>
          <cell r="C9">
            <v>565.5</v>
          </cell>
        </row>
        <row r="10">
          <cell r="B10">
            <v>35366</v>
          </cell>
          <cell r="C10">
            <v>565.86</v>
          </cell>
          <cell r="E10">
            <v>566.93000000000006</v>
          </cell>
        </row>
        <row r="11">
          <cell r="B11">
            <v>35373</v>
          </cell>
          <cell r="C11">
            <v>567.65</v>
          </cell>
        </row>
        <row r="12">
          <cell r="B12">
            <v>35380</v>
          </cell>
          <cell r="C12">
            <v>564.83000000000004</v>
          </cell>
        </row>
        <row r="13">
          <cell r="B13">
            <v>35387</v>
          </cell>
          <cell r="C13">
            <v>564.62</v>
          </cell>
        </row>
        <row r="14">
          <cell r="B14">
            <v>35394</v>
          </cell>
          <cell r="C14">
            <v>561.07000000000005</v>
          </cell>
          <cell r="E14">
            <v>564.54250000000002</v>
          </cell>
        </row>
        <row r="15">
          <cell r="B15">
            <v>35401</v>
          </cell>
          <cell r="C15">
            <v>560.36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2" workbookViewId="0">
      <selection activeCell="F34" sqref="F34"/>
    </sheetView>
  </sheetViews>
  <sheetFormatPr defaultRowHeight="13.2" x14ac:dyDescent="0.25"/>
  <cols>
    <col min="3" max="3" width="12.5546875" customWidth="1"/>
    <col min="5" max="5" width="11.88671875" customWidth="1"/>
    <col min="10" max="11" width="13.5546875" customWidth="1"/>
    <col min="12" max="12" width="13.5546875" hidden="1" customWidth="1"/>
    <col min="13" max="13" width="11.44140625" customWidth="1"/>
    <col min="14" max="14" width="18.33203125" customWidth="1"/>
  </cols>
  <sheetData>
    <row r="1" spans="1:14" x14ac:dyDescent="0.25">
      <c r="A1" s="1" t="s">
        <v>7</v>
      </c>
    </row>
    <row r="2" spans="1:14" x14ac:dyDescent="0.25">
      <c r="A2" s="1" t="s">
        <v>6</v>
      </c>
    </row>
    <row r="3" spans="1:14" x14ac:dyDescent="0.25">
      <c r="A3" s="1" t="s">
        <v>4</v>
      </c>
    </row>
    <row r="4" spans="1:14" x14ac:dyDescent="0.25">
      <c r="A4" s="1"/>
    </row>
    <row r="5" spans="1:14" ht="13.8" thickBot="1" x14ac:dyDescent="0.3"/>
    <row r="6" spans="1:14" ht="13.8" thickBot="1" x14ac:dyDescent="0.3">
      <c r="C6" s="13" t="s">
        <v>0</v>
      </c>
      <c r="D6" s="14" t="s">
        <v>1</v>
      </c>
      <c r="E6" s="14" t="s">
        <v>3</v>
      </c>
      <c r="F6" s="14" t="s">
        <v>2</v>
      </c>
      <c r="G6" s="15" t="s">
        <v>3</v>
      </c>
      <c r="K6" t="s">
        <v>5</v>
      </c>
    </row>
    <row r="7" spans="1:14" ht="13.8" thickBot="1" x14ac:dyDescent="0.3">
      <c r="C7" s="18">
        <v>36998</v>
      </c>
      <c r="D7" s="19">
        <v>586.53</v>
      </c>
      <c r="E7" s="19"/>
      <c r="F7" s="19">
        <v>543.41999999999996</v>
      </c>
      <c r="G7" s="20"/>
      <c r="J7" s="2" t="s">
        <v>0</v>
      </c>
      <c r="K7" s="3" t="s">
        <v>1</v>
      </c>
      <c r="L7" s="3"/>
      <c r="M7" s="4" t="s">
        <v>2</v>
      </c>
    </row>
    <row r="8" spans="1:14" x14ac:dyDescent="0.25">
      <c r="C8" s="21">
        <v>37005</v>
      </c>
      <c r="D8" s="16">
        <v>580.41999999999996</v>
      </c>
      <c r="E8" s="17">
        <f>(D8-D7)/D7</f>
        <v>-1.0417199461238154E-2</v>
      </c>
      <c r="F8" s="16">
        <v>536.53</v>
      </c>
      <c r="G8" s="22">
        <f>(F8-F7)/F7</f>
        <v>-1.2678959184424547E-2</v>
      </c>
      <c r="J8" s="6">
        <v>36892</v>
      </c>
      <c r="K8" s="7">
        <v>708.19200000000001</v>
      </c>
      <c r="L8" s="7"/>
      <c r="M8" s="8"/>
    </row>
    <row r="9" spans="1:14" x14ac:dyDescent="0.25">
      <c r="C9" s="21">
        <v>37013</v>
      </c>
      <c r="D9" s="16">
        <v>577.98</v>
      </c>
      <c r="E9" s="17">
        <f>(D9-D8)/D8</f>
        <v>-4.2038523827572123E-3</v>
      </c>
      <c r="F9" s="16">
        <v>524.57000000000005</v>
      </c>
      <c r="G9" s="22">
        <f t="shared" ref="G9:G18" si="0">(F9-F8)/F8</f>
        <v>-2.2291390975341403E-2</v>
      </c>
      <c r="J9" s="9">
        <v>36923</v>
      </c>
      <c r="K9" s="5">
        <v>677.44500000000005</v>
      </c>
      <c r="L9" s="28">
        <f>(K9-K8)/K8</f>
        <v>-4.341619221905918E-2</v>
      </c>
      <c r="M9" s="10"/>
    </row>
    <row r="10" spans="1:14" x14ac:dyDescent="0.25">
      <c r="C10" s="21">
        <v>37019</v>
      </c>
      <c r="D10" s="16">
        <v>572.04</v>
      </c>
      <c r="E10" s="17">
        <f t="shared" ref="E10:E18" si="1">(D10-D9)/D9</f>
        <v>-1.0277172220492153E-2</v>
      </c>
      <c r="F10" s="16">
        <v>512.04999999999995</v>
      </c>
      <c r="G10" s="22">
        <f t="shared" si="0"/>
        <v>-2.3867167394246897E-2</v>
      </c>
      <c r="J10" s="9">
        <v>36951</v>
      </c>
      <c r="K10" s="5">
        <v>636.16250000000002</v>
      </c>
      <c r="L10" s="28">
        <f t="shared" ref="L10:L16" si="2">(K10-K9)/K9</f>
        <v>-6.0938526374834892E-2</v>
      </c>
      <c r="M10" s="10"/>
    </row>
    <row r="11" spans="1:14" x14ac:dyDescent="0.25">
      <c r="C11" s="21">
        <v>37026</v>
      </c>
      <c r="D11" s="16">
        <v>560.19000000000005</v>
      </c>
      <c r="E11" s="17">
        <f t="shared" si="1"/>
        <v>-2.0715334591986417E-2</v>
      </c>
      <c r="F11" s="16">
        <v>497.16</v>
      </c>
      <c r="G11" s="22">
        <f t="shared" si="0"/>
        <v>-2.9079191485206386E-2</v>
      </c>
      <c r="J11" s="9">
        <v>36982</v>
      </c>
      <c r="K11" s="5">
        <v>596.49249999999995</v>
      </c>
      <c r="L11" s="28">
        <f t="shared" si="2"/>
        <v>-6.2358281099561937E-2</v>
      </c>
      <c r="M11" s="10"/>
    </row>
    <row r="12" spans="1:14" x14ac:dyDescent="0.25">
      <c r="C12" s="21">
        <v>37033</v>
      </c>
      <c r="D12" s="16">
        <v>545.22</v>
      </c>
      <c r="E12" s="17">
        <f t="shared" si="1"/>
        <v>-2.6723076099180683E-2</v>
      </c>
      <c r="F12" s="16">
        <v>490.16</v>
      </c>
      <c r="G12" s="22">
        <f t="shared" si="0"/>
        <v>-1.4079974253761365E-2</v>
      </c>
      <c r="J12" s="9">
        <v>37012</v>
      </c>
      <c r="K12" s="5">
        <v>559.12400000000002</v>
      </c>
      <c r="L12" s="28">
        <f t="shared" si="2"/>
        <v>-6.2647057590832958E-2</v>
      </c>
      <c r="M12" s="10">
        <v>500.26599999999996</v>
      </c>
    </row>
    <row r="13" spans="1:14" x14ac:dyDescent="0.25">
      <c r="C13" s="21">
        <v>37040</v>
      </c>
      <c r="D13" s="16">
        <v>540.19000000000005</v>
      </c>
      <c r="E13" s="17">
        <f t="shared" si="1"/>
        <v>-9.2256336891529522E-3</v>
      </c>
      <c r="F13" s="16">
        <v>477.39</v>
      </c>
      <c r="G13" s="22">
        <f t="shared" si="0"/>
        <v>-2.6052717480006607E-2</v>
      </c>
      <c r="J13" s="9">
        <v>37043</v>
      </c>
      <c r="K13" s="5">
        <v>520.88250000000005</v>
      </c>
      <c r="L13" s="28">
        <f t="shared" si="2"/>
        <v>-6.8395382777344513E-2</v>
      </c>
      <c r="M13" s="10">
        <v>453.35250000000002</v>
      </c>
      <c r="N13" s="25"/>
    </row>
    <row r="14" spans="1:14" x14ac:dyDescent="0.25">
      <c r="C14" s="21">
        <v>37047</v>
      </c>
      <c r="D14" s="16">
        <v>536.63</v>
      </c>
      <c r="E14" s="17">
        <f t="shared" si="1"/>
        <v>-6.5902737925545799E-3</v>
      </c>
      <c r="F14" s="16">
        <v>465.59</v>
      </c>
      <c r="G14" s="22">
        <f t="shared" si="0"/>
        <v>-2.4717736022958191E-2</v>
      </c>
      <c r="J14" s="9">
        <v>37073</v>
      </c>
      <c r="K14" s="5">
        <v>483.16200000000009</v>
      </c>
      <c r="L14" s="28">
        <f t="shared" si="2"/>
        <v>-7.2416523880145633E-2</v>
      </c>
      <c r="M14" s="10">
        <v>410.55799999999999</v>
      </c>
      <c r="N14" s="25"/>
    </row>
    <row r="15" spans="1:14" x14ac:dyDescent="0.25">
      <c r="C15" s="21">
        <v>37054</v>
      </c>
      <c r="D15" s="16">
        <v>519.9</v>
      </c>
      <c r="E15" s="17">
        <f t="shared" si="1"/>
        <v>-3.1176043083688983E-2</v>
      </c>
      <c r="F15" s="16">
        <v>456.26</v>
      </c>
      <c r="G15" s="22">
        <f t="shared" si="0"/>
        <v>-2.0039090186644869E-2</v>
      </c>
      <c r="J15" s="9">
        <v>37104</v>
      </c>
      <c r="K15" s="5">
        <f>AVERAGE(D23:D26)</f>
        <v>456.23750000000001</v>
      </c>
      <c r="L15" s="28">
        <f t="shared" si="2"/>
        <v>-5.5725615838994116E-2</v>
      </c>
      <c r="M15" s="10">
        <f>AVERAGE(F23:F26)</f>
        <v>399.85</v>
      </c>
      <c r="N15" s="25"/>
    </row>
    <row r="16" spans="1:14" x14ac:dyDescent="0.25">
      <c r="C16" s="21">
        <v>37061</v>
      </c>
      <c r="D16" s="16">
        <v>515.5</v>
      </c>
      <c r="E16" s="17">
        <f t="shared" si="1"/>
        <v>-8.4631659934602376E-3</v>
      </c>
      <c r="F16" s="16">
        <v>450.7</v>
      </c>
      <c r="G16" s="22">
        <f t="shared" si="0"/>
        <v>-1.2186034278700747E-2</v>
      </c>
      <c r="J16" s="9">
        <v>37135</v>
      </c>
      <c r="K16" s="5">
        <f>AVERAGE(D27:D30)</f>
        <v>450.41750000000002</v>
      </c>
      <c r="L16" s="28">
        <f t="shared" si="2"/>
        <v>-1.2756513877092509E-2</v>
      </c>
      <c r="M16" s="10">
        <f>AVERAGE(F27:F30)</f>
        <v>401.09249999999997</v>
      </c>
    </row>
    <row r="17" spans="3:13" ht="13.8" thickBot="1" x14ac:dyDescent="0.3">
      <c r="C17" s="21">
        <v>37068</v>
      </c>
      <c r="D17" s="16">
        <v>511.5</v>
      </c>
      <c r="E17" s="17">
        <f t="shared" si="1"/>
        <v>-7.7594568380213386E-3</v>
      </c>
      <c r="F17" s="16">
        <v>440.86</v>
      </c>
      <c r="G17" s="22">
        <f t="shared" si="0"/>
        <v>-2.1832704681606335E-2</v>
      </c>
      <c r="J17" s="11">
        <v>37165</v>
      </c>
      <c r="K17" s="29"/>
      <c r="L17" s="29"/>
      <c r="M17" s="30"/>
    </row>
    <row r="18" spans="3:13" x14ac:dyDescent="0.25">
      <c r="C18" s="21">
        <v>37075</v>
      </c>
      <c r="D18" s="16">
        <v>499.55</v>
      </c>
      <c r="E18" s="17">
        <f t="shared" si="1"/>
        <v>-2.3362658846529792E-2</v>
      </c>
      <c r="F18" s="16">
        <v>422.03</v>
      </c>
      <c r="G18" s="22">
        <f t="shared" si="0"/>
        <v>-4.2711972054620607E-2</v>
      </c>
    </row>
    <row r="19" spans="3:13" x14ac:dyDescent="0.25">
      <c r="C19" s="21">
        <v>37082</v>
      </c>
      <c r="D19" s="16">
        <v>490.85</v>
      </c>
      <c r="E19" s="17">
        <f t="shared" ref="E19:E31" si="3">(D19-D18)/D18</f>
        <v>-1.7415674106696002E-2</v>
      </c>
      <c r="F19" s="16">
        <v>411.92</v>
      </c>
      <c r="G19" s="22">
        <f t="shared" ref="G19:G31" si="4">(F19-F18)/F18</f>
        <v>-2.3955642963770247E-2</v>
      </c>
    </row>
    <row r="20" spans="3:13" x14ac:dyDescent="0.25">
      <c r="C20" s="21">
        <v>37089</v>
      </c>
      <c r="D20" s="16">
        <v>478.91</v>
      </c>
      <c r="E20" s="17">
        <f t="shared" si="3"/>
        <v>-2.4325150249567072E-2</v>
      </c>
      <c r="F20" s="16">
        <v>408.25</v>
      </c>
      <c r="G20" s="22">
        <f t="shared" si="4"/>
        <v>-8.9094969897067777E-3</v>
      </c>
    </row>
    <row r="21" spans="3:13" x14ac:dyDescent="0.25">
      <c r="C21" s="21">
        <v>37096</v>
      </c>
      <c r="D21" s="16">
        <v>477.27</v>
      </c>
      <c r="E21" s="17">
        <f t="shared" si="3"/>
        <v>-3.4244430059928652E-3</v>
      </c>
      <c r="F21" s="16">
        <v>408.5</v>
      </c>
      <c r="G21" s="22">
        <f t="shared" si="4"/>
        <v>6.1236987140232701E-4</v>
      </c>
    </row>
    <row r="22" spans="3:13" x14ac:dyDescent="0.25">
      <c r="C22" s="21">
        <v>37103</v>
      </c>
      <c r="D22" s="16">
        <v>469.23</v>
      </c>
      <c r="E22" s="17">
        <f t="shared" si="3"/>
        <v>-1.6845810547488769E-2</v>
      </c>
      <c r="F22" s="16">
        <v>402.09</v>
      </c>
      <c r="G22" s="22">
        <f t="shared" si="4"/>
        <v>-1.5691554467564321E-2</v>
      </c>
    </row>
    <row r="23" spans="3:13" x14ac:dyDescent="0.25">
      <c r="C23" s="21">
        <v>37110</v>
      </c>
      <c r="D23" s="16">
        <v>459.82</v>
      </c>
      <c r="E23" s="17">
        <f t="shared" si="3"/>
        <v>-2.0054131236280769E-2</v>
      </c>
      <c r="F23" s="16">
        <v>396.85</v>
      </c>
      <c r="G23" s="22">
        <f t="shared" si="4"/>
        <v>-1.3031908279240847E-2</v>
      </c>
    </row>
    <row r="24" spans="3:13" x14ac:dyDescent="0.25">
      <c r="C24" s="21">
        <v>37117</v>
      </c>
      <c r="D24" s="16">
        <v>457.58</v>
      </c>
      <c r="E24" s="17">
        <f t="shared" si="3"/>
        <v>-4.8714714453481998E-3</v>
      </c>
      <c r="F24" s="16">
        <v>398.45</v>
      </c>
      <c r="G24" s="22">
        <f t="shared" si="4"/>
        <v>4.0317500314979611E-3</v>
      </c>
    </row>
    <row r="25" spans="3:13" x14ac:dyDescent="0.25">
      <c r="C25" s="21">
        <v>37124</v>
      </c>
      <c r="D25" s="16">
        <v>455.1</v>
      </c>
      <c r="E25" s="17">
        <f t="shared" si="3"/>
        <v>-5.4198172997070712E-3</v>
      </c>
      <c r="F25" s="16">
        <v>401.96</v>
      </c>
      <c r="G25" s="22">
        <f t="shared" si="4"/>
        <v>8.8091353996737135E-3</v>
      </c>
    </row>
    <row r="26" spans="3:13" x14ac:dyDescent="0.25">
      <c r="C26" s="21">
        <v>37131</v>
      </c>
      <c r="D26" s="16">
        <v>452.45</v>
      </c>
      <c r="E26" s="17">
        <f t="shared" si="3"/>
        <v>-5.8228960667985807E-3</v>
      </c>
      <c r="F26" s="16">
        <v>402.14</v>
      </c>
      <c r="G26" s="22">
        <f t="shared" si="4"/>
        <v>4.4780575181611811E-4</v>
      </c>
    </row>
    <row r="27" spans="3:13" x14ac:dyDescent="0.25">
      <c r="C27" s="21">
        <v>37138</v>
      </c>
      <c r="D27" s="16">
        <v>451.67</v>
      </c>
      <c r="E27" s="17">
        <f t="shared" si="3"/>
        <v>-1.7239473975024261E-3</v>
      </c>
      <c r="F27" s="16">
        <v>401.34</v>
      </c>
      <c r="G27" s="22">
        <f t="shared" si="4"/>
        <v>-1.9893569403690542E-3</v>
      </c>
    </row>
    <row r="28" spans="3:13" x14ac:dyDescent="0.25">
      <c r="C28" s="21">
        <v>37145</v>
      </c>
      <c r="D28" s="16">
        <v>450</v>
      </c>
      <c r="E28" s="17">
        <f t="shared" si="3"/>
        <v>-3.6973896871610153E-3</v>
      </c>
      <c r="F28" s="16">
        <v>398</v>
      </c>
      <c r="G28" s="22">
        <f t="shared" si="4"/>
        <v>-8.3221208950016827E-3</v>
      </c>
    </row>
    <row r="29" spans="3:13" x14ac:dyDescent="0.25">
      <c r="C29" s="21">
        <v>37152</v>
      </c>
      <c r="D29" s="16">
        <v>450</v>
      </c>
      <c r="E29" s="17">
        <f t="shared" si="3"/>
        <v>0</v>
      </c>
      <c r="F29" s="16">
        <v>400.07</v>
      </c>
      <c r="G29" s="22">
        <f t="shared" si="4"/>
        <v>5.2010050251256107E-3</v>
      </c>
    </row>
    <row r="30" spans="3:13" x14ac:dyDescent="0.25">
      <c r="C30" s="21">
        <v>37159</v>
      </c>
      <c r="D30" s="16">
        <v>450</v>
      </c>
      <c r="E30" s="17">
        <f t="shared" si="3"/>
        <v>0</v>
      </c>
      <c r="F30" s="16">
        <v>404.96</v>
      </c>
      <c r="G30" s="22">
        <f t="shared" si="4"/>
        <v>1.2222860999325085E-2</v>
      </c>
    </row>
    <row r="31" spans="3:13" ht="13.8" thickBot="1" x14ac:dyDescent="0.3">
      <c r="C31" s="23">
        <v>37166</v>
      </c>
      <c r="D31" s="24">
        <v>451.13</v>
      </c>
      <c r="E31" s="26">
        <f t="shared" si="3"/>
        <v>2.5111111111111011E-3</v>
      </c>
      <c r="F31" s="24">
        <v>407.11</v>
      </c>
      <c r="G31" s="27">
        <f t="shared" si="4"/>
        <v>5.309166337416126E-3</v>
      </c>
    </row>
    <row r="33" spans="4:13" x14ac:dyDescent="0.25">
      <c r="D33">
        <f>D31-D30</f>
        <v>1.1299999999999955</v>
      </c>
      <c r="E33" s="17"/>
      <c r="F33">
        <f>F31-F30</f>
        <v>2.1500000000000341</v>
      </c>
    </row>
    <row r="34" spans="4:13" x14ac:dyDescent="0.25">
      <c r="M34" s="12"/>
    </row>
    <row r="35" spans="4:13" x14ac:dyDescent="0.25">
      <c r="M35" s="12"/>
    </row>
    <row r="36" spans="4:13" x14ac:dyDescent="0.25">
      <c r="M36" s="12"/>
    </row>
    <row r="37" spans="4:13" x14ac:dyDescent="0.25">
      <c r="M37" s="12"/>
    </row>
    <row r="38" spans="4:13" x14ac:dyDescent="0.25">
      <c r="M38" s="1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FOEX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Havlíček Jan</cp:lastModifiedBy>
  <dcterms:created xsi:type="dcterms:W3CDTF">2001-07-10T13:15:45Z</dcterms:created>
  <dcterms:modified xsi:type="dcterms:W3CDTF">2023-09-10T12:06:19Z</dcterms:modified>
</cp:coreProperties>
</file>