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7668" windowHeight="6072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E8" i="1" l="1"/>
  <c r="G8" i="1"/>
  <c r="E9" i="1"/>
  <c r="G9" i="1"/>
  <c r="L9" i="1"/>
  <c r="E10" i="1"/>
  <c r="G10" i="1"/>
  <c r="L10" i="1"/>
  <c r="E11" i="1"/>
  <c r="G11" i="1"/>
  <c r="L11" i="1"/>
  <c r="E12" i="1"/>
  <c r="G12" i="1"/>
  <c r="L12" i="1"/>
  <c r="E13" i="1"/>
  <c r="G13" i="1"/>
  <c r="L13" i="1"/>
  <c r="E14" i="1"/>
  <c r="G14" i="1"/>
  <c r="L14" i="1"/>
  <c r="E15" i="1"/>
  <c r="G15" i="1"/>
  <c r="K15" i="1"/>
  <c r="L15" i="1"/>
  <c r="M15" i="1"/>
  <c r="E16" i="1"/>
  <c r="G16" i="1"/>
  <c r="K16" i="1"/>
  <c r="L16" i="1"/>
  <c r="M16" i="1"/>
  <c r="E17" i="1"/>
  <c r="G17" i="1"/>
  <c r="K17" i="1"/>
  <c r="M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D37" i="1"/>
  <c r="F37" i="1"/>
  <c r="K37" i="1"/>
  <c r="K38" i="1"/>
</calcChain>
</file>

<file path=xl/sharedStrings.xml><?xml version="1.0" encoding="utf-8"?>
<sst xmlns="http://schemas.openxmlformats.org/spreadsheetml/2006/main" count="12" uniqueCount="8">
  <si>
    <t>Date</t>
  </si>
  <si>
    <t>NBSK</t>
  </si>
  <si>
    <t>BHKP</t>
  </si>
  <si>
    <t>% Change</t>
  </si>
  <si>
    <t>Prepared by: EIM Fundamentals</t>
  </si>
  <si>
    <t>Monthly Averages</t>
  </si>
  <si>
    <t>Source: Foex.fi</t>
  </si>
  <si>
    <t>Last Updated: 10/30/2001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</si>
</sst>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10" fontId="0" fillId="0" borderId="0" xfId="1" applyNumberFormat="1" applyFont="1"/>
    <xf numFmtId="10" fontId="4" fillId="3" borderId="17" xfId="1" applyNumberFormat="1" applyFont="1" applyFill="1" applyBorder="1"/>
    <xf numFmtId="10" fontId="4" fillId="3" borderId="18" xfId="1" applyNumberFormat="1" applyFont="1" applyFill="1" applyBorder="1"/>
    <xf numFmtId="10" fontId="4" fillId="0" borderId="4" xfId="1" applyNumberFormat="1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0-47BF-B9E4-466AF70DA11B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0-47BF-B9E4-466AF70DA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97080"/>
        <c:axId val="1"/>
      </c:lineChart>
      <c:catAx>
        <c:axId val="14749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97080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layout>
        <c:manualLayout>
          <c:xMode val="edge"/>
          <c:yMode val="edge"/>
          <c:x val="0.20524033878003686"/>
          <c:y val="3.98862340881790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90402440555309"/>
          <c:y val="0.15954493635271605"/>
          <c:w val="0.81659453940142335"/>
          <c:h val="0.64387777885203268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FOEX!$C$15:$C$35</c:f>
              <c:numCache>
                <c:formatCode>d\-mmm\-yy</c:formatCode>
                <c:ptCount val="21"/>
                <c:pt idx="0">
                  <c:v>37054</c:v>
                </c:pt>
                <c:pt idx="1">
                  <c:v>37061</c:v>
                </c:pt>
                <c:pt idx="2">
                  <c:v>37068</c:v>
                </c:pt>
                <c:pt idx="3">
                  <c:v>37075</c:v>
                </c:pt>
                <c:pt idx="4">
                  <c:v>37082</c:v>
                </c:pt>
                <c:pt idx="5">
                  <c:v>37089</c:v>
                </c:pt>
                <c:pt idx="6">
                  <c:v>37096</c:v>
                </c:pt>
                <c:pt idx="7">
                  <c:v>37103</c:v>
                </c:pt>
                <c:pt idx="8">
                  <c:v>37110</c:v>
                </c:pt>
                <c:pt idx="9">
                  <c:v>37117</c:v>
                </c:pt>
                <c:pt idx="10">
                  <c:v>37124</c:v>
                </c:pt>
                <c:pt idx="11">
                  <c:v>37131</c:v>
                </c:pt>
                <c:pt idx="12">
                  <c:v>37138</c:v>
                </c:pt>
                <c:pt idx="13">
                  <c:v>37145</c:v>
                </c:pt>
                <c:pt idx="14">
                  <c:v>37152</c:v>
                </c:pt>
                <c:pt idx="15">
                  <c:v>37159</c:v>
                </c:pt>
                <c:pt idx="16">
                  <c:v>37166</c:v>
                </c:pt>
                <c:pt idx="17">
                  <c:v>37173</c:v>
                </c:pt>
                <c:pt idx="18">
                  <c:v>37180</c:v>
                </c:pt>
                <c:pt idx="19">
                  <c:v>37187</c:v>
                </c:pt>
                <c:pt idx="20">
                  <c:v>37194</c:v>
                </c:pt>
              </c:numCache>
            </c:numRef>
          </c:cat>
          <c:val>
            <c:numRef>
              <c:f>FOEX!$D$15:$D$35</c:f>
              <c:numCache>
                <c:formatCode>General</c:formatCode>
                <c:ptCount val="21"/>
                <c:pt idx="0">
                  <c:v>519.9</c:v>
                </c:pt>
                <c:pt idx="1">
                  <c:v>515.5</c:v>
                </c:pt>
                <c:pt idx="2">
                  <c:v>511.5</c:v>
                </c:pt>
                <c:pt idx="3">
                  <c:v>499.55</c:v>
                </c:pt>
                <c:pt idx="4">
                  <c:v>490.85</c:v>
                </c:pt>
                <c:pt idx="5">
                  <c:v>478.91</c:v>
                </c:pt>
                <c:pt idx="6">
                  <c:v>477.27</c:v>
                </c:pt>
                <c:pt idx="7">
                  <c:v>469.23</c:v>
                </c:pt>
                <c:pt idx="8">
                  <c:v>459.82</c:v>
                </c:pt>
                <c:pt idx="9">
                  <c:v>457.58</c:v>
                </c:pt>
                <c:pt idx="10">
                  <c:v>455.1</c:v>
                </c:pt>
                <c:pt idx="11">
                  <c:v>452.45</c:v>
                </c:pt>
                <c:pt idx="12">
                  <c:v>451.67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451.13</c:v>
                </c:pt>
                <c:pt idx="17">
                  <c:v>458.89</c:v>
                </c:pt>
                <c:pt idx="18">
                  <c:v>463.94</c:v>
                </c:pt>
                <c:pt idx="19">
                  <c:v>464.96</c:v>
                </c:pt>
                <c:pt idx="20">
                  <c:v>464.48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2-4728-907B-82E6FAAA5D69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FOEX!$C$15:$C$35</c:f>
              <c:numCache>
                <c:formatCode>d\-mmm\-yy</c:formatCode>
                <c:ptCount val="21"/>
                <c:pt idx="0">
                  <c:v>37054</c:v>
                </c:pt>
                <c:pt idx="1">
                  <c:v>37061</c:v>
                </c:pt>
                <c:pt idx="2">
                  <c:v>37068</c:v>
                </c:pt>
                <c:pt idx="3">
                  <c:v>37075</c:v>
                </c:pt>
                <c:pt idx="4">
                  <c:v>37082</c:v>
                </c:pt>
                <c:pt idx="5">
                  <c:v>37089</c:v>
                </c:pt>
                <c:pt idx="6">
                  <c:v>37096</c:v>
                </c:pt>
                <c:pt idx="7">
                  <c:v>37103</c:v>
                </c:pt>
                <c:pt idx="8">
                  <c:v>37110</c:v>
                </c:pt>
                <c:pt idx="9">
                  <c:v>37117</c:v>
                </c:pt>
                <c:pt idx="10">
                  <c:v>37124</c:v>
                </c:pt>
                <c:pt idx="11">
                  <c:v>37131</c:v>
                </c:pt>
                <c:pt idx="12">
                  <c:v>37138</c:v>
                </c:pt>
                <c:pt idx="13">
                  <c:v>37145</c:v>
                </c:pt>
                <c:pt idx="14">
                  <c:v>37152</c:v>
                </c:pt>
                <c:pt idx="15">
                  <c:v>37159</c:v>
                </c:pt>
                <c:pt idx="16">
                  <c:v>37166</c:v>
                </c:pt>
                <c:pt idx="17">
                  <c:v>37173</c:v>
                </c:pt>
                <c:pt idx="18">
                  <c:v>37180</c:v>
                </c:pt>
                <c:pt idx="19">
                  <c:v>37187</c:v>
                </c:pt>
                <c:pt idx="20">
                  <c:v>37194</c:v>
                </c:pt>
              </c:numCache>
            </c:numRef>
          </c:cat>
          <c:val>
            <c:numRef>
              <c:f>FOEX!$F$15:$F$35</c:f>
              <c:numCache>
                <c:formatCode>General</c:formatCode>
                <c:ptCount val="21"/>
                <c:pt idx="0">
                  <c:v>456.26</c:v>
                </c:pt>
                <c:pt idx="1">
                  <c:v>450.7</c:v>
                </c:pt>
                <c:pt idx="2">
                  <c:v>440.86</c:v>
                </c:pt>
                <c:pt idx="3">
                  <c:v>422.03</c:v>
                </c:pt>
                <c:pt idx="4">
                  <c:v>411.92</c:v>
                </c:pt>
                <c:pt idx="5">
                  <c:v>408.25</c:v>
                </c:pt>
                <c:pt idx="6">
                  <c:v>408.5</c:v>
                </c:pt>
                <c:pt idx="7">
                  <c:v>402.09</c:v>
                </c:pt>
                <c:pt idx="8">
                  <c:v>396.85</c:v>
                </c:pt>
                <c:pt idx="9">
                  <c:v>398.45</c:v>
                </c:pt>
                <c:pt idx="10">
                  <c:v>401.96</c:v>
                </c:pt>
                <c:pt idx="11">
                  <c:v>402.14</c:v>
                </c:pt>
                <c:pt idx="12">
                  <c:v>401.34</c:v>
                </c:pt>
                <c:pt idx="13">
                  <c:v>398</c:v>
                </c:pt>
                <c:pt idx="14">
                  <c:v>400.07</c:v>
                </c:pt>
                <c:pt idx="15">
                  <c:v>404.96</c:v>
                </c:pt>
                <c:pt idx="16">
                  <c:v>407.11</c:v>
                </c:pt>
                <c:pt idx="17">
                  <c:v>415.48</c:v>
                </c:pt>
                <c:pt idx="18">
                  <c:v>416.72</c:v>
                </c:pt>
                <c:pt idx="19">
                  <c:v>418.42</c:v>
                </c:pt>
                <c:pt idx="20">
                  <c:v>416.09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2-4728-907B-82E6FAAA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39112"/>
        <c:axId val="1"/>
      </c:lineChart>
      <c:dateAx>
        <c:axId val="18173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393085377590698"/>
              <c:y val="0.9173833840281172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59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5283855015534661E-2"/>
              <c:y val="0.413107424484711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39112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29585380418263"/>
          <c:y val="3.91063185987902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13045221624117E-2"/>
          <c:y val="0.14245873203845025"/>
          <c:w val="0.85430647744739396"/>
          <c:h val="0.73184681949164643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1-4486-989A-55D1EA0A16E0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1-4486-989A-55D1EA0A1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97432"/>
        <c:axId val="1"/>
      </c:lineChart>
      <c:dateAx>
        <c:axId val="14609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728672411079814"/>
              <c:y val="0.8826854769441232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2.6490123331702135E-2"/>
              <c:y val="7.541932872623836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97432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63682518474296"/>
          <c:y val="0.12084609971868468"/>
          <c:w val="0.80682086787842211"/>
          <c:h val="0.73414005579100927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2-4AC4-8BC0-4AD8D4B7A146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2-4AC4-8BC0-4AD8D4B7A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24184"/>
        <c:axId val="1"/>
      </c:lineChart>
      <c:dateAx>
        <c:axId val="14722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591214015494105"/>
              <c:y val="0.8942611379182664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5909143873659028E-2"/>
              <c:y val="0.4441094164661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24184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22860</xdr:rowOff>
    </xdr:from>
    <xdr:to>
      <xdr:col>0</xdr:col>
      <xdr:colOff>0</xdr:colOff>
      <xdr:row>44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18</xdr:row>
      <xdr:rowOff>0</xdr:rowOff>
    </xdr:from>
    <xdr:to>
      <xdr:col>13</xdr:col>
      <xdr:colOff>259080</xdr:colOff>
      <xdr:row>33</xdr:row>
      <xdr:rowOff>160020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480060</xdr:colOff>
      <xdr:row>24</xdr:row>
      <xdr:rowOff>7620</xdr:rowOff>
    </xdr:from>
    <xdr:to>
      <xdr:col>22</xdr:col>
      <xdr:colOff>274320</xdr:colOff>
      <xdr:row>40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0.35347</cdr:x>
      <cdr:y>0.0802</cdr:y>
    </cdr:from>
    <cdr:to>
      <cdr:x>0.71028</cdr:x>
      <cdr:y>0.11104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721" y="294472"/>
          <a:ext cx="263736" cy="1141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0.49743</cdr:x>
      <cdr:y>0.22661</cdr:y>
    </cdr:from>
    <cdr:to>
      <cdr:x>0.53252</cdr:x>
      <cdr:y>0.28755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133" y="836666"/>
          <a:ext cx="25930" cy="2256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0.49743</cdr:x>
      <cdr:y>0.42886</cdr:y>
    </cdr:from>
    <cdr:to>
      <cdr:x>0.53359</cdr:x>
      <cdr:y>0.49903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133" y="1585666"/>
          <a:ext cx="26721" cy="2598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0.25447</cdr:x>
      <cdr:y>0.11447</cdr:y>
    </cdr:from>
    <cdr:to>
      <cdr:x>0.82478</cdr:x>
      <cdr:y>0.16008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7505" y="304493"/>
          <a:ext cx="1994697" cy="1223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0.40111</cdr:x>
      <cdr:y>0.39966</cdr:y>
    </cdr:from>
    <cdr:to>
      <cdr:x>0.476</cdr:x>
      <cdr:y>0.45943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00378" y="1069434"/>
          <a:ext cx="261947" cy="1603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0.36597</cdr:x>
      <cdr:y>0.54873</cdr:y>
    </cdr:from>
    <cdr:to>
      <cdr:x>0.45977</cdr:x>
      <cdr:y>0.62315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7458" y="1469290"/>
          <a:ext cx="328070" cy="1996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0.25529</cdr:x>
      <cdr:y>0.11151</cdr:y>
    </cdr:from>
    <cdr:to>
      <cdr:x>0.81958</cdr:x>
      <cdr:y>0.15884</cdr:y>
    </cdr:to>
    <cdr:sp macro="" textlink="">
      <cdr:nvSpPr>
        <cdr:cNvPr id="23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0618" y="302517"/>
          <a:ext cx="1952168" cy="129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0.44452</cdr:x>
      <cdr:y>0.32149</cdr:y>
    </cdr:from>
    <cdr:to>
      <cdr:x>0.51866</cdr:x>
      <cdr:y>0.38444</cdr:y>
    </cdr:to>
    <cdr:sp macro="" textlink="">
      <cdr:nvSpPr>
        <cdr:cNvPr id="235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5252" y="876932"/>
          <a:ext cx="256489" cy="172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0.44452</cdr:x>
      <cdr:y>0.51634</cdr:y>
    </cdr:from>
    <cdr:to>
      <cdr:x>0.53756</cdr:x>
      <cdr:y>0.59466</cdr:y>
    </cdr:to>
    <cdr:sp macro="" textlink="">
      <cdr:nvSpPr>
        <cdr:cNvPr id="235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5252" y="1409941"/>
          <a:ext cx="321869" cy="2142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11</xdr:row>
      <xdr:rowOff>0</xdr:rowOff>
    </xdr:from>
    <xdr:to>
      <xdr:col>10</xdr:col>
      <xdr:colOff>175260</xdr:colOff>
      <xdr:row>26</xdr:row>
      <xdr:rowOff>7620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0.25842</cdr:x>
      <cdr:y>0.05389</cdr:y>
    </cdr:from>
    <cdr:to>
      <cdr:x>0.8171</cdr:x>
      <cdr:y>0.10106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5862" y="133793"/>
          <a:ext cx="1877408" cy="119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0.44505</cdr:x>
      <cdr:y>0.33046</cdr:y>
    </cdr:from>
    <cdr:to>
      <cdr:x>0.51912</cdr:x>
      <cdr:y>0.392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3020" y="833481"/>
          <a:ext cx="248911" cy="1556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0.42738</cdr:x>
      <cdr:y>0.53616</cdr:y>
    </cdr:from>
    <cdr:to>
      <cdr:x>0.52009</cdr:x>
      <cdr:y>0.61302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3640" y="1353854"/>
          <a:ext cx="311545" cy="1944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14" workbookViewId="0">
      <selection activeCell="K39" sqref="K39"/>
    </sheetView>
  </sheetViews>
  <sheetFormatPr defaultRowHeight="13.2" x14ac:dyDescent="0.25"/>
  <cols>
    <col min="3" max="3" width="12.5546875" customWidth="1"/>
    <col min="5" max="5" width="11.88671875" customWidth="1"/>
    <col min="10" max="11" width="13.5546875" customWidth="1"/>
    <col min="12" max="12" width="13.5546875" hidden="1" customWidth="1"/>
    <col min="13" max="13" width="11.44140625" customWidth="1"/>
    <col min="14" max="14" width="18.33203125" customWidth="1"/>
  </cols>
  <sheetData>
    <row r="1" spans="1:14" x14ac:dyDescent="0.25">
      <c r="A1" s="1" t="s">
        <v>6</v>
      </c>
    </row>
    <row r="2" spans="1:14" x14ac:dyDescent="0.25">
      <c r="A2" s="1" t="s">
        <v>7</v>
      </c>
    </row>
    <row r="3" spans="1:14" x14ac:dyDescent="0.25">
      <c r="A3" s="1" t="s">
        <v>4</v>
      </c>
    </row>
    <row r="4" spans="1:14" x14ac:dyDescent="0.25">
      <c r="A4" s="1"/>
    </row>
    <row r="5" spans="1:14" ht="13.8" thickBot="1" x14ac:dyDescent="0.3"/>
    <row r="6" spans="1:14" ht="13.8" thickBot="1" x14ac:dyDescent="0.3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5</v>
      </c>
    </row>
    <row r="7" spans="1:14" ht="13.8" thickBot="1" x14ac:dyDescent="0.3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3"/>
      <c r="M7" s="4" t="s">
        <v>2</v>
      </c>
    </row>
    <row r="8" spans="1:14" x14ac:dyDescent="0.25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7"/>
      <c r="M8" s="8"/>
    </row>
    <row r="9" spans="1:14" x14ac:dyDescent="0.25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28">
        <f>(K9-K8)/K8</f>
        <v>-4.341619221905918E-2</v>
      </c>
      <c r="M9" s="10"/>
    </row>
    <row r="10" spans="1:14" x14ac:dyDescent="0.25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28">
        <f t="shared" ref="L10:L16" si="2">(K10-K9)/K9</f>
        <v>-6.0938526374834892E-2</v>
      </c>
      <c r="M10" s="10"/>
    </row>
    <row r="11" spans="1:14" x14ac:dyDescent="0.25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28">
        <f t="shared" si="2"/>
        <v>-6.2358281099561937E-2</v>
      </c>
      <c r="M11" s="10"/>
    </row>
    <row r="12" spans="1:14" x14ac:dyDescent="0.25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28">
        <f t="shared" si="2"/>
        <v>-6.2647057590832958E-2</v>
      </c>
      <c r="M12" s="10">
        <v>500.26599999999996</v>
      </c>
    </row>
    <row r="13" spans="1:14" x14ac:dyDescent="0.25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28">
        <f t="shared" si="2"/>
        <v>-6.8395382777344513E-2</v>
      </c>
      <c r="M13" s="10">
        <v>453.35250000000002</v>
      </c>
      <c r="N13" s="25"/>
    </row>
    <row r="14" spans="1:14" x14ac:dyDescent="0.25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28">
        <f t="shared" si="2"/>
        <v>-7.2416523880145633E-2</v>
      </c>
      <c r="M14" s="10">
        <v>410.55799999999999</v>
      </c>
      <c r="N14" s="25"/>
    </row>
    <row r="15" spans="1:14" x14ac:dyDescent="0.25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9">
        <v>37104</v>
      </c>
      <c r="K15" s="5">
        <f>AVERAGE(D23:D26)</f>
        <v>456.23750000000001</v>
      </c>
      <c r="L15" s="28">
        <f t="shared" si="2"/>
        <v>-5.5725615838994116E-2</v>
      </c>
      <c r="M15" s="10">
        <f>AVERAGE(F23:F26)</f>
        <v>399.85</v>
      </c>
      <c r="N15" s="25"/>
    </row>
    <row r="16" spans="1:14" x14ac:dyDescent="0.25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  <c r="J16" s="9">
        <v>37135</v>
      </c>
      <c r="K16" s="5">
        <f>AVERAGE(D27:D30)</f>
        <v>450.41750000000002</v>
      </c>
      <c r="L16" s="28">
        <f t="shared" si="2"/>
        <v>-1.2756513877092509E-2</v>
      </c>
      <c r="M16" s="10">
        <f>AVERAGE(F27:F30)</f>
        <v>401.09249999999997</v>
      </c>
    </row>
    <row r="17" spans="3:13" ht="13.8" thickBot="1" x14ac:dyDescent="0.3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  <c r="J17" s="11">
        <v>37165</v>
      </c>
      <c r="K17" s="29">
        <f>AVERAGE(D31:D35)</f>
        <v>460.68</v>
      </c>
      <c r="L17" s="29"/>
      <c r="M17" s="30">
        <f>AVERAGE(F31:F35)</f>
        <v>414.76400000000001</v>
      </c>
    </row>
    <row r="18" spans="3:13" x14ac:dyDescent="0.25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13" x14ac:dyDescent="0.25">
      <c r="C19" s="21">
        <v>37082</v>
      </c>
      <c r="D19" s="16">
        <v>490.85</v>
      </c>
      <c r="E19" s="17">
        <f t="shared" ref="E19:E35" si="3">(D19-D18)/D18</f>
        <v>-1.7415674106696002E-2</v>
      </c>
      <c r="F19" s="16">
        <v>411.92</v>
      </c>
      <c r="G19" s="22">
        <f t="shared" ref="G19:G35" si="4">(F19-F18)/F18</f>
        <v>-2.3955642963770247E-2</v>
      </c>
    </row>
    <row r="20" spans="3:13" x14ac:dyDescent="0.25">
      <c r="C20" s="21">
        <v>37089</v>
      </c>
      <c r="D20" s="16">
        <v>478.91</v>
      </c>
      <c r="E20" s="17">
        <f t="shared" si="3"/>
        <v>-2.4325150249567072E-2</v>
      </c>
      <c r="F20" s="16">
        <v>408.25</v>
      </c>
      <c r="G20" s="22">
        <f t="shared" si="4"/>
        <v>-8.9094969897067777E-3</v>
      </c>
    </row>
    <row r="21" spans="3:13" x14ac:dyDescent="0.25">
      <c r="C21" s="21">
        <v>37096</v>
      </c>
      <c r="D21" s="16">
        <v>477.27</v>
      </c>
      <c r="E21" s="17">
        <f t="shared" si="3"/>
        <v>-3.4244430059928652E-3</v>
      </c>
      <c r="F21" s="16">
        <v>408.5</v>
      </c>
      <c r="G21" s="22">
        <f t="shared" si="4"/>
        <v>6.1236987140232701E-4</v>
      </c>
    </row>
    <row r="22" spans="3:13" x14ac:dyDescent="0.25">
      <c r="C22" s="21">
        <v>37103</v>
      </c>
      <c r="D22" s="16">
        <v>469.23</v>
      </c>
      <c r="E22" s="17">
        <f t="shared" si="3"/>
        <v>-1.6845810547488769E-2</v>
      </c>
      <c r="F22" s="16">
        <v>402.09</v>
      </c>
      <c r="G22" s="22">
        <f t="shared" si="4"/>
        <v>-1.5691554467564321E-2</v>
      </c>
    </row>
    <row r="23" spans="3:13" x14ac:dyDescent="0.25">
      <c r="C23" s="21">
        <v>37110</v>
      </c>
      <c r="D23" s="16">
        <v>459.82</v>
      </c>
      <c r="E23" s="17">
        <f t="shared" si="3"/>
        <v>-2.0054131236280769E-2</v>
      </c>
      <c r="F23" s="16">
        <v>396.85</v>
      </c>
      <c r="G23" s="22">
        <f t="shared" si="4"/>
        <v>-1.3031908279240847E-2</v>
      </c>
    </row>
    <row r="24" spans="3:13" x14ac:dyDescent="0.25">
      <c r="C24" s="21">
        <v>37117</v>
      </c>
      <c r="D24" s="16">
        <v>457.58</v>
      </c>
      <c r="E24" s="17">
        <f t="shared" si="3"/>
        <v>-4.8714714453481998E-3</v>
      </c>
      <c r="F24" s="16">
        <v>398.45</v>
      </c>
      <c r="G24" s="22">
        <f t="shared" si="4"/>
        <v>4.0317500314979611E-3</v>
      </c>
    </row>
    <row r="25" spans="3:13" x14ac:dyDescent="0.25">
      <c r="C25" s="21">
        <v>37124</v>
      </c>
      <c r="D25" s="16">
        <v>455.1</v>
      </c>
      <c r="E25" s="17">
        <f t="shared" si="3"/>
        <v>-5.4198172997070712E-3</v>
      </c>
      <c r="F25" s="16">
        <v>401.96</v>
      </c>
      <c r="G25" s="22">
        <f t="shared" si="4"/>
        <v>8.8091353996737135E-3</v>
      </c>
    </row>
    <row r="26" spans="3:13" x14ac:dyDescent="0.25">
      <c r="C26" s="21">
        <v>37131</v>
      </c>
      <c r="D26" s="16">
        <v>452.45</v>
      </c>
      <c r="E26" s="17">
        <f t="shared" si="3"/>
        <v>-5.8228960667985807E-3</v>
      </c>
      <c r="F26" s="16">
        <v>402.14</v>
      </c>
      <c r="G26" s="22">
        <f t="shared" si="4"/>
        <v>4.4780575181611811E-4</v>
      </c>
    </row>
    <row r="27" spans="3:13" x14ac:dyDescent="0.25">
      <c r="C27" s="21">
        <v>37138</v>
      </c>
      <c r="D27" s="16">
        <v>451.67</v>
      </c>
      <c r="E27" s="17">
        <f t="shared" si="3"/>
        <v>-1.7239473975024261E-3</v>
      </c>
      <c r="F27" s="16">
        <v>401.34</v>
      </c>
      <c r="G27" s="22">
        <f t="shared" si="4"/>
        <v>-1.9893569403690542E-3</v>
      </c>
    </row>
    <row r="28" spans="3:13" x14ac:dyDescent="0.25">
      <c r="C28" s="21">
        <v>37145</v>
      </c>
      <c r="D28" s="16">
        <v>450</v>
      </c>
      <c r="E28" s="17">
        <f t="shared" si="3"/>
        <v>-3.6973896871610153E-3</v>
      </c>
      <c r="F28" s="16">
        <v>398</v>
      </c>
      <c r="G28" s="22">
        <f t="shared" si="4"/>
        <v>-8.3221208950016827E-3</v>
      </c>
    </row>
    <row r="29" spans="3:13" x14ac:dyDescent="0.25">
      <c r="C29" s="21">
        <v>37152</v>
      </c>
      <c r="D29" s="16">
        <v>450</v>
      </c>
      <c r="E29" s="17">
        <f t="shared" si="3"/>
        <v>0</v>
      </c>
      <c r="F29" s="16">
        <v>400.07</v>
      </c>
      <c r="G29" s="22">
        <f t="shared" si="4"/>
        <v>5.2010050251256107E-3</v>
      </c>
    </row>
    <row r="30" spans="3:13" x14ac:dyDescent="0.25">
      <c r="C30" s="21">
        <v>37159</v>
      </c>
      <c r="D30" s="16">
        <v>450</v>
      </c>
      <c r="E30" s="17">
        <f t="shared" si="3"/>
        <v>0</v>
      </c>
      <c r="F30" s="16">
        <v>404.96</v>
      </c>
      <c r="G30" s="22">
        <f t="shared" si="4"/>
        <v>1.2222860999325085E-2</v>
      </c>
    </row>
    <row r="31" spans="3:13" x14ac:dyDescent="0.25">
      <c r="C31" s="21">
        <v>37166</v>
      </c>
      <c r="D31" s="16">
        <v>451.13</v>
      </c>
      <c r="E31" s="17">
        <f t="shared" si="3"/>
        <v>2.5111111111111011E-3</v>
      </c>
      <c r="F31" s="16">
        <v>407.11</v>
      </c>
      <c r="G31" s="22">
        <f t="shared" si="4"/>
        <v>5.309166337416126E-3</v>
      </c>
    </row>
    <row r="32" spans="3:13" x14ac:dyDescent="0.25">
      <c r="C32" s="21">
        <v>37173</v>
      </c>
      <c r="D32" s="16">
        <v>458.89</v>
      </c>
      <c r="E32" s="17">
        <f t="shared" si="3"/>
        <v>1.7201250193957376E-2</v>
      </c>
      <c r="F32" s="16">
        <v>415.48</v>
      </c>
      <c r="G32" s="22">
        <f t="shared" si="4"/>
        <v>2.0559553928913572E-2</v>
      </c>
    </row>
    <row r="33" spans="3:13" x14ac:dyDescent="0.25">
      <c r="C33" s="21">
        <v>37180</v>
      </c>
      <c r="D33" s="16">
        <v>463.94</v>
      </c>
      <c r="E33" s="17">
        <f t="shared" si="3"/>
        <v>1.1004815968968623E-2</v>
      </c>
      <c r="F33" s="16">
        <v>416.72</v>
      </c>
      <c r="G33" s="22">
        <f t="shared" si="4"/>
        <v>2.9844998555887386E-3</v>
      </c>
    </row>
    <row r="34" spans="3:13" x14ac:dyDescent="0.25">
      <c r="C34" s="21">
        <v>37187</v>
      </c>
      <c r="D34" s="16">
        <v>464.96</v>
      </c>
      <c r="E34" s="17">
        <f t="shared" si="3"/>
        <v>2.1985601586411645E-3</v>
      </c>
      <c r="F34" s="16">
        <v>418.42</v>
      </c>
      <c r="G34" s="22">
        <f t="shared" si="4"/>
        <v>4.0794778268381368E-3</v>
      </c>
      <c r="M34" s="12"/>
    </row>
    <row r="35" spans="3:13" ht="13.8" thickBot="1" x14ac:dyDescent="0.3">
      <c r="C35" s="23">
        <v>37194</v>
      </c>
      <c r="D35" s="24">
        <v>464.48</v>
      </c>
      <c r="E35" s="26">
        <f t="shared" si="3"/>
        <v>-1.0323468685477491E-3</v>
      </c>
      <c r="F35" s="24">
        <v>416.09</v>
      </c>
      <c r="G35" s="27">
        <f t="shared" si="4"/>
        <v>-5.5685674680943566E-3</v>
      </c>
      <c r="M35" s="12"/>
    </row>
    <row r="36" spans="3:13" x14ac:dyDescent="0.25">
      <c r="G36" s="17"/>
      <c r="M36" s="12"/>
    </row>
    <row r="37" spans="3:13" x14ac:dyDescent="0.25">
      <c r="D37">
        <f>D34-D35</f>
        <v>0.47999999999996135</v>
      </c>
      <c r="F37">
        <f>F35-F34</f>
        <v>-2.3300000000000409</v>
      </c>
      <c r="K37">
        <f>K17-K16</f>
        <v>10.262499999999989</v>
      </c>
      <c r="M37" s="12"/>
    </row>
    <row r="38" spans="3:13" x14ac:dyDescent="0.25">
      <c r="K38">
        <f>M17-M16</f>
        <v>13.671500000000037</v>
      </c>
      <c r="M38" s="12"/>
    </row>
    <row r="39" spans="3:13" x14ac:dyDescent="0.25">
      <c r="E39" s="25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2001-07-10T13:15:45Z</dcterms:created>
  <dcterms:modified xsi:type="dcterms:W3CDTF">2023-09-10T12:06:24Z</dcterms:modified>
</cp:coreProperties>
</file>