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 iterate="1" iterateCount="20" iterateDelta="0.01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F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H13" i="7"/>
  <c r="J13" i="7"/>
  <c r="L13" i="7"/>
  <c r="M13" i="7"/>
  <c r="A14" i="7"/>
  <c r="B14" i="7"/>
  <c r="D14" i="7"/>
  <c r="F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A17" i="7"/>
  <c r="B17" i="7"/>
  <c r="D17" i="7"/>
  <c r="H17" i="7"/>
  <c r="J17" i="7"/>
  <c r="L17" i="7"/>
  <c r="M17" i="7"/>
  <c r="P17" i="7"/>
  <c r="A18" i="7"/>
  <c r="B18" i="7"/>
  <c r="D18" i="7"/>
  <c r="H18" i="7"/>
  <c r="J18" i="7"/>
  <c r="L18" i="7"/>
  <c r="M18" i="7"/>
  <c r="P18" i="7"/>
  <c r="A19" i="7"/>
  <c r="B19" i="7"/>
  <c r="D19" i="7"/>
  <c r="F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H22" i="7"/>
  <c r="J22" i="7"/>
  <c r="L22" i="7"/>
  <c r="M22" i="7"/>
  <c r="A23" i="7"/>
  <c r="B23" i="7"/>
  <c r="D23" i="7"/>
  <c r="F23" i="7"/>
  <c r="H23" i="7"/>
  <c r="J23" i="7"/>
  <c r="L23" i="7"/>
  <c r="M23" i="7"/>
  <c r="P23" i="7"/>
  <c r="A24" i="7"/>
  <c r="B24" i="7"/>
  <c r="D24" i="7"/>
  <c r="F24" i="7"/>
  <c r="H24" i="7"/>
  <c r="J24" i="7"/>
  <c r="L24" i="7"/>
  <c r="M24" i="7"/>
  <c r="P24" i="7"/>
  <c r="A25" i="7"/>
  <c r="B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C27" i="7"/>
  <c r="D27" i="7"/>
  <c r="H27" i="7"/>
  <c r="J27" i="7"/>
  <c r="L27" i="7"/>
  <c r="M27" i="7"/>
  <c r="A28" i="7"/>
  <c r="B28" i="7"/>
  <c r="D28" i="7"/>
  <c r="H28" i="7"/>
  <c r="J28" i="7"/>
  <c r="L28" i="7"/>
  <c r="M28" i="7"/>
  <c r="A29" i="7"/>
  <c r="B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C31" i="7"/>
  <c r="D31" i="7"/>
  <c r="H31" i="7"/>
  <c r="J31" i="7"/>
  <c r="L31" i="7"/>
  <c r="M31" i="7"/>
  <c r="P31" i="7"/>
  <c r="A32" i="7"/>
  <c r="B32" i="7"/>
  <c r="D32" i="7"/>
  <c r="H32" i="7"/>
  <c r="J32" i="7"/>
  <c r="L32" i="7"/>
  <c r="M32" i="7"/>
  <c r="A33" i="7"/>
  <c r="B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C37" i="7"/>
  <c r="D37" i="7"/>
  <c r="H37" i="7"/>
  <c r="J37" i="7"/>
  <c r="L37" i="7"/>
  <c r="M37" i="7"/>
  <c r="A38" i="7"/>
  <c r="B38" i="7"/>
  <c r="D38" i="7"/>
  <c r="H38" i="7"/>
  <c r="J38" i="7"/>
  <c r="L38" i="7"/>
  <c r="M38" i="7"/>
  <c r="B40" i="7"/>
  <c r="C40" i="7"/>
  <c r="D40" i="7"/>
  <c r="F40" i="7"/>
  <c r="H40" i="7"/>
  <c r="J40" i="7"/>
  <c r="L40" i="7"/>
  <c r="M40" i="7"/>
  <c r="J42" i="7"/>
  <c r="D44" i="7"/>
  <c r="H44" i="7"/>
  <c r="J44" i="7"/>
  <c r="L44" i="7"/>
  <c r="M44" i="7"/>
  <c r="A45" i="7"/>
  <c r="B45" i="7"/>
  <c r="C45" i="7"/>
  <c r="D45" i="7"/>
  <c r="F45" i="7"/>
  <c r="H45" i="7"/>
  <c r="J45" i="7"/>
  <c r="L45" i="7"/>
  <c r="M45" i="7"/>
  <c r="A46" i="7"/>
  <c r="B46" i="7"/>
  <c r="D46" i="7"/>
  <c r="F46" i="7"/>
  <c r="H46" i="7"/>
  <c r="J46" i="7"/>
  <c r="L46" i="7"/>
  <c r="M46" i="7"/>
  <c r="A47" i="7"/>
  <c r="B47" i="7"/>
  <c r="C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F51" i="7"/>
  <c r="H51" i="7"/>
  <c r="J51" i="7"/>
  <c r="L51" i="7"/>
  <c r="M51" i="7"/>
  <c r="A52" i="7"/>
  <c r="B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C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D56" i="7"/>
  <c r="H56" i="7"/>
  <c r="J56" i="7"/>
  <c r="L56" i="7"/>
  <c r="M56" i="7"/>
  <c r="A57" i="7"/>
  <c r="B57" i="7"/>
  <c r="C57" i="7"/>
  <c r="D57" i="7"/>
  <c r="H57" i="7"/>
  <c r="J57" i="7"/>
  <c r="L57" i="7"/>
  <c r="M57" i="7"/>
  <c r="A58" i="7"/>
  <c r="B58" i="7"/>
  <c r="D58" i="7"/>
  <c r="H58" i="7"/>
  <c r="J58" i="7"/>
  <c r="L58" i="7"/>
  <c r="M58" i="7"/>
  <c r="A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D61" i="7"/>
  <c r="H61" i="7"/>
  <c r="J61" i="7"/>
  <c r="L61" i="7"/>
  <c r="M61" i="7"/>
  <c r="A62" i="7"/>
  <c r="B62" i="7"/>
  <c r="C62" i="7"/>
  <c r="D62" i="7"/>
  <c r="H62" i="7"/>
  <c r="J62" i="7"/>
  <c r="L62" i="7"/>
  <c r="M62" i="7"/>
  <c r="A63" i="7"/>
  <c r="B63" i="7"/>
  <c r="D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F66" i="7"/>
  <c r="H66" i="7"/>
  <c r="J66" i="7"/>
  <c r="L66" i="7"/>
  <c r="M66" i="7"/>
  <c r="A67" i="7"/>
  <c r="B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C69" i="7"/>
  <c r="D69" i="7"/>
  <c r="H69" i="7"/>
  <c r="J69" i="7"/>
  <c r="L69" i="7"/>
  <c r="M69" i="7"/>
  <c r="A70" i="7"/>
  <c r="B70" i="7"/>
  <c r="D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A74" i="7"/>
  <c r="B74" i="7"/>
  <c r="D74" i="7"/>
  <c r="F74" i="7"/>
  <c r="H74" i="7"/>
  <c r="J74" i="7"/>
  <c r="L74" i="7"/>
  <c r="M74" i="7"/>
  <c r="B76" i="7"/>
  <c r="C76" i="7"/>
  <c r="D76" i="7"/>
  <c r="F76" i="7"/>
  <c r="H76" i="7"/>
  <c r="J76" i="7"/>
  <c r="L76" i="7"/>
  <c r="M76" i="7"/>
  <c r="H77" i="7"/>
  <c r="H78" i="7"/>
  <c r="D80" i="7"/>
  <c r="H80" i="7"/>
  <c r="J80" i="7"/>
  <c r="L80" i="7"/>
  <c r="M80" i="7"/>
  <c r="A81" i="7"/>
  <c r="B81" i="7"/>
  <c r="C81" i="7"/>
  <c r="D81" i="7"/>
  <c r="F81" i="7"/>
  <c r="H81" i="7"/>
  <c r="J81" i="7"/>
  <c r="L81" i="7"/>
  <c r="M81" i="7"/>
  <c r="A82" i="7"/>
  <c r="B82" i="7"/>
  <c r="D82" i="7"/>
  <c r="H82" i="7"/>
  <c r="J82" i="7"/>
  <c r="L82" i="7"/>
  <c r="M82" i="7"/>
  <c r="A83" i="7"/>
  <c r="B83" i="7"/>
  <c r="C83" i="7"/>
  <c r="D83" i="7"/>
  <c r="F83" i="7"/>
  <c r="H83" i="7"/>
  <c r="J83" i="7"/>
  <c r="L83" i="7"/>
  <c r="M83" i="7"/>
  <c r="A84" i="7"/>
  <c r="B84" i="7"/>
  <c r="D84" i="7"/>
  <c r="F84" i="7"/>
  <c r="H84" i="7"/>
  <c r="J84" i="7"/>
  <c r="L84" i="7"/>
  <c r="M84" i="7"/>
  <c r="A85" i="7"/>
  <c r="B85" i="7"/>
  <c r="D85" i="7"/>
  <c r="H85" i="7"/>
  <c r="J85" i="7"/>
  <c r="L85" i="7"/>
  <c r="M85" i="7"/>
  <c r="A86" i="7"/>
  <c r="B86" i="7"/>
  <c r="D86" i="7"/>
  <c r="H86" i="7"/>
  <c r="J86" i="7"/>
  <c r="L86" i="7"/>
  <c r="M86" i="7"/>
  <c r="O86" i="7"/>
  <c r="A87" i="7"/>
  <c r="B87" i="7"/>
  <c r="C87" i="7"/>
  <c r="D87" i="7"/>
  <c r="F87" i="7"/>
  <c r="H87" i="7"/>
  <c r="J87" i="7"/>
  <c r="L87" i="7"/>
  <c r="M87" i="7"/>
  <c r="N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H89" i="7"/>
  <c r="J89" i="7"/>
  <c r="L89" i="7"/>
  <c r="M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F91" i="7"/>
  <c r="H91" i="7"/>
  <c r="J91" i="7"/>
  <c r="L91" i="7"/>
  <c r="M91" i="7"/>
  <c r="N91" i="7"/>
  <c r="O91" i="7"/>
  <c r="A92" i="7"/>
  <c r="B92" i="7"/>
  <c r="C92" i="7"/>
  <c r="D92" i="7"/>
  <c r="H92" i="7"/>
  <c r="J92" i="7"/>
  <c r="L92" i="7"/>
  <c r="M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F98" i="7"/>
  <c r="H98" i="7"/>
  <c r="J98" i="7"/>
  <c r="L98" i="7"/>
  <c r="M98" i="7"/>
  <c r="N98" i="7"/>
  <c r="O98" i="7"/>
  <c r="A99" i="7"/>
  <c r="B99" i="7"/>
  <c r="C99" i="7"/>
  <c r="D99" i="7"/>
  <c r="H99" i="7"/>
  <c r="J99" i="7"/>
  <c r="L99" i="7"/>
  <c r="M99" i="7"/>
  <c r="O99" i="7"/>
  <c r="A100" i="7"/>
  <c r="B100" i="7"/>
  <c r="C100" i="7"/>
  <c r="D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A109" i="7"/>
  <c r="B109" i="7"/>
  <c r="C109" i="7"/>
  <c r="D109" i="7"/>
  <c r="F109" i="7"/>
  <c r="H109" i="7"/>
  <c r="J109" i="7"/>
  <c r="L109" i="7"/>
  <c r="M109" i="7"/>
  <c r="N109" i="7"/>
  <c r="O109" i="7"/>
  <c r="B111" i="7"/>
  <c r="C111" i="7"/>
  <c r="D111" i="7"/>
  <c r="F111" i="7"/>
  <c r="H111" i="7"/>
  <c r="J111" i="7"/>
  <c r="L111" i="7"/>
  <c r="M111" i="7"/>
  <c r="N111" i="7"/>
  <c r="O111" i="7"/>
  <c r="J112" i="7"/>
  <c r="J113" i="7"/>
  <c r="D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C119" i="7"/>
  <c r="D119" i="7"/>
  <c r="F119" i="7"/>
  <c r="H119" i="7"/>
  <c r="J119" i="7"/>
  <c r="L119" i="7"/>
  <c r="M119" i="7"/>
  <c r="A120" i="7"/>
  <c r="B120" i="7"/>
  <c r="D120" i="7"/>
  <c r="F120" i="7"/>
  <c r="H120" i="7"/>
  <c r="J120" i="7"/>
  <c r="L120" i="7"/>
  <c r="M120" i="7"/>
  <c r="A121" i="7"/>
  <c r="B121" i="7"/>
  <c r="D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F123" i="7"/>
  <c r="H123" i="7"/>
  <c r="J123" i="7"/>
  <c r="L123" i="7"/>
  <c r="M123" i="7"/>
  <c r="A124" i="7"/>
  <c r="B124" i="7"/>
  <c r="C124" i="7"/>
  <c r="D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F133" i="7"/>
  <c r="H133" i="7"/>
  <c r="J133" i="7"/>
  <c r="L133" i="7"/>
  <c r="M133" i="7"/>
  <c r="A134" i="7"/>
  <c r="B134" i="7"/>
  <c r="C134" i="7"/>
  <c r="D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C142" i="7"/>
  <c r="D142" i="7"/>
  <c r="F142" i="7"/>
  <c r="H142" i="7"/>
  <c r="J142" i="7"/>
  <c r="L142" i="7"/>
  <c r="M142" i="7"/>
  <c r="A143" i="7"/>
  <c r="B143" i="7"/>
  <c r="D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A145" i="7"/>
  <c r="B145" i="7"/>
  <c r="C145" i="7"/>
  <c r="D145" i="7"/>
  <c r="F145" i="7"/>
  <c r="H145" i="7"/>
  <c r="J145" i="7"/>
  <c r="L145" i="7"/>
  <c r="M145" i="7"/>
  <c r="B147" i="7"/>
  <c r="C147" i="7"/>
  <c r="D147" i="7"/>
  <c r="F147" i="7"/>
  <c r="H147" i="7"/>
  <c r="J147" i="7"/>
  <c r="L147" i="7"/>
  <c r="M147" i="7"/>
  <c r="D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D172" i="7"/>
  <c r="F172" i="7"/>
  <c r="H172" i="7"/>
  <c r="J172" i="7"/>
  <c r="L172" i="7"/>
  <c r="M172" i="7"/>
  <c r="A173" i="7"/>
  <c r="B173" i="7"/>
  <c r="D173" i="7"/>
  <c r="F173" i="7"/>
  <c r="H173" i="7"/>
  <c r="J173" i="7"/>
  <c r="L173" i="7"/>
  <c r="M173" i="7"/>
  <c r="A174" i="7"/>
  <c r="B174" i="7"/>
  <c r="C174" i="7"/>
  <c r="D174" i="7"/>
  <c r="H174" i="7"/>
  <c r="J174" i="7"/>
  <c r="L174" i="7"/>
  <c r="M174" i="7"/>
  <c r="A175" i="7"/>
  <c r="B175" i="7"/>
  <c r="C175" i="7"/>
  <c r="D175" i="7"/>
  <c r="H175" i="7"/>
  <c r="J175" i="7"/>
  <c r="L175" i="7"/>
  <c r="M175" i="7"/>
  <c r="A176" i="7"/>
  <c r="B176" i="7"/>
  <c r="C176" i="7"/>
  <c r="D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A181" i="7"/>
  <c r="B181" i="7"/>
  <c r="C181" i="7"/>
  <c r="D181" i="7"/>
  <c r="H181" i="7"/>
  <c r="J181" i="7"/>
  <c r="L181" i="7"/>
  <c r="M181" i="7"/>
  <c r="B183" i="7"/>
  <c r="C183" i="7"/>
  <c r="D183" i="7"/>
  <c r="F183" i="7"/>
  <c r="H183" i="7"/>
  <c r="J183" i="7"/>
  <c r="L183" i="7"/>
  <c r="M183" i="7"/>
  <c r="J184" i="7"/>
  <c r="D187" i="7"/>
  <c r="J187" i="7"/>
  <c r="L187" i="7"/>
  <c r="M187" i="7"/>
  <c r="A188" i="7"/>
  <c r="C188" i="7"/>
  <c r="D188" i="7"/>
  <c r="F188" i="7"/>
  <c r="J188" i="7"/>
  <c r="L188" i="7"/>
  <c r="M188" i="7"/>
  <c r="A189" i="7"/>
  <c r="B189" i="7"/>
  <c r="C189" i="7"/>
  <c r="D189" i="7"/>
  <c r="F189" i="7"/>
  <c r="J189" i="7"/>
  <c r="L189" i="7"/>
  <c r="M189" i="7"/>
  <c r="A190" i="7"/>
  <c r="B190" i="7"/>
  <c r="C190" i="7"/>
  <c r="D190" i="7"/>
  <c r="F190" i="7"/>
  <c r="J190" i="7"/>
  <c r="L190" i="7"/>
  <c r="M190" i="7"/>
  <c r="A191" i="7"/>
  <c r="B191" i="7"/>
  <c r="C191" i="7"/>
  <c r="D191" i="7"/>
  <c r="F191" i="7"/>
  <c r="J191" i="7"/>
  <c r="L191" i="7"/>
  <c r="M191" i="7"/>
  <c r="A192" i="7"/>
  <c r="B192" i="7"/>
  <c r="C192" i="7"/>
  <c r="D192" i="7"/>
  <c r="F192" i="7"/>
  <c r="J192" i="7"/>
  <c r="L192" i="7"/>
  <c r="M192" i="7"/>
  <c r="A193" i="7"/>
  <c r="B193" i="7"/>
  <c r="C193" i="7"/>
  <c r="D193" i="7"/>
  <c r="F193" i="7"/>
  <c r="J193" i="7"/>
  <c r="L193" i="7"/>
  <c r="M193" i="7"/>
  <c r="A194" i="7"/>
  <c r="B194" i="7"/>
  <c r="C194" i="7"/>
  <c r="D194" i="7"/>
  <c r="F194" i="7"/>
  <c r="J194" i="7"/>
  <c r="L194" i="7"/>
  <c r="M194" i="7"/>
  <c r="A195" i="7"/>
  <c r="B195" i="7"/>
  <c r="C195" i="7"/>
  <c r="D195" i="7"/>
  <c r="F195" i="7"/>
  <c r="J195" i="7"/>
  <c r="L195" i="7"/>
  <c r="M195" i="7"/>
  <c r="A196" i="7"/>
  <c r="B196" i="7"/>
  <c r="C196" i="7"/>
  <c r="D196" i="7"/>
  <c r="F196" i="7"/>
  <c r="J196" i="7"/>
  <c r="L196" i="7"/>
  <c r="M196" i="7"/>
  <c r="A197" i="7"/>
  <c r="B197" i="7"/>
  <c r="C197" i="7"/>
  <c r="D197" i="7"/>
  <c r="F197" i="7"/>
  <c r="J197" i="7"/>
  <c r="L197" i="7"/>
  <c r="M197" i="7"/>
  <c r="A198" i="7"/>
  <c r="B198" i="7"/>
  <c r="C198" i="7"/>
  <c r="D198" i="7"/>
  <c r="F198" i="7"/>
  <c r="J198" i="7"/>
  <c r="L198" i="7"/>
  <c r="M198" i="7"/>
  <c r="A199" i="7"/>
  <c r="B199" i="7"/>
  <c r="C199" i="7"/>
  <c r="D199" i="7"/>
  <c r="F199" i="7"/>
  <c r="J199" i="7"/>
  <c r="L199" i="7"/>
  <c r="M199" i="7"/>
  <c r="A200" i="7"/>
  <c r="B200" i="7"/>
  <c r="C200" i="7"/>
  <c r="D200" i="7"/>
  <c r="F200" i="7"/>
  <c r="J200" i="7"/>
  <c r="L200" i="7"/>
  <c r="M200" i="7"/>
  <c r="A201" i="7"/>
  <c r="B201" i="7"/>
  <c r="C201" i="7"/>
  <c r="D201" i="7"/>
  <c r="F201" i="7"/>
  <c r="J201" i="7"/>
  <c r="L201" i="7"/>
  <c r="M201" i="7"/>
  <c r="A202" i="7"/>
  <c r="B202" i="7"/>
  <c r="C202" i="7"/>
  <c r="D202" i="7"/>
  <c r="F202" i="7"/>
  <c r="J202" i="7"/>
  <c r="L202" i="7"/>
  <c r="M202" i="7"/>
  <c r="A203" i="7"/>
  <c r="B203" i="7"/>
  <c r="C203" i="7"/>
  <c r="D203" i="7"/>
  <c r="F203" i="7"/>
  <c r="J203" i="7"/>
  <c r="L203" i="7"/>
  <c r="M203" i="7"/>
  <c r="A204" i="7"/>
  <c r="B204" i="7"/>
  <c r="C204" i="7"/>
  <c r="D204" i="7"/>
  <c r="F204" i="7"/>
  <c r="J204" i="7"/>
  <c r="L204" i="7"/>
  <c r="M204" i="7"/>
  <c r="A205" i="7"/>
  <c r="B205" i="7"/>
  <c r="C205" i="7"/>
  <c r="D205" i="7"/>
  <c r="F205" i="7"/>
  <c r="J205" i="7"/>
  <c r="L205" i="7"/>
  <c r="M205" i="7"/>
  <c r="A206" i="7"/>
  <c r="B206" i="7"/>
  <c r="C206" i="7"/>
  <c r="D206" i="7"/>
  <c r="F206" i="7"/>
  <c r="J206" i="7"/>
  <c r="L206" i="7"/>
  <c r="M206" i="7"/>
  <c r="A207" i="7"/>
  <c r="B207" i="7"/>
  <c r="C207" i="7"/>
  <c r="D207" i="7"/>
  <c r="F207" i="7"/>
  <c r="J207" i="7"/>
  <c r="L207" i="7"/>
  <c r="M207" i="7"/>
  <c r="A208" i="7"/>
  <c r="B208" i="7"/>
  <c r="C208" i="7"/>
  <c r="D208" i="7"/>
  <c r="F208" i="7"/>
  <c r="J208" i="7"/>
  <c r="L208" i="7"/>
  <c r="M208" i="7"/>
  <c r="A209" i="7"/>
  <c r="B209" i="7"/>
  <c r="C209" i="7"/>
  <c r="D209" i="7"/>
  <c r="F209" i="7"/>
  <c r="J209" i="7"/>
  <c r="L209" i="7"/>
  <c r="M209" i="7"/>
  <c r="A210" i="7"/>
  <c r="B210" i="7"/>
  <c r="C210" i="7"/>
  <c r="D210" i="7"/>
  <c r="F210" i="7"/>
  <c r="J210" i="7"/>
  <c r="L210" i="7"/>
  <c r="M210" i="7"/>
  <c r="A211" i="7"/>
  <c r="B211" i="7"/>
  <c r="C211" i="7"/>
  <c r="D211" i="7"/>
  <c r="F211" i="7"/>
  <c r="J211" i="7"/>
  <c r="L211" i="7"/>
  <c r="M211" i="7"/>
  <c r="A212" i="7"/>
  <c r="B212" i="7"/>
  <c r="C212" i="7"/>
  <c r="D212" i="7"/>
  <c r="F212" i="7"/>
  <c r="J212" i="7"/>
  <c r="L212" i="7"/>
  <c r="M212" i="7"/>
  <c r="A213" i="7"/>
  <c r="B213" i="7"/>
  <c r="C213" i="7"/>
  <c r="D213" i="7"/>
  <c r="F213" i="7"/>
  <c r="J213" i="7"/>
  <c r="L213" i="7"/>
  <c r="M213" i="7"/>
  <c r="A214" i="7"/>
  <c r="B214" i="7"/>
  <c r="C214" i="7"/>
  <c r="D214" i="7"/>
  <c r="F214" i="7"/>
  <c r="J214" i="7"/>
  <c r="L214" i="7"/>
  <c r="M214" i="7"/>
  <c r="A215" i="7"/>
  <c r="B215" i="7"/>
  <c r="C215" i="7"/>
  <c r="D215" i="7"/>
  <c r="F215" i="7"/>
  <c r="J215" i="7"/>
  <c r="L215" i="7"/>
  <c r="M215" i="7"/>
  <c r="A216" i="7"/>
  <c r="B216" i="7"/>
  <c r="C216" i="7"/>
  <c r="D216" i="7"/>
  <c r="F216" i="7"/>
  <c r="J216" i="7"/>
  <c r="L216" i="7"/>
  <c r="M216" i="7"/>
  <c r="B218" i="7"/>
  <c r="C218" i="7"/>
  <c r="D218" i="7"/>
  <c r="F218" i="7"/>
  <c r="J218" i="7"/>
  <c r="L218" i="7"/>
  <c r="M218" i="7"/>
  <c r="D222" i="7"/>
  <c r="J222" i="7"/>
  <c r="L222" i="7"/>
  <c r="M222" i="7"/>
  <c r="A223" i="7"/>
  <c r="C223" i="7"/>
  <c r="D223" i="7"/>
  <c r="F223" i="7"/>
  <c r="J223" i="7"/>
  <c r="L223" i="7"/>
  <c r="M223" i="7"/>
  <c r="A224" i="7"/>
  <c r="B224" i="7"/>
  <c r="C224" i="7"/>
  <c r="D224" i="7"/>
  <c r="F224" i="7"/>
  <c r="J224" i="7"/>
  <c r="L224" i="7"/>
  <c r="M224" i="7"/>
  <c r="A225" i="7"/>
  <c r="B225" i="7"/>
  <c r="C225" i="7"/>
  <c r="D225" i="7"/>
  <c r="F225" i="7"/>
  <c r="J225" i="7"/>
  <c r="L225" i="7"/>
  <c r="M225" i="7"/>
  <c r="A226" i="7"/>
  <c r="B226" i="7"/>
  <c r="C226" i="7"/>
  <c r="D226" i="7"/>
  <c r="F226" i="7"/>
  <c r="J226" i="7"/>
  <c r="L226" i="7"/>
  <c r="M226" i="7"/>
  <c r="A227" i="7"/>
  <c r="B227" i="7"/>
  <c r="C227" i="7"/>
  <c r="D227" i="7"/>
  <c r="F227" i="7"/>
  <c r="J227" i="7"/>
  <c r="L227" i="7"/>
  <c r="M227" i="7"/>
  <c r="A228" i="7"/>
  <c r="B228" i="7"/>
  <c r="C228" i="7"/>
  <c r="D228" i="7"/>
  <c r="F228" i="7"/>
  <c r="J228" i="7"/>
  <c r="L228" i="7"/>
  <c r="M228" i="7"/>
  <c r="A229" i="7"/>
  <c r="B229" i="7"/>
  <c r="C229" i="7"/>
  <c r="D229" i="7"/>
  <c r="F229" i="7"/>
  <c r="J229" i="7"/>
  <c r="L229" i="7"/>
  <c r="M229" i="7"/>
  <c r="A230" i="7"/>
  <c r="B230" i="7"/>
  <c r="C230" i="7"/>
  <c r="D230" i="7"/>
  <c r="F230" i="7"/>
  <c r="J230" i="7"/>
  <c r="L230" i="7"/>
  <c r="M230" i="7"/>
  <c r="A231" i="7"/>
  <c r="B231" i="7"/>
  <c r="C231" i="7"/>
  <c r="D231" i="7"/>
  <c r="F231" i="7"/>
  <c r="J231" i="7"/>
  <c r="L231" i="7"/>
  <c r="M231" i="7"/>
  <c r="A232" i="7"/>
  <c r="B232" i="7"/>
  <c r="C232" i="7"/>
  <c r="D232" i="7"/>
  <c r="F232" i="7"/>
  <c r="J232" i="7"/>
  <c r="L232" i="7"/>
  <c r="M232" i="7"/>
  <c r="A233" i="7"/>
  <c r="B233" i="7"/>
  <c r="C233" i="7"/>
  <c r="D233" i="7"/>
  <c r="F233" i="7"/>
  <c r="J233" i="7"/>
  <c r="L233" i="7"/>
  <c r="M233" i="7"/>
  <c r="A234" i="7"/>
  <c r="B234" i="7"/>
  <c r="C234" i="7"/>
  <c r="D234" i="7"/>
  <c r="F234" i="7"/>
  <c r="J234" i="7"/>
  <c r="L234" i="7"/>
  <c r="M234" i="7"/>
  <c r="A235" i="7"/>
  <c r="B235" i="7"/>
  <c r="C235" i="7"/>
  <c r="D235" i="7"/>
  <c r="F235" i="7"/>
  <c r="J235" i="7"/>
  <c r="L235" i="7"/>
  <c r="M235" i="7"/>
  <c r="A236" i="7"/>
  <c r="B236" i="7"/>
  <c r="C236" i="7"/>
  <c r="D236" i="7"/>
  <c r="F236" i="7"/>
  <c r="J236" i="7"/>
  <c r="L236" i="7"/>
  <c r="M236" i="7"/>
  <c r="A237" i="7"/>
  <c r="B237" i="7"/>
  <c r="C237" i="7"/>
  <c r="D237" i="7"/>
  <c r="F237" i="7"/>
  <c r="J237" i="7"/>
  <c r="L237" i="7"/>
  <c r="M237" i="7"/>
  <c r="A238" i="7"/>
  <c r="B238" i="7"/>
  <c r="C238" i="7"/>
  <c r="D238" i="7"/>
  <c r="F238" i="7"/>
  <c r="J238" i="7"/>
  <c r="L238" i="7"/>
  <c r="M238" i="7"/>
  <c r="A239" i="7"/>
  <c r="B239" i="7"/>
  <c r="C239" i="7"/>
  <c r="D239" i="7"/>
  <c r="F239" i="7"/>
  <c r="J239" i="7"/>
  <c r="L239" i="7"/>
  <c r="M239" i="7"/>
  <c r="A240" i="7"/>
  <c r="B240" i="7"/>
  <c r="C240" i="7"/>
  <c r="D240" i="7"/>
  <c r="F240" i="7"/>
  <c r="J240" i="7"/>
  <c r="L240" i="7"/>
  <c r="M240" i="7"/>
  <c r="A241" i="7"/>
  <c r="B241" i="7"/>
  <c r="C241" i="7"/>
  <c r="D241" i="7"/>
  <c r="F241" i="7"/>
  <c r="J241" i="7"/>
  <c r="L241" i="7"/>
  <c r="M241" i="7"/>
  <c r="A242" i="7"/>
  <c r="B242" i="7"/>
  <c r="C242" i="7"/>
  <c r="D242" i="7"/>
  <c r="F242" i="7"/>
  <c r="J242" i="7"/>
  <c r="L242" i="7"/>
  <c r="M242" i="7"/>
  <c r="A243" i="7"/>
  <c r="B243" i="7"/>
  <c r="C243" i="7"/>
  <c r="D243" i="7"/>
  <c r="F243" i="7"/>
  <c r="J243" i="7"/>
  <c r="L243" i="7"/>
  <c r="M243" i="7"/>
  <c r="A244" i="7"/>
  <c r="B244" i="7"/>
  <c r="C244" i="7"/>
  <c r="D244" i="7"/>
  <c r="F244" i="7"/>
  <c r="J244" i="7"/>
  <c r="L244" i="7"/>
  <c r="M244" i="7"/>
  <c r="A245" i="7"/>
  <c r="B245" i="7"/>
  <c r="C245" i="7"/>
  <c r="D245" i="7"/>
  <c r="F245" i="7"/>
  <c r="J245" i="7"/>
  <c r="L245" i="7"/>
  <c r="M245" i="7"/>
  <c r="A246" i="7"/>
  <c r="B246" i="7"/>
  <c r="C246" i="7"/>
  <c r="D246" i="7"/>
  <c r="F246" i="7"/>
  <c r="J246" i="7"/>
  <c r="L246" i="7"/>
  <c r="M246" i="7"/>
  <c r="A247" i="7"/>
  <c r="B247" i="7"/>
  <c r="C247" i="7"/>
  <c r="D247" i="7"/>
  <c r="F247" i="7"/>
  <c r="J247" i="7"/>
  <c r="L247" i="7"/>
  <c r="M247" i="7"/>
  <c r="A248" i="7"/>
  <c r="B248" i="7"/>
  <c r="C248" i="7"/>
  <c r="D248" i="7"/>
  <c r="F248" i="7"/>
  <c r="J248" i="7"/>
  <c r="L248" i="7"/>
  <c r="M248" i="7"/>
  <c r="A249" i="7"/>
  <c r="B249" i="7"/>
  <c r="C249" i="7"/>
  <c r="D249" i="7"/>
  <c r="F249" i="7"/>
  <c r="J249" i="7"/>
  <c r="L249" i="7"/>
  <c r="M249" i="7"/>
  <c r="A250" i="7"/>
  <c r="B250" i="7"/>
  <c r="C250" i="7"/>
  <c r="D250" i="7"/>
  <c r="F250" i="7"/>
  <c r="J250" i="7"/>
  <c r="L250" i="7"/>
  <c r="M250" i="7"/>
  <c r="A251" i="7"/>
  <c r="B251" i="7"/>
  <c r="C251" i="7"/>
  <c r="D251" i="7"/>
  <c r="F251" i="7"/>
  <c r="J251" i="7"/>
  <c r="L251" i="7"/>
  <c r="M251" i="7"/>
  <c r="A252" i="7"/>
  <c r="B252" i="7"/>
  <c r="C252" i="7"/>
  <c r="D252" i="7"/>
  <c r="F252" i="7"/>
  <c r="J252" i="7"/>
  <c r="L252" i="7"/>
  <c r="M252" i="7"/>
  <c r="B254" i="7"/>
  <c r="C254" i="7"/>
  <c r="D254" i="7"/>
  <c r="F254" i="7"/>
  <c r="J254" i="7"/>
  <c r="L254" i="7"/>
  <c r="M254" i="7"/>
  <c r="L256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</commentList>
</comments>
</file>

<file path=xl/sharedStrings.xml><?xml version="1.0" encoding="utf-8"?>
<sst xmlns="http://schemas.openxmlformats.org/spreadsheetml/2006/main" count="176" uniqueCount="121">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</sst>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8" fillId="5" borderId="0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8" sqref="C8"/>
    </sheetView>
  </sheetViews>
  <sheetFormatPr defaultRowHeight="13.2" x14ac:dyDescent="0.25"/>
  <cols>
    <col min="1" max="1" width="10.6640625" customWidth="1"/>
    <col min="5" max="5" width="10.33203125" customWidth="1"/>
  </cols>
  <sheetData>
    <row r="1" spans="1:9" x14ac:dyDescent="0.25">
      <c r="A1" s="63" t="s">
        <v>65</v>
      </c>
      <c r="B1" s="63"/>
      <c r="C1" s="63"/>
      <c r="D1" s="63"/>
      <c r="E1" s="63"/>
      <c r="F1" s="63"/>
      <c r="G1" s="63"/>
      <c r="H1" s="63"/>
      <c r="I1" s="63"/>
    </row>
    <row r="3" spans="1:9" ht="15.6" x14ac:dyDescent="0.3">
      <c r="A3" s="29" t="s">
        <v>66</v>
      </c>
    </row>
    <row r="5" spans="1:9" x14ac:dyDescent="0.25">
      <c r="A5" t="s">
        <v>67</v>
      </c>
      <c r="F5" t="s">
        <v>68</v>
      </c>
      <c r="G5" s="30">
        <v>6050607</v>
      </c>
    </row>
    <row r="7" spans="1:9" x14ac:dyDescent="0.25">
      <c r="C7" t="s">
        <v>69</v>
      </c>
      <c r="D7" t="s">
        <v>70</v>
      </c>
      <c r="E7" s="31">
        <v>1.05</v>
      </c>
    </row>
    <row r="8" spans="1:9" x14ac:dyDescent="0.25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5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5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5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5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5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5">
      <c r="A15" t="s">
        <v>77</v>
      </c>
    </row>
    <row r="16" spans="1:9" x14ac:dyDescent="0.25">
      <c r="A16" t="s">
        <v>78</v>
      </c>
    </row>
    <row r="19" spans="1:12" x14ac:dyDescent="0.25">
      <c r="A19" t="s">
        <v>79</v>
      </c>
    </row>
    <row r="20" spans="1:12" x14ac:dyDescent="0.25">
      <c r="A20" t="s">
        <v>80</v>
      </c>
      <c r="B20" t="s">
        <v>81</v>
      </c>
    </row>
    <row r="21" spans="1:12" x14ac:dyDescent="0.25">
      <c r="A21" t="s">
        <v>82</v>
      </c>
      <c r="B21" t="s">
        <v>83</v>
      </c>
    </row>
    <row r="22" spans="1:12" x14ac:dyDescent="0.25">
      <c r="F22" s="32"/>
      <c r="G22" s="32"/>
      <c r="H22" s="32"/>
      <c r="I22" s="32"/>
      <c r="J22" s="32"/>
      <c r="K22" s="32"/>
      <c r="L22" s="32"/>
    </row>
    <row r="23" spans="1:12" x14ac:dyDescent="0.25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5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5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5">
      <c r="A27" t="s">
        <v>89</v>
      </c>
    </row>
    <row r="28" spans="1:12" x14ac:dyDescent="0.25">
      <c r="A28" t="s">
        <v>90</v>
      </c>
    </row>
    <row r="31" spans="1:12" ht="15.6" x14ac:dyDescent="0.3">
      <c r="A31" s="29" t="s">
        <v>91</v>
      </c>
    </row>
    <row r="32" spans="1:12" ht="15.6" x14ac:dyDescent="0.3">
      <c r="A32" s="29" t="s">
        <v>92</v>
      </c>
    </row>
    <row r="34" spans="1:9" x14ac:dyDescent="0.25">
      <c r="A34" t="s">
        <v>93</v>
      </c>
      <c r="E34" t="s">
        <v>94</v>
      </c>
      <c r="H34" t="s">
        <v>95</v>
      </c>
      <c r="I34" s="30">
        <v>108648</v>
      </c>
    </row>
    <row r="36" spans="1:9" x14ac:dyDescent="0.25">
      <c r="A36" t="s">
        <v>96</v>
      </c>
      <c r="E36" s="33">
        <v>1</v>
      </c>
      <c r="F36" s="32">
        <f>+E36*$I$34</f>
        <v>108648</v>
      </c>
    </row>
    <row r="37" spans="1:9" x14ac:dyDescent="0.25">
      <c r="A37" t="s">
        <v>97</v>
      </c>
      <c r="E37" s="33">
        <v>0.8</v>
      </c>
      <c r="F37" s="32">
        <f>+E37*$I$34</f>
        <v>86918.400000000009</v>
      </c>
    </row>
    <row r="38" spans="1:9" x14ac:dyDescent="0.25">
      <c r="A38" t="s">
        <v>42</v>
      </c>
      <c r="E38" s="33">
        <v>0.65</v>
      </c>
      <c r="F38" s="32">
        <f>+E38*$I$34</f>
        <v>70621.2</v>
      </c>
    </row>
    <row r="39" spans="1:9" x14ac:dyDescent="0.25">
      <c r="A39" t="s">
        <v>43</v>
      </c>
      <c r="E39" s="33">
        <v>0.5</v>
      </c>
      <c r="F39" s="32">
        <f>+E39*$I$34</f>
        <v>54324</v>
      </c>
    </row>
    <row r="40" spans="1:9" x14ac:dyDescent="0.25">
      <c r="A40" t="s">
        <v>44</v>
      </c>
    </row>
    <row r="41" spans="1:9" x14ac:dyDescent="0.25">
      <c r="A41" t="s">
        <v>45</v>
      </c>
    </row>
    <row r="43" spans="1:9" x14ac:dyDescent="0.25">
      <c r="A43" t="s">
        <v>46</v>
      </c>
    </row>
    <row r="44" spans="1:9" x14ac:dyDescent="0.25">
      <c r="C44" t="s">
        <v>47</v>
      </c>
      <c r="F44" t="s">
        <v>48</v>
      </c>
    </row>
    <row r="45" spans="1:9" x14ac:dyDescent="0.25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5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5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5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5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5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5">
      <c r="A51" t="s">
        <v>57</v>
      </c>
    </row>
    <row r="52" spans="1:7" x14ac:dyDescent="0.25">
      <c r="A52" t="s">
        <v>58</v>
      </c>
    </row>
    <row r="54" spans="1:7" ht="15.6" x14ac:dyDescent="0.3">
      <c r="A54" s="29" t="s">
        <v>59</v>
      </c>
      <c r="C54" t="s">
        <v>60</v>
      </c>
    </row>
    <row r="56" spans="1:7" x14ac:dyDescent="0.25">
      <c r="A56" s="7" t="s">
        <v>61</v>
      </c>
      <c r="C56" s="31">
        <v>0.25</v>
      </c>
      <c r="D56" s="32">
        <f>+C56*$G$5</f>
        <v>1512651.75</v>
      </c>
    </row>
    <row r="57" spans="1:7" x14ac:dyDescent="0.25">
      <c r="A57" t="s">
        <v>62</v>
      </c>
      <c r="C57" s="31">
        <v>0.65</v>
      </c>
      <c r="D57" s="32">
        <f>+C57*$G$5</f>
        <v>3932894.5500000003</v>
      </c>
    </row>
    <row r="58" spans="1:7" x14ac:dyDescent="0.25">
      <c r="A58" t="s">
        <v>63</v>
      </c>
      <c r="C58" s="31">
        <v>0.6</v>
      </c>
      <c r="D58" s="32">
        <f>+C58*$G$5</f>
        <v>3630364.1999999997</v>
      </c>
    </row>
    <row r="59" spans="1:7" x14ac:dyDescent="0.25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34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5">
      <c r="A33" s="1"/>
      <c r="B33" s="4"/>
      <c r="C33" s="5"/>
      <c r="D33" s="6"/>
      <c r="E33" s="1"/>
    </row>
    <row r="34" spans="1:11" x14ac:dyDescent="0.25">
      <c r="A34" s="1"/>
      <c r="B34" s="4" t="s">
        <v>36</v>
      </c>
      <c r="C34" s="8">
        <f>+C28-C32</f>
        <v>5879626</v>
      </c>
      <c r="D34" s="6"/>
      <c r="E34" s="1"/>
    </row>
    <row r="35" spans="1:11" x14ac:dyDescent="0.25">
      <c r="A35" s="1"/>
      <c r="B35" s="4"/>
      <c r="C35" s="5"/>
      <c r="D35" s="6"/>
      <c r="E35" s="1"/>
    </row>
    <row r="36" spans="1:11" x14ac:dyDescent="0.25">
      <c r="A36" s="1"/>
      <c r="B36" s="4"/>
      <c r="C36" s="5"/>
      <c r="D36" s="6"/>
      <c r="E36" s="1"/>
    </row>
    <row r="37" spans="1:11" x14ac:dyDescent="0.25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5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5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5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abSelected="1"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7" sqref="A7"/>
      <selection pane="bottomRight" activeCell="C6" sqref="C6"/>
    </sheetView>
  </sheetViews>
  <sheetFormatPr defaultRowHeight="13.2" x14ac:dyDescent="0.25"/>
  <cols>
    <col min="1" max="1" width="11.33203125" customWidth="1"/>
    <col min="2" max="2" width="10.33203125" bestFit="1" customWidth="1"/>
    <col min="3" max="3" width="11.5546875" customWidth="1"/>
    <col min="4" max="4" width="10.44140625" customWidth="1"/>
    <col min="6" max="6" width="9.33203125" bestFit="1" customWidth="1"/>
    <col min="7" max="7" width="2.6640625" customWidth="1"/>
    <col min="8" max="8" width="11" style="50" customWidth="1"/>
    <col min="9" max="9" width="2.33203125" customWidth="1"/>
    <col min="10" max="10" width="11.109375" customWidth="1"/>
    <col min="11" max="11" width="2" customWidth="1"/>
    <col min="12" max="13" width="10.88671875" customWidth="1"/>
  </cols>
  <sheetData>
    <row r="5" spans="1:17" x14ac:dyDescent="0.25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5">
      <c r="A6" s="60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62"/>
    </row>
    <row r="7" spans="1:17" x14ac:dyDescent="0.25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53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5">
      <c r="A8" t="s">
        <v>104</v>
      </c>
      <c r="J8">
        <v>170981</v>
      </c>
      <c r="L8">
        <v>170981</v>
      </c>
    </row>
    <row r="9" spans="1:17" x14ac:dyDescent="0.25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51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6">
        <v>3.03</v>
      </c>
      <c r="Q9" s="1"/>
    </row>
    <row r="10" spans="1:17" x14ac:dyDescent="0.25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51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6">
        <v>3.03</v>
      </c>
      <c r="Q10" s="1"/>
    </row>
    <row r="11" spans="1:17" x14ac:dyDescent="0.25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51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6">
        <v>3.03</v>
      </c>
      <c r="Q11" s="1"/>
    </row>
    <row r="12" spans="1:17" x14ac:dyDescent="0.25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51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6">
        <v>3.09</v>
      </c>
      <c r="Q12" s="1"/>
    </row>
    <row r="13" spans="1:17" x14ac:dyDescent="0.25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51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6">
        <v>3.04</v>
      </c>
      <c r="Q13" s="1"/>
    </row>
    <row r="14" spans="1:17" x14ac:dyDescent="0.25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51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6">
        <v>3.0449999999999999</v>
      </c>
      <c r="Q14" s="1"/>
    </row>
    <row r="15" spans="1:17" x14ac:dyDescent="0.25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51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6">
        <v>3.085</v>
      </c>
      <c r="Q15" s="1"/>
    </row>
    <row r="16" spans="1:17" x14ac:dyDescent="0.25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51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6">
        <v>3.1749999999999998</v>
      </c>
      <c r="Q16" s="1"/>
    </row>
    <row r="17" spans="1:17" x14ac:dyDescent="0.25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51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6">
        <f>+P16</f>
        <v>3.1749999999999998</v>
      </c>
      <c r="Q17" s="1"/>
    </row>
    <row r="18" spans="1:17" x14ac:dyDescent="0.25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51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6">
        <f>+P17</f>
        <v>3.1749999999999998</v>
      </c>
      <c r="Q18" s="1"/>
    </row>
    <row r="19" spans="1:17" x14ac:dyDescent="0.25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51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6">
        <v>3.23</v>
      </c>
      <c r="Q19" s="1"/>
    </row>
    <row r="20" spans="1:17" x14ac:dyDescent="0.25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51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6">
        <v>3.22</v>
      </c>
      <c r="Q20" s="1"/>
    </row>
    <row r="21" spans="1:17" x14ac:dyDescent="0.25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51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6">
        <v>3.2149999999999999</v>
      </c>
      <c r="Q21" s="1"/>
    </row>
    <row r="22" spans="1:17" x14ac:dyDescent="0.25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51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6">
        <v>3.2549999999999999</v>
      </c>
      <c r="Q22" s="1"/>
    </row>
    <row r="23" spans="1:17" x14ac:dyDescent="0.25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51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6">
        <f>+P25</f>
        <v>3.2450000000000001</v>
      </c>
      <c r="Q23" s="1"/>
    </row>
    <row r="24" spans="1:17" x14ac:dyDescent="0.25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51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6">
        <f>+P25</f>
        <v>3.2450000000000001</v>
      </c>
      <c r="Q24" s="1"/>
    </row>
    <row r="25" spans="1:17" x14ac:dyDescent="0.25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51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6">
        <v>3.2450000000000001</v>
      </c>
      <c r="Q25" s="1"/>
    </row>
    <row r="26" spans="1:17" x14ac:dyDescent="0.25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51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6">
        <v>3.3250000000000002</v>
      </c>
      <c r="Q26" s="1"/>
    </row>
    <row r="27" spans="1:17" x14ac:dyDescent="0.25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51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6">
        <v>3.35</v>
      </c>
      <c r="Q27" s="1"/>
    </row>
    <row r="28" spans="1:17" x14ac:dyDescent="0.25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51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6">
        <v>3.33</v>
      </c>
      <c r="Q28" s="1"/>
    </row>
    <row r="29" spans="1:17" x14ac:dyDescent="0.25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51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6">
        <f>+P30</f>
        <v>3.2749999999999999</v>
      </c>
      <c r="Q29" s="1"/>
    </row>
    <row r="30" spans="1:17" x14ac:dyDescent="0.25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51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7">
        <f>+P31</f>
        <v>3.2749999999999999</v>
      </c>
      <c r="Q30" s="1"/>
    </row>
    <row r="31" spans="1:17" x14ac:dyDescent="0.25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51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6">
        <f>+P32</f>
        <v>3.2749999999999999</v>
      </c>
      <c r="Q31" s="1"/>
    </row>
    <row r="32" spans="1:17" x14ac:dyDescent="0.25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51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6">
        <v>3.2749999999999999</v>
      </c>
      <c r="Q32" s="1"/>
    </row>
    <row r="33" spans="1:17" x14ac:dyDescent="0.25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51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6">
        <v>3.355</v>
      </c>
      <c r="Q33" s="1"/>
    </row>
    <row r="34" spans="1:17" x14ac:dyDescent="0.25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51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6">
        <v>3.395</v>
      </c>
      <c r="Q34" s="1"/>
    </row>
    <row r="35" spans="1:17" x14ac:dyDescent="0.25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51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6">
        <v>3.37</v>
      </c>
      <c r="Q35" s="1"/>
    </row>
    <row r="36" spans="1:17" x14ac:dyDescent="0.25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51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6">
        <v>3.25</v>
      </c>
      <c r="Q36" s="1"/>
    </row>
    <row r="37" spans="1:17" x14ac:dyDescent="0.25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51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5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51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5">
      <c r="A39" s="35"/>
      <c r="B39" s="1"/>
      <c r="C39" s="1"/>
      <c r="D39" s="1"/>
      <c r="E39" s="1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51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5">
      <c r="B41" s="1"/>
      <c r="C41" s="1"/>
      <c r="D41" s="1"/>
      <c r="E41" s="1"/>
      <c r="F41" s="1"/>
      <c r="G41" s="1"/>
      <c r="H41" s="51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5">
      <c r="B42" s="1"/>
      <c r="C42" s="1"/>
      <c r="D42" s="1"/>
      <c r="E42" s="1"/>
      <c r="F42" s="1"/>
      <c r="G42" s="1"/>
      <c r="H42" s="51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5">
      <c r="B43" s="1"/>
      <c r="C43" s="1"/>
      <c r="D43" s="1"/>
      <c r="E43" s="1"/>
      <c r="F43" s="1"/>
      <c r="G43" s="1"/>
      <c r="H43" s="5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51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5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51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5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5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51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5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51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5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51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5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51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5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51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5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51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5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51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5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51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5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51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5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51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5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51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5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51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5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51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5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51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5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51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5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51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5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51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5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51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5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51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5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51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5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51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5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51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5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51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5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51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5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51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5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51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5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51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5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51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5">
      <c r="A75" s="35"/>
      <c r="B75" s="1"/>
      <c r="C75" s="1"/>
      <c r="D75" s="1"/>
      <c r="E75" s="1"/>
      <c r="F75" s="1"/>
      <c r="G75" s="1"/>
      <c r="H75" s="5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51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5">
      <c r="B77" s="1"/>
      <c r="C77" s="1"/>
      <c r="D77" s="1"/>
      <c r="E77" s="1"/>
      <c r="F77" s="1"/>
      <c r="G77" s="1"/>
      <c r="H77" s="51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5">
      <c r="B78" s="1"/>
      <c r="C78" s="1"/>
      <c r="D78" s="1"/>
      <c r="E78" s="1"/>
      <c r="F78" s="1"/>
      <c r="G78" s="1"/>
      <c r="H78" s="51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s="1"/>
      <c r="C79" s="1"/>
      <c r="D79" s="1"/>
      <c r="E79" s="1"/>
      <c r="F79" s="1"/>
      <c r="G79" s="1"/>
      <c r="H79" s="5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51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5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51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5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51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5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51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5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51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5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51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5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51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5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51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5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51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5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51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5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5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51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5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51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5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5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5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5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5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51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5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51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5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51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5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51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5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5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5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5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5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5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51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5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5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5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51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5">
      <c r="A110" s="35"/>
      <c r="B110" s="1"/>
      <c r="C110" s="1"/>
      <c r="D110" s="1"/>
      <c r="E110" s="1"/>
      <c r="F110" s="1"/>
      <c r="G110" s="1"/>
      <c r="H110" s="5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51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5">
        <f>+J111/'Strg Proxy'!C28</f>
        <v>0.59940845604416215</v>
      </c>
      <c r="O111" s="55">
        <f>+L111/'Strg Proxy'!C28</f>
        <v>0.49000191220484157</v>
      </c>
      <c r="P111" s="1"/>
      <c r="Q111" s="1"/>
    </row>
    <row r="112" spans="1:17" x14ac:dyDescent="0.25">
      <c r="B112" s="1"/>
      <c r="C112" s="1"/>
      <c r="D112" s="1"/>
      <c r="E112" s="1"/>
      <c r="F112" s="1"/>
      <c r="G112" s="1"/>
      <c r="H112" s="51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5">
      <c r="B113" s="1"/>
      <c r="C113" s="1"/>
      <c r="D113" s="1"/>
      <c r="E113" s="1"/>
      <c r="F113" s="1"/>
      <c r="G113" s="1"/>
      <c r="H113" s="51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5">
      <c r="B114" s="1"/>
      <c r="C114" s="1"/>
      <c r="D114" s="1"/>
      <c r="E114" s="1"/>
      <c r="F114" s="1"/>
      <c r="G114" s="1"/>
      <c r="H114" s="5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51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5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51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5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51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5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5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51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5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51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5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51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5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5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51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5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51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5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5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5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5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5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5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5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5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5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51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5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51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5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5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5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5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51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5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51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5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5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5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51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5">
      <c r="A143" s="35">
        <f t="shared" si="35"/>
        <v>36736</v>
      </c>
      <c r="B143" s="1">
        <f t="shared" ref="B143:C144" si="44"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51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5">
      <c r="A144" s="35">
        <f t="shared" si="35"/>
        <v>36737</v>
      </c>
      <c r="B144" s="1">
        <f t="shared" si="44"/>
        <v>35133</v>
      </c>
      <c r="C144" s="1">
        <f t="shared" si="44"/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5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51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5">
      <c r="A146" s="35"/>
      <c r="B146" s="1"/>
      <c r="C146" s="1"/>
      <c r="D146" s="1"/>
      <c r="E146" s="1"/>
      <c r="F146" s="1"/>
      <c r="G146" s="1"/>
      <c r="H146" s="5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51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5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B150" s="1"/>
      <c r="C150" s="1"/>
      <c r="D150" s="1"/>
      <c r="E150" s="1"/>
      <c r="F150" s="1"/>
      <c r="G150" s="1"/>
      <c r="H150" s="5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51">
        <f t="shared" ref="H151:H181" si="45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5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51">
        <f t="shared" si="45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5">
      <c r="A153" s="35">
        <f t="shared" ref="A153:A181" si="46">+A152+1</f>
        <v>36741</v>
      </c>
      <c r="B153" s="1">
        <f t="shared" ref="B153:B165" si="47">+B152</f>
        <v>35133</v>
      </c>
      <c r="C153" s="1">
        <f t="shared" ref="C153:C176" si="48">+C152</f>
        <v>0</v>
      </c>
      <c r="D153" s="1">
        <f t="shared" ref="D153:D176" si="49">+B153+C153</f>
        <v>35133</v>
      </c>
      <c r="E153" s="1"/>
      <c r="F153" s="1">
        <f t="shared" ref="F153:F172" si="50">+F152</f>
        <v>19873</v>
      </c>
      <c r="G153" s="1"/>
      <c r="H153" s="51">
        <f t="shared" si="45"/>
        <v>15260</v>
      </c>
      <c r="I153" s="1"/>
      <c r="J153" s="1">
        <f t="shared" ref="J153:J176" si="51">+D153-F153+J152</f>
        <v>4715555</v>
      </c>
      <c r="K153" s="1"/>
      <c r="L153" s="1">
        <f t="shared" ref="L153:L176" si="52">+L152+B153</f>
        <v>4159305</v>
      </c>
      <c r="M153" s="1">
        <f t="shared" ref="M153:M176" si="53">+J153-L153</f>
        <v>556250</v>
      </c>
      <c r="N153" s="1"/>
      <c r="O153" s="1"/>
      <c r="P153" s="1"/>
      <c r="Q153" s="1"/>
    </row>
    <row r="154" spans="1:17" x14ac:dyDescent="0.25">
      <c r="A154" s="35">
        <f t="shared" si="46"/>
        <v>36742</v>
      </c>
      <c r="B154" s="1">
        <f t="shared" si="47"/>
        <v>35133</v>
      </c>
      <c r="C154" s="1">
        <f t="shared" si="48"/>
        <v>0</v>
      </c>
      <c r="D154" s="1">
        <f t="shared" si="49"/>
        <v>35133</v>
      </c>
      <c r="E154" s="1"/>
      <c r="F154" s="1">
        <f t="shared" si="50"/>
        <v>19873</v>
      </c>
      <c r="G154" s="1"/>
      <c r="H154" s="51">
        <f t="shared" si="45"/>
        <v>15260</v>
      </c>
      <c r="I154" s="1"/>
      <c r="J154" s="1">
        <f t="shared" si="51"/>
        <v>4730815</v>
      </c>
      <c r="K154" s="1"/>
      <c r="L154" s="1">
        <f t="shared" si="52"/>
        <v>4194438</v>
      </c>
      <c r="M154" s="1">
        <f t="shared" si="53"/>
        <v>536377</v>
      </c>
      <c r="N154" s="1"/>
      <c r="O154" s="1"/>
      <c r="P154" s="1"/>
      <c r="Q154" s="1"/>
    </row>
    <row r="155" spans="1:17" x14ac:dyDescent="0.25">
      <c r="A155" s="35">
        <f t="shared" si="46"/>
        <v>36743</v>
      </c>
      <c r="B155" s="1">
        <f t="shared" si="47"/>
        <v>35133</v>
      </c>
      <c r="C155" s="1">
        <f t="shared" si="48"/>
        <v>0</v>
      </c>
      <c r="D155" s="1">
        <f t="shared" si="49"/>
        <v>35133</v>
      </c>
      <c r="E155" s="1"/>
      <c r="F155" s="1">
        <f t="shared" si="50"/>
        <v>19873</v>
      </c>
      <c r="G155" s="1"/>
      <c r="H155" s="51">
        <f t="shared" si="45"/>
        <v>15260</v>
      </c>
      <c r="I155" s="1"/>
      <c r="J155" s="1">
        <f t="shared" si="51"/>
        <v>4746075</v>
      </c>
      <c r="K155" s="1"/>
      <c r="L155" s="1">
        <f t="shared" si="52"/>
        <v>4229571</v>
      </c>
      <c r="M155" s="1">
        <f t="shared" si="53"/>
        <v>516504</v>
      </c>
      <c r="N155" s="1"/>
      <c r="O155" s="1"/>
      <c r="P155" s="1"/>
      <c r="Q155" s="1"/>
    </row>
    <row r="156" spans="1:17" x14ac:dyDescent="0.25">
      <c r="A156" s="35">
        <f t="shared" si="46"/>
        <v>36744</v>
      </c>
      <c r="B156" s="1">
        <f t="shared" si="47"/>
        <v>35133</v>
      </c>
      <c r="C156" s="1">
        <f t="shared" si="48"/>
        <v>0</v>
      </c>
      <c r="D156" s="1">
        <f t="shared" si="49"/>
        <v>35133</v>
      </c>
      <c r="E156" s="1"/>
      <c r="F156" s="1">
        <f t="shared" si="50"/>
        <v>19873</v>
      </c>
      <c r="G156" s="1"/>
      <c r="H156" s="51">
        <f t="shared" si="45"/>
        <v>15260</v>
      </c>
      <c r="I156" s="1"/>
      <c r="J156" s="49">
        <f t="shared" si="51"/>
        <v>4761335</v>
      </c>
      <c r="K156" s="1"/>
      <c r="L156" s="1">
        <f t="shared" si="52"/>
        <v>4264704</v>
      </c>
      <c r="M156" s="1">
        <f t="shared" si="53"/>
        <v>496631</v>
      </c>
      <c r="N156" s="1"/>
      <c r="O156" s="1"/>
      <c r="P156" s="1"/>
      <c r="Q156" s="1"/>
    </row>
    <row r="157" spans="1:17" x14ac:dyDescent="0.25">
      <c r="A157" s="35">
        <f t="shared" si="46"/>
        <v>36745</v>
      </c>
      <c r="B157" s="1">
        <f t="shared" si="47"/>
        <v>35133</v>
      </c>
      <c r="C157" s="1">
        <f t="shared" si="48"/>
        <v>0</v>
      </c>
      <c r="D157" s="1">
        <f t="shared" si="49"/>
        <v>35133</v>
      </c>
      <c r="E157" s="1"/>
      <c r="F157" s="1">
        <f t="shared" si="50"/>
        <v>19873</v>
      </c>
      <c r="G157" s="1"/>
      <c r="H157" s="51">
        <f t="shared" si="45"/>
        <v>15260</v>
      </c>
      <c r="I157" s="1"/>
      <c r="J157" s="49">
        <f t="shared" si="51"/>
        <v>4776595</v>
      </c>
      <c r="K157" s="1"/>
      <c r="L157" s="1">
        <f t="shared" si="52"/>
        <v>4299837</v>
      </c>
      <c r="M157" s="1">
        <f t="shared" si="53"/>
        <v>476758</v>
      </c>
      <c r="N157" s="1"/>
      <c r="O157" s="1"/>
      <c r="P157" s="1"/>
      <c r="Q157" s="1"/>
    </row>
    <row r="158" spans="1:17" x14ac:dyDescent="0.25">
      <c r="A158" s="35">
        <f t="shared" si="46"/>
        <v>36746</v>
      </c>
      <c r="B158" s="1">
        <f t="shared" si="47"/>
        <v>35133</v>
      </c>
      <c r="C158" s="1">
        <f t="shared" si="48"/>
        <v>0</v>
      </c>
      <c r="D158" s="1">
        <f t="shared" si="49"/>
        <v>35133</v>
      </c>
      <c r="E158" s="1"/>
      <c r="F158" s="1">
        <f t="shared" si="50"/>
        <v>19873</v>
      </c>
      <c r="G158" s="1"/>
      <c r="H158" s="51">
        <f t="shared" si="45"/>
        <v>15260</v>
      </c>
      <c r="I158" s="1"/>
      <c r="J158" s="49">
        <f t="shared" si="51"/>
        <v>4791855</v>
      </c>
      <c r="K158" s="1"/>
      <c r="L158" s="1">
        <f t="shared" si="52"/>
        <v>4334970</v>
      </c>
      <c r="M158" s="1">
        <f t="shared" si="53"/>
        <v>456885</v>
      </c>
      <c r="N158" s="1"/>
      <c r="O158" s="1"/>
      <c r="P158" s="1"/>
      <c r="Q158" s="1"/>
    </row>
    <row r="159" spans="1:17" x14ac:dyDescent="0.25">
      <c r="A159" s="35">
        <f t="shared" si="46"/>
        <v>36747</v>
      </c>
      <c r="B159" s="1">
        <f t="shared" si="47"/>
        <v>35133</v>
      </c>
      <c r="C159" s="1">
        <f t="shared" si="48"/>
        <v>0</v>
      </c>
      <c r="D159" s="1">
        <f t="shared" si="49"/>
        <v>35133</v>
      </c>
      <c r="E159" s="1"/>
      <c r="F159" s="1">
        <f t="shared" si="50"/>
        <v>19873</v>
      </c>
      <c r="G159" s="1"/>
      <c r="H159" s="51">
        <f t="shared" si="45"/>
        <v>15260</v>
      </c>
      <c r="I159" s="1"/>
      <c r="J159" s="49">
        <f t="shared" si="51"/>
        <v>4807115</v>
      </c>
      <c r="K159" s="1"/>
      <c r="L159" s="1">
        <f t="shared" si="52"/>
        <v>4370103</v>
      </c>
      <c r="M159" s="1">
        <f t="shared" si="53"/>
        <v>437012</v>
      </c>
      <c r="N159" s="1"/>
      <c r="O159" s="1"/>
      <c r="P159" s="1"/>
      <c r="Q159" s="1"/>
    </row>
    <row r="160" spans="1:17" x14ac:dyDescent="0.25">
      <c r="A160" s="35">
        <f t="shared" si="46"/>
        <v>36748</v>
      </c>
      <c r="B160" s="1">
        <f t="shared" si="47"/>
        <v>35133</v>
      </c>
      <c r="C160" s="1">
        <f t="shared" si="48"/>
        <v>0</v>
      </c>
      <c r="D160" s="1">
        <f t="shared" si="49"/>
        <v>35133</v>
      </c>
      <c r="E160" s="1"/>
      <c r="F160" s="1">
        <f t="shared" si="50"/>
        <v>19873</v>
      </c>
      <c r="G160" s="1"/>
      <c r="H160" s="51">
        <f t="shared" si="45"/>
        <v>15260</v>
      </c>
      <c r="I160" s="1"/>
      <c r="J160" s="49">
        <f t="shared" si="51"/>
        <v>4822375</v>
      </c>
      <c r="K160" s="1"/>
      <c r="L160" s="1">
        <f t="shared" si="52"/>
        <v>4405236</v>
      </c>
      <c r="M160" s="1">
        <f t="shared" si="53"/>
        <v>417139</v>
      </c>
      <c r="N160" s="1"/>
      <c r="O160" s="1"/>
      <c r="P160" s="1"/>
      <c r="Q160" s="1"/>
    </row>
    <row r="161" spans="1:17" x14ac:dyDescent="0.25">
      <c r="A161" s="35">
        <f t="shared" si="46"/>
        <v>36749</v>
      </c>
      <c r="B161" s="1">
        <f t="shared" si="47"/>
        <v>35133</v>
      </c>
      <c r="C161" s="1">
        <f t="shared" si="48"/>
        <v>0</v>
      </c>
      <c r="D161" s="1">
        <f t="shared" si="49"/>
        <v>35133</v>
      </c>
      <c r="E161" s="1"/>
      <c r="F161" s="1">
        <f t="shared" si="50"/>
        <v>19873</v>
      </c>
      <c r="G161" s="1"/>
      <c r="H161" s="51">
        <f t="shared" si="45"/>
        <v>15260</v>
      </c>
      <c r="I161" s="1"/>
      <c r="J161" s="49">
        <f t="shared" si="51"/>
        <v>4837635</v>
      </c>
      <c r="K161" s="1"/>
      <c r="L161" s="1">
        <f t="shared" si="52"/>
        <v>4440369</v>
      </c>
      <c r="M161" s="1">
        <f t="shared" si="53"/>
        <v>397266</v>
      </c>
      <c r="N161" s="1"/>
      <c r="O161" s="1"/>
      <c r="P161" s="1"/>
      <c r="Q161" s="1"/>
    </row>
    <row r="162" spans="1:17" x14ac:dyDescent="0.25">
      <c r="A162" s="35">
        <f t="shared" si="46"/>
        <v>36750</v>
      </c>
      <c r="B162" s="1">
        <f t="shared" si="47"/>
        <v>35133</v>
      </c>
      <c r="C162" s="1">
        <f t="shared" si="48"/>
        <v>0</v>
      </c>
      <c r="D162" s="1">
        <f t="shared" si="49"/>
        <v>35133</v>
      </c>
      <c r="E162" s="1"/>
      <c r="F162" s="1">
        <f t="shared" si="50"/>
        <v>19873</v>
      </c>
      <c r="G162" s="1"/>
      <c r="H162" s="51">
        <f t="shared" si="45"/>
        <v>15260</v>
      </c>
      <c r="I162" s="1"/>
      <c r="J162" s="49">
        <f t="shared" si="51"/>
        <v>4852895</v>
      </c>
      <c r="K162" s="1"/>
      <c r="L162" s="1">
        <f t="shared" si="52"/>
        <v>4475502</v>
      </c>
      <c r="M162" s="1">
        <f t="shared" si="53"/>
        <v>377393</v>
      </c>
      <c r="N162" s="1"/>
      <c r="O162" s="1"/>
      <c r="P162" s="1"/>
      <c r="Q162" s="1"/>
    </row>
    <row r="163" spans="1:17" x14ac:dyDescent="0.25">
      <c r="A163" s="35">
        <f t="shared" si="46"/>
        <v>36751</v>
      </c>
      <c r="B163" s="1">
        <f t="shared" si="47"/>
        <v>35133</v>
      </c>
      <c r="C163" s="1">
        <f t="shared" si="48"/>
        <v>0</v>
      </c>
      <c r="D163" s="1">
        <f t="shared" si="49"/>
        <v>35133</v>
      </c>
      <c r="E163" s="1"/>
      <c r="F163" s="1">
        <f t="shared" si="50"/>
        <v>19873</v>
      </c>
      <c r="G163" s="1"/>
      <c r="H163" s="51">
        <f t="shared" si="45"/>
        <v>15260</v>
      </c>
      <c r="I163" s="1"/>
      <c r="J163" s="49">
        <f t="shared" si="51"/>
        <v>4868155</v>
      </c>
      <c r="K163" s="1"/>
      <c r="L163" s="1">
        <f t="shared" si="52"/>
        <v>4510635</v>
      </c>
      <c r="M163" s="1">
        <f t="shared" si="53"/>
        <v>357520</v>
      </c>
      <c r="N163" s="1"/>
      <c r="O163" s="1"/>
      <c r="P163" s="1"/>
      <c r="Q163" s="1"/>
    </row>
    <row r="164" spans="1:17" x14ac:dyDescent="0.25">
      <c r="A164" s="35">
        <f t="shared" si="46"/>
        <v>36752</v>
      </c>
      <c r="B164" s="1">
        <f t="shared" si="47"/>
        <v>35133</v>
      </c>
      <c r="C164" s="1">
        <f t="shared" si="48"/>
        <v>0</v>
      </c>
      <c r="D164" s="1">
        <f t="shared" si="49"/>
        <v>35133</v>
      </c>
      <c r="E164" s="1"/>
      <c r="F164" s="1">
        <f t="shared" si="50"/>
        <v>19873</v>
      </c>
      <c r="G164" s="1"/>
      <c r="H164" s="51">
        <f t="shared" si="45"/>
        <v>15260</v>
      </c>
      <c r="I164" s="1"/>
      <c r="J164" s="49">
        <f t="shared" si="51"/>
        <v>4883415</v>
      </c>
      <c r="K164" s="1"/>
      <c r="L164" s="1">
        <f t="shared" si="52"/>
        <v>4545768</v>
      </c>
      <c r="M164" s="1">
        <f t="shared" si="53"/>
        <v>337647</v>
      </c>
      <c r="N164" s="1"/>
      <c r="O164" s="1"/>
      <c r="P164" s="1"/>
      <c r="Q164" s="1"/>
    </row>
    <row r="165" spans="1:17" x14ac:dyDescent="0.25">
      <c r="A165" s="35">
        <f t="shared" si="46"/>
        <v>36753</v>
      </c>
      <c r="B165" s="1">
        <f t="shared" si="47"/>
        <v>35133</v>
      </c>
      <c r="C165" s="1">
        <f t="shared" si="48"/>
        <v>0</v>
      </c>
      <c r="D165" s="1">
        <f t="shared" si="49"/>
        <v>35133</v>
      </c>
      <c r="E165" s="1"/>
      <c r="F165" s="1">
        <f t="shared" si="50"/>
        <v>19873</v>
      </c>
      <c r="G165" s="1"/>
      <c r="H165" s="51">
        <f t="shared" si="45"/>
        <v>15260</v>
      </c>
      <c r="I165" s="1"/>
      <c r="J165" s="49">
        <f t="shared" si="51"/>
        <v>4898675</v>
      </c>
      <c r="K165" s="1"/>
      <c r="L165" s="1">
        <f t="shared" si="52"/>
        <v>4580901</v>
      </c>
      <c r="M165" s="1">
        <f t="shared" si="53"/>
        <v>317774</v>
      </c>
      <c r="N165" s="1"/>
      <c r="O165" s="1"/>
      <c r="P165" s="1"/>
      <c r="Q165" s="1"/>
    </row>
    <row r="166" spans="1:17" x14ac:dyDescent="0.25">
      <c r="A166" s="35">
        <f t="shared" si="46"/>
        <v>36754</v>
      </c>
      <c r="B166" s="1">
        <f>+B165</f>
        <v>35133</v>
      </c>
      <c r="C166" s="1">
        <f t="shared" si="48"/>
        <v>0</v>
      </c>
      <c r="D166" s="1">
        <f t="shared" si="49"/>
        <v>35133</v>
      </c>
      <c r="E166" s="1"/>
      <c r="F166" s="1">
        <f t="shared" si="50"/>
        <v>19873</v>
      </c>
      <c r="G166" s="1"/>
      <c r="H166" s="51">
        <f t="shared" si="45"/>
        <v>15260</v>
      </c>
      <c r="I166" s="1"/>
      <c r="J166" s="49">
        <f t="shared" si="51"/>
        <v>4913935</v>
      </c>
      <c r="K166" s="1"/>
      <c r="L166" s="1">
        <f t="shared" si="52"/>
        <v>4616034</v>
      </c>
      <c r="M166" s="1">
        <f t="shared" si="53"/>
        <v>297901</v>
      </c>
      <c r="N166" s="1"/>
      <c r="O166" s="1"/>
      <c r="P166" s="1"/>
      <c r="Q166" s="1"/>
    </row>
    <row r="167" spans="1:17" x14ac:dyDescent="0.25">
      <c r="A167" s="35">
        <f t="shared" si="46"/>
        <v>36755</v>
      </c>
      <c r="B167" s="1">
        <f t="shared" ref="B167:B176" si="54">+B166</f>
        <v>35133</v>
      </c>
      <c r="C167" s="1">
        <f t="shared" si="48"/>
        <v>0</v>
      </c>
      <c r="D167" s="1">
        <f t="shared" si="49"/>
        <v>35133</v>
      </c>
      <c r="E167" s="1"/>
      <c r="F167" s="1">
        <f t="shared" si="50"/>
        <v>19873</v>
      </c>
      <c r="G167" s="1"/>
      <c r="H167" s="51">
        <f t="shared" si="45"/>
        <v>15260</v>
      </c>
      <c r="I167" s="1"/>
      <c r="J167" s="49">
        <f t="shared" si="51"/>
        <v>4929195</v>
      </c>
      <c r="K167" s="1"/>
      <c r="L167" s="1">
        <f t="shared" si="52"/>
        <v>4651167</v>
      </c>
      <c r="M167" s="1">
        <f t="shared" si="53"/>
        <v>278028</v>
      </c>
      <c r="N167" s="1"/>
      <c r="O167" s="1"/>
      <c r="P167" s="1"/>
      <c r="Q167" s="1"/>
    </row>
    <row r="168" spans="1:17" x14ac:dyDescent="0.25">
      <c r="A168" s="35">
        <f t="shared" si="46"/>
        <v>36756</v>
      </c>
      <c r="B168" s="1">
        <f t="shared" si="54"/>
        <v>35133</v>
      </c>
      <c r="C168" s="1">
        <f t="shared" si="48"/>
        <v>0</v>
      </c>
      <c r="D168" s="1">
        <f t="shared" si="49"/>
        <v>35133</v>
      </c>
      <c r="E168" s="1"/>
      <c r="F168" s="1">
        <f t="shared" si="50"/>
        <v>19873</v>
      </c>
      <c r="G168" s="1"/>
      <c r="H168" s="51">
        <f t="shared" si="45"/>
        <v>15260</v>
      </c>
      <c r="I168" s="1"/>
      <c r="J168" s="49">
        <f t="shared" si="51"/>
        <v>4944455</v>
      </c>
      <c r="K168" s="1"/>
      <c r="L168" s="1">
        <f t="shared" si="52"/>
        <v>4686300</v>
      </c>
      <c r="M168" s="1">
        <f t="shared" si="53"/>
        <v>258155</v>
      </c>
      <c r="N168" s="1"/>
      <c r="O168" s="1"/>
      <c r="P168" s="1"/>
      <c r="Q168" s="1"/>
    </row>
    <row r="169" spans="1:17" x14ac:dyDescent="0.25">
      <c r="A169" s="35">
        <f t="shared" si="46"/>
        <v>36757</v>
      </c>
      <c r="B169" s="1">
        <f t="shared" si="54"/>
        <v>35133</v>
      </c>
      <c r="C169" s="1">
        <f t="shared" si="48"/>
        <v>0</v>
      </c>
      <c r="D169" s="1">
        <f t="shared" si="49"/>
        <v>35133</v>
      </c>
      <c r="E169" s="1"/>
      <c r="F169" s="1">
        <f t="shared" si="50"/>
        <v>19873</v>
      </c>
      <c r="G169" s="1"/>
      <c r="H169" s="51">
        <f t="shared" si="45"/>
        <v>15260</v>
      </c>
      <c r="I169" s="1"/>
      <c r="J169" s="49">
        <f t="shared" si="51"/>
        <v>4959715</v>
      </c>
      <c r="K169" s="1"/>
      <c r="L169" s="1">
        <f t="shared" si="52"/>
        <v>4721433</v>
      </c>
      <c r="M169" s="1">
        <f t="shared" si="53"/>
        <v>238282</v>
      </c>
      <c r="N169" s="1"/>
      <c r="O169" s="1"/>
      <c r="P169" s="1"/>
      <c r="Q169" s="1"/>
    </row>
    <row r="170" spans="1:17" x14ac:dyDescent="0.25">
      <c r="A170" s="35">
        <f t="shared" si="46"/>
        <v>36758</v>
      </c>
      <c r="B170" s="1">
        <f t="shared" si="54"/>
        <v>35133</v>
      </c>
      <c r="C170" s="1">
        <f t="shared" si="48"/>
        <v>0</v>
      </c>
      <c r="D170" s="1">
        <f t="shared" si="49"/>
        <v>35133</v>
      </c>
      <c r="E170" s="1"/>
      <c r="F170" s="1">
        <f t="shared" si="50"/>
        <v>19873</v>
      </c>
      <c r="G170" s="1"/>
      <c r="H170" s="51">
        <f t="shared" si="45"/>
        <v>15260</v>
      </c>
      <c r="I170" s="1"/>
      <c r="J170" s="49">
        <f t="shared" si="51"/>
        <v>4974975</v>
      </c>
      <c r="K170" s="1"/>
      <c r="L170" s="1">
        <f t="shared" si="52"/>
        <v>4756566</v>
      </c>
      <c r="M170" s="1">
        <f t="shared" si="53"/>
        <v>218409</v>
      </c>
      <c r="N170" s="1"/>
      <c r="O170" s="1"/>
      <c r="P170" s="1"/>
      <c r="Q170" s="1"/>
    </row>
    <row r="171" spans="1:17" x14ac:dyDescent="0.25">
      <c r="A171" s="35">
        <f t="shared" si="46"/>
        <v>36759</v>
      </c>
      <c r="B171" s="1">
        <f t="shared" si="54"/>
        <v>35133</v>
      </c>
      <c r="C171" s="1">
        <f t="shared" si="48"/>
        <v>0</v>
      </c>
      <c r="D171" s="1">
        <f t="shared" si="49"/>
        <v>35133</v>
      </c>
      <c r="E171" s="1"/>
      <c r="F171" s="1">
        <f t="shared" si="50"/>
        <v>19873</v>
      </c>
      <c r="G171" s="1"/>
      <c r="H171" s="51">
        <f t="shared" si="45"/>
        <v>15260</v>
      </c>
      <c r="I171" s="1"/>
      <c r="J171" s="49">
        <f t="shared" si="51"/>
        <v>4990235</v>
      </c>
      <c r="K171" s="1"/>
      <c r="L171" s="1">
        <f t="shared" si="52"/>
        <v>4791699</v>
      </c>
      <c r="M171" s="1">
        <f t="shared" si="53"/>
        <v>198536</v>
      </c>
      <c r="N171" s="1"/>
      <c r="O171" s="1"/>
      <c r="P171" s="1"/>
      <c r="Q171" s="1"/>
    </row>
    <row r="172" spans="1:17" x14ac:dyDescent="0.25">
      <c r="A172" s="35">
        <f t="shared" si="46"/>
        <v>36760</v>
      </c>
      <c r="B172" s="1">
        <f t="shared" si="54"/>
        <v>35133</v>
      </c>
      <c r="C172" s="1">
        <v>3000</v>
      </c>
      <c r="D172" s="58">
        <f t="shared" si="49"/>
        <v>38133</v>
      </c>
      <c r="E172" s="1"/>
      <c r="F172" s="1">
        <f t="shared" si="50"/>
        <v>19873</v>
      </c>
      <c r="G172" s="1"/>
      <c r="H172" s="51">
        <f t="shared" si="45"/>
        <v>18260</v>
      </c>
      <c r="I172" s="1"/>
      <c r="J172" s="49">
        <f t="shared" si="51"/>
        <v>5008495</v>
      </c>
      <c r="K172" s="1"/>
      <c r="L172" s="1">
        <f t="shared" si="52"/>
        <v>4826832</v>
      </c>
      <c r="M172" s="1">
        <f t="shared" si="53"/>
        <v>181663</v>
      </c>
      <c r="N172" s="1"/>
      <c r="O172" s="1"/>
      <c r="P172" s="1"/>
      <c r="Q172" s="1"/>
    </row>
    <row r="173" spans="1:17" x14ac:dyDescent="0.25">
      <c r="A173" s="35">
        <f t="shared" si="46"/>
        <v>36761</v>
      </c>
      <c r="B173" s="1">
        <f t="shared" si="54"/>
        <v>35133</v>
      </c>
      <c r="C173" s="1">
        <v>0</v>
      </c>
      <c r="D173" s="1">
        <f t="shared" si="49"/>
        <v>35133</v>
      </c>
      <c r="E173" s="1"/>
      <c r="F173" s="1">
        <f>+F172</f>
        <v>19873</v>
      </c>
      <c r="G173" s="1"/>
      <c r="H173" s="51">
        <f t="shared" si="45"/>
        <v>15260</v>
      </c>
      <c r="I173" s="1"/>
      <c r="J173" s="49">
        <f t="shared" si="51"/>
        <v>5023755</v>
      </c>
      <c r="K173" s="1"/>
      <c r="L173" s="1">
        <f t="shared" si="52"/>
        <v>4861965</v>
      </c>
      <c r="M173" s="1">
        <f t="shared" si="53"/>
        <v>161790</v>
      </c>
      <c r="N173" s="1"/>
      <c r="O173" s="1"/>
      <c r="P173" s="1"/>
      <c r="Q173" s="1"/>
    </row>
    <row r="174" spans="1:17" x14ac:dyDescent="0.25">
      <c r="A174" s="35">
        <f t="shared" si="46"/>
        <v>36762</v>
      </c>
      <c r="B174" s="1">
        <f t="shared" si="54"/>
        <v>35133</v>
      </c>
      <c r="C174" s="1">
        <f t="shared" si="48"/>
        <v>0</v>
      </c>
      <c r="D174" s="1">
        <f t="shared" si="49"/>
        <v>35133</v>
      </c>
      <c r="E174" s="1"/>
      <c r="F174" s="59">
        <v>20485</v>
      </c>
      <c r="G174" s="1"/>
      <c r="H174" s="51">
        <f t="shared" si="45"/>
        <v>14648</v>
      </c>
      <c r="I174" s="1"/>
      <c r="J174" s="49">
        <f t="shared" si="51"/>
        <v>5038403</v>
      </c>
      <c r="K174" s="1"/>
      <c r="L174" s="1">
        <f t="shared" si="52"/>
        <v>4897098</v>
      </c>
      <c r="M174" s="1">
        <f t="shared" si="53"/>
        <v>141305</v>
      </c>
      <c r="N174" s="1"/>
      <c r="O174" s="1"/>
      <c r="P174" s="1"/>
      <c r="Q174" s="1"/>
    </row>
    <row r="175" spans="1:17" x14ac:dyDescent="0.25">
      <c r="A175" s="35">
        <f t="shared" si="46"/>
        <v>36763</v>
      </c>
      <c r="B175" s="1">
        <f t="shared" si="54"/>
        <v>35133</v>
      </c>
      <c r="C175" s="1">
        <f t="shared" si="48"/>
        <v>0</v>
      </c>
      <c r="D175" s="1">
        <f t="shared" si="49"/>
        <v>35133</v>
      </c>
      <c r="E175" s="1"/>
      <c r="F175" s="1">
        <v>20305</v>
      </c>
      <c r="G175" s="1"/>
      <c r="H175" s="51">
        <f t="shared" si="45"/>
        <v>14828</v>
      </c>
      <c r="I175" s="1"/>
      <c r="J175" s="49">
        <f t="shared" si="51"/>
        <v>5053231</v>
      </c>
      <c r="K175" s="1"/>
      <c r="L175" s="1">
        <f t="shared" si="52"/>
        <v>4932231</v>
      </c>
      <c r="M175" s="1">
        <f t="shared" si="53"/>
        <v>121000</v>
      </c>
      <c r="N175" s="1"/>
      <c r="O175" s="1"/>
      <c r="P175" s="1"/>
      <c r="Q175" s="1"/>
    </row>
    <row r="176" spans="1:17" x14ac:dyDescent="0.25">
      <c r="A176" s="35">
        <f t="shared" si="46"/>
        <v>36764</v>
      </c>
      <c r="B176" s="1">
        <f t="shared" si="54"/>
        <v>35133</v>
      </c>
      <c r="C176" s="1">
        <f t="shared" si="48"/>
        <v>0</v>
      </c>
      <c r="D176" s="1">
        <f t="shared" si="49"/>
        <v>35133</v>
      </c>
      <c r="E176" s="1"/>
      <c r="F176" s="1">
        <v>20199</v>
      </c>
      <c r="G176" s="1"/>
      <c r="H176" s="51">
        <f t="shared" si="45"/>
        <v>14934</v>
      </c>
      <c r="I176" s="1"/>
      <c r="J176" s="49">
        <f t="shared" si="51"/>
        <v>5068165</v>
      </c>
      <c r="K176" s="1"/>
      <c r="L176" s="1">
        <f t="shared" si="52"/>
        <v>4967364</v>
      </c>
      <c r="M176" s="1">
        <f t="shared" si="53"/>
        <v>100801</v>
      </c>
      <c r="N176" s="1"/>
      <c r="O176" s="1"/>
      <c r="P176" s="1"/>
      <c r="Q176" s="1"/>
    </row>
    <row r="177" spans="1:17" x14ac:dyDescent="0.25">
      <c r="A177" s="35">
        <f t="shared" si="46"/>
        <v>36765</v>
      </c>
      <c r="B177" s="1">
        <f t="shared" ref="B177:C181" si="55">+B176</f>
        <v>35133</v>
      </c>
      <c r="C177" s="1">
        <f t="shared" si="55"/>
        <v>0</v>
      </c>
      <c r="D177" s="1">
        <f>+B177+C177</f>
        <v>35133</v>
      </c>
      <c r="E177" s="1"/>
      <c r="F177" s="1">
        <f>+F176</f>
        <v>20199</v>
      </c>
      <c r="G177" s="1"/>
      <c r="H177" s="51">
        <f t="shared" si="45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5">
      <c r="A178" s="35">
        <f t="shared" si="46"/>
        <v>36766</v>
      </c>
      <c r="B178" s="1">
        <f t="shared" si="55"/>
        <v>35133</v>
      </c>
      <c r="C178" s="1">
        <f t="shared" si="55"/>
        <v>0</v>
      </c>
      <c r="D178" s="1">
        <f>+B178+C178</f>
        <v>35133</v>
      </c>
      <c r="E178" s="1"/>
      <c r="F178" s="1">
        <f>+F177</f>
        <v>20199</v>
      </c>
      <c r="G178" s="1"/>
      <c r="H178" s="51">
        <f t="shared" si="45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5">
      <c r="A179" s="35">
        <f t="shared" si="46"/>
        <v>36767</v>
      </c>
      <c r="B179" s="1">
        <f t="shared" si="55"/>
        <v>35133</v>
      </c>
      <c r="C179" s="1">
        <f t="shared" si="55"/>
        <v>0</v>
      </c>
      <c r="D179" s="1">
        <f>+B179+C179</f>
        <v>35133</v>
      </c>
      <c r="E179" s="1"/>
      <c r="F179" s="1">
        <f>+F178</f>
        <v>20199</v>
      </c>
      <c r="G179" s="1"/>
      <c r="H179" s="51">
        <f t="shared" si="45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5">
      <c r="A180" s="35">
        <f t="shared" si="46"/>
        <v>36768</v>
      </c>
      <c r="B180" s="1">
        <f t="shared" si="55"/>
        <v>35133</v>
      </c>
      <c r="C180" s="1">
        <f t="shared" si="55"/>
        <v>0</v>
      </c>
      <c r="D180" s="1">
        <f>+B180+C180</f>
        <v>35133</v>
      </c>
      <c r="E180" s="1"/>
      <c r="F180" s="1">
        <f>+F179</f>
        <v>20199</v>
      </c>
      <c r="G180" s="1"/>
      <c r="H180" s="51">
        <f t="shared" si="45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5">
      <c r="A181" s="35">
        <f t="shared" si="46"/>
        <v>36769</v>
      </c>
      <c r="B181" s="1">
        <f t="shared" si="55"/>
        <v>35133</v>
      </c>
      <c r="C181" s="1">
        <f t="shared" si="55"/>
        <v>0</v>
      </c>
      <c r="D181" s="1">
        <f>+B181+C181</f>
        <v>35133</v>
      </c>
      <c r="E181" s="1"/>
      <c r="F181" s="1">
        <v>20005</v>
      </c>
      <c r="G181" s="1"/>
      <c r="H181" s="51">
        <f t="shared" si="45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5">
      <c r="A182" s="35"/>
      <c r="B182" s="1"/>
      <c r="C182" s="1"/>
      <c r="D182" s="1"/>
      <c r="E182" s="1"/>
      <c r="F182" s="1"/>
      <c r="G182" s="1"/>
      <c r="H182" s="5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51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5">
      <c r="B184" s="1"/>
      <c r="C184" s="1"/>
      <c r="D184" s="1"/>
      <c r="E184" s="1"/>
      <c r="F184" s="1"/>
      <c r="G184" s="1"/>
      <c r="H184" s="51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5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B186" s="1"/>
      <c r="C186" s="1"/>
      <c r="D186" s="1"/>
      <c r="E186" s="1"/>
      <c r="F186" s="1"/>
      <c r="G186" s="1"/>
      <c r="H186" s="5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51"/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5">
      <c r="A188" s="35">
        <f>+A187+1</f>
        <v>36771</v>
      </c>
      <c r="B188" s="1">
        <v>26219</v>
      </c>
      <c r="C188" s="1">
        <f>+C187</f>
        <v>0</v>
      </c>
      <c r="D188" s="1">
        <f>+B188+C188</f>
        <v>26219</v>
      </c>
      <c r="E188" s="1"/>
      <c r="F188" s="1">
        <f>+F187</f>
        <v>0</v>
      </c>
      <c r="G188" s="1"/>
      <c r="H188" s="51"/>
      <c r="I188" s="1"/>
      <c r="J188" s="1">
        <f>+D188-F188+J187</f>
        <v>5195476</v>
      </c>
      <c r="K188" s="1"/>
      <c r="L188" s="1">
        <f>+L187+B188</f>
        <v>5195476</v>
      </c>
      <c r="M188" s="1">
        <f>+J188-L188</f>
        <v>0</v>
      </c>
      <c r="N188" s="1"/>
      <c r="O188" s="1"/>
      <c r="P188" s="1"/>
      <c r="Q188" s="1"/>
    </row>
    <row r="189" spans="1:17" x14ac:dyDescent="0.25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0</v>
      </c>
      <c r="D189" s="1">
        <f t="shared" ref="D189:D211" si="59">+B189+C189</f>
        <v>26219</v>
      </c>
      <c r="E189" s="1"/>
      <c r="F189" s="1">
        <f t="shared" ref="F189:F211" si="60">+F188</f>
        <v>0</v>
      </c>
      <c r="G189" s="1"/>
      <c r="H189" s="51"/>
      <c r="I189" s="1"/>
      <c r="J189" s="1">
        <f t="shared" ref="J189:J211" si="61">+D189-F189+J188</f>
        <v>5221695</v>
      </c>
      <c r="K189" s="1"/>
      <c r="L189" s="1">
        <f t="shared" ref="L189:L211" si="62">+L188+B189</f>
        <v>5221695</v>
      </c>
      <c r="M189" s="1">
        <f t="shared" ref="M189:M211" si="63">+J189-L189</f>
        <v>0</v>
      </c>
      <c r="N189" s="1"/>
      <c r="O189" s="1"/>
      <c r="P189" s="1"/>
      <c r="Q189" s="1"/>
    </row>
    <row r="190" spans="1:17" x14ac:dyDescent="0.25">
      <c r="A190" s="35">
        <f t="shared" si="56"/>
        <v>36773</v>
      </c>
      <c r="B190" s="1">
        <f t="shared" si="57"/>
        <v>26219</v>
      </c>
      <c r="C190" s="1">
        <f t="shared" si="58"/>
        <v>0</v>
      </c>
      <c r="D190" s="1">
        <f t="shared" si="59"/>
        <v>26219</v>
      </c>
      <c r="E190" s="1"/>
      <c r="F190" s="1">
        <f t="shared" si="60"/>
        <v>0</v>
      </c>
      <c r="G190" s="1"/>
      <c r="H190" s="51"/>
      <c r="I190" s="1"/>
      <c r="J190" s="1">
        <f t="shared" si="61"/>
        <v>5247914</v>
      </c>
      <c r="K190" s="1"/>
      <c r="L190" s="1">
        <f t="shared" si="62"/>
        <v>5247914</v>
      </c>
      <c r="M190" s="1">
        <f t="shared" si="63"/>
        <v>0</v>
      </c>
      <c r="N190" s="1"/>
      <c r="O190" s="1"/>
      <c r="P190" s="1"/>
      <c r="Q190" s="1"/>
    </row>
    <row r="191" spans="1:17" x14ac:dyDescent="0.25">
      <c r="A191" s="35">
        <f t="shared" si="56"/>
        <v>36774</v>
      </c>
      <c r="B191" s="1">
        <f t="shared" si="57"/>
        <v>26219</v>
      </c>
      <c r="C191" s="1">
        <f t="shared" si="58"/>
        <v>0</v>
      </c>
      <c r="D191" s="1">
        <f t="shared" si="59"/>
        <v>26219</v>
      </c>
      <c r="E191" s="1"/>
      <c r="F191" s="1">
        <f t="shared" si="60"/>
        <v>0</v>
      </c>
      <c r="G191" s="1"/>
      <c r="H191" s="51"/>
      <c r="I191" s="1"/>
      <c r="J191" s="1">
        <f t="shared" si="61"/>
        <v>5274133</v>
      </c>
      <c r="K191" s="1"/>
      <c r="L191" s="1">
        <f t="shared" si="62"/>
        <v>5274133</v>
      </c>
      <c r="M191" s="1">
        <f t="shared" si="63"/>
        <v>0</v>
      </c>
      <c r="N191" s="1"/>
      <c r="O191" s="1"/>
      <c r="P191" s="1"/>
      <c r="Q191" s="1"/>
    </row>
    <row r="192" spans="1:17" x14ac:dyDescent="0.25">
      <c r="A192" s="35">
        <f t="shared" si="56"/>
        <v>36775</v>
      </c>
      <c r="B192" s="1">
        <f t="shared" si="57"/>
        <v>26219</v>
      </c>
      <c r="C192" s="1">
        <f t="shared" si="58"/>
        <v>0</v>
      </c>
      <c r="D192" s="1">
        <f t="shared" si="59"/>
        <v>26219</v>
      </c>
      <c r="E192" s="1"/>
      <c r="F192" s="1">
        <f t="shared" si="60"/>
        <v>0</v>
      </c>
      <c r="G192" s="1"/>
      <c r="H192" s="51"/>
      <c r="I192" s="1"/>
      <c r="J192" s="49">
        <f t="shared" si="61"/>
        <v>5300352</v>
      </c>
      <c r="K192" s="1"/>
      <c r="L192" s="1">
        <f t="shared" si="62"/>
        <v>5300352</v>
      </c>
      <c r="M192" s="1">
        <f t="shared" si="63"/>
        <v>0</v>
      </c>
      <c r="N192" s="1"/>
      <c r="O192" s="1"/>
      <c r="P192" s="1"/>
      <c r="Q192" s="1"/>
    </row>
    <row r="193" spans="1:17" x14ac:dyDescent="0.25">
      <c r="A193" s="35">
        <f t="shared" si="56"/>
        <v>36776</v>
      </c>
      <c r="B193" s="1">
        <f t="shared" si="57"/>
        <v>26219</v>
      </c>
      <c r="C193" s="1">
        <f t="shared" si="58"/>
        <v>0</v>
      </c>
      <c r="D193" s="1">
        <f t="shared" si="59"/>
        <v>26219</v>
      </c>
      <c r="E193" s="1"/>
      <c r="F193" s="1">
        <f t="shared" si="60"/>
        <v>0</v>
      </c>
      <c r="G193" s="1"/>
      <c r="H193" s="51"/>
      <c r="I193" s="1"/>
      <c r="J193" s="49">
        <f t="shared" si="61"/>
        <v>5326571</v>
      </c>
      <c r="K193" s="1"/>
      <c r="L193" s="1">
        <f t="shared" si="62"/>
        <v>5326571</v>
      </c>
      <c r="M193" s="1">
        <f t="shared" si="63"/>
        <v>0</v>
      </c>
      <c r="N193" s="1"/>
      <c r="O193" s="1"/>
      <c r="P193" s="1"/>
      <c r="Q193" s="1"/>
    </row>
    <row r="194" spans="1:17" x14ac:dyDescent="0.25">
      <c r="A194" s="35">
        <f t="shared" si="56"/>
        <v>36777</v>
      </c>
      <c r="B194" s="1">
        <f t="shared" si="57"/>
        <v>26219</v>
      </c>
      <c r="C194" s="1">
        <f t="shared" si="58"/>
        <v>0</v>
      </c>
      <c r="D194" s="1">
        <f t="shared" si="59"/>
        <v>26219</v>
      </c>
      <c r="E194" s="1"/>
      <c r="F194" s="1">
        <f t="shared" si="60"/>
        <v>0</v>
      </c>
      <c r="G194" s="1"/>
      <c r="H194" s="51"/>
      <c r="I194" s="1"/>
      <c r="J194" s="49">
        <f t="shared" si="61"/>
        <v>5352790</v>
      </c>
      <c r="K194" s="1"/>
      <c r="L194" s="1">
        <f t="shared" si="62"/>
        <v>5352790</v>
      </c>
      <c r="M194" s="1">
        <f t="shared" si="63"/>
        <v>0</v>
      </c>
      <c r="N194" s="1"/>
      <c r="O194" s="1"/>
      <c r="P194" s="1"/>
      <c r="Q194" s="1"/>
    </row>
    <row r="195" spans="1:17" x14ac:dyDescent="0.25">
      <c r="A195" s="35">
        <f t="shared" si="56"/>
        <v>36778</v>
      </c>
      <c r="B195" s="1">
        <f t="shared" si="57"/>
        <v>26219</v>
      </c>
      <c r="C195" s="1">
        <f t="shared" si="58"/>
        <v>0</v>
      </c>
      <c r="D195" s="1">
        <f t="shared" si="59"/>
        <v>26219</v>
      </c>
      <c r="E195" s="1"/>
      <c r="F195" s="1">
        <f t="shared" si="60"/>
        <v>0</v>
      </c>
      <c r="G195" s="1"/>
      <c r="H195" s="51"/>
      <c r="I195" s="1"/>
      <c r="J195" s="49">
        <f t="shared" si="61"/>
        <v>5379009</v>
      </c>
      <c r="K195" s="1"/>
      <c r="L195" s="1">
        <f t="shared" si="62"/>
        <v>5379009</v>
      </c>
      <c r="M195" s="1">
        <f t="shared" si="63"/>
        <v>0</v>
      </c>
      <c r="N195" s="1"/>
      <c r="O195" s="1"/>
      <c r="P195" s="1"/>
      <c r="Q195" s="1"/>
    </row>
    <row r="196" spans="1:17" x14ac:dyDescent="0.25">
      <c r="A196" s="35">
        <f t="shared" si="56"/>
        <v>36779</v>
      </c>
      <c r="B196" s="1">
        <f t="shared" si="57"/>
        <v>26219</v>
      </c>
      <c r="C196" s="1">
        <f t="shared" si="58"/>
        <v>0</v>
      </c>
      <c r="D196" s="1">
        <f t="shared" si="59"/>
        <v>26219</v>
      </c>
      <c r="E196" s="1"/>
      <c r="F196" s="1">
        <f t="shared" si="60"/>
        <v>0</v>
      </c>
      <c r="G196" s="1"/>
      <c r="H196" s="51"/>
      <c r="I196" s="1"/>
      <c r="J196" s="49">
        <f t="shared" si="61"/>
        <v>5405228</v>
      </c>
      <c r="K196" s="1"/>
      <c r="L196" s="1">
        <f t="shared" si="62"/>
        <v>5405228</v>
      </c>
      <c r="M196" s="1">
        <f t="shared" si="63"/>
        <v>0</v>
      </c>
      <c r="N196" s="1"/>
      <c r="O196" s="1"/>
      <c r="P196" s="1"/>
      <c r="Q196" s="1"/>
    </row>
    <row r="197" spans="1:17" x14ac:dyDescent="0.25">
      <c r="A197" s="35">
        <f t="shared" si="56"/>
        <v>36780</v>
      </c>
      <c r="B197" s="1">
        <f t="shared" si="57"/>
        <v>26219</v>
      </c>
      <c r="C197" s="1">
        <f t="shared" si="58"/>
        <v>0</v>
      </c>
      <c r="D197" s="1">
        <f t="shared" si="59"/>
        <v>26219</v>
      </c>
      <c r="E197" s="1"/>
      <c r="F197" s="1">
        <f t="shared" si="60"/>
        <v>0</v>
      </c>
      <c r="G197" s="1"/>
      <c r="H197" s="51"/>
      <c r="I197" s="1"/>
      <c r="J197" s="49">
        <f t="shared" si="61"/>
        <v>5431447</v>
      </c>
      <c r="K197" s="1"/>
      <c r="L197" s="1">
        <f t="shared" si="62"/>
        <v>5431447</v>
      </c>
      <c r="M197" s="1">
        <f t="shared" si="63"/>
        <v>0</v>
      </c>
      <c r="N197" s="1"/>
      <c r="O197" s="1"/>
      <c r="P197" s="1"/>
      <c r="Q197" s="1"/>
    </row>
    <row r="198" spans="1:17" x14ac:dyDescent="0.25">
      <c r="A198" s="35">
        <f t="shared" si="56"/>
        <v>36781</v>
      </c>
      <c r="B198" s="1">
        <f t="shared" si="57"/>
        <v>26219</v>
      </c>
      <c r="C198" s="1">
        <f t="shared" si="58"/>
        <v>0</v>
      </c>
      <c r="D198" s="1">
        <f t="shared" si="59"/>
        <v>26219</v>
      </c>
      <c r="E198" s="1"/>
      <c r="F198" s="1">
        <f t="shared" si="60"/>
        <v>0</v>
      </c>
      <c r="G198" s="1"/>
      <c r="H198" s="51"/>
      <c r="I198" s="1"/>
      <c r="J198" s="49">
        <f t="shared" si="61"/>
        <v>5457666</v>
      </c>
      <c r="K198" s="1"/>
      <c r="L198" s="1">
        <f t="shared" si="62"/>
        <v>5457666</v>
      </c>
      <c r="M198" s="1">
        <f t="shared" si="63"/>
        <v>0</v>
      </c>
      <c r="N198" s="1"/>
      <c r="O198" s="1"/>
      <c r="P198" s="1"/>
      <c r="Q198" s="1"/>
    </row>
    <row r="199" spans="1:17" x14ac:dyDescent="0.25">
      <c r="A199" s="35">
        <f t="shared" si="56"/>
        <v>36782</v>
      </c>
      <c r="B199" s="1">
        <f t="shared" si="57"/>
        <v>26219</v>
      </c>
      <c r="C199" s="1">
        <f t="shared" si="58"/>
        <v>0</v>
      </c>
      <c r="D199" s="1">
        <f t="shared" si="59"/>
        <v>26219</v>
      </c>
      <c r="E199" s="1"/>
      <c r="F199" s="1">
        <f t="shared" si="60"/>
        <v>0</v>
      </c>
      <c r="G199" s="1"/>
      <c r="H199" s="51"/>
      <c r="I199" s="1"/>
      <c r="J199" s="49">
        <f t="shared" si="61"/>
        <v>5483885</v>
      </c>
      <c r="K199" s="1"/>
      <c r="L199" s="1">
        <f t="shared" si="62"/>
        <v>5483885</v>
      </c>
      <c r="M199" s="1">
        <f t="shared" si="63"/>
        <v>0</v>
      </c>
      <c r="N199" s="1"/>
      <c r="O199" s="1"/>
      <c r="P199" s="1"/>
      <c r="Q199" s="1"/>
    </row>
    <row r="200" spans="1:17" x14ac:dyDescent="0.25">
      <c r="A200" s="35">
        <f t="shared" si="56"/>
        <v>36783</v>
      </c>
      <c r="B200" s="1">
        <f t="shared" si="57"/>
        <v>26219</v>
      </c>
      <c r="C200" s="1">
        <f t="shared" si="58"/>
        <v>0</v>
      </c>
      <c r="D200" s="1">
        <f t="shared" si="59"/>
        <v>26219</v>
      </c>
      <c r="E200" s="1"/>
      <c r="F200" s="1">
        <f t="shared" si="60"/>
        <v>0</v>
      </c>
      <c r="G200" s="1"/>
      <c r="H200" s="51"/>
      <c r="I200" s="1"/>
      <c r="J200" s="49">
        <f t="shared" si="61"/>
        <v>5510104</v>
      </c>
      <c r="K200" s="1"/>
      <c r="L200" s="1">
        <f t="shared" si="62"/>
        <v>5510104</v>
      </c>
      <c r="M200" s="1">
        <f t="shared" si="63"/>
        <v>0</v>
      </c>
      <c r="N200" s="1"/>
      <c r="O200" s="1"/>
      <c r="P200" s="1"/>
      <c r="Q200" s="1"/>
    </row>
    <row r="201" spans="1:17" x14ac:dyDescent="0.25">
      <c r="A201" s="35">
        <f t="shared" si="56"/>
        <v>36784</v>
      </c>
      <c r="B201" s="1">
        <f t="shared" si="57"/>
        <v>26219</v>
      </c>
      <c r="C201" s="1">
        <f t="shared" si="58"/>
        <v>0</v>
      </c>
      <c r="D201" s="1">
        <f t="shared" si="59"/>
        <v>26219</v>
      </c>
      <c r="E201" s="1"/>
      <c r="F201" s="1">
        <f t="shared" si="60"/>
        <v>0</v>
      </c>
      <c r="G201" s="1"/>
      <c r="H201" s="51"/>
      <c r="I201" s="1"/>
      <c r="J201" s="49">
        <f t="shared" si="61"/>
        <v>5536323</v>
      </c>
      <c r="K201" s="1"/>
      <c r="L201" s="1">
        <f t="shared" si="62"/>
        <v>5536323</v>
      </c>
      <c r="M201" s="1">
        <f t="shared" si="63"/>
        <v>0</v>
      </c>
      <c r="N201" s="1"/>
      <c r="O201" s="1"/>
      <c r="P201" s="1"/>
      <c r="Q201" s="1"/>
    </row>
    <row r="202" spans="1:17" x14ac:dyDescent="0.25">
      <c r="A202" s="35">
        <f t="shared" si="56"/>
        <v>36785</v>
      </c>
      <c r="B202" s="1">
        <f>+B201</f>
        <v>26219</v>
      </c>
      <c r="C202" s="1">
        <f t="shared" si="58"/>
        <v>0</v>
      </c>
      <c r="D202" s="1">
        <f t="shared" si="59"/>
        <v>26219</v>
      </c>
      <c r="E202" s="1"/>
      <c r="F202" s="1">
        <f t="shared" si="60"/>
        <v>0</v>
      </c>
      <c r="G202" s="1"/>
      <c r="H202" s="51"/>
      <c r="I202" s="1"/>
      <c r="J202" s="49">
        <f t="shared" si="61"/>
        <v>5562542</v>
      </c>
      <c r="K202" s="1"/>
      <c r="L202" s="1">
        <f t="shared" si="62"/>
        <v>5562542</v>
      </c>
      <c r="M202" s="1">
        <f t="shared" si="63"/>
        <v>0</v>
      </c>
      <c r="N202" s="1"/>
      <c r="O202" s="1"/>
      <c r="P202" s="1"/>
      <c r="Q202" s="1"/>
    </row>
    <row r="203" spans="1:17" x14ac:dyDescent="0.25">
      <c r="A203" s="35">
        <f t="shared" si="56"/>
        <v>36786</v>
      </c>
      <c r="B203" s="1">
        <f t="shared" ref="B203:B211" si="64">+B202</f>
        <v>26219</v>
      </c>
      <c r="C203" s="1">
        <f t="shared" si="58"/>
        <v>0</v>
      </c>
      <c r="D203" s="1">
        <f t="shared" si="59"/>
        <v>26219</v>
      </c>
      <c r="E203" s="1"/>
      <c r="F203" s="1">
        <f t="shared" si="60"/>
        <v>0</v>
      </c>
      <c r="G203" s="1"/>
      <c r="H203" s="51"/>
      <c r="I203" s="1"/>
      <c r="J203" s="49">
        <f t="shared" si="61"/>
        <v>5588761</v>
      </c>
      <c r="K203" s="1"/>
      <c r="L203" s="1">
        <f t="shared" si="62"/>
        <v>5588761</v>
      </c>
      <c r="M203" s="1">
        <f t="shared" si="63"/>
        <v>0</v>
      </c>
      <c r="N203" s="1"/>
      <c r="O203" s="1"/>
      <c r="P203" s="1"/>
      <c r="Q203" s="1"/>
    </row>
    <row r="204" spans="1:17" x14ac:dyDescent="0.25">
      <c r="A204" s="35">
        <f t="shared" si="56"/>
        <v>36787</v>
      </c>
      <c r="B204" s="1">
        <f t="shared" si="64"/>
        <v>26219</v>
      </c>
      <c r="C204" s="1">
        <f t="shared" si="58"/>
        <v>0</v>
      </c>
      <c r="D204" s="1">
        <f t="shared" si="59"/>
        <v>26219</v>
      </c>
      <c r="E204" s="1"/>
      <c r="F204" s="1">
        <f t="shared" si="60"/>
        <v>0</v>
      </c>
      <c r="G204" s="1"/>
      <c r="H204" s="51"/>
      <c r="I204" s="1"/>
      <c r="J204" s="49">
        <f t="shared" si="61"/>
        <v>5614980</v>
      </c>
      <c r="K204" s="1"/>
      <c r="L204" s="1">
        <f t="shared" si="62"/>
        <v>5614980</v>
      </c>
      <c r="M204" s="1">
        <f t="shared" si="63"/>
        <v>0</v>
      </c>
      <c r="N204" s="1"/>
      <c r="O204" s="1"/>
      <c r="P204" s="1"/>
      <c r="Q204" s="1"/>
    </row>
    <row r="205" spans="1:17" x14ac:dyDescent="0.25">
      <c r="A205" s="35">
        <f t="shared" si="56"/>
        <v>36788</v>
      </c>
      <c r="B205" s="1">
        <f t="shared" si="64"/>
        <v>26219</v>
      </c>
      <c r="C205" s="1">
        <f t="shared" si="58"/>
        <v>0</v>
      </c>
      <c r="D205" s="1">
        <f t="shared" si="59"/>
        <v>26219</v>
      </c>
      <c r="E205" s="1"/>
      <c r="F205" s="1">
        <f t="shared" si="60"/>
        <v>0</v>
      </c>
      <c r="G205" s="1"/>
      <c r="H205" s="51"/>
      <c r="I205" s="1"/>
      <c r="J205" s="49">
        <f t="shared" si="61"/>
        <v>5641199</v>
      </c>
      <c r="K205" s="1"/>
      <c r="L205" s="1">
        <f t="shared" si="62"/>
        <v>5641199</v>
      </c>
      <c r="M205" s="1">
        <f t="shared" si="63"/>
        <v>0</v>
      </c>
      <c r="N205" s="1"/>
      <c r="O205" s="1"/>
      <c r="P205" s="1"/>
      <c r="Q205" s="1"/>
    </row>
    <row r="206" spans="1:17" x14ac:dyDescent="0.25">
      <c r="A206" s="35">
        <f t="shared" si="56"/>
        <v>36789</v>
      </c>
      <c r="B206" s="1">
        <f t="shared" si="64"/>
        <v>26219</v>
      </c>
      <c r="C206" s="1">
        <f t="shared" si="58"/>
        <v>0</v>
      </c>
      <c r="D206" s="1">
        <f t="shared" si="59"/>
        <v>26219</v>
      </c>
      <c r="E206" s="1"/>
      <c r="F206" s="1">
        <f t="shared" si="60"/>
        <v>0</v>
      </c>
      <c r="G206" s="1"/>
      <c r="H206" s="51"/>
      <c r="I206" s="1"/>
      <c r="J206" s="49">
        <f t="shared" si="61"/>
        <v>5667418</v>
      </c>
      <c r="K206" s="1"/>
      <c r="L206" s="1">
        <f t="shared" si="62"/>
        <v>5667418</v>
      </c>
      <c r="M206" s="1">
        <f t="shared" si="63"/>
        <v>0</v>
      </c>
      <c r="N206" s="1"/>
      <c r="O206" s="1"/>
      <c r="P206" s="1"/>
      <c r="Q206" s="1"/>
    </row>
    <row r="207" spans="1:17" x14ac:dyDescent="0.25">
      <c r="A207" s="35">
        <f t="shared" si="56"/>
        <v>36790</v>
      </c>
      <c r="B207" s="1">
        <f t="shared" si="64"/>
        <v>26219</v>
      </c>
      <c r="C207" s="1">
        <f t="shared" si="58"/>
        <v>0</v>
      </c>
      <c r="D207" s="1">
        <f t="shared" si="59"/>
        <v>26219</v>
      </c>
      <c r="E207" s="1"/>
      <c r="F207" s="1">
        <f t="shared" si="60"/>
        <v>0</v>
      </c>
      <c r="G207" s="1"/>
      <c r="H207" s="51"/>
      <c r="I207" s="1"/>
      <c r="J207" s="49">
        <f t="shared" si="61"/>
        <v>5693637</v>
      </c>
      <c r="K207" s="1"/>
      <c r="L207" s="1">
        <f t="shared" si="62"/>
        <v>5693637</v>
      </c>
      <c r="M207" s="1">
        <f t="shared" si="63"/>
        <v>0</v>
      </c>
      <c r="N207" s="1"/>
      <c r="O207" s="1"/>
      <c r="P207" s="1"/>
      <c r="Q207" s="1"/>
    </row>
    <row r="208" spans="1:17" x14ac:dyDescent="0.25">
      <c r="A208" s="35">
        <f t="shared" si="56"/>
        <v>36791</v>
      </c>
      <c r="B208" s="1">
        <f t="shared" si="64"/>
        <v>26219</v>
      </c>
      <c r="C208" s="1">
        <f t="shared" si="58"/>
        <v>0</v>
      </c>
      <c r="D208" s="1">
        <f t="shared" si="59"/>
        <v>26219</v>
      </c>
      <c r="E208" s="1"/>
      <c r="F208" s="1">
        <f t="shared" si="60"/>
        <v>0</v>
      </c>
      <c r="G208" s="1"/>
      <c r="H208" s="51"/>
      <c r="I208" s="1"/>
      <c r="J208" s="49">
        <f t="shared" si="61"/>
        <v>5719856</v>
      </c>
      <c r="K208" s="1"/>
      <c r="L208" s="1">
        <f t="shared" si="62"/>
        <v>5719856</v>
      </c>
      <c r="M208" s="1">
        <f t="shared" si="63"/>
        <v>0</v>
      </c>
      <c r="N208" s="1"/>
      <c r="O208" s="1"/>
      <c r="P208" s="1"/>
      <c r="Q208" s="1"/>
    </row>
    <row r="209" spans="1:17" x14ac:dyDescent="0.25">
      <c r="A209" s="35">
        <f t="shared" si="56"/>
        <v>36792</v>
      </c>
      <c r="B209" s="1">
        <f t="shared" si="64"/>
        <v>26219</v>
      </c>
      <c r="C209" s="1">
        <f t="shared" si="58"/>
        <v>0</v>
      </c>
      <c r="D209" s="1">
        <f t="shared" si="59"/>
        <v>26219</v>
      </c>
      <c r="E209" s="1"/>
      <c r="F209" s="1">
        <f t="shared" si="60"/>
        <v>0</v>
      </c>
      <c r="G209" s="1"/>
      <c r="H209" s="51"/>
      <c r="I209" s="1"/>
      <c r="J209" s="49">
        <f t="shared" si="61"/>
        <v>5746075</v>
      </c>
      <c r="K209" s="1"/>
      <c r="L209" s="1">
        <f t="shared" si="62"/>
        <v>5746075</v>
      </c>
      <c r="M209" s="1">
        <f t="shared" si="63"/>
        <v>0</v>
      </c>
      <c r="N209" s="1"/>
      <c r="O209" s="1"/>
      <c r="P209" s="1"/>
      <c r="Q209" s="1"/>
    </row>
    <row r="210" spans="1:17" x14ac:dyDescent="0.25">
      <c r="A210" s="35">
        <f t="shared" si="56"/>
        <v>36793</v>
      </c>
      <c r="B210" s="1">
        <f t="shared" si="64"/>
        <v>26219</v>
      </c>
      <c r="C210" s="1">
        <f t="shared" si="58"/>
        <v>0</v>
      </c>
      <c r="D210" s="1">
        <f t="shared" si="59"/>
        <v>26219</v>
      </c>
      <c r="E210" s="1"/>
      <c r="F210" s="1">
        <f t="shared" si="60"/>
        <v>0</v>
      </c>
      <c r="G210" s="1"/>
      <c r="H210" s="51"/>
      <c r="I210" s="1"/>
      <c r="J210" s="49">
        <f t="shared" si="61"/>
        <v>5772294</v>
      </c>
      <c r="K210" s="1"/>
      <c r="L210" s="1">
        <f t="shared" si="62"/>
        <v>5772294</v>
      </c>
      <c r="M210" s="1">
        <f t="shared" si="63"/>
        <v>0</v>
      </c>
      <c r="N210" s="1"/>
      <c r="O210" s="1"/>
      <c r="P210" s="1"/>
      <c r="Q210" s="1"/>
    </row>
    <row r="211" spans="1:17" x14ac:dyDescent="0.25">
      <c r="A211" s="35">
        <f t="shared" si="56"/>
        <v>36794</v>
      </c>
      <c r="B211" s="1">
        <f t="shared" si="64"/>
        <v>26219</v>
      </c>
      <c r="C211" s="1">
        <f t="shared" si="58"/>
        <v>0</v>
      </c>
      <c r="D211" s="1">
        <f t="shared" si="59"/>
        <v>26219</v>
      </c>
      <c r="E211" s="1"/>
      <c r="F211" s="1">
        <f t="shared" si="60"/>
        <v>0</v>
      </c>
      <c r="G211" s="1"/>
      <c r="H211" s="51"/>
      <c r="I211" s="1"/>
      <c r="J211" s="49">
        <f t="shared" si="61"/>
        <v>5798513</v>
      </c>
      <c r="K211" s="1"/>
      <c r="L211" s="1">
        <f t="shared" si="62"/>
        <v>5798513</v>
      </c>
      <c r="M211" s="1">
        <f t="shared" si="63"/>
        <v>0</v>
      </c>
      <c r="N211" s="1"/>
      <c r="O211" s="1"/>
      <c r="P211" s="1"/>
      <c r="Q211" s="1"/>
    </row>
    <row r="212" spans="1:17" x14ac:dyDescent="0.25">
      <c r="A212" s="35">
        <f t="shared" si="56"/>
        <v>36795</v>
      </c>
      <c r="B212" s="1">
        <f t="shared" ref="B212:C216" si="65">+B211</f>
        <v>26219</v>
      </c>
      <c r="C212" s="1">
        <f t="shared" si="65"/>
        <v>0</v>
      </c>
      <c r="D212" s="1">
        <f>+B212+C212</f>
        <v>26219</v>
      </c>
      <c r="E212" s="1"/>
      <c r="F212" s="1">
        <f>+F211</f>
        <v>0</v>
      </c>
      <c r="G212" s="1"/>
      <c r="H212" s="51"/>
      <c r="I212" s="1"/>
      <c r="J212" s="49">
        <f>+D212-F212+J211</f>
        <v>5824732</v>
      </c>
      <c r="K212" s="1"/>
      <c r="L212" s="1">
        <f>+L211+B212</f>
        <v>5824732</v>
      </c>
      <c r="M212" s="1">
        <f>+J212-L212</f>
        <v>0</v>
      </c>
      <c r="N212" s="1"/>
      <c r="O212" s="1"/>
      <c r="P212" s="1"/>
      <c r="Q212" s="1"/>
    </row>
    <row r="213" spans="1:17" x14ac:dyDescent="0.25">
      <c r="A213" s="35">
        <f t="shared" si="56"/>
        <v>36796</v>
      </c>
      <c r="B213" s="1">
        <f t="shared" si="65"/>
        <v>26219</v>
      </c>
      <c r="C213" s="1">
        <f t="shared" si="65"/>
        <v>0</v>
      </c>
      <c r="D213" s="1">
        <f>+B213+C213</f>
        <v>26219</v>
      </c>
      <c r="E213" s="1"/>
      <c r="F213" s="1">
        <f>+F212</f>
        <v>0</v>
      </c>
      <c r="G213" s="1"/>
      <c r="H213" s="51"/>
      <c r="I213" s="1"/>
      <c r="J213" s="49">
        <f>+D213-F213+J212</f>
        <v>5850951</v>
      </c>
      <c r="K213" s="1"/>
      <c r="L213" s="1">
        <f>+L212+B213</f>
        <v>5850951</v>
      </c>
      <c r="M213" s="1">
        <f>+J213-L213</f>
        <v>0</v>
      </c>
      <c r="N213" s="1"/>
      <c r="O213" s="1"/>
      <c r="P213" s="1"/>
      <c r="Q213" s="1"/>
    </row>
    <row r="214" spans="1:17" x14ac:dyDescent="0.25">
      <c r="A214" s="35">
        <f t="shared" si="56"/>
        <v>36797</v>
      </c>
      <c r="B214" s="1">
        <f t="shared" si="65"/>
        <v>26219</v>
      </c>
      <c r="C214" s="1">
        <f t="shared" si="65"/>
        <v>0</v>
      </c>
      <c r="D214" s="1">
        <f>+B214+C214</f>
        <v>26219</v>
      </c>
      <c r="E214" s="1"/>
      <c r="F214" s="1">
        <f>+F213</f>
        <v>0</v>
      </c>
      <c r="G214" s="1"/>
      <c r="H214" s="51"/>
      <c r="I214" s="1"/>
      <c r="J214" s="49">
        <f>+D214-F214+J213</f>
        <v>5877170</v>
      </c>
      <c r="K214" s="1"/>
      <c r="L214" s="1">
        <f>+L213+B214</f>
        <v>5877170</v>
      </c>
      <c r="M214" s="1">
        <f>+J214-L214</f>
        <v>0</v>
      </c>
      <c r="N214" s="1"/>
      <c r="O214" s="1"/>
      <c r="P214" s="1"/>
      <c r="Q214" s="1"/>
    </row>
    <row r="215" spans="1:17" x14ac:dyDescent="0.25">
      <c r="A215" s="35">
        <f t="shared" si="56"/>
        <v>36798</v>
      </c>
      <c r="B215" s="1">
        <f t="shared" si="65"/>
        <v>26219</v>
      </c>
      <c r="C215" s="1">
        <f t="shared" si="65"/>
        <v>0</v>
      </c>
      <c r="D215" s="1">
        <f>+B215+C215</f>
        <v>26219</v>
      </c>
      <c r="E215" s="1"/>
      <c r="F215" s="1">
        <f>+F214</f>
        <v>0</v>
      </c>
      <c r="G215" s="1"/>
      <c r="H215" s="51"/>
      <c r="I215" s="1"/>
      <c r="J215" s="49">
        <f>+D215-F215+J214</f>
        <v>5903389</v>
      </c>
      <c r="K215" s="1"/>
      <c r="L215" s="1">
        <f>+L214+B215</f>
        <v>5903389</v>
      </c>
      <c r="M215" s="1">
        <f>+J215-L215</f>
        <v>0</v>
      </c>
      <c r="N215" s="1"/>
      <c r="O215" s="1"/>
      <c r="P215" s="1"/>
      <c r="Q215" s="1"/>
    </row>
    <row r="216" spans="1:17" x14ac:dyDescent="0.25">
      <c r="A216" s="35">
        <f t="shared" si="56"/>
        <v>36799</v>
      </c>
      <c r="B216" s="1">
        <f t="shared" si="65"/>
        <v>26219</v>
      </c>
      <c r="C216" s="1">
        <f t="shared" si="65"/>
        <v>0</v>
      </c>
      <c r="D216" s="1">
        <f>+B216+C216</f>
        <v>26219</v>
      </c>
      <c r="E216" s="1"/>
      <c r="F216" s="1">
        <f>+F215</f>
        <v>0</v>
      </c>
      <c r="G216" s="1"/>
      <c r="H216" s="51"/>
      <c r="I216" s="1"/>
      <c r="J216" s="49">
        <f>+D216-F216+J215</f>
        <v>5929608</v>
      </c>
      <c r="K216" s="1"/>
      <c r="L216" s="1">
        <f>+L215+B216</f>
        <v>5929608</v>
      </c>
      <c r="M216" s="1">
        <f>+J216-L216</f>
        <v>0</v>
      </c>
      <c r="N216" s="1"/>
      <c r="O216" s="1"/>
      <c r="P216" s="1"/>
      <c r="Q216" s="1"/>
    </row>
    <row r="217" spans="1:17" x14ac:dyDescent="0.25">
      <c r="A217" s="35"/>
      <c r="B217" s="1"/>
      <c r="C217" s="1"/>
      <c r="D217" s="1"/>
      <c r="E217" s="1"/>
      <c r="F217" s="1"/>
      <c r="G217" s="1"/>
      <c r="H217" s="5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42">
        <v>36770</v>
      </c>
      <c r="B218" s="1">
        <f>SUM(B187:B217)</f>
        <v>786579</v>
      </c>
      <c r="C218" s="1">
        <f>SUM(C187:C217)</f>
        <v>0</v>
      </c>
      <c r="D218" s="1">
        <f>SUM(D187:D217)</f>
        <v>786579</v>
      </c>
      <c r="E218" s="1"/>
      <c r="F218" s="1">
        <f>SUM(F187:F217)</f>
        <v>0</v>
      </c>
      <c r="G218" s="1"/>
      <c r="H218" s="51"/>
      <c r="I218" s="1"/>
      <c r="J218" s="1">
        <f>SUM(J216)</f>
        <v>5929608</v>
      </c>
      <c r="K218" s="1"/>
      <c r="L218" s="1">
        <f>SUM(L216)</f>
        <v>5929608</v>
      </c>
      <c r="M218" s="1">
        <f>SUM(M216)</f>
        <v>0</v>
      </c>
      <c r="N218" s="1"/>
      <c r="O218" s="1"/>
      <c r="P218" s="1"/>
      <c r="Q218" s="1"/>
    </row>
    <row r="219" spans="1:17" x14ac:dyDescent="0.25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B221" s="1"/>
      <c r="C221" s="1"/>
      <c r="D221" s="1"/>
      <c r="E221" s="1"/>
      <c r="F221" s="1"/>
      <c r="G221" s="1"/>
      <c r="H221" s="5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35">
        <v>36800</v>
      </c>
      <c r="B222" s="1">
        <v>3879</v>
      </c>
      <c r="C222" s="1">
        <v>0</v>
      </c>
      <c r="D222" s="1">
        <f>+B222+C222</f>
        <v>3879</v>
      </c>
      <c r="E222" s="1"/>
      <c r="F222" s="1">
        <v>0</v>
      </c>
      <c r="G222" s="1"/>
      <c r="H222" s="51"/>
      <c r="I222" s="1"/>
      <c r="J222" s="1">
        <f>+D222-F222+J218</f>
        <v>5933487</v>
      </c>
      <c r="K222" s="1"/>
      <c r="L222" s="1">
        <f>+L218+B222</f>
        <v>5933487</v>
      </c>
      <c r="M222" s="1">
        <f>+J222-L222</f>
        <v>0</v>
      </c>
      <c r="N222" s="1"/>
      <c r="O222" s="1"/>
      <c r="P222" s="1"/>
      <c r="Q222" s="1"/>
    </row>
    <row r="223" spans="1:17" x14ac:dyDescent="0.25">
      <c r="A223" s="35">
        <f>+A222+1</f>
        <v>36801</v>
      </c>
      <c r="B223" s="1">
        <v>3904</v>
      </c>
      <c r="C223" s="1">
        <f>+C222</f>
        <v>0</v>
      </c>
      <c r="D223" s="1">
        <f>+B223+C223</f>
        <v>3904</v>
      </c>
      <c r="E223" s="1"/>
      <c r="F223" s="1">
        <f>+F222</f>
        <v>0</v>
      </c>
      <c r="G223" s="1"/>
      <c r="H223" s="51"/>
      <c r="I223" s="1"/>
      <c r="J223" s="1">
        <f>+D223-F223+J222</f>
        <v>5937391</v>
      </c>
      <c r="K223" s="1"/>
      <c r="L223" s="1">
        <f>+L222+B223</f>
        <v>5937391</v>
      </c>
      <c r="M223" s="1">
        <f>+J223-L223</f>
        <v>0</v>
      </c>
      <c r="N223" s="1"/>
      <c r="O223" s="1"/>
      <c r="P223" s="1"/>
      <c r="Q223" s="1"/>
    </row>
    <row r="224" spans="1:17" x14ac:dyDescent="0.25">
      <c r="A224" s="35">
        <f t="shared" ref="A224:A251" si="66">+A223+1</f>
        <v>36802</v>
      </c>
      <c r="B224" s="1">
        <f t="shared" ref="B224:B236" si="67">+B223</f>
        <v>3904</v>
      </c>
      <c r="C224" s="1">
        <f t="shared" ref="C224:C247" si="68">+C223</f>
        <v>0</v>
      </c>
      <c r="D224" s="1">
        <f t="shared" ref="D224:D247" si="69">+B224+C224</f>
        <v>3904</v>
      </c>
      <c r="E224" s="1"/>
      <c r="F224" s="1">
        <f t="shared" ref="F224:F248" si="70">+F223</f>
        <v>0</v>
      </c>
      <c r="G224" s="1"/>
      <c r="H224" s="51"/>
      <c r="I224" s="1"/>
      <c r="J224" s="1">
        <f t="shared" ref="J224:J247" si="71">+D224-F224+J223</f>
        <v>5941295</v>
      </c>
      <c r="K224" s="1"/>
      <c r="L224" s="1">
        <f t="shared" ref="L224:L247" si="72">+L223+B224</f>
        <v>5941295</v>
      </c>
      <c r="M224" s="1">
        <f t="shared" ref="M224:M247" si="73">+J224-L224</f>
        <v>0</v>
      </c>
      <c r="N224" s="1"/>
      <c r="O224" s="1"/>
      <c r="P224" s="1"/>
      <c r="Q224" s="1"/>
    </row>
    <row r="225" spans="1:17" x14ac:dyDescent="0.25">
      <c r="A225" s="35">
        <f t="shared" si="66"/>
        <v>36803</v>
      </c>
      <c r="B225" s="1">
        <f t="shared" si="67"/>
        <v>3904</v>
      </c>
      <c r="C225" s="1">
        <f t="shared" si="68"/>
        <v>0</v>
      </c>
      <c r="D225" s="1">
        <f t="shared" si="69"/>
        <v>3904</v>
      </c>
      <c r="E225" s="1"/>
      <c r="F225" s="1">
        <f t="shared" si="70"/>
        <v>0</v>
      </c>
      <c r="G225" s="1"/>
      <c r="H225" s="51"/>
      <c r="I225" s="1"/>
      <c r="J225" s="1">
        <f t="shared" si="71"/>
        <v>5945199</v>
      </c>
      <c r="K225" s="1"/>
      <c r="L225" s="1">
        <f t="shared" si="72"/>
        <v>5945199</v>
      </c>
      <c r="M225" s="1">
        <f t="shared" si="73"/>
        <v>0</v>
      </c>
      <c r="N225" s="1"/>
      <c r="O225" s="1"/>
      <c r="P225" s="1"/>
      <c r="Q225" s="1"/>
    </row>
    <row r="226" spans="1:17" x14ac:dyDescent="0.25">
      <c r="A226" s="35">
        <f t="shared" si="66"/>
        <v>36804</v>
      </c>
      <c r="B226" s="1">
        <f t="shared" si="67"/>
        <v>3904</v>
      </c>
      <c r="C226" s="1">
        <f t="shared" si="68"/>
        <v>0</v>
      </c>
      <c r="D226" s="1">
        <f t="shared" si="69"/>
        <v>3904</v>
      </c>
      <c r="E226" s="1"/>
      <c r="F226" s="1">
        <f t="shared" si="70"/>
        <v>0</v>
      </c>
      <c r="G226" s="1"/>
      <c r="H226" s="51"/>
      <c r="I226" s="1"/>
      <c r="J226" s="1">
        <f t="shared" si="71"/>
        <v>5949103</v>
      </c>
      <c r="K226" s="1"/>
      <c r="L226" s="1">
        <f t="shared" si="72"/>
        <v>5949103</v>
      </c>
      <c r="M226" s="1">
        <f t="shared" si="73"/>
        <v>0</v>
      </c>
      <c r="N226" s="1"/>
      <c r="O226" s="1"/>
      <c r="P226" s="1"/>
      <c r="Q226" s="1"/>
    </row>
    <row r="227" spans="1:17" x14ac:dyDescent="0.25">
      <c r="A227" s="35">
        <f t="shared" si="66"/>
        <v>36805</v>
      </c>
      <c r="B227" s="1">
        <f t="shared" si="67"/>
        <v>3904</v>
      </c>
      <c r="C227" s="1">
        <f t="shared" si="68"/>
        <v>0</v>
      </c>
      <c r="D227" s="1">
        <f t="shared" si="69"/>
        <v>3904</v>
      </c>
      <c r="E227" s="1"/>
      <c r="F227" s="1">
        <f t="shared" si="70"/>
        <v>0</v>
      </c>
      <c r="G227" s="1"/>
      <c r="H227" s="51"/>
      <c r="I227" s="1"/>
      <c r="J227" s="49">
        <f t="shared" si="71"/>
        <v>5953007</v>
      </c>
      <c r="K227" s="1"/>
      <c r="L227" s="1">
        <f t="shared" si="72"/>
        <v>5953007</v>
      </c>
      <c r="M227" s="1">
        <f t="shared" si="73"/>
        <v>0</v>
      </c>
      <c r="N227" s="1"/>
      <c r="O227" s="1"/>
      <c r="P227" s="1"/>
      <c r="Q227" s="1"/>
    </row>
    <row r="228" spans="1:17" x14ac:dyDescent="0.25">
      <c r="A228" s="35">
        <f t="shared" si="66"/>
        <v>36806</v>
      </c>
      <c r="B228" s="1">
        <f t="shared" si="67"/>
        <v>3904</v>
      </c>
      <c r="C228" s="1">
        <f t="shared" si="68"/>
        <v>0</v>
      </c>
      <c r="D228" s="1">
        <f t="shared" si="69"/>
        <v>3904</v>
      </c>
      <c r="E228" s="1"/>
      <c r="F228" s="1">
        <f t="shared" si="70"/>
        <v>0</v>
      </c>
      <c r="G228" s="1"/>
      <c r="H228" s="51"/>
      <c r="I228" s="1"/>
      <c r="J228" s="49">
        <f t="shared" si="71"/>
        <v>5956911</v>
      </c>
      <c r="K228" s="1"/>
      <c r="L228" s="1">
        <f t="shared" si="72"/>
        <v>5956911</v>
      </c>
      <c r="M228" s="1">
        <f t="shared" si="73"/>
        <v>0</v>
      </c>
      <c r="N228" s="1"/>
      <c r="O228" s="1"/>
      <c r="P228" s="1"/>
      <c r="Q228" s="1"/>
    </row>
    <row r="229" spans="1:17" x14ac:dyDescent="0.25">
      <c r="A229" s="35">
        <f t="shared" si="66"/>
        <v>36807</v>
      </c>
      <c r="B229" s="1">
        <f t="shared" si="67"/>
        <v>3904</v>
      </c>
      <c r="C229" s="1">
        <f t="shared" si="68"/>
        <v>0</v>
      </c>
      <c r="D229" s="1">
        <f t="shared" si="69"/>
        <v>3904</v>
      </c>
      <c r="E229" s="1"/>
      <c r="F229" s="1">
        <f t="shared" si="70"/>
        <v>0</v>
      </c>
      <c r="G229" s="1"/>
      <c r="H229" s="51"/>
      <c r="I229" s="1"/>
      <c r="J229" s="49">
        <f t="shared" si="71"/>
        <v>5960815</v>
      </c>
      <c r="K229" s="1"/>
      <c r="L229" s="1">
        <f t="shared" si="72"/>
        <v>5960815</v>
      </c>
      <c r="M229" s="1">
        <f t="shared" si="73"/>
        <v>0</v>
      </c>
      <c r="N229" s="1"/>
      <c r="O229" s="1"/>
      <c r="P229" s="1"/>
      <c r="Q229" s="1"/>
    </row>
    <row r="230" spans="1:17" x14ac:dyDescent="0.25">
      <c r="A230" s="35">
        <f t="shared" si="66"/>
        <v>36808</v>
      </c>
      <c r="B230" s="1">
        <f t="shared" si="67"/>
        <v>3904</v>
      </c>
      <c r="C230" s="1">
        <f t="shared" si="68"/>
        <v>0</v>
      </c>
      <c r="D230" s="1">
        <f t="shared" si="69"/>
        <v>3904</v>
      </c>
      <c r="E230" s="1"/>
      <c r="F230" s="1">
        <f t="shared" si="70"/>
        <v>0</v>
      </c>
      <c r="G230" s="1"/>
      <c r="H230" s="51"/>
      <c r="I230" s="1"/>
      <c r="J230" s="49">
        <f t="shared" si="71"/>
        <v>5964719</v>
      </c>
      <c r="K230" s="1"/>
      <c r="L230" s="1">
        <f t="shared" si="72"/>
        <v>5964719</v>
      </c>
      <c r="M230" s="1">
        <f t="shared" si="73"/>
        <v>0</v>
      </c>
      <c r="N230" s="1"/>
      <c r="O230" s="1"/>
      <c r="P230" s="1"/>
      <c r="Q230" s="1"/>
    </row>
    <row r="231" spans="1:17" x14ac:dyDescent="0.25">
      <c r="A231" s="35">
        <f t="shared" si="66"/>
        <v>36809</v>
      </c>
      <c r="B231" s="1">
        <f t="shared" si="67"/>
        <v>3904</v>
      </c>
      <c r="C231" s="1">
        <f t="shared" si="68"/>
        <v>0</v>
      </c>
      <c r="D231" s="1">
        <f t="shared" si="69"/>
        <v>3904</v>
      </c>
      <c r="E231" s="1"/>
      <c r="F231" s="1">
        <f t="shared" si="70"/>
        <v>0</v>
      </c>
      <c r="G231" s="1"/>
      <c r="H231" s="51"/>
      <c r="I231" s="1"/>
      <c r="J231" s="49">
        <f t="shared" si="71"/>
        <v>5968623</v>
      </c>
      <c r="K231" s="1"/>
      <c r="L231" s="1">
        <f t="shared" si="72"/>
        <v>5968623</v>
      </c>
      <c r="M231" s="1">
        <f t="shared" si="73"/>
        <v>0</v>
      </c>
      <c r="N231" s="1"/>
      <c r="O231" s="1"/>
      <c r="P231" s="1"/>
      <c r="Q231" s="1"/>
    </row>
    <row r="232" spans="1:17" x14ac:dyDescent="0.25">
      <c r="A232" s="35">
        <f t="shared" si="66"/>
        <v>36810</v>
      </c>
      <c r="B232" s="1">
        <f t="shared" si="67"/>
        <v>3904</v>
      </c>
      <c r="C232" s="1">
        <f t="shared" si="68"/>
        <v>0</v>
      </c>
      <c r="D232" s="1">
        <f t="shared" si="69"/>
        <v>3904</v>
      </c>
      <c r="E232" s="1"/>
      <c r="F232" s="1">
        <f t="shared" si="70"/>
        <v>0</v>
      </c>
      <c r="G232" s="1"/>
      <c r="H232" s="51"/>
      <c r="I232" s="1"/>
      <c r="J232" s="49">
        <f t="shared" si="71"/>
        <v>5972527</v>
      </c>
      <c r="K232" s="1"/>
      <c r="L232" s="1">
        <f t="shared" si="72"/>
        <v>5972527</v>
      </c>
      <c r="M232" s="1">
        <f t="shared" si="73"/>
        <v>0</v>
      </c>
      <c r="N232" s="1"/>
      <c r="O232" s="1"/>
      <c r="P232" s="1"/>
      <c r="Q232" s="1"/>
    </row>
    <row r="233" spans="1:17" x14ac:dyDescent="0.25">
      <c r="A233" s="35">
        <f t="shared" si="66"/>
        <v>36811</v>
      </c>
      <c r="B233" s="1">
        <f t="shared" si="67"/>
        <v>3904</v>
      </c>
      <c r="C233" s="1">
        <f t="shared" si="68"/>
        <v>0</v>
      </c>
      <c r="D233" s="1">
        <f t="shared" si="69"/>
        <v>3904</v>
      </c>
      <c r="E233" s="1"/>
      <c r="F233" s="1">
        <f t="shared" si="70"/>
        <v>0</v>
      </c>
      <c r="G233" s="1"/>
      <c r="H233" s="51"/>
      <c r="I233" s="1"/>
      <c r="J233" s="49">
        <f t="shared" si="71"/>
        <v>5976431</v>
      </c>
      <c r="K233" s="1"/>
      <c r="L233" s="1">
        <f t="shared" si="72"/>
        <v>5976431</v>
      </c>
      <c r="M233" s="1">
        <f t="shared" si="73"/>
        <v>0</v>
      </c>
      <c r="N233" s="1"/>
      <c r="O233" s="1"/>
      <c r="P233" s="1"/>
      <c r="Q233" s="1"/>
    </row>
    <row r="234" spans="1:17" x14ac:dyDescent="0.25">
      <c r="A234" s="35">
        <f t="shared" si="66"/>
        <v>36812</v>
      </c>
      <c r="B234" s="1">
        <f t="shared" si="67"/>
        <v>3904</v>
      </c>
      <c r="C234" s="1">
        <f t="shared" si="68"/>
        <v>0</v>
      </c>
      <c r="D234" s="1">
        <f t="shared" si="69"/>
        <v>3904</v>
      </c>
      <c r="E234" s="1"/>
      <c r="F234" s="1">
        <f t="shared" si="70"/>
        <v>0</v>
      </c>
      <c r="G234" s="1"/>
      <c r="H234" s="51"/>
      <c r="I234" s="1"/>
      <c r="J234" s="49">
        <f t="shared" si="71"/>
        <v>5980335</v>
      </c>
      <c r="K234" s="1"/>
      <c r="L234" s="1">
        <f t="shared" si="72"/>
        <v>5980335</v>
      </c>
      <c r="M234" s="1">
        <f t="shared" si="73"/>
        <v>0</v>
      </c>
      <c r="N234" s="1"/>
      <c r="O234" s="1"/>
      <c r="P234" s="1"/>
      <c r="Q234" s="1"/>
    </row>
    <row r="235" spans="1:17" x14ac:dyDescent="0.25">
      <c r="A235" s="35">
        <f t="shared" si="66"/>
        <v>36813</v>
      </c>
      <c r="B235" s="1">
        <f t="shared" si="67"/>
        <v>3904</v>
      </c>
      <c r="C235" s="1">
        <f t="shared" si="68"/>
        <v>0</v>
      </c>
      <c r="D235" s="1">
        <f t="shared" si="69"/>
        <v>3904</v>
      </c>
      <c r="E235" s="1"/>
      <c r="F235" s="1">
        <f t="shared" si="70"/>
        <v>0</v>
      </c>
      <c r="G235" s="1"/>
      <c r="H235" s="51"/>
      <c r="I235" s="1"/>
      <c r="J235" s="49">
        <f t="shared" si="71"/>
        <v>5984239</v>
      </c>
      <c r="K235" s="1"/>
      <c r="L235" s="1">
        <f t="shared" si="72"/>
        <v>5984239</v>
      </c>
      <c r="M235" s="1">
        <f t="shared" si="73"/>
        <v>0</v>
      </c>
      <c r="N235" s="1"/>
      <c r="O235" s="1"/>
      <c r="P235" s="1"/>
      <c r="Q235" s="1"/>
    </row>
    <row r="236" spans="1:17" x14ac:dyDescent="0.25">
      <c r="A236" s="35">
        <f t="shared" si="66"/>
        <v>36814</v>
      </c>
      <c r="B236" s="1">
        <f t="shared" si="67"/>
        <v>3904</v>
      </c>
      <c r="C236" s="1">
        <f t="shared" si="68"/>
        <v>0</v>
      </c>
      <c r="D236" s="1">
        <f t="shared" si="69"/>
        <v>3904</v>
      </c>
      <c r="E236" s="1"/>
      <c r="F236" s="1">
        <f t="shared" si="70"/>
        <v>0</v>
      </c>
      <c r="G236" s="1"/>
      <c r="H236" s="51"/>
      <c r="I236" s="1"/>
      <c r="J236" s="49">
        <f t="shared" si="71"/>
        <v>5988143</v>
      </c>
      <c r="K236" s="1"/>
      <c r="L236" s="1">
        <f t="shared" si="72"/>
        <v>5988143</v>
      </c>
      <c r="M236" s="1">
        <f t="shared" si="73"/>
        <v>0</v>
      </c>
      <c r="N236" s="1"/>
      <c r="O236" s="1"/>
      <c r="P236" s="1"/>
      <c r="Q236" s="1"/>
    </row>
    <row r="237" spans="1:17" x14ac:dyDescent="0.25">
      <c r="A237" s="35">
        <f t="shared" si="66"/>
        <v>36815</v>
      </c>
      <c r="B237" s="1">
        <f>+B236</f>
        <v>3904</v>
      </c>
      <c r="C237" s="1">
        <f t="shared" si="68"/>
        <v>0</v>
      </c>
      <c r="D237" s="1">
        <f t="shared" si="69"/>
        <v>3904</v>
      </c>
      <c r="E237" s="1"/>
      <c r="F237" s="1">
        <f t="shared" si="70"/>
        <v>0</v>
      </c>
      <c r="G237" s="1"/>
      <c r="H237" s="51"/>
      <c r="I237" s="1"/>
      <c r="J237" s="49">
        <f t="shared" si="71"/>
        <v>5992047</v>
      </c>
      <c r="K237" s="1"/>
      <c r="L237" s="1">
        <f t="shared" si="72"/>
        <v>5992047</v>
      </c>
      <c r="M237" s="1">
        <f t="shared" si="73"/>
        <v>0</v>
      </c>
      <c r="N237" s="1"/>
      <c r="O237" s="1"/>
      <c r="P237" s="1"/>
      <c r="Q237" s="1"/>
    </row>
    <row r="238" spans="1:17" x14ac:dyDescent="0.25">
      <c r="A238" s="35">
        <f t="shared" si="66"/>
        <v>36816</v>
      </c>
      <c r="B238" s="1">
        <f t="shared" ref="B238:B247" si="74">+B237</f>
        <v>3904</v>
      </c>
      <c r="C238" s="1">
        <f t="shared" si="68"/>
        <v>0</v>
      </c>
      <c r="D238" s="1">
        <f t="shared" si="69"/>
        <v>3904</v>
      </c>
      <c r="E238" s="1"/>
      <c r="F238" s="1">
        <f t="shared" si="70"/>
        <v>0</v>
      </c>
      <c r="G238" s="1"/>
      <c r="H238" s="51"/>
      <c r="I238" s="1"/>
      <c r="J238" s="49">
        <f t="shared" si="71"/>
        <v>5995951</v>
      </c>
      <c r="K238" s="1"/>
      <c r="L238" s="1">
        <f t="shared" si="72"/>
        <v>5995951</v>
      </c>
      <c r="M238" s="1">
        <f t="shared" si="73"/>
        <v>0</v>
      </c>
      <c r="N238" s="1"/>
      <c r="O238" s="1"/>
      <c r="P238" s="1"/>
      <c r="Q238" s="1"/>
    </row>
    <row r="239" spans="1:17" x14ac:dyDescent="0.25">
      <c r="A239" s="35">
        <f t="shared" si="66"/>
        <v>36817</v>
      </c>
      <c r="B239" s="1">
        <f t="shared" si="74"/>
        <v>3904</v>
      </c>
      <c r="C239" s="1">
        <f t="shared" si="68"/>
        <v>0</v>
      </c>
      <c r="D239" s="1">
        <f t="shared" si="69"/>
        <v>3904</v>
      </c>
      <c r="E239" s="1"/>
      <c r="F239" s="1">
        <f t="shared" si="70"/>
        <v>0</v>
      </c>
      <c r="G239" s="1"/>
      <c r="H239" s="51"/>
      <c r="I239" s="1"/>
      <c r="J239" s="49">
        <f t="shared" si="71"/>
        <v>5999855</v>
      </c>
      <c r="K239" s="1"/>
      <c r="L239" s="1">
        <f t="shared" si="72"/>
        <v>5999855</v>
      </c>
      <c r="M239" s="1">
        <f t="shared" si="73"/>
        <v>0</v>
      </c>
      <c r="N239" s="1"/>
      <c r="O239" s="1"/>
      <c r="P239" s="1"/>
      <c r="Q239" s="1"/>
    </row>
    <row r="240" spans="1:17" x14ac:dyDescent="0.25">
      <c r="A240" s="35">
        <f t="shared" si="66"/>
        <v>36818</v>
      </c>
      <c r="B240" s="1">
        <f t="shared" si="74"/>
        <v>3904</v>
      </c>
      <c r="C240" s="1">
        <f t="shared" si="68"/>
        <v>0</v>
      </c>
      <c r="D240" s="1">
        <f t="shared" si="69"/>
        <v>3904</v>
      </c>
      <c r="E240" s="1"/>
      <c r="F240" s="1">
        <f t="shared" si="70"/>
        <v>0</v>
      </c>
      <c r="G240" s="1"/>
      <c r="H240" s="51"/>
      <c r="I240" s="1"/>
      <c r="J240" s="49">
        <f t="shared" si="71"/>
        <v>6003759</v>
      </c>
      <c r="K240" s="1"/>
      <c r="L240" s="1">
        <f t="shared" si="72"/>
        <v>6003759</v>
      </c>
      <c r="M240" s="1">
        <f t="shared" si="73"/>
        <v>0</v>
      </c>
      <c r="N240" s="1"/>
      <c r="O240" s="1"/>
      <c r="P240" s="1"/>
      <c r="Q240" s="1"/>
    </row>
    <row r="241" spans="1:17" x14ac:dyDescent="0.25">
      <c r="A241" s="35">
        <f t="shared" si="66"/>
        <v>36819</v>
      </c>
      <c r="B241" s="1">
        <f t="shared" si="74"/>
        <v>3904</v>
      </c>
      <c r="C241" s="1">
        <f t="shared" si="68"/>
        <v>0</v>
      </c>
      <c r="D241" s="1">
        <f t="shared" si="69"/>
        <v>3904</v>
      </c>
      <c r="E241" s="1"/>
      <c r="F241" s="1">
        <f t="shared" si="70"/>
        <v>0</v>
      </c>
      <c r="G241" s="1"/>
      <c r="H241" s="51"/>
      <c r="I241" s="1"/>
      <c r="J241" s="49">
        <f t="shared" si="71"/>
        <v>6007663</v>
      </c>
      <c r="K241" s="1"/>
      <c r="L241" s="1">
        <f t="shared" si="72"/>
        <v>6007663</v>
      </c>
      <c r="M241" s="1">
        <f t="shared" si="73"/>
        <v>0</v>
      </c>
      <c r="N241" s="1"/>
      <c r="O241" s="1"/>
      <c r="P241" s="1"/>
      <c r="Q241" s="1"/>
    </row>
    <row r="242" spans="1:17" x14ac:dyDescent="0.25">
      <c r="A242" s="35">
        <f t="shared" si="66"/>
        <v>36820</v>
      </c>
      <c r="B242" s="1">
        <f t="shared" si="74"/>
        <v>3904</v>
      </c>
      <c r="C242" s="1">
        <f t="shared" si="68"/>
        <v>0</v>
      </c>
      <c r="D242" s="1">
        <f t="shared" si="69"/>
        <v>3904</v>
      </c>
      <c r="E242" s="1"/>
      <c r="F242" s="1">
        <f t="shared" si="70"/>
        <v>0</v>
      </c>
      <c r="G242" s="1"/>
      <c r="H242" s="51"/>
      <c r="I242" s="1"/>
      <c r="J242" s="49">
        <f t="shared" si="71"/>
        <v>6011567</v>
      </c>
      <c r="K242" s="1"/>
      <c r="L242" s="1">
        <f t="shared" si="72"/>
        <v>6011567</v>
      </c>
      <c r="M242" s="1">
        <f t="shared" si="73"/>
        <v>0</v>
      </c>
      <c r="N242" s="1"/>
      <c r="O242" s="1"/>
      <c r="P242" s="1"/>
      <c r="Q242" s="1"/>
    </row>
    <row r="243" spans="1:17" x14ac:dyDescent="0.25">
      <c r="A243" s="35">
        <f t="shared" si="66"/>
        <v>36821</v>
      </c>
      <c r="B243" s="1">
        <f t="shared" si="74"/>
        <v>3904</v>
      </c>
      <c r="C243" s="1">
        <f t="shared" si="68"/>
        <v>0</v>
      </c>
      <c r="D243" s="1">
        <f t="shared" si="69"/>
        <v>3904</v>
      </c>
      <c r="E243" s="1"/>
      <c r="F243" s="1">
        <f t="shared" si="70"/>
        <v>0</v>
      </c>
      <c r="G243" s="1"/>
      <c r="H243" s="51"/>
      <c r="I243" s="1"/>
      <c r="J243" s="49">
        <f t="shared" si="71"/>
        <v>6015471</v>
      </c>
      <c r="K243" s="1"/>
      <c r="L243" s="1">
        <f t="shared" si="72"/>
        <v>6015471</v>
      </c>
      <c r="M243" s="1">
        <f t="shared" si="73"/>
        <v>0</v>
      </c>
      <c r="N243" s="1"/>
      <c r="O243" s="1"/>
      <c r="P243" s="1"/>
      <c r="Q243" s="1"/>
    </row>
    <row r="244" spans="1:17" x14ac:dyDescent="0.25">
      <c r="A244" s="35">
        <f t="shared" si="66"/>
        <v>36822</v>
      </c>
      <c r="B244" s="1">
        <f t="shared" si="74"/>
        <v>3904</v>
      </c>
      <c r="C244" s="1">
        <f t="shared" si="68"/>
        <v>0</v>
      </c>
      <c r="D244" s="1">
        <f t="shared" si="69"/>
        <v>3904</v>
      </c>
      <c r="E244" s="1"/>
      <c r="F244" s="1">
        <f t="shared" si="70"/>
        <v>0</v>
      </c>
      <c r="G244" s="1"/>
      <c r="H244" s="51"/>
      <c r="I244" s="1"/>
      <c r="J244" s="49">
        <f t="shared" si="71"/>
        <v>6019375</v>
      </c>
      <c r="K244" s="1"/>
      <c r="L244" s="1">
        <f t="shared" si="72"/>
        <v>6019375</v>
      </c>
      <c r="M244" s="1">
        <f t="shared" si="73"/>
        <v>0</v>
      </c>
      <c r="N244" s="1"/>
      <c r="O244" s="1"/>
      <c r="P244" s="1"/>
      <c r="Q244" s="1"/>
    </row>
    <row r="245" spans="1:17" x14ac:dyDescent="0.25">
      <c r="A245" s="35">
        <f t="shared" si="66"/>
        <v>36823</v>
      </c>
      <c r="B245" s="1">
        <f t="shared" si="74"/>
        <v>3904</v>
      </c>
      <c r="C245" s="1">
        <f t="shared" si="68"/>
        <v>0</v>
      </c>
      <c r="D245" s="1">
        <f t="shared" si="69"/>
        <v>3904</v>
      </c>
      <c r="E245" s="1"/>
      <c r="F245" s="1">
        <f t="shared" si="70"/>
        <v>0</v>
      </c>
      <c r="G245" s="1"/>
      <c r="H245" s="51"/>
      <c r="I245" s="1"/>
      <c r="J245" s="49">
        <f t="shared" si="71"/>
        <v>6023279</v>
      </c>
      <c r="K245" s="1"/>
      <c r="L245" s="1">
        <f t="shared" si="72"/>
        <v>6023279</v>
      </c>
      <c r="M245" s="1">
        <f t="shared" si="73"/>
        <v>0</v>
      </c>
      <c r="N245" s="1"/>
      <c r="O245" s="1"/>
      <c r="P245" s="1"/>
      <c r="Q245" s="1"/>
    </row>
    <row r="246" spans="1:17" x14ac:dyDescent="0.25">
      <c r="A246" s="35">
        <f t="shared" si="66"/>
        <v>36824</v>
      </c>
      <c r="B246" s="1">
        <f t="shared" si="74"/>
        <v>3904</v>
      </c>
      <c r="C246" s="1">
        <f t="shared" si="68"/>
        <v>0</v>
      </c>
      <c r="D246" s="1">
        <f t="shared" si="69"/>
        <v>3904</v>
      </c>
      <c r="E246" s="1"/>
      <c r="F246" s="1">
        <f t="shared" si="70"/>
        <v>0</v>
      </c>
      <c r="G246" s="1"/>
      <c r="H246" s="51"/>
      <c r="I246" s="1"/>
      <c r="J246" s="49">
        <f t="shared" si="71"/>
        <v>6027183</v>
      </c>
      <c r="K246" s="1"/>
      <c r="L246" s="1">
        <f t="shared" si="72"/>
        <v>6027183</v>
      </c>
      <c r="M246" s="1">
        <f t="shared" si="73"/>
        <v>0</v>
      </c>
      <c r="N246" s="1"/>
      <c r="O246" s="1"/>
      <c r="P246" s="1"/>
      <c r="Q246" s="1"/>
    </row>
    <row r="247" spans="1:17" x14ac:dyDescent="0.25">
      <c r="A247" s="35">
        <f t="shared" si="66"/>
        <v>36825</v>
      </c>
      <c r="B247" s="1">
        <f t="shared" si="74"/>
        <v>3904</v>
      </c>
      <c r="C247" s="1">
        <f t="shared" si="68"/>
        <v>0</v>
      </c>
      <c r="D247" s="1">
        <f t="shared" si="69"/>
        <v>3904</v>
      </c>
      <c r="E247" s="1"/>
      <c r="F247" s="1">
        <f t="shared" si="70"/>
        <v>0</v>
      </c>
      <c r="G247" s="1"/>
      <c r="H247" s="51"/>
      <c r="I247" s="1"/>
      <c r="J247" s="49">
        <f t="shared" si="71"/>
        <v>6031087</v>
      </c>
      <c r="K247" s="1"/>
      <c r="L247" s="1">
        <f t="shared" si="72"/>
        <v>6031087</v>
      </c>
      <c r="M247" s="1">
        <f t="shared" si="73"/>
        <v>0</v>
      </c>
      <c r="N247" s="1"/>
      <c r="O247" s="1"/>
      <c r="P247" s="1"/>
      <c r="Q247" s="1"/>
    </row>
    <row r="248" spans="1:17" x14ac:dyDescent="0.25">
      <c r="A248" s="35">
        <f t="shared" si="66"/>
        <v>36826</v>
      </c>
      <c r="B248" s="1">
        <f t="shared" ref="B248:C252" si="75">+B247</f>
        <v>3904</v>
      </c>
      <c r="C248" s="1">
        <f t="shared" si="75"/>
        <v>0</v>
      </c>
      <c r="D248" s="1">
        <f>+B248+C248</f>
        <v>3904</v>
      </c>
      <c r="E248" s="1"/>
      <c r="F248" s="1">
        <f t="shared" si="70"/>
        <v>0</v>
      </c>
      <c r="G248" s="1"/>
      <c r="H248" s="51"/>
      <c r="I248" s="1"/>
      <c r="J248" s="49">
        <f>+D248-F248+J247</f>
        <v>6034991</v>
      </c>
      <c r="K248" s="1"/>
      <c r="L248" s="1">
        <f>+L247+B248</f>
        <v>6034991</v>
      </c>
      <c r="M248" s="1">
        <f>+J248-L248</f>
        <v>0</v>
      </c>
      <c r="N248" s="1"/>
      <c r="O248" s="1"/>
      <c r="P248" s="1"/>
      <c r="Q248" s="1"/>
    </row>
    <row r="249" spans="1:17" x14ac:dyDescent="0.25">
      <c r="A249" s="35">
        <f t="shared" si="66"/>
        <v>36827</v>
      </c>
      <c r="B249" s="1">
        <f t="shared" si="75"/>
        <v>3904</v>
      </c>
      <c r="C249" s="1">
        <f t="shared" si="75"/>
        <v>0</v>
      </c>
      <c r="D249" s="1">
        <f>+B249+C249</f>
        <v>3904</v>
      </c>
      <c r="E249" s="1"/>
      <c r="F249" s="1">
        <f>+F248</f>
        <v>0</v>
      </c>
      <c r="G249" s="1"/>
      <c r="H249" s="51"/>
      <c r="I249" s="1"/>
      <c r="J249" s="49">
        <f>+D249-F249+J248</f>
        <v>6038895</v>
      </c>
      <c r="K249" s="1"/>
      <c r="L249" s="1">
        <f>+L248+B249</f>
        <v>6038895</v>
      </c>
      <c r="M249" s="1">
        <f>+J249-L249</f>
        <v>0</v>
      </c>
      <c r="N249" s="1"/>
      <c r="O249" s="1"/>
      <c r="P249" s="1"/>
      <c r="Q249" s="1"/>
    </row>
    <row r="250" spans="1:17" x14ac:dyDescent="0.25">
      <c r="A250" s="35">
        <f t="shared" si="66"/>
        <v>36828</v>
      </c>
      <c r="B250" s="1">
        <f t="shared" si="75"/>
        <v>3904</v>
      </c>
      <c r="C250" s="1">
        <f t="shared" si="75"/>
        <v>0</v>
      </c>
      <c r="D250" s="1">
        <f>+B250+C250</f>
        <v>3904</v>
      </c>
      <c r="E250" s="1"/>
      <c r="F250" s="1">
        <f>+F249</f>
        <v>0</v>
      </c>
      <c r="G250" s="1"/>
      <c r="H250" s="51"/>
      <c r="I250" s="1"/>
      <c r="J250" s="49">
        <f>+D250-F250+J249</f>
        <v>6042799</v>
      </c>
      <c r="K250" s="1"/>
      <c r="L250" s="1">
        <f>+L249+B250</f>
        <v>6042799</v>
      </c>
      <c r="M250" s="1">
        <f>+J250-L250</f>
        <v>0</v>
      </c>
      <c r="N250" s="1"/>
      <c r="O250" s="1"/>
      <c r="P250" s="1"/>
      <c r="Q250" s="1"/>
    </row>
    <row r="251" spans="1:17" x14ac:dyDescent="0.25">
      <c r="A251" s="35">
        <f t="shared" si="66"/>
        <v>36829</v>
      </c>
      <c r="B251" s="1">
        <f t="shared" si="75"/>
        <v>3904</v>
      </c>
      <c r="C251" s="1">
        <f t="shared" si="75"/>
        <v>0</v>
      </c>
      <c r="D251" s="1">
        <f>+B251+C251</f>
        <v>3904</v>
      </c>
      <c r="E251" s="1"/>
      <c r="F251" s="1">
        <f>+F250</f>
        <v>0</v>
      </c>
      <c r="G251" s="1"/>
      <c r="H251" s="51"/>
      <c r="I251" s="1"/>
      <c r="J251" s="49">
        <f>+D251-F251+J250</f>
        <v>6046703</v>
      </c>
      <c r="K251" s="1"/>
      <c r="L251" s="1">
        <f>+L250+B251</f>
        <v>6046703</v>
      </c>
      <c r="M251" s="1">
        <f>+J251-L251</f>
        <v>0</v>
      </c>
      <c r="N251" s="1"/>
      <c r="O251" s="1"/>
      <c r="P251" s="1"/>
      <c r="Q251" s="1"/>
    </row>
    <row r="252" spans="1:17" x14ac:dyDescent="0.25">
      <c r="A252" s="35">
        <f>+A251+1</f>
        <v>36830</v>
      </c>
      <c r="B252" s="1">
        <f t="shared" si="75"/>
        <v>3904</v>
      </c>
      <c r="C252" s="1">
        <f t="shared" si="75"/>
        <v>0</v>
      </c>
      <c r="D252" s="1">
        <f>+B252+C252</f>
        <v>3904</v>
      </c>
      <c r="E252" s="1"/>
      <c r="F252" s="1">
        <f>+F251</f>
        <v>0</v>
      </c>
      <c r="G252" s="1"/>
      <c r="H252" s="51"/>
      <c r="I252" s="1"/>
      <c r="J252" s="49">
        <f>+D252-F252+J251</f>
        <v>6050607</v>
      </c>
      <c r="K252" s="1"/>
      <c r="L252" s="1">
        <f>+L251+B252</f>
        <v>6050607</v>
      </c>
      <c r="M252" s="1">
        <f>+J252-L252</f>
        <v>0</v>
      </c>
      <c r="N252" s="1"/>
      <c r="O252" s="1"/>
      <c r="P252" s="1"/>
      <c r="Q252" s="1"/>
    </row>
    <row r="253" spans="1:17" x14ac:dyDescent="0.25">
      <c r="A253" s="35"/>
      <c r="B253" s="1"/>
      <c r="C253" s="1"/>
      <c r="D253" s="1"/>
      <c r="E253" s="1"/>
      <c r="F253" s="1"/>
      <c r="G253" s="1"/>
      <c r="H253" s="5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42">
        <v>36800</v>
      </c>
      <c r="B254" s="1">
        <f>SUM(B222:B253)</f>
        <v>120999</v>
      </c>
      <c r="C254" s="1">
        <f>SUM(C222:C253)</f>
        <v>0</v>
      </c>
      <c r="D254" s="1">
        <f>SUM(D222:D253)</f>
        <v>120999</v>
      </c>
      <c r="E254" s="1"/>
      <c r="F254" s="1">
        <f>SUM(F222:F253)</f>
        <v>0</v>
      </c>
      <c r="G254" s="1"/>
      <c r="H254" s="51"/>
      <c r="I254" s="1"/>
      <c r="J254" s="1">
        <f>SUM(J252)</f>
        <v>6050607</v>
      </c>
      <c r="K254" s="1"/>
      <c r="L254" s="1">
        <f>SUM(L252)</f>
        <v>6050607</v>
      </c>
      <c r="M254" s="1">
        <f>SUM(M252)</f>
        <v>0</v>
      </c>
      <c r="N254" s="1"/>
      <c r="O254" s="1"/>
      <c r="P254" s="1"/>
      <c r="Q254" s="1"/>
    </row>
    <row r="255" spans="1:17" x14ac:dyDescent="0.25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5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5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5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5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5">
      <c r="B267" s="1"/>
      <c r="C267" s="1"/>
      <c r="D267" s="1"/>
      <c r="E267" s="1"/>
      <c r="F267" s="1"/>
      <c r="G267" s="1"/>
      <c r="H267" s="51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3.2" x14ac:dyDescent="0.25"/>
  <cols>
    <col min="2" max="2" width="21.33203125" customWidth="1"/>
    <col min="3" max="3" width="10.33203125" customWidth="1"/>
    <col min="4" max="4" width="11.44140625" customWidth="1"/>
    <col min="5" max="5" width="9.5546875" customWidth="1"/>
    <col min="6" max="6" width="12" customWidth="1"/>
    <col min="8" max="8" width="3.44140625" customWidth="1"/>
    <col min="9" max="9" width="10.5546875" customWidth="1"/>
    <col min="10" max="10" width="2.5546875" customWidth="1"/>
    <col min="11" max="11" width="10.33203125" bestFit="1" customWidth="1"/>
    <col min="12" max="12" width="2.44140625" customWidth="1"/>
    <col min="13" max="13" width="12.109375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3</v>
      </c>
      <c r="C29" s="1">
        <v>54327</v>
      </c>
      <c r="D29" s="1"/>
      <c r="E29" s="1"/>
    </row>
    <row r="30" spans="1:6" x14ac:dyDescent="0.25">
      <c r="A30" s="1"/>
      <c r="B30" s="1"/>
      <c r="C30" s="1"/>
      <c r="D30" s="3"/>
      <c r="E30" s="3"/>
    </row>
    <row r="31" spans="1:6" x14ac:dyDescent="0.25">
      <c r="A31" s="1"/>
      <c r="B31" s="4" t="s">
        <v>35</v>
      </c>
      <c r="C31" s="5">
        <v>170981</v>
      </c>
      <c r="D31" s="6"/>
      <c r="E31" s="1"/>
    </row>
    <row r="32" spans="1:6" x14ac:dyDescent="0.25">
      <c r="A32" s="1"/>
      <c r="B32" s="4"/>
      <c r="C32" s="5"/>
      <c r="D32" s="6"/>
      <c r="E32" s="1"/>
    </row>
    <row r="33" spans="1:13" x14ac:dyDescent="0.25">
      <c r="A33" s="1"/>
      <c r="B33" s="4" t="s">
        <v>36</v>
      </c>
      <c r="C33" s="8">
        <f>+C28-C31</f>
        <v>5879626</v>
      </c>
      <c r="D33" s="6"/>
      <c r="E33" s="1"/>
    </row>
    <row r="34" spans="1:13" x14ac:dyDescent="0.25">
      <c r="A34" s="1"/>
      <c r="B34" s="4"/>
      <c r="C34" s="5"/>
      <c r="D34" s="6"/>
      <c r="E34" s="1"/>
    </row>
    <row r="35" spans="1:13" x14ac:dyDescent="0.25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5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5">
      <c r="A37" s="1"/>
      <c r="B37" s="4" t="s">
        <v>99</v>
      </c>
      <c r="F37" s="5"/>
      <c r="G37" s="6"/>
      <c r="I37" s="1"/>
      <c r="K37">
        <v>0</v>
      </c>
    </row>
    <row r="38" spans="1:13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5929608</v>
      </c>
      <c r="K43" s="1">
        <f>SUM('Daily Activity'!L218)</f>
        <v>5929608</v>
      </c>
      <c r="M43" s="13">
        <f t="shared" si="2"/>
        <v>0</v>
      </c>
    </row>
    <row r="44" spans="1:13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6050607</v>
      </c>
      <c r="K44" s="1">
        <f>SUM('Daily Activity'!L254)</f>
        <v>6050607</v>
      </c>
      <c r="M44" s="13">
        <f t="shared" si="2"/>
        <v>0</v>
      </c>
    </row>
    <row r="45" spans="1:13" x14ac:dyDescent="0.25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5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5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cp:lastPrinted>2000-06-05T19:41:08Z</cp:lastPrinted>
  <dcterms:created xsi:type="dcterms:W3CDTF">2000-03-22T14:41:02Z</dcterms:created>
  <dcterms:modified xsi:type="dcterms:W3CDTF">2023-09-10T12:06:51Z</dcterms:modified>
</cp:coreProperties>
</file>