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132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0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G38" i="6"/>
  <c r="I38" i="6"/>
  <c r="K38" i="6"/>
  <c r="M38" i="6"/>
  <c r="D39" i="6"/>
  <c r="F39" i="6"/>
  <c r="G39" i="6"/>
  <c r="I39" i="6"/>
  <c r="K39" i="6"/>
  <c r="M39" i="6"/>
  <c r="D40" i="6"/>
  <c r="F40" i="6"/>
  <c r="G40" i="6"/>
  <c r="I40" i="6"/>
  <c r="K40" i="6"/>
  <c r="M40" i="6"/>
  <c r="D41" i="6"/>
  <c r="F41" i="6"/>
  <c r="G41" i="6"/>
  <c r="I41" i="6"/>
  <c r="K41" i="6"/>
  <c r="M41" i="6"/>
  <c r="D42" i="6"/>
  <c r="F42" i="6"/>
  <c r="G42" i="6"/>
  <c r="I42" i="6"/>
  <c r="K42" i="6"/>
  <c r="M42" i="6"/>
  <c r="D43" i="6"/>
  <c r="F43" i="6"/>
  <c r="G43" i="6"/>
  <c r="I43" i="6"/>
  <c r="K43" i="6"/>
  <c r="M43" i="6"/>
  <c r="D44" i="6"/>
  <c r="F44" i="6"/>
  <c r="G44" i="6"/>
  <c r="I44" i="6"/>
  <c r="K44" i="6"/>
  <c r="M44" i="6"/>
  <c r="D45" i="6"/>
  <c r="F45" i="6"/>
  <c r="G45" i="6"/>
  <c r="M45" i="6"/>
  <c r="D46" i="6"/>
  <c r="F46" i="6"/>
  <c r="G46" i="6"/>
  <c r="M46" i="6"/>
  <c r="C47" i="6"/>
  <c r="D47" i="6"/>
  <c r="F47" i="6"/>
  <c r="D8" i="7"/>
  <c r="H8" i="7"/>
  <c r="J8" i="7"/>
  <c r="L8" i="7"/>
  <c r="M8" i="7"/>
  <c r="A9" i="7"/>
  <c r="B9" i="7"/>
  <c r="D9" i="7"/>
  <c r="F9" i="7"/>
  <c r="H9" i="7"/>
  <c r="J9" i="7"/>
  <c r="L9" i="7"/>
  <c r="M9" i="7"/>
  <c r="A10" i="7"/>
  <c r="B10" i="7"/>
  <c r="D10" i="7"/>
  <c r="F10" i="7"/>
  <c r="H10" i="7"/>
  <c r="J10" i="7"/>
  <c r="L10" i="7"/>
  <c r="M10" i="7"/>
  <c r="A11" i="7"/>
  <c r="B11" i="7"/>
  <c r="D11" i="7"/>
  <c r="H11" i="7"/>
  <c r="J11" i="7"/>
  <c r="L11" i="7"/>
  <c r="M11" i="7"/>
  <c r="A12" i="7"/>
  <c r="B12" i="7"/>
  <c r="D12" i="7"/>
  <c r="H12" i="7"/>
  <c r="J12" i="7"/>
  <c r="L12" i="7"/>
  <c r="M12" i="7"/>
  <c r="A13" i="7"/>
  <c r="B13" i="7"/>
  <c r="D13" i="7"/>
  <c r="F13" i="7"/>
  <c r="H13" i="7"/>
  <c r="J13" i="7"/>
  <c r="L13" i="7"/>
  <c r="M13" i="7"/>
  <c r="A14" i="7"/>
  <c r="B14" i="7"/>
  <c r="D14" i="7"/>
  <c r="H14" i="7"/>
  <c r="J14" i="7"/>
  <c r="L14" i="7"/>
  <c r="M14" i="7"/>
  <c r="A15" i="7"/>
  <c r="B15" i="7"/>
  <c r="D15" i="7"/>
  <c r="H15" i="7"/>
  <c r="J15" i="7"/>
  <c r="L15" i="7"/>
  <c r="M15" i="7"/>
  <c r="A16" i="7"/>
  <c r="B16" i="7"/>
  <c r="D16" i="7"/>
  <c r="H16" i="7"/>
  <c r="J16" i="7"/>
  <c r="L16" i="7"/>
  <c r="M16" i="7"/>
  <c r="P16" i="7"/>
  <c r="A17" i="7"/>
  <c r="B17" i="7"/>
  <c r="D17" i="7"/>
  <c r="H17" i="7"/>
  <c r="J17" i="7"/>
  <c r="L17" i="7"/>
  <c r="M17" i="7"/>
  <c r="P17" i="7"/>
  <c r="A18" i="7"/>
  <c r="B18" i="7"/>
  <c r="D18" i="7"/>
  <c r="F18" i="7"/>
  <c r="H18" i="7"/>
  <c r="J18" i="7"/>
  <c r="L18" i="7"/>
  <c r="M18" i="7"/>
  <c r="A19" i="7"/>
  <c r="B19" i="7"/>
  <c r="D19" i="7"/>
  <c r="H19" i="7"/>
  <c r="J19" i="7"/>
  <c r="L19" i="7"/>
  <c r="M19" i="7"/>
  <c r="A20" i="7"/>
  <c r="B20" i="7"/>
  <c r="D20" i="7"/>
  <c r="H20" i="7"/>
  <c r="J20" i="7"/>
  <c r="L20" i="7"/>
  <c r="M20" i="7"/>
  <c r="A21" i="7"/>
  <c r="B21" i="7"/>
  <c r="D21" i="7"/>
  <c r="H21" i="7"/>
  <c r="J21" i="7"/>
  <c r="L21" i="7"/>
  <c r="M21" i="7"/>
  <c r="A22" i="7"/>
  <c r="B22" i="7"/>
  <c r="D22" i="7"/>
  <c r="F22" i="7"/>
  <c r="H22" i="7"/>
  <c r="J22" i="7"/>
  <c r="L22" i="7"/>
  <c r="M22" i="7"/>
  <c r="P22" i="7"/>
  <c r="A23" i="7"/>
  <c r="B23" i="7"/>
  <c r="D23" i="7"/>
  <c r="F23" i="7"/>
  <c r="H23" i="7"/>
  <c r="J23" i="7"/>
  <c r="L23" i="7"/>
  <c r="M23" i="7"/>
  <c r="P23" i="7"/>
  <c r="A24" i="7"/>
  <c r="B24" i="7"/>
  <c r="D24" i="7"/>
  <c r="H24" i="7"/>
  <c r="J24" i="7"/>
  <c r="L24" i="7"/>
  <c r="M24" i="7"/>
  <c r="A25" i="7"/>
  <c r="B25" i="7"/>
  <c r="C25" i="7"/>
  <c r="D25" i="7"/>
  <c r="H25" i="7"/>
  <c r="J25" i="7"/>
  <c r="L25" i="7"/>
  <c r="M25" i="7"/>
  <c r="A26" i="7"/>
  <c r="B26" i="7"/>
  <c r="C26" i="7"/>
  <c r="D26" i="7"/>
  <c r="H26" i="7"/>
  <c r="J26" i="7"/>
  <c r="L26" i="7"/>
  <c r="M26" i="7"/>
  <c r="A27" i="7"/>
  <c r="B27" i="7"/>
  <c r="D27" i="7"/>
  <c r="H27" i="7"/>
  <c r="J27" i="7"/>
  <c r="L27" i="7"/>
  <c r="M27" i="7"/>
  <c r="A28" i="7"/>
  <c r="B28" i="7"/>
  <c r="D28" i="7"/>
  <c r="H28" i="7"/>
  <c r="J28" i="7"/>
  <c r="L28" i="7"/>
  <c r="M28" i="7"/>
  <c r="P28" i="7"/>
  <c r="A29" i="7"/>
  <c r="B29" i="7"/>
  <c r="C29" i="7"/>
  <c r="D29" i="7"/>
  <c r="H29" i="7"/>
  <c r="J29" i="7"/>
  <c r="L29" i="7"/>
  <c r="M29" i="7"/>
  <c r="P29" i="7"/>
  <c r="A30" i="7"/>
  <c r="B30" i="7"/>
  <c r="C30" i="7"/>
  <c r="D30" i="7"/>
  <c r="H30" i="7"/>
  <c r="J30" i="7"/>
  <c r="L30" i="7"/>
  <c r="M30" i="7"/>
  <c r="P30" i="7"/>
  <c r="A31" i="7"/>
  <c r="B31" i="7"/>
  <c r="D31" i="7"/>
  <c r="H31" i="7"/>
  <c r="J31" i="7"/>
  <c r="L31" i="7"/>
  <c r="M31" i="7"/>
  <c r="A32" i="7"/>
  <c r="B32" i="7"/>
  <c r="D32" i="7"/>
  <c r="H32" i="7"/>
  <c r="J32" i="7"/>
  <c r="L32" i="7"/>
  <c r="M32" i="7"/>
  <c r="A33" i="7"/>
  <c r="B33" i="7"/>
  <c r="C33" i="7"/>
  <c r="D33" i="7"/>
  <c r="H33" i="7"/>
  <c r="J33" i="7"/>
  <c r="L33" i="7"/>
  <c r="M33" i="7"/>
  <c r="A34" i="7"/>
  <c r="B34" i="7"/>
  <c r="C34" i="7"/>
  <c r="D34" i="7"/>
  <c r="H34" i="7"/>
  <c r="J34" i="7"/>
  <c r="L34" i="7"/>
  <c r="M34" i="7"/>
  <c r="A35" i="7"/>
  <c r="B35" i="7"/>
  <c r="C35" i="7"/>
  <c r="D35" i="7"/>
  <c r="H35" i="7"/>
  <c r="J35" i="7"/>
  <c r="L35" i="7"/>
  <c r="M35" i="7"/>
  <c r="A36" i="7"/>
  <c r="B36" i="7"/>
  <c r="C36" i="7"/>
  <c r="D36" i="7"/>
  <c r="H36" i="7"/>
  <c r="J36" i="7"/>
  <c r="L36" i="7"/>
  <c r="M36" i="7"/>
  <c r="A37" i="7"/>
  <c r="B37" i="7"/>
  <c r="D37" i="7"/>
  <c r="H37" i="7"/>
  <c r="J37" i="7"/>
  <c r="L37" i="7"/>
  <c r="M37" i="7"/>
  <c r="B39" i="7"/>
  <c r="C39" i="7"/>
  <c r="D39" i="7"/>
  <c r="F39" i="7"/>
  <c r="H39" i="7"/>
  <c r="J39" i="7"/>
  <c r="L39" i="7"/>
  <c r="M39" i="7"/>
  <c r="J41" i="7"/>
  <c r="D43" i="7"/>
  <c r="H43" i="7"/>
  <c r="J43" i="7"/>
  <c r="L43" i="7"/>
  <c r="M43" i="7"/>
  <c r="A44" i="7"/>
  <c r="B44" i="7"/>
  <c r="C44" i="7"/>
  <c r="D44" i="7"/>
  <c r="F44" i="7"/>
  <c r="H44" i="7"/>
  <c r="J44" i="7"/>
  <c r="L44" i="7"/>
  <c r="M44" i="7"/>
  <c r="A45" i="7"/>
  <c r="B45" i="7"/>
  <c r="D45" i="7"/>
  <c r="F45" i="7"/>
  <c r="H45" i="7"/>
  <c r="J45" i="7"/>
  <c r="L45" i="7"/>
  <c r="M45" i="7"/>
  <c r="A46" i="7"/>
  <c r="B46" i="7"/>
  <c r="C46" i="7"/>
  <c r="D46" i="7"/>
  <c r="F46" i="7"/>
  <c r="H46" i="7"/>
  <c r="J46" i="7"/>
  <c r="L46" i="7"/>
  <c r="M46" i="7"/>
  <c r="A47" i="7"/>
  <c r="B47" i="7"/>
  <c r="D47" i="7"/>
  <c r="F47" i="7"/>
  <c r="H47" i="7"/>
  <c r="J47" i="7"/>
  <c r="L47" i="7"/>
  <c r="M47" i="7"/>
  <c r="A48" i="7"/>
  <c r="B48" i="7"/>
  <c r="D48" i="7"/>
  <c r="F48" i="7"/>
  <c r="H48" i="7"/>
  <c r="J48" i="7"/>
  <c r="L48" i="7"/>
  <c r="M48" i="7"/>
  <c r="A49" i="7"/>
  <c r="B49" i="7"/>
  <c r="D49" i="7"/>
  <c r="F49" i="7"/>
  <c r="H49" i="7"/>
  <c r="J49" i="7"/>
  <c r="L49" i="7"/>
  <c r="M49" i="7"/>
  <c r="A50" i="7"/>
  <c r="B50" i="7"/>
  <c r="D50" i="7"/>
  <c r="F50" i="7"/>
  <c r="H50" i="7"/>
  <c r="J50" i="7"/>
  <c r="L50" i="7"/>
  <c r="M50" i="7"/>
  <c r="A51" i="7"/>
  <c r="B51" i="7"/>
  <c r="D51" i="7"/>
  <c r="H51" i="7"/>
  <c r="J51" i="7"/>
  <c r="L51" i="7"/>
  <c r="M51" i="7"/>
  <c r="A52" i="7"/>
  <c r="B52" i="7"/>
  <c r="C52" i="7"/>
  <c r="D52" i="7"/>
  <c r="H52" i="7"/>
  <c r="J52" i="7"/>
  <c r="L52" i="7"/>
  <c r="M52" i="7"/>
  <c r="A53" i="7"/>
  <c r="B53" i="7"/>
  <c r="C53" i="7"/>
  <c r="D53" i="7"/>
  <c r="H53" i="7"/>
  <c r="J53" i="7"/>
  <c r="L53" i="7"/>
  <c r="M53" i="7"/>
  <c r="A54" i="7"/>
  <c r="B54" i="7"/>
  <c r="D54" i="7"/>
  <c r="H54" i="7"/>
  <c r="J54" i="7"/>
  <c r="L54" i="7"/>
  <c r="M54" i="7"/>
  <c r="A55" i="7"/>
  <c r="B55" i="7"/>
  <c r="D55" i="7"/>
  <c r="H55" i="7"/>
  <c r="J55" i="7"/>
  <c r="L55" i="7"/>
  <c r="M55" i="7"/>
  <c r="A56" i="7"/>
  <c r="B56" i="7"/>
  <c r="C56" i="7"/>
  <c r="D56" i="7"/>
  <c r="H56" i="7"/>
  <c r="J56" i="7"/>
  <c r="L56" i="7"/>
  <c r="M56" i="7"/>
  <c r="A57" i="7"/>
  <c r="B57" i="7"/>
  <c r="D57" i="7"/>
  <c r="H57" i="7"/>
  <c r="J57" i="7"/>
  <c r="L57" i="7"/>
  <c r="M57" i="7"/>
  <c r="A58" i="7"/>
  <c r="D58" i="7"/>
  <c r="H58" i="7"/>
  <c r="J58" i="7"/>
  <c r="L58" i="7"/>
  <c r="M58" i="7"/>
  <c r="A59" i="7"/>
  <c r="B59" i="7"/>
  <c r="D59" i="7"/>
  <c r="H59" i="7"/>
  <c r="J59" i="7"/>
  <c r="L59" i="7"/>
  <c r="M59" i="7"/>
  <c r="A60" i="7"/>
  <c r="B60" i="7"/>
  <c r="D60" i="7"/>
  <c r="H60" i="7"/>
  <c r="J60" i="7"/>
  <c r="L60" i="7"/>
  <c r="M60" i="7"/>
  <c r="A61" i="7"/>
  <c r="B61" i="7"/>
  <c r="C61" i="7"/>
  <c r="D61" i="7"/>
  <c r="H61" i="7"/>
  <c r="J61" i="7"/>
  <c r="L61" i="7"/>
  <c r="M61" i="7"/>
  <c r="A62" i="7"/>
  <c r="B62" i="7"/>
  <c r="D62" i="7"/>
  <c r="H62" i="7"/>
  <c r="J62" i="7"/>
  <c r="L62" i="7"/>
  <c r="M62" i="7"/>
  <c r="A63" i="7"/>
  <c r="B63" i="7"/>
  <c r="D63" i="7"/>
  <c r="F63" i="7"/>
  <c r="H63" i="7"/>
  <c r="J63" i="7"/>
  <c r="L63" i="7"/>
  <c r="M63" i="7"/>
  <c r="A64" i="7"/>
  <c r="B64" i="7"/>
  <c r="D64" i="7"/>
  <c r="F64" i="7"/>
  <c r="H64" i="7"/>
  <c r="J64" i="7"/>
  <c r="L64" i="7"/>
  <c r="M64" i="7"/>
  <c r="A65" i="7"/>
  <c r="B65" i="7"/>
  <c r="D65" i="7"/>
  <c r="F65" i="7"/>
  <c r="H65" i="7"/>
  <c r="J65" i="7"/>
  <c r="L65" i="7"/>
  <c r="M65" i="7"/>
  <c r="A66" i="7"/>
  <c r="B66" i="7"/>
  <c r="D66" i="7"/>
  <c r="H66" i="7"/>
  <c r="J66" i="7"/>
  <c r="L66" i="7"/>
  <c r="M66" i="7"/>
  <c r="A67" i="7"/>
  <c r="B67" i="7"/>
  <c r="C67" i="7"/>
  <c r="D67" i="7"/>
  <c r="H67" i="7"/>
  <c r="J67" i="7"/>
  <c r="L67" i="7"/>
  <c r="M67" i="7"/>
  <c r="A68" i="7"/>
  <c r="B68" i="7"/>
  <c r="C68" i="7"/>
  <c r="D68" i="7"/>
  <c r="H68" i="7"/>
  <c r="J68" i="7"/>
  <c r="L68" i="7"/>
  <c r="M68" i="7"/>
  <c r="A69" i="7"/>
  <c r="B69" i="7"/>
  <c r="D69" i="7"/>
  <c r="H69" i="7"/>
  <c r="J69" i="7"/>
  <c r="L69" i="7"/>
  <c r="M69" i="7"/>
  <c r="A70" i="7"/>
  <c r="B70" i="7"/>
  <c r="D70" i="7"/>
  <c r="F70" i="7"/>
  <c r="H70" i="7"/>
  <c r="J70" i="7"/>
  <c r="L70" i="7"/>
  <c r="M70" i="7"/>
  <c r="A71" i="7"/>
  <c r="B71" i="7"/>
  <c r="D71" i="7"/>
  <c r="F71" i="7"/>
  <c r="H71" i="7"/>
  <c r="J71" i="7"/>
  <c r="L71" i="7"/>
  <c r="M71" i="7"/>
  <c r="A72" i="7"/>
  <c r="B72" i="7"/>
  <c r="D72" i="7"/>
  <c r="F72" i="7"/>
  <c r="H72" i="7"/>
  <c r="J72" i="7"/>
  <c r="L72" i="7"/>
  <c r="M72" i="7"/>
  <c r="A73" i="7"/>
  <c r="B73" i="7"/>
  <c r="D73" i="7"/>
  <c r="F73" i="7"/>
  <c r="H73" i="7"/>
  <c r="J73" i="7"/>
  <c r="L73" i="7"/>
  <c r="M73" i="7"/>
  <c r="B75" i="7"/>
  <c r="C75" i="7"/>
  <c r="D75" i="7"/>
  <c r="F75" i="7"/>
  <c r="H75" i="7"/>
  <c r="J75" i="7"/>
  <c r="L75" i="7"/>
  <c r="M75" i="7"/>
  <c r="H76" i="7"/>
  <c r="H77" i="7"/>
  <c r="D79" i="7"/>
  <c r="H79" i="7"/>
  <c r="J79" i="7"/>
  <c r="L79" i="7"/>
  <c r="M79" i="7"/>
  <c r="A80" i="7"/>
  <c r="B80" i="7"/>
  <c r="C80" i="7"/>
  <c r="D80" i="7"/>
  <c r="F80" i="7"/>
  <c r="H80" i="7"/>
  <c r="J80" i="7"/>
  <c r="L80" i="7"/>
  <c r="M80" i="7"/>
  <c r="A81" i="7"/>
  <c r="B81" i="7"/>
  <c r="D81" i="7"/>
  <c r="H81" i="7"/>
  <c r="J81" i="7"/>
  <c r="L81" i="7"/>
  <c r="M81" i="7"/>
  <c r="A82" i="7"/>
  <c r="B82" i="7"/>
  <c r="C82" i="7"/>
  <c r="D82" i="7"/>
  <c r="F82" i="7"/>
  <c r="H82" i="7"/>
  <c r="J82" i="7"/>
  <c r="L82" i="7"/>
  <c r="M82" i="7"/>
  <c r="A83" i="7"/>
  <c r="B83" i="7"/>
  <c r="D83" i="7"/>
  <c r="F83" i="7"/>
  <c r="H83" i="7"/>
  <c r="J83" i="7"/>
  <c r="L83" i="7"/>
  <c r="M83" i="7"/>
  <c r="A84" i="7"/>
  <c r="B84" i="7"/>
  <c r="D84" i="7"/>
  <c r="H84" i="7"/>
  <c r="J84" i="7"/>
  <c r="L84" i="7"/>
  <c r="M84" i="7"/>
  <c r="A85" i="7"/>
  <c r="B85" i="7"/>
  <c r="D85" i="7"/>
  <c r="H85" i="7"/>
  <c r="J85" i="7"/>
  <c r="L85" i="7"/>
  <c r="M85" i="7"/>
  <c r="O85" i="7"/>
  <c r="A86" i="7"/>
  <c r="B86" i="7"/>
  <c r="C86" i="7"/>
  <c r="D86" i="7"/>
  <c r="F86" i="7"/>
  <c r="H86" i="7"/>
  <c r="J86" i="7"/>
  <c r="L86" i="7"/>
  <c r="M86" i="7"/>
  <c r="N86" i="7"/>
  <c r="O86" i="7"/>
  <c r="A87" i="7"/>
  <c r="B87" i="7"/>
  <c r="C87" i="7"/>
  <c r="D87" i="7"/>
  <c r="H87" i="7"/>
  <c r="J87" i="7"/>
  <c r="L87" i="7"/>
  <c r="M87" i="7"/>
  <c r="O87" i="7"/>
  <c r="A88" i="7"/>
  <c r="B88" i="7"/>
  <c r="C88" i="7"/>
  <c r="D88" i="7"/>
  <c r="H88" i="7"/>
  <c r="J88" i="7"/>
  <c r="L88" i="7"/>
  <c r="M88" i="7"/>
  <c r="O88" i="7"/>
  <c r="A89" i="7"/>
  <c r="B89" i="7"/>
  <c r="C89" i="7"/>
  <c r="D89" i="7"/>
  <c r="F89" i="7"/>
  <c r="H89" i="7"/>
  <c r="J89" i="7"/>
  <c r="L89" i="7"/>
  <c r="M89" i="7"/>
  <c r="N89" i="7"/>
  <c r="O89" i="7"/>
  <c r="A90" i="7"/>
  <c r="B90" i="7"/>
  <c r="C90" i="7"/>
  <c r="D90" i="7"/>
  <c r="F90" i="7"/>
  <c r="H90" i="7"/>
  <c r="J90" i="7"/>
  <c r="L90" i="7"/>
  <c r="M90" i="7"/>
  <c r="N90" i="7"/>
  <c r="O90" i="7"/>
  <c r="A91" i="7"/>
  <c r="B91" i="7"/>
  <c r="C91" i="7"/>
  <c r="D91" i="7"/>
  <c r="H91" i="7"/>
  <c r="J91" i="7"/>
  <c r="L91" i="7"/>
  <c r="M91" i="7"/>
  <c r="O91" i="7"/>
  <c r="A92" i="7"/>
  <c r="B92" i="7"/>
  <c r="C92" i="7"/>
  <c r="D92" i="7"/>
  <c r="F92" i="7"/>
  <c r="H92" i="7"/>
  <c r="J92" i="7"/>
  <c r="L92" i="7"/>
  <c r="M92" i="7"/>
  <c r="N92" i="7"/>
  <c r="O92" i="7"/>
  <c r="A93" i="7"/>
  <c r="B93" i="7"/>
  <c r="C93" i="7"/>
  <c r="D93" i="7"/>
  <c r="F93" i="7"/>
  <c r="H93" i="7"/>
  <c r="J93" i="7"/>
  <c r="L93" i="7"/>
  <c r="M93" i="7"/>
  <c r="N93" i="7"/>
  <c r="O93" i="7"/>
  <c r="A94" i="7"/>
  <c r="B94" i="7"/>
  <c r="C94" i="7"/>
  <c r="D94" i="7"/>
  <c r="F94" i="7"/>
  <c r="H94" i="7"/>
  <c r="J94" i="7"/>
  <c r="L94" i="7"/>
  <c r="M94" i="7"/>
  <c r="N94" i="7"/>
  <c r="O94" i="7"/>
  <c r="A95" i="7"/>
  <c r="B95" i="7"/>
  <c r="C95" i="7"/>
  <c r="D95" i="7"/>
  <c r="F95" i="7"/>
  <c r="H95" i="7"/>
  <c r="J95" i="7"/>
  <c r="L95" i="7"/>
  <c r="M95" i="7"/>
  <c r="N95" i="7"/>
  <c r="O95" i="7"/>
  <c r="A96" i="7"/>
  <c r="B96" i="7"/>
  <c r="C96" i="7"/>
  <c r="D96" i="7"/>
  <c r="F96" i="7"/>
  <c r="H96" i="7"/>
  <c r="J96" i="7"/>
  <c r="L96" i="7"/>
  <c r="M96" i="7"/>
  <c r="N96" i="7"/>
  <c r="O96" i="7"/>
  <c r="A97" i="7"/>
  <c r="B97" i="7"/>
  <c r="C97" i="7"/>
  <c r="D97" i="7"/>
  <c r="F97" i="7"/>
  <c r="H97" i="7"/>
  <c r="J97" i="7"/>
  <c r="L97" i="7"/>
  <c r="M97" i="7"/>
  <c r="N97" i="7"/>
  <c r="O97" i="7"/>
  <c r="A98" i="7"/>
  <c r="B98" i="7"/>
  <c r="C98" i="7"/>
  <c r="D98" i="7"/>
  <c r="H98" i="7"/>
  <c r="J98" i="7"/>
  <c r="L98" i="7"/>
  <c r="M98" i="7"/>
  <c r="O98" i="7"/>
  <c r="A99" i="7"/>
  <c r="B99" i="7"/>
  <c r="C99" i="7"/>
  <c r="D99" i="7"/>
  <c r="H99" i="7"/>
  <c r="J99" i="7"/>
  <c r="L99" i="7"/>
  <c r="M99" i="7"/>
  <c r="N99" i="7"/>
  <c r="O99" i="7"/>
  <c r="A100" i="7"/>
  <c r="B100" i="7"/>
  <c r="C100" i="7"/>
  <c r="D100" i="7"/>
  <c r="F100" i="7"/>
  <c r="H100" i="7"/>
  <c r="J100" i="7"/>
  <c r="L100" i="7"/>
  <c r="M100" i="7"/>
  <c r="N100" i="7"/>
  <c r="O100" i="7"/>
  <c r="A101" i="7"/>
  <c r="B101" i="7"/>
  <c r="C101" i="7"/>
  <c r="D101" i="7"/>
  <c r="F101" i="7"/>
  <c r="H101" i="7"/>
  <c r="J101" i="7"/>
  <c r="L101" i="7"/>
  <c r="M101" i="7"/>
  <c r="N101" i="7"/>
  <c r="O101" i="7"/>
  <c r="A102" i="7"/>
  <c r="B102" i="7"/>
  <c r="C102" i="7"/>
  <c r="D102" i="7"/>
  <c r="F102" i="7"/>
  <c r="H102" i="7"/>
  <c r="J102" i="7"/>
  <c r="L102" i="7"/>
  <c r="M102" i="7"/>
  <c r="N102" i="7"/>
  <c r="O102" i="7"/>
  <c r="A103" i="7"/>
  <c r="B103" i="7"/>
  <c r="C103" i="7"/>
  <c r="D103" i="7"/>
  <c r="F103" i="7"/>
  <c r="H103" i="7"/>
  <c r="J103" i="7"/>
  <c r="L103" i="7"/>
  <c r="M103" i="7"/>
  <c r="N103" i="7"/>
  <c r="O103" i="7"/>
  <c r="A104" i="7"/>
  <c r="B104" i="7"/>
  <c r="C104" i="7"/>
  <c r="D104" i="7"/>
  <c r="F104" i="7"/>
  <c r="H104" i="7"/>
  <c r="J104" i="7"/>
  <c r="L104" i="7"/>
  <c r="M104" i="7"/>
  <c r="N104" i="7"/>
  <c r="O104" i="7"/>
  <c r="A105" i="7"/>
  <c r="B105" i="7"/>
  <c r="C105" i="7"/>
  <c r="D105" i="7"/>
  <c r="F105" i="7"/>
  <c r="H105" i="7"/>
  <c r="J105" i="7"/>
  <c r="L105" i="7"/>
  <c r="M105" i="7"/>
  <c r="N105" i="7"/>
  <c r="O105" i="7"/>
  <c r="A106" i="7"/>
  <c r="B106" i="7"/>
  <c r="C106" i="7"/>
  <c r="D106" i="7"/>
  <c r="F106" i="7"/>
  <c r="H106" i="7"/>
  <c r="J106" i="7"/>
  <c r="L106" i="7"/>
  <c r="M106" i="7"/>
  <c r="N106" i="7"/>
  <c r="O106" i="7"/>
  <c r="A107" i="7"/>
  <c r="B107" i="7"/>
  <c r="C107" i="7"/>
  <c r="D107" i="7"/>
  <c r="F107" i="7"/>
  <c r="H107" i="7"/>
  <c r="J107" i="7"/>
  <c r="L107" i="7"/>
  <c r="M107" i="7"/>
  <c r="N107" i="7"/>
  <c r="O107" i="7"/>
  <c r="A108" i="7"/>
  <c r="B108" i="7"/>
  <c r="C108" i="7"/>
  <c r="D108" i="7"/>
  <c r="F108" i="7"/>
  <c r="H108" i="7"/>
  <c r="J108" i="7"/>
  <c r="L108" i="7"/>
  <c r="M108" i="7"/>
  <c r="N108" i="7"/>
  <c r="O108" i="7"/>
  <c r="B110" i="7"/>
  <c r="C110" i="7"/>
  <c r="D110" i="7"/>
  <c r="F110" i="7"/>
  <c r="H110" i="7"/>
  <c r="J110" i="7"/>
  <c r="L110" i="7"/>
  <c r="M110" i="7"/>
  <c r="N110" i="7"/>
  <c r="O110" i="7"/>
  <c r="J111" i="7"/>
  <c r="J112" i="7"/>
  <c r="D114" i="7"/>
  <c r="H114" i="7"/>
  <c r="J114" i="7"/>
  <c r="L114" i="7"/>
  <c r="M114" i="7"/>
  <c r="A115" i="7"/>
  <c r="B115" i="7"/>
  <c r="C115" i="7"/>
  <c r="D115" i="7"/>
  <c r="F115" i="7"/>
  <c r="H115" i="7"/>
  <c r="J115" i="7"/>
  <c r="L115" i="7"/>
  <c r="M115" i="7"/>
  <c r="A116" i="7"/>
  <c r="B116" i="7"/>
  <c r="C116" i="7"/>
  <c r="D116" i="7"/>
  <c r="F116" i="7"/>
  <c r="H116" i="7"/>
  <c r="J116" i="7"/>
  <c r="L116" i="7"/>
  <c r="M116" i="7"/>
  <c r="A117" i="7"/>
  <c r="B117" i="7"/>
  <c r="C117" i="7"/>
  <c r="D117" i="7"/>
  <c r="F117" i="7"/>
  <c r="H117" i="7"/>
  <c r="J117" i="7"/>
  <c r="L117" i="7"/>
  <c r="M117" i="7"/>
  <c r="A118" i="7"/>
  <c r="B118" i="7"/>
  <c r="C118" i="7"/>
  <c r="D118" i="7"/>
  <c r="F118" i="7"/>
  <c r="H118" i="7"/>
  <c r="J118" i="7"/>
  <c r="L118" i="7"/>
  <c r="M118" i="7"/>
  <c r="A119" i="7"/>
  <c r="B119" i="7"/>
  <c r="D119" i="7"/>
  <c r="F119" i="7"/>
  <c r="H119" i="7"/>
  <c r="J119" i="7"/>
  <c r="L119" i="7"/>
  <c r="M119" i="7"/>
  <c r="A120" i="7"/>
  <c r="B120" i="7"/>
  <c r="D120" i="7"/>
  <c r="H120" i="7"/>
  <c r="J120" i="7"/>
  <c r="L120" i="7"/>
  <c r="M120" i="7"/>
  <c r="A121" i="7"/>
  <c r="B121" i="7"/>
  <c r="C121" i="7"/>
  <c r="D121" i="7"/>
  <c r="F121" i="7"/>
  <c r="H121" i="7"/>
  <c r="J121" i="7"/>
  <c r="L121" i="7"/>
  <c r="M121" i="7"/>
  <c r="A122" i="7"/>
  <c r="B122" i="7"/>
  <c r="C122" i="7"/>
  <c r="D122" i="7"/>
  <c r="F122" i="7"/>
  <c r="H122" i="7"/>
  <c r="J122" i="7"/>
  <c r="L122" i="7"/>
  <c r="M122" i="7"/>
  <c r="A123" i="7"/>
  <c r="B123" i="7"/>
  <c r="C123" i="7"/>
  <c r="D123" i="7"/>
  <c r="H123" i="7"/>
  <c r="J123" i="7"/>
  <c r="L123" i="7"/>
  <c r="M123" i="7"/>
  <c r="A124" i="7"/>
  <c r="B124" i="7"/>
  <c r="C124" i="7"/>
  <c r="D124" i="7"/>
  <c r="F124" i="7"/>
  <c r="H124" i="7"/>
  <c r="J124" i="7"/>
  <c r="L124" i="7"/>
  <c r="M124" i="7"/>
  <c r="A125" i="7"/>
  <c r="B125" i="7"/>
  <c r="C125" i="7"/>
  <c r="D125" i="7"/>
  <c r="F125" i="7"/>
  <c r="H125" i="7"/>
  <c r="J125" i="7"/>
  <c r="L125" i="7"/>
  <c r="M125" i="7"/>
  <c r="A126" i="7"/>
  <c r="B126" i="7"/>
  <c r="C126" i="7"/>
  <c r="D126" i="7"/>
  <c r="F126" i="7"/>
  <c r="H126" i="7"/>
  <c r="J126" i="7"/>
  <c r="L126" i="7"/>
  <c r="M126" i="7"/>
  <c r="A127" i="7"/>
  <c r="B127" i="7"/>
  <c r="C127" i="7"/>
  <c r="D127" i="7"/>
  <c r="F127" i="7"/>
  <c r="H127" i="7"/>
  <c r="J127" i="7"/>
  <c r="L127" i="7"/>
  <c r="M127" i="7"/>
  <c r="A128" i="7"/>
  <c r="B128" i="7"/>
  <c r="C128" i="7"/>
  <c r="D128" i="7"/>
  <c r="F128" i="7"/>
  <c r="H128" i="7"/>
  <c r="J128" i="7"/>
  <c r="L128" i="7"/>
  <c r="M128" i="7"/>
  <c r="A129" i="7"/>
  <c r="B129" i="7"/>
  <c r="C129" i="7"/>
  <c r="D129" i="7"/>
  <c r="F129" i="7"/>
  <c r="H129" i="7"/>
  <c r="J129" i="7"/>
  <c r="L129" i="7"/>
  <c r="M129" i="7"/>
  <c r="A130" i="7"/>
  <c r="B130" i="7"/>
  <c r="C130" i="7"/>
  <c r="D130" i="7"/>
  <c r="F130" i="7"/>
  <c r="H130" i="7"/>
  <c r="J130" i="7"/>
  <c r="L130" i="7"/>
  <c r="M130" i="7"/>
  <c r="A131" i="7"/>
  <c r="B131" i="7"/>
  <c r="C131" i="7"/>
  <c r="D131" i="7"/>
  <c r="F131" i="7"/>
  <c r="H131" i="7"/>
  <c r="J131" i="7"/>
  <c r="L131" i="7"/>
  <c r="M131" i="7"/>
  <c r="A132" i="7"/>
  <c r="B132" i="7"/>
  <c r="C132" i="7"/>
  <c r="D132" i="7"/>
  <c r="F132" i="7"/>
  <c r="H132" i="7"/>
  <c r="J132" i="7"/>
  <c r="L132" i="7"/>
  <c r="M132" i="7"/>
  <c r="A133" i="7"/>
  <c r="B133" i="7"/>
  <c r="C133" i="7"/>
  <c r="D133" i="7"/>
  <c r="H133" i="7"/>
  <c r="J133" i="7"/>
  <c r="L133" i="7"/>
  <c r="M133" i="7"/>
  <c r="A134" i="7"/>
  <c r="B134" i="7"/>
  <c r="C134" i="7"/>
  <c r="D134" i="7"/>
  <c r="F134" i="7"/>
  <c r="H134" i="7"/>
  <c r="J134" i="7"/>
  <c r="L134" i="7"/>
  <c r="M134" i="7"/>
  <c r="A135" i="7"/>
  <c r="B135" i="7"/>
  <c r="C135" i="7"/>
  <c r="D135" i="7"/>
  <c r="F135" i="7"/>
  <c r="H135" i="7"/>
  <c r="J135" i="7"/>
  <c r="L135" i="7"/>
  <c r="M135" i="7"/>
  <c r="A136" i="7"/>
  <c r="B136" i="7"/>
  <c r="C136" i="7"/>
  <c r="D136" i="7"/>
  <c r="F136" i="7"/>
  <c r="H136" i="7"/>
  <c r="J136" i="7"/>
  <c r="L136" i="7"/>
  <c r="M136" i="7"/>
  <c r="A137" i="7"/>
  <c r="B137" i="7"/>
  <c r="C137" i="7"/>
  <c r="D137" i="7"/>
  <c r="F137" i="7"/>
  <c r="H137" i="7"/>
  <c r="J137" i="7"/>
  <c r="L137" i="7"/>
  <c r="M137" i="7"/>
  <c r="A138" i="7"/>
  <c r="B138" i="7"/>
  <c r="C138" i="7"/>
  <c r="D138" i="7"/>
  <c r="F138" i="7"/>
  <c r="H138" i="7"/>
  <c r="J138" i="7"/>
  <c r="L138" i="7"/>
  <c r="M138" i="7"/>
  <c r="A139" i="7"/>
  <c r="B139" i="7"/>
  <c r="C139" i="7"/>
  <c r="D139" i="7"/>
  <c r="F139" i="7"/>
  <c r="H139" i="7"/>
  <c r="J139" i="7"/>
  <c r="L139" i="7"/>
  <c r="M139" i="7"/>
  <c r="A140" i="7"/>
  <c r="B140" i="7"/>
  <c r="C140" i="7"/>
  <c r="D140" i="7"/>
  <c r="F140" i="7"/>
  <c r="H140" i="7"/>
  <c r="J140" i="7"/>
  <c r="L140" i="7"/>
  <c r="M140" i="7"/>
  <c r="A141" i="7"/>
  <c r="B141" i="7"/>
  <c r="C141" i="7"/>
  <c r="D141" i="7"/>
  <c r="F141" i="7"/>
  <c r="H141" i="7"/>
  <c r="J141" i="7"/>
  <c r="L141" i="7"/>
  <c r="M141" i="7"/>
  <c r="A142" i="7"/>
  <c r="B142" i="7"/>
  <c r="D142" i="7"/>
  <c r="H142" i="7"/>
  <c r="J142" i="7"/>
  <c r="L142" i="7"/>
  <c r="M142" i="7"/>
  <c r="A143" i="7"/>
  <c r="B143" i="7"/>
  <c r="C143" i="7"/>
  <c r="D143" i="7"/>
  <c r="F143" i="7"/>
  <c r="H143" i="7"/>
  <c r="J143" i="7"/>
  <c r="L143" i="7"/>
  <c r="M143" i="7"/>
  <c r="A144" i="7"/>
  <c r="B144" i="7"/>
  <c r="C144" i="7"/>
  <c r="D144" i="7"/>
  <c r="F144" i="7"/>
  <c r="H144" i="7"/>
  <c r="J144" i="7"/>
  <c r="L144" i="7"/>
  <c r="M144" i="7"/>
  <c r="B146" i="7"/>
  <c r="C146" i="7"/>
  <c r="D146" i="7"/>
  <c r="F146" i="7"/>
  <c r="H146" i="7"/>
  <c r="J146" i="7"/>
  <c r="L146" i="7"/>
  <c r="M146" i="7"/>
  <c r="D150" i="7"/>
  <c r="H150" i="7"/>
  <c r="J150" i="7"/>
  <c r="L150" i="7"/>
  <c r="M150" i="7"/>
  <c r="A151" i="7"/>
  <c r="B151" i="7"/>
  <c r="C151" i="7"/>
  <c r="D151" i="7"/>
  <c r="F151" i="7"/>
  <c r="H151" i="7"/>
  <c r="J151" i="7"/>
  <c r="L151" i="7"/>
  <c r="M151" i="7"/>
  <c r="A152" i="7"/>
  <c r="B152" i="7"/>
  <c r="C152" i="7"/>
  <c r="D152" i="7"/>
  <c r="F152" i="7"/>
  <c r="H152" i="7"/>
  <c r="J152" i="7"/>
  <c r="L152" i="7"/>
  <c r="M152" i="7"/>
  <c r="A153" i="7"/>
  <c r="B153" i="7"/>
  <c r="C153" i="7"/>
  <c r="D153" i="7"/>
  <c r="F153" i="7"/>
  <c r="H153" i="7"/>
  <c r="J153" i="7"/>
  <c r="L153" i="7"/>
  <c r="M153" i="7"/>
  <c r="A154" i="7"/>
  <c r="B154" i="7"/>
  <c r="C154" i="7"/>
  <c r="D154" i="7"/>
  <c r="F154" i="7"/>
  <c r="H154" i="7"/>
  <c r="J154" i="7"/>
  <c r="L154" i="7"/>
  <c r="M154" i="7"/>
  <c r="A155" i="7"/>
  <c r="B155" i="7"/>
  <c r="C155" i="7"/>
  <c r="D155" i="7"/>
  <c r="F155" i="7"/>
  <c r="H155" i="7"/>
  <c r="J155" i="7"/>
  <c r="L155" i="7"/>
  <c r="M155" i="7"/>
  <c r="A156" i="7"/>
  <c r="B156" i="7"/>
  <c r="C156" i="7"/>
  <c r="D156" i="7"/>
  <c r="F156" i="7"/>
  <c r="H156" i="7"/>
  <c r="J156" i="7"/>
  <c r="L156" i="7"/>
  <c r="M156" i="7"/>
  <c r="A157" i="7"/>
  <c r="B157" i="7"/>
  <c r="C157" i="7"/>
  <c r="D157" i="7"/>
  <c r="F157" i="7"/>
  <c r="H157" i="7"/>
  <c r="J157" i="7"/>
  <c r="L157" i="7"/>
  <c r="M157" i="7"/>
  <c r="A158" i="7"/>
  <c r="B158" i="7"/>
  <c r="C158" i="7"/>
  <c r="D158" i="7"/>
  <c r="F158" i="7"/>
  <c r="H158" i="7"/>
  <c r="J158" i="7"/>
  <c r="L158" i="7"/>
  <c r="M158" i="7"/>
  <c r="A159" i="7"/>
  <c r="B159" i="7"/>
  <c r="C159" i="7"/>
  <c r="D159" i="7"/>
  <c r="F159" i="7"/>
  <c r="H159" i="7"/>
  <c r="J159" i="7"/>
  <c r="L159" i="7"/>
  <c r="M159" i="7"/>
  <c r="A160" i="7"/>
  <c r="B160" i="7"/>
  <c r="C160" i="7"/>
  <c r="D160" i="7"/>
  <c r="F160" i="7"/>
  <c r="H160" i="7"/>
  <c r="J160" i="7"/>
  <c r="L160" i="7"/>
  <c r="M160" i="7"/>
  <c r="A161" i="7"/>
  <c r="B161" i="7"/>
  <c r="C161" i="7"/>
  <c r="D161" i="7"/>
  <c r="F161" i="7"/>
  <c r="H161" i="7"/>
  <c r="J161" i="7"/>
  <c r="L161" i="7"/>
  <c r="M161" i="7"/>
  <c r="A162" i="7"/>
  <c r="B162" i="7"/>
  <c r="C162" i="7"/>
  <c r="D162" i="7"/>
  <c r="F162" i="7"/>
  <c r="H162" i="7"/>
  <c r="J162" i="7"/>
  <c r="L162" i="7"/>
  <c r="M162" i="7"/>
  <c r="A163" i="7"/>
  <c r="B163" i="7"/>
  <c r="C163" i="7"/>
  <c r="D163" i="7"/>
  <c r="F163" i="7"/>
  <c r="H163" i="7"/>
  <c r="J163" i="7"/>
  <c r="L163" i="7"/>
  <c r="M163" i="7"/>
  <c r="A164" i="7"/>
  <c r="B164" i="7"/>
  <c r="C164" i="7"/>
  <c r="D164" i="7"/>
  <c r="F164" i="7"/>
  <c r="H164" i="7"/>
  <c r="J164" i="7"/>
  <c r="L164" i="7"/>
  <c r="M164" i="7"/>
  <c r="A165" i="7"/>
  <c r="B165" i="7"/>
  <c r="C165" i="7"/>
  <c r="D165" i="7"/>
  <c r="F165" i="7"/>
  <c r="H165" i="7"/>
  <c r="J165" i="7"/>
  <c r="L165" i="7"/>
  <c r="M165" i="7"/>
  <c r="A166" i="7"/>
  <c r="B166" i="7"/>
  <c r="C166" i="7"/>
  <c r="D166" i="7"/>
  <c r="F166" i="7"/>
  <c r="H166" i="7"/>
  <c r="J166" i="7"/>
  <c r="L166" i="7"/>
  <c r="M166" i="7"/>
  <c r="A167" i="7"/>
  <c r="B167" i="7"/>
  <c r="C167" i="7"/>
  <c r="D167" i="7"/>
  <c r="F167" i="7"/>
  <c r="H167" i="7"/>
  <c r="J167" i="7"/>
  <c r="L167" i="7"/>
  <c r="M167" i="7"/>
  <c r="A168" i="7"/>
  <c r="B168" i="7"/>
  <c r="C168" i="7"/>
  <c r="D168" i="7"/>
  <c r="F168" i="7"/>
  <c r="H168" i="7"/>
  <c r="J168" i="7"/>
  <c r="L168" i="7"/>
  <c r="M168" i="7"/>
  <c r="A169" i="7"/>
  <c r="B169" i="7"/>
  <c r="C169" i="7"/>
  <c r="D169" i="7"/>
  <c r="F169" i="7"/>
  <c r="H169" i="7"/>
  <c r="J169" i="7"/>
  <c r="L169" i="7"/>
  <c r="M169" i="7"/>
  <c r="A170" i="7"/>
  <c r="B170" i="7"/>
  <c r="C170" i="7"/>
  <c r="D170" i="7"/>
  <c r="F170" i="7"/>
  <c r="H170" i="7"/>
  <c r="J170" i="7"/>
  <c r="L170" i="7"/>
  <c r="M170" i="7"/>
  <c r="A171" i="7"/>
  <c r="B171" i="7"/>
  <c r="C171" i="7"/>
  <c r="D171" i="7"/>
  <c r="F171" i="7"/>
  <c r="H171" i="7"/>
  <c r="J171" i="7"/>
  <c r="L171" i="7"/>
  <c r="M171" i="7"/>
  <c r="A172" i="7"/>
  <c r="B172" i="7"/>
  <c r="C172" i="7"/>
  <c r="D172" i="7"/>
  <c r="F172" i="7"/>
  <c r="H172" i="7"/>
  <c r="J172" i="7"/>
  <c r="L172" i="7"/>
  <c r="M172" i="7"/>
  <c r="A173" i="7"/>
  <c r="B173" i="7"/>
  <c r="C173" i="7"/>
  <c r="D173" i="7"/>
  <c r="F173" i="7"/>
  <c r="H173" i="7"/>
  <c r="J173" i="7"/>
  <c r="L173" i="7"/>
  <c r="M173" i="7"/>
  <c r="A174" i="7"/>
  <c r="B174" i="7"/>
  <c r="C174" i="7"/>
  <c r="D174" i="7"/>
  <c r="F174" i="7"/>
  <c r="H174" i="7"/>
  <c r="J174" i="7"/>
  <c r="L174" i="7"/>
  <c r="M174" i="7"/>
  <c r="A175" i="7"/>
  <c r="B175" i="7"/>
  <c r="C175" i="7"/>
  <c r="D175" i="7"/>
  <c r="F175" i="7"/>
  <c r="H175" i="7"/>
  <c r="J175" i="7"/>
  <c r="L175" i="7"/>
  <c r="M175" i="7"/>
  <c r="A176" i="7"/>
  <c r="B176" i="7"/>
  <c r="C176" i="7"/>
  <c r="D176" i="7"/>
  <c r="F176" i="7"/>
  <c r="H176" i="7"/>
  <c r="J176" i="7"/>
  <c r="L176" i="7"/>
  <c r="M176" i="7"/>
  <c r="A177" i="7"/>
  <c r="B177" i="7"/>
  <c r="C177" i="7"/>
  <c r="D177" i="7"/>
  <c r="F177" i="7"/>
  <c r="H177" i="7"/>
  <c r="J177" i="7"/>
  <c r="L177" i="7"/>
  <c r="M177" i="7"/>
  <c r="A178" i="7"/>
  <c r="B178" i="7"/>
  <c r="C178" i="7"/>
  <c r="D178" i="7"/>
  <c r="F178" i="7"/>
  <c r="H178" i="7"/>
  <c r="J178" i="7"/>
  <c r="L178" i="7"/>
  <c r="M178" i="7"/>
  <c r="A179" i="7"/>
  <c r="B179" i="7"/>
  <c r="C179" i="7"/>
  <c r="D179" i="7"/>
  <c r="F179" i="7"/>
  <c r="H179" i="7"/>
  <c r="J179" i="7"/>
  <c r="L179" i="7"/>
  <c r="M179" i="7"/>
  <c r="A180" i="7"/>
  <c r="B180" i="7"/>
  <c r="C180" i="7"/>
  <c r="D180" i="7"/>
  <c r="F180" i="7"/>
  <c r="H180" i="7"/>
  <c r="J180" i="7"/>
  <c r="L180" i="7"/>
  <c r="M180" i="7"/>
  <c r="B182" i="7"/>
  <c r="C182" i="7"/>
  <c r="D182" i="7"/>
  <c r="F182" i="7"/>
  <c r="H182" i="7"/>
  <c r="J182" i="7"/>
  <c r="L182" i="7"/>
  <c r="M182" i="7"/>
  <c r="J183" i="7"/>
  <c r="D186" i="7"/>
  <c r="J186" i="7"/>
  <c r="L186" i="7"/>
  <c r="M186" i="7"/>
  <c r="A187" i="7"/>
  <c r="B187" i="7"/>
  <c r="C187" i="7"/>
  <c r="D187" i="7"/>
  <c r="F187" i="7"/>
  <c r="J187" i="7"/>
  <c r="L187" i="7"/>
  <c r="M187" i="7"/>
  <c r="A188" i="7"/>
  <c r="B188" i="7"/>
  <c r="C188" i="7"/>
  <c r="D188" i="7"/>
  <c r="F188" i="7"/>
  <c r="J188" i="7"/>
  <c r="L188" i="7"/>
  <c r="M188" i="7"/>
  <c r="A189" i="7"/>
  <c r="B189" i="7"/>
  <c r="C189" i="7"/>
  <c r="D189" i="7"/>
  <c r="F189" i="7"/>
  <c r="J189" i="7"/>
  <c r="L189" i="7"/>
  <c r="M189" i="7"/>
  <c r="A190" i="7"/>
  <c r="B190" i="7"/>
  <c r="C190" i="7"/>
  <c r="D190" i="7"/>
  <c r="F190" i="7"/>
  <c r="J190" i="7"/>
  <c r="L190" i="7"/>
  <c r="M190" i="7"/>
  <c r="A191" i="7"/>
  <c r="B191" i="7"/>
  <c r="C191" i="7"/>
  <c r="D191" i="7"/>
  <c r="F191" i="7"/>
  <c r="J191" i="7"/>
  <c r="L191" i="7"/>
  <c r="M191" i="7"/>
  <c r="A192" i="7"/>
  <c r="B192" i="7"/>
  <c r="C192" i="7"/>
  <c r="D192" i="7"/>
  <c r="F192" i="7"/>
  <c r="J192" i="7"/>
  <c r="L192" i="7"/>
  <c r="M192" i="7"/>
  <c r="A193" i="7"/>
  <c r="B193" i="7"/>
  <c r="C193" i="7"/>
  <c r="D193" i="7"/>
  <c r="F193" i="7"/>
  <c r="J193" i="7"/>
  <c r="L193" i="7"/>
  <c r="M193" i="7"/>
  <c r="A194" i="7"/>
  <c r="B194" i="7"/>
  <c r="C194" i="7"/>
  <c r="D194" i="7"/>
  <c r="F194" i="7"/>
  <c r="J194" i="7"/>
  <c r="L194" i="7"/>
  <c r="M194" i="7"/>
  <c r="A195" i="7"/>
  <c r="B195" i="7"/>
  <c r="C195" i="7"/>
  <c r="D195" i="7"/>
  <c r="F195" i="7"/>
  <c r="J195" i="7"/>
  <c r="L195" i="7"/>
  <c r="M195" i="7"/>
  <c r="A196" i="7"/>
  <c r="B196" i="7"/>
  <c r="C196" i="7"/>
  <c r="D196" i="7"/>
  <c r="F196" i="7"/>
  <c r="J196" i="7"/>
  <c r="L196" i="7"/>
  <c r="M196" i="7"/>
  <c r="A197" i="7"/>
  <c r="B197" i="7"/>
  <c r="C197" i="7"/>
  <c r="D197" i="7"/>
  <c r="F197" i="7"/>
  <c r="J197" i="7"/>
  <c r="L197" i="7"/>
  <c r="M197" i="7"/>
  <c r="A198" i="7"/>
  <c r="B198" i="7"/>
  <c r="C198" i="7"/>
  <c r="D198" i="7"/>
  <c r="F198" i="7"/>
  <c r="J198" i="7"/>
  <c r="L198" i="7"/>
  <c r="M198" i="7"/>
  <c r="A199" i="7"/>
  <c r="B199" i="7"/>
  <c r="C199" i="7"/>
  <c r="D199" i="7"/>
  <c r="F199" i="7"/>
  <c r="J199" i="7"/>
  <c r="L199" i="7"/>
  <c r="M199" i="7"/>
  <c r="A200" i="7"/>
  <c r="B200" i="7"/>
  <c r="C200" i="7"/>
  <c r="D200" i="7"/>
  <c r="F200" i="7"/>
  <c r="J200" i="7"/>
  <c r="L200" i="7"/>
  <c r="M200" i="7"/>
  <c r="A201" i="7"/>
  <c r="B201" i="7"/>
  <c r="C201" i="7"/>
  <c r="D201" i="7"/>
  <c r="F201" i="7"/>
  <c r="J201" i="7"/>
  <c r="L201" i="7"/>
  <c r="M201" i="7"/>
  <c r="A202" i="7"/>
  <c r="B202" i="7"/>
  <c r="C202" i="7"/>
  <c r="D202" i="7"/>
  <c r="F202" i="7"/>
  <c r="J202" i="7"/>
  <c r="L202" i="7"/>
  <c r="M202" i="7"/>
  <c r="A203" i="7"/>
  <c r="B203" i="7"/>
  <c r="C203" i="7"/>
  <c r="D203" i="7"/>
  <c r="F203" i="7"/>
  <c r="J203" i="7"/>
  <c r="L203" i="7"/>
  <c r="M203" i="7"/>
  <c r="A204" i="7"/>
  <c r="B204" i="7"/>
  <c r="C204" i="7"/>
  <c r="D204" i="7"/>
  <c r="F204" i="7"/>
  <c r="J204" i="7"/>
  <c r="L204" i="7"/>
  <c r="M204" i="7"/>
  <c r="A205" i="7"/>
  <c r="B205" i="7"/>
  <c r="C205" i="7"/>
  <c r="D205" i="7"/>
  <c r="F205" i="7"/>
  <c r="J205" i="7"/>
  <c r="L205" i="7"/>
  <c r="M205" i="7"/>
  <c r="A206" i="7"/>
  <c r="B206" i="7"/>
  <c r="C206" i="7"/>
  <c r="D206" i="7"/>
  <c r="F206" i="7"/>
  <c r="J206" i="7"/>
  <c r="L206" i="7"/>
  <c r="M206" i="7"/>
  <c r="A207" i="7"/>
  <c r="B207" i="7"/>
  <c r="C207" i="7"/>
  <c r="D207" i="7"/>
  <c r="F207" i="7"/>
  <c r="J207" i="7"/>
  <c r="L207" i="7"/>
  <c r="M207" i="7"/>
  <c r="A208" i="7"/>
  <c r="B208" i="7"/>
  <c r="C208" i="7"/>
  <c r="D208" i="7"/>
  <c r="F208" i="7"/>
  <c r="J208" i="7"/>
  <c r="L208" i="7"/>
  <c r="M208" i="7"/>
  <c r="A209" i="7"/>
  <c r="B209" i="7"/>
  <c r="C209" i="7"/>
  <c r="D209" i="7"/>
  <c r="F209" i="7"/>
  <c r="J209" i="7"/>
  <c r="L209" i="7"/>
  <c r="M209" i="7"/>
  <c r="A210" i="7"/>
  <c r="B210" i="7"/>
  <c r="C210" i="7"/>
  <c r="D210" i="7"/>
  <c r="F210" i="7"/>
  <c r="J210" i="7"/>
  <c r="L210" i="7"/>
  <c r="M210" i="7"/>
  <c r="A211" i="7"/>
  <c r="B211" i="7"/>
  <c r="C211" i="7"/>
  <c r="D211" i="7"/>
  <c r="F211" i="7"/>
  <c r="J211" i="7"/>
  <c r="L211" i="7"/>
  <c r="M211" i="7"/>
  <c r="A212" i="7"/>
  <c r="B212" i="7"/>
  <c r="C212" i="7"/>
  <c r="D212" i="7"/>
  <c r="F212" i="7"/>
  <c r="J212" i="7"/>
  <c r="L212" i="7"/>
  <c r="M212" i="7"/>
  <c r="A213" i="7"/>
  <c r="B213" i="7"/>
  <c r="C213" i="7"/>
  <c r="D213" i="7"/>
  <c r="F213" i="7"/>
  <c r="J213" i="7"/>
  <c r="L213" i="7"/>
  <c r="M213" i="7"/>
  <c r="A214" i="7"/>
  <c r="B214" i="7"/>
  <c r="C214" i="7"/>
  <c r="D214" i="7"/>
  <c r="F214" i="7"/>
  <c r="J214" i="7"/>
  <c r="L214" i="7"/>
  <c r="M214" i="7"/>
  <c r="A215" i="7"/>
  <c r="B215" i="7"/>
  <c r="C215" i="7"/>
  <c r="D215" i="7"/>
  <c r="F215" i="7"/>
  <c r="J215" i="7"/>
  <c r="L215" i="7"/>
  <c r="M215" i="7"/>
  <c r="B217" i="7"/>
  <c r="C217" i="7"/>
  <c r="D217" i="7"/>
  <c r="F217" i="7"/>
  <c r="J217" i="7"/>
  <c r="L217" i="7"/>
  <c r="M217" i="7"/>
  <c r="D221" i="7"/>
  <c r="J221" i="7"/>
  <c r="L221" i="7"/>
  <c r="M221" i="7"/>
  <c r="A222" i="7"/>
  <c r="B222" i="7"/>
  <c r="C222" i="7"/>
  <c r="D222" i="7"/>
  <c r="F222" i="7"/>
  <c r="J222" i="7"/>
  <c r="L222" i="7"/>
  <c r="M222" i="7"/>
  <c r="A223" i="7"/>
  <c r="B223" i="7"/>
  <c r="C223" i="7"/>
  <c r="D223" i="7"/>
  <c r="F223" i="7"/>
  <c r="J223" i="7"/>
  <c r="L223" i="7"/>
  <c r="M223" i="7"/>
  <c r="A224" i="7"/>
  <c r="B224" i="7"/>
  <c r="C224" i="7"/>
  <c r="D224" i="7"/>
  <c r="F224" i="7"/>
  <c r="J224" i="7"/>
  <c r="L224" i="7"/>
  <c r="M224" i="7"/>
  <c r="A225" i="7"/>
  <c r="B225" i="7"/>
  <c r="C225" i="7"/>
  <c r="D225" i="7"/>
  <c r="F225" i="7"/>
  <c r="J225" i="7"/>
  <c r="L225" i="7"/>
  <c r="M225" i="7"/>
  <c r="A226" i="7"/>
  <c r="B226" i="7"/>
  <c r="C226" i="7"/>
  <c r="D226" i="7"/>
  <c r="F226" i="7"/>
  <c r="J226" i="7"/>
  <c r="L226" i="7"/>
  <c r="M226" i="7"/>
  <c r="A227" i="7"/>
  <c r="B227" i="7"/>
  <c r="C227" i="7"/>
  <c r="D227" i="7"/>
  <c r="F227" i="7"/>
  <c r="J227" i="7"/>
  <c r="L227" i="7"/>
  <c r="M227" i="7"/>
  <c r="A228" i="7"/>
  <c r="B228" i="7"/>
  <c r="C228" i="7"/>
  <c r="D228" i="7"/>
  <c r="F228" i="7"/>
  <c r="J228" i="7"/>
  <c r="L228" i="7"/>
  <c r="M228" i="7"/>
  <c r="A229" i="7"/>
  <c r="B229" i="7"/>
  <c r="C229" i="7"/>
  <c r="D229" i="7"/>
  <c r="F229" i="7"/>
  <c r="J229" i="7"/>
  <c r="L229" i="7"/>
  <c r="M229" i="7"/>
  <c r="A230" i="7"/>
  <c r="B230" i="7"/>
  <c r="C230" i="7"/>
  <c r="D230" i="7"/>
  <c r="F230" i="7"/>
  <c r="J230" i="7"/>
  <c r="L230" i="7"/>
  <c r="M230" i="7"/>
  <c r="A231" i="7"/>
  <c r="B231" i="7"/>
  <c r="C231" i="7"/>
  <c r="D231" i="7"/>
  <c r="F231" i="7"/>
  <c r="J231" i="7"/>
  <c r="L231" i="7"/>
  <c r="M231" i="7"/>
  <c r="A232" i="7"/>
  <c r="B232" i="7"/>
  <c r="C232" i="7"/>
  <c r="D232" i="7"/>
  <c r="F232" i="7"/>
  <c r="J232" i="7"/>
  <c r="L232" i="7"/>
  <c r="M232" i="7"/>
  <c r="A233" i="7"/>
  <c r="B233" i="7"/>
  <c r="C233" i="7"/>
  <c r="D233" i="7"/>
  <c r="F233" i="7"/>
  <c r="J233" i="7"/>
  <c r="L233" i="7"/>
  <c r="M233" i="7"/>
  <c r="A234" i="7"/>
  <c r="B234" i="7"/>
  <c r="C234" i="7"/>
  <c r="D234" i="7"/>
  <c r="F234" i="7"/>
  <c r="J234" i="7"/>
  <c r="L234" i="7"/>
  <c r="M234" i="7"/>
  <c r="A235" i="7"/>
  <c r="B235" i="7"/>
  <c r="C235" i="7"/>
  <c r="D235" i="7"/>
  <c r="F235" i="7"/>
  <c r="J235" i="7"/>
  <c r="L235" i="7"/>
  <c r="M235" i="7"/>
  <c r="A236" i="7"/>
  <c r="B236" i="7"/>
  <c r="C236" i="7"/>
  <c r="D236" i="7"/>
  <c r="F236" i="7"/>
  <c r="J236" i="7"/>
  <c r="L236" i="7"/>
  <c r="M236" i="7"/>
  <c r="A237" i="7"/>
  <c r="B237" i="7"/>
  <c r="C237" i="7"/>
  <c r="D237" i="7"/>
  <c r="F237" i="7"/>
  <c r="J237" i="7"/>
  <c r="L237" i="7"/>
  <c r="M237" i="7"/>
  <c r="A238" i="7"/>
  <c r="B238" i="7"/>
  <c r="C238" i="7"/>
  <c r="D238" i="7"/>
  <c r="F238" i="7"/>
  <c r="J238" i="7"/>
  <c r="L238" i="7"/>
  <c r="M238" i="7"/>
  <c r="A239" i="7"/>
  <c r="B239" i="7"/>
  <c r="C239" i="7"/>
  <c r="D239" i="7"/>
  <c r="F239" i="7"/>
  <c r="J239" i="7"/>
  <c r="L239" i="7"/>
  <c r="M239" i="7"/>
  <c r="A240" i="7"/>
  <c r="B240" i="7"/>
  <c r="C240" i="7"/>
  <c r="D240" i="7"/>
  <c r="F240" i="7"/>
  <c r="J240" i="7"/>
  <c r="L240" i="7"/>
  <c r="M240" i="7"/>
  <c r="A241" i="7"/>
  <c r="B241" i="7"/>
  <c r="C241" i="7"/>
  <c r="D241" i="7"/>
  <c r="F241" i="7"/>
  <c r="J241" i="7"/>
  <c r="L241" i="7"/>
  <c r="M241" i="7"/>
  <c r="A242" i="7"/>
  <c r="B242" i="7"/>
  <c r="C242" i="7"/>
  <c r="D242" i="7"/>
  <c r="F242" i="7"/>
  <c r="J242" i="7"/>
  <c r="L242" i="7"/>
  <c r="M242" i="7"/>
  <c r="A243" i="7"/>
  <c r="B243" i="7"/>
  <c r="C243" i="7"/>
  <c r="D243" i="7"/>
  <c r="F243" i="7"/>
  <c r="J243" i="7"/>
  <c r="L243" i="7"/>
  <c r="M243" i="7"/>
  <c r="A244" i="7"/>
  <c r="B244" i="7"/>
  <c r="C244" i="7"/>
  <c r="D244" i="7"/>
  <c r="F244" i="7"/>
  <c r="J244" i="7"/>
  <c r="L244" i="7"/>
  <c r="M244" i="7"/>
  <c r="A245" i="7"/>
  <c r="B245" i="7"/>
  <c r="C245" i="7"/>
  <c r="D245" i="7"/>
  <c r="F245" i="7"/>
  <c r="J245" i="7"/>
  <c r="L245" i="7"/>
  <c r="M245" i="7"/>
  <c r="A246" i="7"/>
  <c r="B246" i="7"/>
  <c r="C246" i="7"/>
  <c r="D246" i="7"/>
  <c r="F246" i="7"/>
  <c r="J246" i="7"/>
  <c r="L246" i="7"/>
  <c r="M246" i="7"/>
  <c r="A247" i="7"/>
  <c r="B247" i="7"/>
  <c r="C247" i="7"/>
  <c r="D247" i="7"/>
  <c r="F247" i="7"/>
  <c r="J247" i="7"/>
  <c r="L247" i="7"/>
  <c r="M247" i="7"/>
  <c r="A248" i="7"/>
  <c r="B248" i="7"/>
  <c r="C248" i="7"/>
  <c r="D248" i="7"/>
  <c r="F248" i="7"/>
  <c r="J248" i="7"/>
  <c r="L248" i="7"/>
  <c r="M248" i="7"/>
  <c r="A249" i="7"/>
  <c r="B249" i="7"/>
  <c r="C249" i="7"/>
  <c r="D249" i="7"/>
  <c r="F249" i="7"/>
  <c r="J249" i="7"/>
  <c r="L249" i="7"/>
  <c r="M249" i="7"/>
  <c r="A250" i="7"/>
  <c r="B250" i="7"/>
  <c r="C250" i="7"/>
  <c r="D250" i="7"/>
  <c r="F250" i="7"/>
  <c r="J250" i="7"/>
  <c r="L250" i="7"/>
  <c r="M250" i="7"/>
  <c r="A251" i="7"/>
  <c r="B251" i="7"/>
  <c r="C251" i="7"/>
  <c r="D251" i="7"/>
  <c r="F251" i="7"/>
  <c r="J251" i="7"/>
  <c r="L251" i="7"/>
  <c r="M251" i="7"/>
  <c r="B253" i="7"/>
  <c r="C253" i="7"/>
  <c r="D253" i="7"/>
  <c r="F253" i="7"/>
  <c r="J253" i="7"/>
  <c r="L253" i="7"/>
  <c r="M253" i="7"/>
  <c r="D22" i="1"/>
  <c r="E22" i="1"/>
  <c r="C34" i="1"/>
  <c r="D38" i="1"/>
  <c r="F38" i="1"/>
  <c r="G38" i="1"/>
  <c r="D39" i="1"/>
  <c r="F39" i="1"/>
  <c r="G39" i="1"/>
  <c r="D40" i="1"/>
  <c r="F40" i="1"/>
  <c r="G40" i="1"/>
  <c r="I40" i="1"/>
  <c r="D41" i="1"/>
  <c r="F41" i="1"/>
  <c r="G41" i="1"/>
  <c r="I41" i="1"/>
  <c r="D42" i="1"/>
  <c r="F42" i="1"/>
  <c r="G42" i="1"/>
  <c r="I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D8" i="5"/>
  <c r="E8" i="5"/>
  <c r="D9" i="5"/>
  <c r="E9" i="5"/>
  <c r="G9" i="5"/>
  <c r="H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</calcChain>
</file>

<file path=xl/comments1.xml><?xml version="1.0" encoding="utf-8"?>
<comments xmlns="http://schemas.openxmlformats.org/spreadsheetml/2006/main">
  <authors>
    <author>cgerman</author>
  </authors>
  <commentList>
    <comment ref="H7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J183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<sst xmlns="http://schemas.openxmlformats.org/spreadsheetml/2006/main" count="174" uniqueCount="119">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</sst>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8" sqref="C8"/>
    </sheetView>
  </sheetViews>
  <sheetFormatPr defaultRowHeight="13.2" x14ac:dyDescent="0.25"/>
  <cols>
    <col min="1" max="1" width="10.6640625" customWidth="1"/>
    <col min="5" max="5" width="10.33203125" customWidth="1"/>
  </cols>
  <sheetData>
    <row r="1" spans="1:9" x14ac:dyDescent="0.25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3" spans="1:9" ht="15.6" x14ac:dyDescent="0.3">
      <c r="A3" s="29" t="s">
        <v>66</v>
      </c>
    </row>
    <row r="5" spans="1:9" x14ac:dyDescent="0.25">
      <c r="A5" t="s">
        <v>67</v>
      </c>
      <c r="F5" t="s">
        <v>68</v>
      </c>
      <c r="G5" s="30">
        <v>6050607</v>
      </c>
    </row>
    <row r="7" spans="1:9" x14ac:dyDescent="0.25">
      <c r="C7" t="s">
        <v>69</v>
      </c>
      <c r="D7" t="s">
        <v>70</v>
      </c>
      <c r="E7" s="31">
        <v>1.05</v>
      </c>
    </row>
    <row r="8" spans="1:9" x14ac:dyDescent="0.25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5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5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5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5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5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5">
      <c r="A15" t="s">
        <v>77</v>
      </c>
    </row>
    <row r="16" spans="1:9" x14ac:dyDescent="0.25">
      <c r="A16" t="s">
        <v>78</v>
      </c>
    </row>
    <row r="19" spans="1:12" x14ac:dyDescent="0.25">
      <c r="A19" t="s">
        <v>79</v>
      </c>
    </row>
    <row r="20" spans="1:12" x14ac:dyDescent="0.25">
      <c r="A20" t="s">
        <v>80</v>
      </c>
      <c r="B20" t="s">
        <v>81</v>
      </c>
    </row>
    <row r="21" spans="1:12" x14ac:dyDescent="0.25">
      <c r="A21" t="s">
        <v>82</v>
      </c>
      <c r="B21" t="s">
        <v>83</v>
      </c>
    </row>
    <row r="22" spans="1:12" x14ac:dyDescent="0.25">
      <c r="F22" s="32"/>
      <c r="G22" s="32"/>
      <c r="H22" s="32"/>
      <c r="I22" s="32"/>
      <c r="J22" s="32"/>
      <c r="K22" s="32"/>
      <c r="L22" s="32"/>
    </row>
    <row r="23" spans="1:12" x14ac:dyDescent="0.25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5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5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5">
      <c r="A27" t="s">
        <v>89</v>
      </c>
    </row>
    <row r="28" spans="1:12" x14ac:dyDescent="0.25">
      <c r="A28" t="s">
        <v>90</v>
      </c>
    </row>
    <row r="31" spans="1:12" ht="15.6" x14ac:dyDescent="0.3">
      <c r="A31" s="29" t="s">
        <v>91</v>
      </c>
    </row>
    <row r="32" spans="1:12" ht="15.6" x14ac:dyDescent="0.3">
      <c r="A32" s="29" t="s">
        <v>92</v>
      </c>
    </row>
    <row r="34" spans="1:9" x14ac:dyDescent="0.25">
      <c r="A34" t="s">
        <v>93</v>
      </c>
      <c r="E34" t="s">
        <v>94</v>
      </c>
      <c r="H34" t="s">
        <v>95</v>
      </c>
      <c r="I34" s="30">
        <v>108648</v>
      </c>
    </row>
    <row r="36" spans="1:9" x14ac:dyDescent="0.25">
      <c r="A36" t="s">
        <v>96</v>
      </c>
      <c r="E36" s="33">
        <v>1</v>
      </c>
      <c r="F36" s="32">
        <f>+E36*$I$34</f>
        <v>108648</v>
      </c>
    </row>
    <row r="37" spans="1:9" x14ac:dyDescent="0.25">
      <c r="A37" t="s">
        <v>97</v>
      </c>
      <c r="E37" s="33">
        <v>0.8</v>
      </c>
      <c r="F37" s="32">
        <f>+E37*$I$34</f>
        <v>86918.400000000009</v>
      </c>
    </row>
    <row r="38" spans="1:9" x14ac:dyDescent="0.25">
      <c r="A38" t="s">
        <v>42</v>
      </c>
      <c r="E38" s="33">
        <v>0.65</v>
      </c>
      <c r="F38" s="32">
        <f>+E38*$I$34</f>
        <v>70621.2</v>
      </c>
    </row>
    <row r="39" spans="1:9" x14ac:dyDescent="0.25">
      <c r="A39" t="s">
        <v>43</v>
      </c>
      <c r="E39" s="33">
        <v>0.5</v>
      </c>
      <c r="F39" s="32">
        <f>+E39*$I$34</f>
        <v>54324</v>
      </c>
    </row>
    <row r="40" spans="1:9" x14ac:dyDescent="0.25">
      <c r="A40" t="s">
        <v>44</v>
      </c>
    </row>
    <row r="41" spans="1:9" x14ac:dyDescent="0.25">
      <c r="A41" t="s">
        <v>45</v>
      </c>
    </row>
    <row r="43" spans="1:9" x14ac:dyDescent="0.25">
      <c r="A43" t="s">
        <v>46</v>
      </c>
    </row>
    <row r="44" spans="1:9" x14ac:dyDescent="0.25">
      <c r="C44" t="s">
        <v>47</v>
      </c>
      <c r="F44" t="s">
        <v>48</v>
      </c>
    </row>
    <row r="45" spans="1:9" x14ac:dyDescent="0.25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5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5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5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5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5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5">
      <c r="A51" t="s">
        <v>57</v>
      </c>
    </row>
    <row r="52" spans="1:7" x14ac:dyDescent="0.25">
      <c r="A52" t="s">
        <v>58</v>
      </c>
    </row>
    <row r="54" spans="1:7" ht="15.6" x14ac:dyDescent="0.3">
      <c r="A54" s="29" t="s">
        <v>59</v>
      </c>
      <c r="C54" t="s">
        <v>60</v>
      </c>
    </row>
    <row r="56" spans="1:7" x14ac:dyDescent="0.25">
      <c r="A56" s="7" t="s">
        <v>61</v>
      </c>
      <c r="C56" s="31">
        <v>0.25</v>
      </c>
      <c r="D56" s="32">
        <f>+C56*$G$5</f>
        <v>1512651.75</v>
      </c>
    </row>
    <row r="57" spans="1:7" x14ac:dyDescent="0.25">
      <c r="A57" t="s">
        <v>62</v>
      </c>
      <c r="C57" s="31">
        <v>0.65</v>
      </c>
      <c r="D57" s="32">
        <f>+C57*$G$5</f>
        <v>3932894.5500000003</v>
      </c>
    </row>
    <row r="58" spans="1:7" x14ac:dyDescent="0.25">
      <c r="A58" t="s">
        <v>63</v>
      </c>
      <c r="C58" s="31">
        <v>0.6</v>
      </c>
      <c r="D58" s="32">
        <f>+C58*$G$5</f>
        <v>3630364.1999999997</v>
      </c>
    </row>
    <row r="59" spans="1:7" x14ac:dyDescent="0.25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3.2" x14ac:dyDescent="0.25"/>
  <cols>
    <col min="2" max="2" width="21.33203125" customWidth="1"/>
    <col min="3" max="3" width="10.33203125" bestFit="1" customWidth="1"/>
    <col min="4" max="4" width="11.44140625" customWidth="1"/>
    <col min="5" max="5" width="9.5546875" bestFit="1" customWidth="1"/>
    <col min="6" max="6" width="12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2</v>
      </c>
      <c r="C29" s="1" t="s">
        <v>34</v>
      </c>
      <c r="D29" s="1"/>
      <c r="E29" s="1"/>
    </row>
    <row r="30" spans="1:6" x14ac:dyDescent="0.25">
      <c r="A30" s="1"/>
      <c r="B30" s="2" t="s">
        <v>3</v>
      </c>
      <c r="C30" s="1">
        <v>54327</v>
      </c>
      <c r="D30" s="1"/>
      <c r="E30" s="1"/>
    </row>
    <row r="31" spans="1:6" x14ac:dyDescent="0.25">
      <c r="A31" s="1"/>
      <c r="B31" s="1"/>
      <c r="C31" s="1"/>
      <c r="D31" s="3"/>
      <c r="E31" s="3"/>
    </row>
    <row r="32" spans="1:6" x14ac:dyDescent="0.25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5">
      <c r="A33" s="1"/>
      <c r="B33" s="4"/>
      <c r="C33" s="5"/>
      <c r="D33" s="6"/>
      <c r="E33" s="1"/>
    </row>
    <row r="34" spans="1:11" x14ac:dyDescent="0.25">
      <c r="A34" s="1"/>
      <c r="B34" s="4" t="s">
        <v>36</v>
      </c>
      <c r="C34" s="8">
        <f>+C28-C32</f>
        <v>5879626</v>
      </c>
      <c r="D34" s="6"/>
      <c r="E34" s="1"/>
    </row>
    <row r="35" spans="1:11" x14ac:dyDescent="0.25">
      <c r="A35" s="1"/>
      <c r="B35" s="4"/>
      <c r="C35" s="5"/>
      <c r="D35" s="6"/>
      <c r="E35" s="1"/>
    </row>
    <row r="36" spans="1:11" x14ac:dyDescent="0.25">
      <c r="A36" s="1"/>
      <c r="B36" s="4"/>
      <c r="C36" s="5"/>
      <c r="D36" s="6"/>
      <c r="E36" s="1"/>
    </row>
    <row r="37" spans="1:11" x14ac:dyDescent="0.25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5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5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5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6"/>
  <sheetViews>
    <sheetView tabSelected="1" topLeftCell="A4" workbookViewId="0">
      <pane xSplit="1" ySplit="3" topLeftCell="B129" activePane="bottomRight" state="frozen"/>
      <selection activeCell="A4" sqref="A4"/>
      <selection pane="topRight" activeCell="B4" sqref="B4"/>
      <selection pane="bottomLeft" activeCell="A7" sqref="A7"/>
      <selection pane="bottomRight" activeCell="L146" sqref="L146"/>
    </sheetView>
  </sheetViews>
  <sheetFormatPr defaultRowHeight="13.2" x14ac:dyDescent="0.25"/>
  <cols>
    <col min="1" max="1" width="11.33203125" customWidth="1"/>
    <col min="2" max="2" width="10.33203125" bestFit="1" customWidth="1"/>
    <col min="3" max="3" width="11.5546875" customWidth="1"/>
    <col min="4" max="4" width="10.44140625" customWidth="1"/>
    <col min="6" max="6" width="9.33203125" bestFit="1" customWidth="1"/>
    <col min="7" max="7" width="2.6640625" customWidth="1"/>
    <col min="8" max="8" width="11" style="50" customWidth="1"/>
    <col min="9" max="9" width="2.33203125" customWidth="1"/>
    <col min="10" max="10" width="11.109375" customWidth="1"/>
    <col min="11" max="11" width="2" customWidth="1"/>
    <col min="12" max="13" width="10.88671875" customWidth="1"/>
  </cols>
  <sheetData>
    <row r="5" spans="1:17" x14ac:dyDescent="0.25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5">
      <c r="A6" s="46"/>
      <c r="B6" s="47" t="s">
        <v>105</v>
      </c>
      <c r="C6" s="47" t="s">
        <v>107</v>
      </c>
      <c r="D6" s="47" t="s">
        <v>40</v>
      </c>
      <c r="E6" s="47"/>
      <c r="F6" s="47" t="s">
        <v>108</v>
      </c>
      <c r="G6" s="47"/>
      <c r="H6" s="53" t="s">
        <v>113</v>
      </c>
      <c r="I6" s="47"/>
      <c r="J6" s="47" t="s">
        <v>41</v>
      </c>
      <c r="K6" s="47"/>
      <c r="L6" s="47" t="s">
        <v>109</v>
      </c>
      <c r="M6" s="48" t="s">
        <v>110</v>
      </c>
      <c r="P6" t="s">
        <v>117</v>
      </c>
    </row>
    <row r="7" spans="1:17" x14ac:dyDescent="0.25">
      <c r="A7" t="s">
        <v>104</v>
      </c>
      <c r="J7">
        <v>170981</v>
      </c>
      <c r="L7">
        <v>170981</v>
      </c>
    </row>
    <row r="8" spans="1:17" x14ac:dyDescent="0.25">
      <c r="A8" s="35">
        <v>36617</v>
      </c>
      <c r="B8" s="1">
        <v>20520</v>
      </c>
      <c r="C8" s="1">
        <v>24593</v>
      </c>
      <c r="D8" s="1">
        <f>+B8+C8</f>
        <v>45113</v>
      </c>
      <c r="E8" s="1"/>
      <c r="F8" s="1">
        <v>0</v>
      </c>
      <c r="G8" s="1"/>
      <c r="H8" s="51">
        <f>+D8-F8</f>
        <v>45113</v>
      </c>
      <c r="I8" s="1"/>
      <c r="J8" s="1">
        <f>+D8-F8+J7</f>
        <v>216094</v>
      </c>
      <c r="K8" s="1"/>
      <c r="L8" s="1">
        <f>+L7+B8</f>
        <v>191501</v>
      </c>
      <c r="M8" s="1">
        <f>+J8-L8</f>
        <v>24593</v>
      </c>
      <c r="N8" s="1"/>
      <c r="O8" s="1"/>
      <c r="P8" s="56">
        <v>3.03</v>
      </c>
      <c r="Q8" s="1"/>
    </row>
    <row r="9" spans="1:17" x14ac:dyDescent="0.25">
      <c r="A9" s="35">
        <f>+A8+1</f>
        <v>36618</v>
      </c>
      <c r="B9" s="1">
        <f>+B8</f>
        <v>20520</v>
      </c>
      <c r="C9" s="1">
        <v>18857</v>
      </c>
      <c r="D9" s="1">
        <f>+B9+C9</f>
        <v>39377</v>
      </c>
      <c r="E9" s="1"/>
      <c r="F9" s="1">
        <f>+F8</f>
        <v>0</v>
      </c>
      <c r="G9" s="1"/>
      <c r="H9" s="51">
        <f t="shared" ref="H9:H37" si="0">+D9-F9</f>
        <v>39377</v>
      </c>
      <c r="I9" s="1"/>
      <c r="J9" s="1">
        <f>+D9-F9+J8</f>
        <v>255471</v>
      </c>
      <c r="K9" s="1"/>
      <c r="L9" s="1">
        <f>+L8+B9</f>
        <v>212021</v>
      </c>
      <c r="M9" s="1">
        <f>+J9-L9</f>
        <v>43450</v>
      </c>
      <c r="N9" s="1"/>
      <c r="O9" s="1"/>
      <c r="P9" s="56">
        <v>3.03</v>
      </c>
      <c r="Q9" s="1"/>
    </row>
    <row r="10" spans="1:17" x14ac:dyDescent="0.25">
      <c r="A10" s="35">
        <f t="shared" ref="A10:A37" si="1">+A9+1</f>
        <v>36619</v>
      </c>
      <c r="B10" s="1">
        <f t="shared" ref="B10:B37" si="2">+B9</f>
        <v>20520</v>
      </c>
      <c r="C10" s="1">
        <v>32313</v>
      </c>
      <c r="D10" s="1">
        <f t="shared" ref="D10:D37" si="3">+B10+C10</f>
        <v>52833</v>
      </c>
      <c r="E10" s="1"/>
      <c r="F10" s="1">
        <f>+F9</f>
        <v>0</v>
      </c>
      <c r="G10" s="1"/>
      <c r="H10" s="51">
        <f t="shared" si="0"/>
        <v>52833</v>
      </c>
      <c r="I10" s="1"/>
      <c r="J10" s="1">
        <f t="shared" ref="J10:J37" si="4">+D10-F10+J9</f>
        <v>308304</v>
      </c>
      <c r="K10" s="1"/>
      <c r="L10" s="1">
        <f t="shared" ref="L10:L37" si="5">+L9+B10</f>
        <v>232541</v>
      </c>
      <c r="M10" s="1">
        <f t="shared" ref="M10:M37" si="6">+J10-L10</f>
        <v>75763</v>
      </c>
      <c r="N10" s="1"/>
      <c r="O10" s="1"/>
      <c r="P10" s="56">
        <v>3.03</v>
      </c>
      <c r="Q10" s="1"/>
    </row>
    <row r="11" spans="1:17" x14ac:dyDescent="0.25">
      <c r="A11" s="35">
        <f t="shared" si="1"/>
        <v>36620</v>
      </c>
      <c r="B11" s="1">
        <f t="shared" si="2"/>
        <v>20520</v>
      </c>
      <c r="C11" s="1">
        <v>0</v>
      </c>
      <c r="D11" s="1">
        <f t="shared" si="3"/>
        <v>20520</v>
      </c>
      <c r="E11" s="1"/>
      <c r="F11" s="1">
        <v>12304</v>
      </c>
      <c r="G11" s="1"/>
      <c r="H11" s="51">
        <f t="shared" si="0"/>
        <v>8216</v>
      </c>
      <c r="I11" s="1"/>
      <c r="J11" s="1">
        <f t="shared" si="4"/>
        <v>316520</v>
      </c>
      <c r="K11" s="1"/>
      <c r="L11" s="1">
        <f t="shared" si="5"/>
        <v>253061</v>
      </c>
      <c r="M11" s="1">
        <f t="shared" si="6"/>
        <v>63459</v>
      </c>
      <c r="N11" s="1"/>
      <c r="O11" s="1"/>
      <c r="P11" s="56">
        <v>3.09</v>
      </c>
      <c r="Q11" s="1"/>
    </row>
    <row r="12" spans="1:17" x14ac:dyDescent="0.25">
      <c r="A12" s="35">
        <f t="shared" si="1"/>
        <v>36621</v>
      </c>
      <c r="B12" s="1">
        <f t="shared" si="2"/>
        <v>20520</v>
      </c>
      <c r="C12" s="1">
        <v>1136</v>
      </c>
      <c r="D12" s="1">
        <f t="shared" si="3"/>
        <v>21656</v>
      </c>
      <c r="E12" s="1"/>
      <c r="F12" s="1">
        <v>0</v>
      </c>
      <c r="G12" s="1"/>
      <c r="H12" s="51">
        <f t="shared" si="0"/>
        <v>21656</v>
      </c>
      <c r="I12" s="1"/>
      <c r="J12" s="1">
        <f t="shared" si="4"/>
        <v>338176</v>
      </c>
      <c r="K12" s="1"/>
      <c r="L12" s="1">
        <f t="shared" si="5"/>
        <v>273581</v>
      </c>
      <c r="M12" s="1">
        <f t="shared" si="6"/>
        <v>64595</v>
      </c>
      <c r="N12" s="1"/>
      <c r="O12" s="1"/>
      <c r="P12" s="56">
        <v>3.04</v>
      </c>
      <c r="Q12" s="1"/>
    </row>
    <row r="13" spans="1:17" x14ac:dyDescent="0.25">
      <c r="A13" s="35">
        <f t="shared" si="1"/>
        <v>36622</v>
      </c>
      <c r="B13" s="1">
        <f t="shared" si="2"/>
        <v>20520</v>
      </c>
      <c r="C13" s="1">
        <v>22349</v>
      </c>
      <c r="D13" s="1">
        <f t="shared" si="3"/>
        <v>42869</v>
      </c>
      <c r="E13" s="1"/>
      <c r="F13" s="1">
        <f>+F12</f>
        <v>0</v>
      </c>
      <c r="G13" s="1"/>
      <c r="H13" s="51">
        <f t="shared" si="0"/>
        <v>42869</v>
      </c>
      <c r="I13" s="1"/>
      <c r="J13" s="40">
        <f t="shared" si="4"/>
        <v>381045</v>
      </c>
      <c r="K13" s="1"/>
      <c r="L13" s="1">
        <f t="shared" si="5"/>
        <v>294101</v>
      </c>
      <c r="M13" s="1">
        <f t="shared" si="6"/>
        <v>86944</v>
      </c>
      <c r="N13" s="1"/>
      <c r="O13" s="1"/>
      <c r="P13" s="56">
        <v>3.0449999999999999</v>
      </c>
      <c r="Q13" s="1"/>
    </row>
    <row r="14" spans="1:17" x14ac:dyDescent="0.25">
      <c r="A14" s="35">
        <f t="shared" si="1"/>
        <v>36623</v>
      </c>
      <c r="B14" s="1">
        <f t="shared" si="2"/>
        <v>20520</v>
      </c>
      <c r="C14" s="1">
        <v>0</v>
      </c>
      <c r="D14" s="1">
        <f t="shared" si="3"/>
        <v>20520</v>
      </c>
      <c r="E14" s="1"/>
      <c r="F14" s="1">
        <v>1225</v>
      </c>
      <c r="G14" s="1"/>
      <c r="H14" s="51">
        <f t="shared" si="0"/>
        <v>19295</v>
      </c>
      <c r="I14" s="1"/>
      <c r="J14" s="40">
        <f t="shared" si="4"/>
        <v>400340</v>
      </c>
      <c r="K14" s="1"/>
      <c r="L14" s="1">
        <f t="shared" si="5"/>
        <v>314621</v>
      </c>
      <c r="M14" s="1">
        <f t="shared" si="6"/>
        <v>85719</v>
      </c>
      <c r="N14" s="1"/>
      <c r="O14" s="1"/>
      <c r="P14" s="56">
        <v>3.085</v>
      </c>
      <c r="Q14" s="1"/>
    </row>
    <row r="15" spans="1:17" x14ac:dyDescent="0.25">
      <c r="A15" s="35">
        <f t="shared" si="1"/>
        <v>36624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1450</v>
      </c>
      <c r="G15" s="1"/>
      <c r="H15" s="51">
        <f t="shared" si="0"/>
        <v>19070</v>
      </c>
      <c r="I15" s="1"/>
      <c r="J15" s="40">
        <f t="shared" si="4"/>
        <v>419410</v>
      </c>
      <c r="K15" s="1"/>
      <c r="L15" s="1">
        <f t="shared" si="5"/>
        <v>335141</v>
      </c>
      <c r="M15" s="1">
        <f t="shared" si="6"/>
        <v>84269</v>
      </c>
      <c r="N15" s="1"/>
      <c r="O15" s="1"/>
      <c r="P15" s="56">
        <v>3.1749999999999998</v>
      </c>
      <c r="Q15" s="1"/>
    </row>
    <row r="16" spans="1:17" x14ac:dyDescent="0.25">
      <c r="A16" s="35">
        <f t="shared" si="1"/>
        <v>36625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11060</v>
      </c>
      <c r="G16" s="1"/>
      <c r="H16" s="51">
        <f t="shared" si="0"/>
        <v>9460</v>
      </c>
      <c r="I16" s="1"/>
      <c r="J16" s="40">
        <f t="shared" si="4"/>
        <v>428870</v>
      </c>
      <c r="K16" s="1"/>
      <c r="L16" s="1">
        <f t="shared" si="5"/>
        <v>355661</v>
      </c>
      <c r="M16" s="1">
        <f t="shared" si="6"/>
        <v>73209</v>
      </c>
      <c r="N16" s="1"/>
      <c r="O16" s="1"/>
      <c r="P16" s="56">
        <f>+P15</f>
        <v>3.1749999999999998</v>
      </c>
      <c r="Q16" s="1"/>
    </row>
    <row r="17" spans="1:17" x14ac:dyDescent="0.25">
      <c r="A17" s="35">
        <f t="shared" si="1"/>
        <v>36626</v>
      </c>
      <c r="B17" s="1">
        <f t="shared" si="2"/>
        <v>20520</v>
      </c>
      <c r="C17" s="1">
        <v>5881</v>
      </c>
      <c r="D17" s="1">
        <f t="shared" si="3"/>
        <v>26401</v>
      </c>
      <c r="E17" s="1"/>
      <c r="F17" s="1">
        <v>0</v>
      </c>
      <c r="G17" s="1"/>
      <c r="H17" s="51">
        <f t="shared" si="0"/>
        <v>26401</v>
      </c>
      <c r="I17" s="1"/>
      <c r="J17" s="40">
        <f t="shared" si="4"/>
        <v>455271</v>
      </c>
      <c r="K17" s="1"/>
      <c r="L17" s="1">
        <f t="shared" si="5"/>
        <v>376181</v>
      </c>
      <c r="M17" s="1">
        <f t="shared" si="6"/>
        <v>79090</v>
      </c>
      <c r="N17" s="1"/>
      <c r="O17" s="1"/>
      <c r="P17" s="56">
        <f>+P16</f>
        <v>3.1749999999999998</v>
      </c>
      <c r="Q17" s="1"/>
    </row>
    <row r="18" spans="1:17" x14ac:dyDescent="0.25">
      <c r="A18" s="35">
        <f t="shared" si="1"/>
        <v>36627</v>
      </c>
      <c r="B18" s="1">
        <f t="shared" si="2"/>
        <v>20520</v>
      </c>
      <c r="C18" s="1">
        <v>13296</v>
      </c>
      <c r="D18" s="1">
        <f t="shared" si="3"/>
        <v>33816</v>
      </c>
      <c r="E18" s="1"/>
      <c r="F18" s="1">
        <f>+F17</f>
        <v>0</v>
      </c>
      <c r="G18" s="1"/>
      <c r="H18" s="51">
        <f t="shared" si="0"/>
        <v>33816</v>
      </c>
      <c r="I18" s="1"/>
      <c r="J18" s="40">
        <f t="shared" si="4"/>
        <v>489087</v>
      </c>
      <c r="K18" s="1"/>
      <c r="L18" s="1">
        <f t="shared" si="5"/>
        <v>396701</v>
      </c>
      <c r="M18" s="1">
        <f t="shared" si="6"/>
        <v>92386</v>
      </c>
      <c r="N18" s="1"/>
      <c r="O18" s="1"/>
      <c r="P18" s="56">
        <v>3.23</v>
      </c>
      <c r="Q18" s="1"/>
    </row>
    <row r="19" spans="1:17" x14ac:dyDescent="0.25">
      <c r="A19" s="35">
        <f t="shared" si="1"/>
        <v>36628</v>
      </c>
      <c r="B19" s="1">
        <f t="shared" si="2"/>
        <v>20520</v>
      </c>
      <c r="C19" s="1">
        <v>0</v>
      </c>
      <c r="D19" s="1">
        <f t="shared" si="3"/>
        <v>20520</v>
      </c>
      <c r="E19" s="1"/>
      <c r="F19" s="1">
        <v>2450</v>
      </c>
      <c r="G19" s="1"/>
      <c r="H19" s="51">
        <f t="shared" si="0"/>
        <v>18070</v>
      </c>
      <c r="I19" s="1"/>
      <c r="J19" s="40">
        <f t="shared" si="4"/>
        <v>507157</v>
      </c>
      <c r="K19" s="1"/>
      <c r="L19" s="1">
        <f t="shared" si="5"/>
        <v>417221</v>
      </c>
      <c r="M19" s="1">
        <f t="shared" si="6"/>
        <v>89936</v>
      </c>
      <c r="N19" s="1"/>
      <c r="O19" s="1"/>
      <c r="P19" s="56">
        <v>3.22</v>
      </c>
      <c r="Q19" s="1"/>
    </row>
    <row r="20" spans="1:17" x14ac:dyDescent="0.25">
      <c r="A20" s="35">
        <f t="shared" si="1"/>
        <v>36629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8732</v>
      </c>
      <c r="G20" s="1"/>
      <c r="H20" s="51">
        <f t="shared" si="0"/>
        <v>11788</v>
      </c>
      <c r="I20" s="1"/>
      <c r="J20" s="40">
        <f t="shared" si="4"/>
        <v>518945</v>
      </c>
      <c r="K20" s="1"/>
      <c r="L20" s="1">
        <f t="shared" si="5"/>
        <v>437741</v>
      </c>
      <c r="M20" s="1">
        <f t="shared" si="6"/>
        <v>81204</v>
      </c>
      <c r="N20" s="1"/>
      <c r="O20" s="1"/>
      <c r="P20" s="56">
        <v>3.2149999999999999</v>
      </c>
      <c r="Q20" s="1"/>
    </row>
    <row r="21" spans="1:17" x14ac:dyDescent="0.25">
      <c r="A21" s="35">
        <f t="shared" si="1"/>
        <v>36630</v>
      </c>
      <c r="B21" s="1">
        <f t="shared" si="2"/>
        <v>20520</v>
      </c>
      <c r="C21" s="1">
        <v>20651</v>
      </c>
      <c r="D21" s="1">
        <f t="shared" si="3"/>
        <v>41171</v>
      </c>
      <c r="E21" s="1"/>
      <c r="F21" s="1">
        <v>0</v>
      </c>
      <c r="G21" s="1"/>
      <c r="H21" s="51">
        <f t="shared" si="0"/>
        <v>41171</v>
      </c>
      <c r="I21" s="1"/>
      <c r="J21" s="40">
        <f t="shared" si="4"/>
        <v>560116</v>
      </c>
      <c r="K21" s="1"/>
      <c r="L21" s="1">
        <f t="shared" si="5"/>
        <v>458261</v>
      </c>
      <c r="M21" s="1">
        <f t="shared" si="6"/>
        <v>101855</v>
      </c>
      <c r="N21" s="1"/>
      <c r="O21" s="1"/>
      <c r="P21" s="56">
        <v>3.2549999999999999</v>
      </c>
      <c r="Q21" s="1"/>
    </row>
    <row r="22" spans="1:17" x14ac:dyDescent="0.25">
      <c r="A22" s="35">
        <f t="shared" si="1"/>
        <v>36631</v>
      </c>
      <c r="B22" s="1">
        <f t="shared" si="2"/>
        <v>20520</v>
      </c>
      <c r="C22" s="1">
        <v>15163</v>
      </c>
      <c r="D22" s="1">
        <f t="shared" si="3"/>
        <v>35683</v>
      </c>
      <c r="E22" s="1"/>
      <c r="F22" s="1">
        <f>+F21</f>
        <v>0</v>
      </c>
      <c r="G22" s="1"/>
      <c r="H22" s="51">
        <f t="shared" si="0"/>
        <v>35683</v>
      </c>
      <c r="I22" s="1"/>
      <c r="J22" s="40">
        <f t="shared" si="4"/>
        <v>595799</v>
      </c>
      <c r="K22" s="1"/>
      <c r="L22" s="1">
        <f t="shared" si="5"/>
        <v>478781</v>
      </c>
      <c r="M22" s="1">
        <f t="shared" si="6"/>
        <v>117018</v>
      </c>
      <c r="N22" s="1"/>
      <c r="O22" s="1"/>
      <c r="P22" s="56">
        <f>+P24</f>
        <v>3.2450000000000001</v>
      </c>
      <c r="Q22" s="1"/>
    </row>
    <row r="23" spans="1:17" x14ac:dyDescent="0.25">
      <c r="A23" s="35">
        <f t="shared" si="1"/>
        <v>36632</v>
      </c>
      <c r="B23" s="1">
        <f t="shared" si="2"/>
        <v>20520</v>
      </c>
      <c r="C23" s="1">
        <v>4534</v>
      </c>
      <c r="D23" s="1">
        <f t="shared" si="3"/>
        <v>25054</v>
      </c>
      <c r="E23" s="1"/>
      <c r="F23" s="1">
        <f>+F22</f>
        <v>0</v>
      </c>
      <c r="G23" s="1"/>
      <c r="H23" s="51">
        <f t="shared" si="0"/>
        <v>25054</v>
      </c>
      <c r="I23" s="1"/>
      <c r="J23" s="40">
        <f t="shared" si="4"/>
        <v>620853</v>
      </c>
      <c r="K23" s="1"/>
      <c r="L23" s="1">
        <f t="shared" si="5"/>
        <v>499301</v>
      </c>
      <c r="M23" s="1">
        <f t="shared" si="6"/>
        <v>121552</v>
      </c>
      <c r="N23" s="1"/>
      <c r="O23" s="1"/>
      <c r="P23" s="56">
        <f>+P24</f>
        <v>3.2450000000000001</v>
      </c>
      <c r="Q23" s="1"/>
    </row>
    <row r="24" spans="1:17" x14ac:dyDescent="0.25">
      <c r="A24" s="35">
        <f t="shared" si="1"/>
        <v>36633</v>
      </c>
      <c r="B24" s="1">
        <f t="shared" si="2"/>
        <v>20520</v>
      </c>
      <c r="C24" s="1">
        <v>0</v>
      </c>
      <c r="D24" s="1">
        <f t="shared" si="3"/>
        <v>20520</v>
      </c>
      <c r="E24" s="1"/>
      <c r="F24" s="1">
        <v>6006</v>
      </c>
      <c r="G24" s="1"/>
      <c r="H24" s="51">
        <f t="shared" si="0"/>
        <v>14514</v>
      </c>
      <c r="I24" s="1"/>
      <c r="J24" s="40">
        <f t="shared" si="4"/>
        <v>635367</v>
      </c>
      <c r="K24" s="1"/>
      <c r="L24" s="1">
        <f t="shared" si="5"/>
        <v>519821</v>
      </c>
      <c r="M24" s="1">
        <f t="shared" si="6"/>
        <v>115546</v>
      </c>
      <c r="N24" s="1"/>
      <c r="O24" s="1"/>
      <c r="P24" s="56">
        <v>3.2450000000000001</v>
      </c>
      <c r="Q24" s="1"/>
    </row>
    <row r="25" spans="1:17" x14ac:dyDescent="0.25">
      <c r="A25" s="35">
        <f t="shared" si="1"/>
        <v>36634</v>
      </c>
      <c r="B25" s="1">
        <f t="shared" si="2"/>
        <v>20520</v>
      </c>
      <c r="C25" s="1">
        <f>+C24</f>
        <v>0</v>
      </c>
      <c r="D25" s="1">
        <f t="shared" si="3"/>
        <v>20520</v>
      </c>
      <c r="E25" s="1"/>
      <c r="F25" s="1">
        <v>8978</v>
      </c>
      <c r="G25" s="1"/>
      <c r="H25" s="51">
        <f t="shared" si="0"/>
        <v>11542</v>
      </c>
      <c r="I25" s="1"/>
      <c r="J25" s="40">
        <f t="shared" si="4"/>
        <v>646909</v>
      </c>
      <c r="K25" s="1"/>
      <c r="L25" s="1">
        <f t="shared" si="5"/>
        <v>540341</v>
      </c>
      <c r="M25" s="1">
        <f t="shared" si="6"/>
        <v>106568</v>
      </c>
      <c r="N25" s="1"/>
      <c r="O25" s="1"/>
      <c r="P25" s="56">
        <v>3.3250000000000002</v>
      </c>
      <c r="Q25" s="1"/>
    </row>
    <row r="26" spans="1:17" x14ac:dyDescent="0.25">
      <c r="A26" s="35">
        <f t="shared" si="1"/>
        <v>36635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19465</v>
      </c>
      <c r="G26" s="1"/>
      <c r="H26" s="51">
        <f t="shared" si="0"/>
        <v>1055</v>
      </c>
      <c r="I26" s="1"/>
      <c r="J26" s="40">
        <f t="shared" si="4"/>
        <v>647964</v>
      </c>
      <c r="K26" s="1"/>
      <c r="L26" s="1">
        <f t="shared" si="5"/>
        <v>560861</v>
      </c>
      <c r="M26" s="1">
        <f t="shared" si="6"/>
        <v>87103</v>
      </c>
      <c r="N26" s="1"/>
      <c r="O26" s="1"/>
      <c r="P26" s="56">
        <v>3.35</v>
      </c>
      <c r="Q26" s="1"/>
    </row>
    <row r="27" spans="1:17" x14ac:dyDescent="0.25">
      <c r="A27" s="35">
        <f t="shared" si="1"/>
        <v>36636</v>
      </c>
      <c r="B27" s="1">
        <f t="shared" si="2"/>
        <v>20520</v>
      </c>
      <c r="C27" s="1">
        <v>3440</v>
      </c>
      <c r="D27" s="1">
        <f t="shared" si="3"/>
        <v>23960</v>
      </c>
      <c r="E27" s="1"/>
      <c r="F27" s="1">
        <v>0</v>
      </c>
      <c r="G27" s="1"/>
      <c r="H27" s="51">
        <f t="shared" si="0"/>
        <v>23960</v>
      </c>
      <c r="I27" s="1"/>
      <c r="J27" s="40">
        <f t="shared" si="4"/>
        <v>671924</v>
      </c>
      <c r="K27" s="1"/>
      <c r="L27" s="1">
        <f t="shared" si="5"/>
        <v>581381</v>
      </c>
      <c r="M27" s="1">
        <f t="shared" si="6"/>
        <v>90543</v>
      </c>
      <c r="N27" s="1"/>
      <c r="O27" s="1"/>
      <c r="P27" s="56">
        <v>3.33</v>
      </c>
      <c r="Q27" s="1"/>
    </row>
    <row r="28" spans="1:17" x14ac:dyDescent="0.25">
      <c r="A28" s="35">
        <f t="shared" si="1"/>
        <v>36637</v>
      </c>
      <c r="B28" s="1">
        <f t="shared" si="2"/>
        <v>20520</v>
      </c>
      <c r="C28" s="1">
        <v>0</v>
      </c>
      <c r="D28" s="1">
        <f t="shared" si="3"/>
        <v>20520</v>
      </c>
      <c r="E28" s="1"/>
      <c r="F28" s="1">
        <v>17257</v>
      </c>
      <c r="G28" s="1"/>
      <c r="H28" s="51">
        <f t="shared" si="0"/>
        <v>3263</v>
      </c>
      <c r="I28" s="1"/>
      <c r="J28" s="40">
        <f t="shared" si="4"/>
        <v>675187</v>
      </c>
      <c r="K28" s="1"/>
      <c r="L28" s="1">
        <f t="shared" si="5"/>
        <v>601901</v>
      </c>
      <c r="M28" s="1">
        <f t="shared" si="6"/>
        <v>73286</v>
      </c>
      <c r="N28" s="1"/>
      <c r="O28" s="1"/>
      <c r="P28" s="56">
        <f>+P29</f>
        <v>3.2749999999999999</v>
      </c>
      <c r="Q28" s="1"/>
    </row>
    <row r="29" spans="1:17" x14ac:dyDescent="0.25">
      <c r="A29" s="35">
        <f t="shared" si="1"/>
        <v>36638</v>
      </c>
      <c r="B29" s="1">
        <f t="shared" si="2"/>
        <v>20520</v>
      </c>
      <c r="C29" s="1">
        <f>+C28</f>
        <v>0</v>
      </c>
      <c r="D29" s="1">
        <f t="shared" si="3"/>
        <v>20520</v>
      </c>
      <c r="E29" s="1"/>
      <c r="F29" s="1">
        <v>19775</v>
      </c>
      <c r="G29" s="1"/>
      <c r="H29" s="51">
        <f t="shared" si="0"/>
        <v>745</v>
      </c>
      <c r="I29" s="1"/>
      <c r="J29" s="40">
        <f t="shared" si="4"/>
        <v>675932</v>
      </c>
      <c r="K29" s="1"/>
      <c r="L29" s="1">
        <f t="shared" si="5"/>
        <v>622421</v>
      </c>
      <c r="M29" s="1">
        <f t="shared" si="6"/>
        <v>53511</v>
      </c>
      <c r="N29" s="1"/>
      <c r="O29" s="1"/>
      <c r="P29" s="57">
        <f>+P30</f>
        <v>3.2749999999999999</v>
      </c>
      <c r="Q29" s="1"/>
    </row>
    <row r="30" spans="1:17" x14ac:dyDescent="0.25">
      <c r="A30" s="35">
        <f t="shared" si="1"/>
        <v>36639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254</v>
      </c>
      <c r="G30" s="1"/>
      <c r="H30" s="51">
        <f t="shared" si="0"/>
        <v>20266</v>
      </c>
      <c r="I30" s="1"/>
      <c r="J30" s="40">
        <f t="shared" si="4"/>
        <v>696198</v>
      </c>
      <c r="K30" s="1"/>
      <c r="L30" s="1">
        <f t="shared" si="5"/>
        <v>642941</v>
      </c>
      <c r="M30" s="1">
        <f t="shared" si="6"/>
        <v>53257</v>
      </c>
      <c r="N30" s="1"/>
      <c r="O30" s="1"/>
      <c r="P30" s="56">
        <f>+P31</f>
        <v>3.2749999999999999</v>
      </c>
      <c r="Q30" s="1"/>
    </row>
    <row r="31" spans="1:17" x14ac:dyDescent="0.25">
      <c r="A31" s="35">
        <f t="shared" si="1"/>
        <v>36640</v>
      </c>
      <c r="B31" s="1">
        <f t="shared" si="2"/>
        <v>20520</v>
      </c>
      <c r="C31" s="1">
        <v>239</v>
      </c>
      <c r="D31" s="1">
        <f t="shared" si="3"/>
        <v>20759</v>
      </c>
      <c r="E31" s="1"/>
      <c r="F31" s="1">
        <v>0</v>
      </c>
      <c r="G31" s="1"/>
      <c r="H31" s="51">
        <f t="shared" si="0"/>
        <v>20759</v>
      </c>
      <c r="I31" s="1"/>
      <c r="J31" s="40">
        <f t="shared" si="4"/>
        <v>716957</v>
      </c>
      <c r="K31" s="1"/>
      <c r="L31" s="1">
        <f t="shared" si="5"/>
        <v>663461</v>
      </c>
      <c r="M31" s="1">
        <f t="shared" si="6"/>
        <v>53496</v>
      </c>
      <c r="N31" s="1"/>
      <c r="O31" s="1"/>
      <c r="P31" s="56">
        <v>3.2749999999999999</v>
      </c>
      <c r="Q31" s="1"/>
    </row>
    <row r="32" spans="1:17" x14ac:dyDescent="0.25">
      <c r="A32" s="35">
        <f t="shared" si="1"/>
        <v>36641</v>
      </c>
      <c r="B32" s="1">
        <f t="shared" si="2"/>
        <v>20520</v>
      </c>
      <c r="C32" s="1">
        <v>0</v>
      </c>
      <c r="D32" s="1">
        <f t="shared" si="3"/>
        <v>20520</v>
      </c>
      <c r="E32" s="1"/>
      <c r="F32" s="1">
        <v>5136</v>
      </c>
      <c r="G32" s="1"/>
      <c r="H32" s="51">
        <f t="shared" si="0"/>
        <v>15384</v>
      </c>
      <c r="I32" s="1"/>
      <c r="J32" s="40">
        <f t="shared" si="4"/>
        <v>732341</v>
      </c>
      <c r="K32" s="1"/>
      <c r="L32" s="1">
        <f t="shared" si="5"/>
        <v>683981</v>
      </c>
      <c r="M32" s="1">
        <f t="shared" si="6"/>
        <v>48360</v>
      </c>
      <c r="N32" s="1"/>
      <c r="O32" s="1"/>
      <c r="P32" s="56">
        <v>3.355</v>
      </c>
      <c r="Q32" s="1"/>
    </row>
    <row r="33" spans="1:17" x14ac:dyDescent="0.25">
      <c r="A33" s="35">
        <f t="shared" si="1"/>
        <v>36642</v>
      </c>
      <c r="B33" s="1">
        <f t="shared" si="2"/>
        <v>20520</v>
      </c>
      <c r="C33" s="1">
        <f>+C32</f>
        <v>0</v>
      </c>
      <c r="D33" s="1">
        <f t="shared" si="3"/>
        <v>20520</v>
      </c>
      <c r="E33" s="1"/>
      <c r="F33" s="1">
        <v>13350</v>
      </c>
      <c r="G33" s="1"/>
      <c r="H33" s="51">
        <f t="shared" si="0"/>
        <v>7170</v>
      </c>
      <c r="I33" s="1"/>
      <c r="J33" s="40">
        <f t="shared" si="4"/>
        <v>739511</v>
      </c>
      <c r="K33" s="1"/>
      <c r="L33" s="1">
        <f t="shared" si="5"/>
        <v>704501</v>
      </c>
      <c r="M33" s="1">
        <f t="shared" si="6"/>
        <v>35010</v>
      </c>
      <c r="N33" s="1"/>
      <c r="O33" s="1"/>
      <c r="P33" s="56">
        <v>3.395</v>
      </c>
      <c r="Q33" s="1"/>
    </row>
    <row r="34" spans="1:17" x14ac:dyDescent="0.25">
      <c r="A34" s="35">
        <f t="shared" si="1"/>
        <v>36643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11811</v>
      </c>
      <c r="G34" s="1"/>
      <c r="H34" s="51">
        <f t="shared" si="0"/>
        <v>8709</v>
      </c>
      <c r="I34" s="1"/>
      <c r="J34" s="41">
        <f t="shared" si="4"/>
        <v>748220</v>
      </c>
      <c r="K34" s="1"/>
      <c r="L34" s="1">
        <f t="shared" si="5"/>
        <v>725021</v>
      </c>
      <c r="M34" s="1">
        <f t="shared" si="6"/>
        <v>23199</v>
      </c>
      <c r="N34" s="1"/>
      <c r="O34" s="1"/>
      <c r="P34" s="56">
        <v>3.37</v>
      </c>
      <c r="Q34" s="1"/>
    </row>
    <row r="35" spans="1:17" x14ac:dyDescent="0.25">
      <c r="A35" s="35">
        <f t="shared" si="1"/>
        <v>36644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8633</v>
      </c>
      <c r="G35" s="1"/>
      <c r="H35" s="51">
        <f t="shared" si="0"/>
        <v>11887</v>
      </c>
      <c r="I35" s="1"/>
      <c r="J35" s="41">
        <f t="shared" si="4"/>
        <v>760107</v>
      </c>
      <c r="K35" s="1"/>
      <c r="L35" s="1">
        <f t="shared" si="5"/>
        <v>745541</v>
      </c>
      <c r="M35" s="1">
        <f t="shared" si="6"/>
        <v>14566</v>
      </c>
      <c r="N35" s="1"/>
      <c r="O35" s="1"/>
      <c r="P35" s="56">
        <v>3.25</v>
      </c>
      <c r="Q35" s="1"/>
    </row>
    <row r="36" spans="1:17" x14ac:dyDescent="0.25">
      <c r="A36" s="35">
        <f t="shared" si="1"/>
        <v>36645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4497</v>
      </c>
      <c r="G36" s="1"/>
      <c r="H36" s="51">
        <f t="shared" si="0"/>
        <v>16023</v>
      </c>
      <c r="I36" s="1"/>
      <c r="J36" s="41">
        <f t="shared" si="4"/>
        <v>776130</v>
      </c>
      <c r="K36" s="1"/>
      <c r="L36" s="1">
        <f t="shared" si="5"/>
        <v>766061</v>
      </c>
      <c r="M36" s="1">
        <f t="shared" si="6"/>
        <v>10069</v>
      </c>
      <c r="N36" s="1"/>
      <c r="O36" s="1"/>
      <c r="P36" s="1"/>
      <c r="Q36" s="1"/>
    </row>
    <row r="37" spans="1:17" x14ac:dyDescent="0.25">
      <c r="A37" s="35">
        <f t="shared" si="1"/>
        <v>36646</v>
      </c>
      <c r="B37" s="1">
        <f t="shared" si="2"/>
        <v>20520</v>
      </c>
      <c r="C37" s="1">
        <v>23048</v>
      </c>
      <c r="D37" s="1">
        <f t="shared" si="3"/>
        <v>43568</v>
      </c>
      <c r="E37" s="1"/>
      <c r="F37" s="1">
        <v>0</v>
      </c>
      <c r="G37" s="1"/>
      <c r="H37" s="51">
        <f t="shared" si="0"/>
        <v>43568</v>
      </c>
      <c r="I37" s="1"/>
      <c r="J37" s="41">
        <f t="shared" si="4"/>
        <v>819698</v>
      </c>
      <c r="K37" s="1"/>
      <c r="L37" s="1">
        <f t="shared" si="5"/>
        <v>786581</v>
      </c>
      <c r="M37" s="1">
        <f t="shared" si="6"/>
        <v>33117</v>
      </c>
      <c r="N37" s="1"/>
      <c r="O37" s="1"/>
      <c r="P37" s="1"/>
      <c r="Q37" s="1"/>
    </row>
    <row r="38" spans="1:17" x14ac:dyDescent="0.25">
      <c r="A38" s="35"/>
      <c r="B38" s="1"/>
      <c r="C38" s="1"/>
      <c r="D38" s="1"/>
      <c r="E38" s="1"/>
      <c r="F38" s="1"/>
      <c r="G38" s="1"/>
      <c r="H38" s="5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42">
        <v>36617</v>
      </c>
      <c r="B39" s="1">
        <f>SUM(B8:B38)</f>
        <v>615600</v>
      </c>
      <c r="C39" s="1">
        <f>SUM(C8:C38)</f>
        <v>185500</v>
      </c>
      <c r="D39" s="1">
        <f>SUM(D8:D38)</f>
        <v>801100</v>
      </c>
      <c r="E39" s="1"/>
      <c r="F39" s="1">
        <f>SUM(F8:F38)</f>
        <v>152383</v>
      </c>
      <c r="G39" s="1"/>
      <c r="H39" s="51">
        <f>SUM(H8:H38)</f>
        <v>648717</v>
      </c>
      <c r="I39" s="1"/>
      <c r="J39" s="1">
        <f>SUM(J37)</f>
        <v>819698</v>
      </c>
      <c r="K39" s="1"/>
      <c r="L39" s="1">
        <f>SUM(L37)</f>
        <v>786581</v>
      </c>
      <c r="M39" s="1">
        <f>SUM(M37)</f>
        <v>33117</v>
      </c>
      <c r="N39" s="1"/>
      <c r="O39" s="1"/>
      <c r="P39" s="1"/>
      <c r="Q39" s="1"/>
    </row>
    <row r="40" spans="1:17" x14ac:dyDescent="0.25">
      <c r="B40" s="1"/>
      <c r="C40" s="1"/>
      <c r="D40" s="1"/>
      <c r="E40" s="1"/>
      <c r="F40" s="1"/>
      <c r="G40" s="1"/>
      <c r="H40" s="51"/>
      <c r="I40" s="1"/>
      <c r="J40" s="1">
        <v>819698</v>
      </c>
      <c r="K40" s="1"/>
      <c r="L40" s="1" t="s">
        <v>115</v>
      </c>
      <c r="M40" s="1"/>
      <c r="N40" s="1"/>
      <c r="O40" s="1"/>
      <c r="P40" s="1"/>
      <c r="Q40" s="1"/>
    </row>
    <row r="41" spans="1:17" x14ac:dyDescent="0.25">
      <c r="B41" s="1"/>
      <c r="C41" s="1"/>
      <c r="D41" s="1"/>
      <c r="E41" s="1"/>
      <c r="F41" s="1"/>
      <c r="G41" s="1"/>
      <c r="H41" s="51"/>
      <c r="I41" s="1"/>
      <c r="J41" s="1">
        <f>+J40-J39</f>
        <v>0</v>
      </c>
      <c r="K41" s="1"/>
      <c r="L41" s="1"/>
      <c r="M41" s="1"/>
      <c r="N41" s="1"/>
      <c r="O41" s="1"/>
      <c r="P41" s="1"/>
      <c r="Q41" s="1"/>
    </row>
    <row r="42" spans="1:17" x14ac:dyDescent="0.25">
      <c r="B42" s="1"/>
      <c r="C42" s="1"/>
      <c r="D42" s="1"/>
      <c r="E42" s="1"/>
      <c r="F42" s="1"/>
      <c r="G42" s="1"/>
      <c r="H42" s="5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35">
        <v>36647</v>
      </c>
      <c r="B43" s="1">
        <v>34140</v>
      </c>
      <c r="C43" s="1">
        <v>45724</v>
      </c>
      <c r="D43" s="1">
        <f>+B43+C43</f>
        <v>79864</v>
      </c>
      <c r="E43" s="1"/>
      <c r="F43" s="1">
        <v>0</v>
      </c>
      <c r="G43" s="1"/>
      <c r="H43" s="51">
        <f t="shared" ref="H43:H66" si="7">+D43-F43</f>
        <v>79864</v>
      </c>
      <c r="I43" s="1"/>
      <c r="J43" s="1">
        <f>+D43-F43+J39</f>
        <v>899562</v>
      </c>
      <c r="K43" s="1"/>
      <c r="L43" s="1">
        <f>+L39+B43</f>
        <v>820721</v>
      </c>
      <c r="M43" s="1">
        <f>+J43-L43</f>
        <v>78841</v>
      </c>
      <c r="N43" s="1"/>
      <c r="O43" s="1"/>
      <c r="P43" s="1"/>
      <c r="Q43" s="1"/>
    </row>
    <row r="44" spans="1:17" x14ac:dyDescent="0.25">
      <c r="A44" s="35">
        <f>+A43+1</f>
        <v>36648</v>
      </c>
      <c r="B44" s="1">
        <f>+B43</f>
        <v>34140</v>
      </c>
      <c r="C44" s="1">
        <f>+C43</f>
        <v>45724</v>
      </c>
      <c r="D44" s="1">
        <f>+B44+C44</f>
        <v>79864</v>
      </c>
      <c r="E44" s="1"/>
      <c r="F44" s="1">
        <f t="shared" ref="F44:F50" si="8">+F43</f>
        <v>0</v>
      </c>
      <c r="G44" s="1"/>
      <c r="H44" s="51">
        <f t="shared" si="7"/>
        <v>79864</v>
      </c>
      <c r="I44" s="1"/>
      <c r="J44" s="1">
        <f>+D44-F44+J43</f>
        <v>979426</v>
      </c>
      <c r="K44" s="1"/>
      <c r="L44" s="1">
        <f>+L43+B44</f>
        <v>854861</v>
      </c>
      <c r="M44" s="1">
        <f>+J44-L44</f>
        <v>124565</v>
      </c>
      <c r="N44" s="1"/>
      <c r="O44" s="1"/>
      <c r="P44" s="1"/>
      <c r="Q44" s="1"/>
    </row>
    <row r="45" spans="1:17" x14ac:dyDescent="0.25">
      <c r="A45" s="35">
        <f t="shared" ref="A45:A71" si="9">+A44+1</f>
        <v>36649</v>
      </c>
      <c r="B45" s="1">
        <f t="shared" ref="B45:B66" si="10">+B44</f>
        <v>34140</v>
      </c>
      <c r="C45" s="1">
        <v>65690</v>
      </c>
      <c r="D45" s="1">
        <f t="shared" ref="D45:D66" si="11">+B45+C45</f>
        <v>99830</v>
      </c>
      <c r="E45" s="1"/>
      <c r="F45" s="1">
        <f t="shared" si="8"/>
        <v>0</v>
      </c>
      <c r="G45" s="1"/>
      <c r="H45" s="51">
        <f t="shared" si="7"/>
        <v>99830</v>
      </c>
      <c r="I45" s="1"/>
      <c r="J45" s="1">
        <f t="shared" ref="J45:J66" si="12">+D45-F45+J44</f>
        <v>1079256</v>
      </c>
      <c r="K45" s="1"/>
      <c r="L45" s="1">
        <f t="shared" ref="L45:L66" si="13">+L44+B45</f>
        <v>889001</v>
      </c>
      <c r="M45" s="1">
        <f t="shared" ref="M45:M66" si="14">+J45-L45</f>
        <v>190255</v>
      </c>
      <c r="N45" s="1"/>
      <c r="O45" s="1"/>
      <c r="P45" s="1"/>
      <c r="Q45" s="1"/>
    </row>
    <row r="46" spans="1:17" x14ac:dyDescent="0.25">
      <c r="A46" s="35">
        <f t="shared" si="9"/>
        <v>36650</v>
      </c>
      <c r="B46" s="1">
        <f t="shared" si="10"/>
        <v>34140</v>
      </c>
      <c r="C46" s="1">
        <f>+C45</f>
        <v>65690</v>
      </c>
      <c r="D46" s="1">
        <f t="shared" si="11"/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si="12"/>
        <v>1179086</v>
      </c>
      <c r="K46" s="1"/>
      <c r="L46" s="1">
        <f t="shared" si="13"/>
        <v>923141</v>
      </c>
      <c r="M46" s="1">
        <f t="shared" si="14"/>
        <v>255945</v>
      </c>
      <c r="N46" s="1"/>
      <c r="O46" s="1"/>
      <c r="P46" s="1"/>
      <c r="Q46" s="1"/>
    </row>
    <row r="47" spans="1:17" x14ac:dyDescent="0.25">
      <c r="A47" s="35">
        <f t="shared" si="9"/>
        <v>36651</v>
      </c>
      <c r="B47" s="1">
        <f t="shared" si="10"/>
        <v>34140</v>
      </c>
      <c r="C47" s="1">
        <v>34234</v>
      </c>
      <c r="D47" s="1">
        <f t="shared" si="11"/>
        <v>68374</v>
      </c>
      <c r="E47" s="1"/>
      <c r="F47" s="1">
        <f t="shared" si="8"/>
        <v>0</v>
      </c>
      <c r="G47" s="1"/>
      <c r="H47" s="51">
        <f t="shared" si="7"/>
        <v>68374</v>
      </c>
      <c r="I47" s="1"/>
      <c r="J47" s="1">
        <f t="shared" si="12"/>
        <v>1247460</v>
      </c>
      <c r="K47" s="1"/>
      <c r="L47" s="1">
        <f t="shared" si="13"/>
        <v>957281</v>
      </c>
      <c r="M47" s="1">
        <f t="shared" si="14"/>
        <v>290179</v>
      </c>
      <c r="N47" s="1"/>
      <c r="O47" s="1"/>
      <c r="P47" s="1"/>
      <c r="Q47" s="1"/>
    </row>
    <row r="48" spans="1:17" x14ac:dyDescent="0.25">
      <c r="A48" s="35">
        <f t="shared" si="9"/>
        <v>36652</v>
      </c>
      <c r="B48" s="1">
        <f t="shared" si="10"/>
        <v>34140</v>
      </c>
      <c r="C48" s="1">
        <v>63956</v>
      </c>
      <c r="D48" s="1">
        <f t="shared" si="11"/>
        <v>98096</v>
      </c>
      <c r="E48" s="1"/>
      <c r="F48" s="1">
        <f t="shared" si="8"/>
        <v>0</v>
      </c>
      <c r="G48" s="1"/>
      <c r="H48" s="51">
        <f t="shared" si="7"/>
        <v>98096</v>
      </c>
      <c r="I48" s="1"/>
      <c r="J48" s="49">
        <f t="shared" si="12"/>
        <v>1345556</v>
      </c>
      <c r="K48" s="1"/>
      <c r="L48" s="1">
        <f t="shared" si="13"/>
        <v>991421</v>
      </c>
      <c r="M48" s="1">
        <f t="shared" si="14"/>
        <v>354135</v>
      </c>
      <c r="N48" s="1"/>
      <c r="O48" s="1"/>
      <c r="P48" s="1"/>
      <c r="Q48" s="1"/>
    </row>
    <row r="49" spans="1:17" x14ac:dyDescent="0.25">
      <c r="A49" s="35">
        <f t="shared" si="9"/>
        <v>36653</v>
      </c>
      <c r="B49" s="1">
        <f t="shared" si="10"/>
        <v>34140</v>
      </c>
      <c r="C49" s="1">
        <v>47900</v>
      </c>
      <c r="D49" s="1">
        <f t="shared" si="11"/>
        <v>82040</v>
      </c>
      <c r="E49" s="1"/>
      <c r="F49" s="1">
        <f t="shared" si="8"/>
        <v>0</v>
      </c>
      <c r="G49" s="1"/>
      <c r="H49" s="51">
        <f t="shared" si="7"/>
        <v>82040</v>
      </c>
      <c r="I49" s="1"/>
      <c r="J49" s="49">
        <f t="shared" si="12"/>
        <v>1427596</v>
      </c>
      <c r="K49" s="1"/>
      <c r="L49" s="1">
        <f t="shared" si="13"/>
        <v>1025561</v>
      </c>
      <c r="M49" s="1">
        <f t="shared" si="14"/>
        <v>402035</v>
      </c>
      <c r="N49" s="1"/>
      <c r="O49" s="1"/>
      <c r="P49" s="1"/>
      <c r="Q49" s="1"/>
    </row>
    <row r="50" spans="1:17" x14ac:dyDescent="0.25">
      <c r="A50" s="35">
        <f t="shared" si="9"/>
        <v>36654</v>
      </c>
      <c r="B50" s="1">
        <f t="shared" si="10"/>
        <v>34140</v>
      </c>
      <c r="C50" s="1">
        <v>49382</v>
      </c>
      <c r="D50" s="1">
        <f t="shared" si="11"/>
        <v>83522</v>
      </c>
      <c r="E50" s="1"/>
      <c r="F50" s="1">
        <f t="shared" si="8"/>
        <v>0</v>
      </c>
      <c r="G50" s="1"/>
      <c r="H50" s="51">
        <f t="shared" si="7"/>
        <v>83522</v>
      </c>
      <c r="I50" s="1"/>
      <c r="J50" s="49">
        <f t="shared" si="12"/>
        <v>1511118</v>
      </c>
      <c r="K50" s="1"/>
      <c r="L50" s="1">
        <f t="shared" si="13"/>
        <v>1059701</v>
      </c>
      <c r="M50" s="1">
        <f t="shared" si="14"/>
        <v>451417</v>
      </c>
      <c r="N50" s="1"/>
      <c r="O50" s="1"/>
      <c r="P50" s="1"/>
      <c r="Q50" s="1"/>
    </row>
    <row r="51" spans="1:17" x14ac:dyDescent="0.25">
      <c r="A51" s="35">
        <f t="shared" si="9"/>
        <v>36655</v>
      </c>
      <c r="B51" s="1">
        <f t="shared" si="10"/>
        <v>34140</v>
      </c>
      <c r="C51" s="1">
        <v>0</v>
      </c>
      <c r="D51" s="1">
        <f t="shared" si="11"/>
        <v>34140</v>
      </c>
      <c r="E51" s="1"/>
      <c r="F51" s="1">
        <v>34140</v>
      </c>
      <c r="G51" s="1"/>
      <c r="H51" s="51">
        <f t="shared" si="7"/>
        <v>0</v>
      </c>
      <c r="I51" s="1"/>
      <c r="J51" s="49">
        <f t="shared" si="12"/>
        <v>1511118</v>
      </c>
      <c r="K51" s="1"/>
      <c r="L51" s="1">
        <f t="shared" si="13"/>
        <v>1093841</v>
      </c>
      <c r="M51" s="1">
        <f t="shared" si="14"/>
        <v>417277</v>
      </c>
      <c r="N51" s="1"/>
      <c r="O51" s="1"/>
      <c r="P51" s="1"/>
      <c r="Q51" s="1"/>
    </row>
    <row r="52" spans="1:17" x14ac:dyDescent="0.25">
      <c r="A52" s="35">
        <f t="shared" si="9"/>
        <v>36656</v>
      </c>
      <c r="B52" s="1">
        <f t="shared" si="10"/>
        <v>34140</v>
      </c>
      <c r="C52" s="1">
        <f>+C51</f>
        <v>0</v>
      </c>
      <c r="D52" s="1">
        <f t="shared" si="11"/>
        <v>34140</v>
      </c>
      <c r="E52" s="1"/>
      <c r="F52" s="1">
        <v>13621</v>
      </c>
      <c r="G52" s="1"/>
      <c r="H52" s="51">
        <f t="shared" si="7"/>
        <v>20519</v>
      </c>
      <c r="I52" s="1"/>
      <c r="J52" s="49">
        <f t="shared" si="12"/>
        <v>1531637</v>
      </c>
      <c r="K52" s="1"/>
      <c r="L52" s="1">
        <f t="shared" si="13"/>
        <v>1127981</v>
      </c>
      <c r="M52" s="1">
        <f t="shared" si="14"/>
        <v>403656</v>
      </c>
      <c r="N52" s="1"/>
      <c r="O52" s="1"/>
      <c r="P52" s="1"/>
      <c r="Q52" s="1"/>
    </row>
    <row r="53" spans="1:17" x14ac:dyDescent="0.25">
      <c r="A53" s="35">
        <f t="shared" si="9"/>
        <v>36657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13740</v>
      </c>
      <c r="G53" s="1"/>
      <c r="H53" s="51">
        <f t="shared" si="7"/>
        <v>20400</v>
      </c>
      <c r="I53" s="1"/>
      <c r="J53" s="49">
        <f t="shared" si="12"/>
        <v>1552037</v>
      </c>
      <c r="K53" s="1"/>
      <c r="L53" s="1">
        <f t="shared" si="13"/>
        <v>1162121</v>
      </c>
      <c r="M53" s="1">
        <f t="shared" si="14"/>
        <v>389916</v>
      </c>
      <c r="N53" s="1"/>
      <c r="O53" s="1"/>
      <c r="P53" s="1"/>
      <c r="Q53" s="1"/>
    </row>
    <row r="54" spans="1:17" x14ac:dyDescent="0.25">
      <c r="A54" s="35">
        <f t="shared" si="9"/>
        <v>36658</v>
      </c>
      <c r="B54" s="1">
        <f t="shared" si="10"/>
        <v>34140</v>
      </c>
      <c r="C54" s="1">
        <v>13482</v>
      </c>
      <c r="D54" s="1">
        <f t="shared" si="11"/>
        <v>47622</v>
      </c>
      <c r="E54" s="1"/>
      <c r="F54" s="1">
        <v>0</v>
      </c>
      <c r="G54" s="1"/>
      <c r="H54" s="51">
        <f t="shared" si="7"/>
        <v>47622</v>
      </c>
      <c r="I54" s="1"/>
      <c r="J54" s="49">
        <f t="shared" si="12"/>
        <v>1599659</v>
      </c>
      <c r="K54" s="1"/>
      <c r="L54" s="1">
        <f t="shared" si="13"/>
        <v>1196261</v>
      </c>
      <c r="M54" s="1">
        <f t="shared" si="14"/>
        <v>403398</v>
      </c>
      <c r="N54" s="1"/>
      <c r="O54" s="1"/>
      <c r="P54" s="1"/>
      <c r="Q54" s="1"/>
    </row>
    <row r="55" spans="1:17" x14ac:dyDescent="0.25">
      <c r="A55" s="35">
        <f t="shared" si="9"/>
        <v>36659</v>
      </c>
      <c r="B55" s="1">
        <f t="shared" si="10"/>
        <v>34140</v>
      </c>
      <c r="C55" s="1">
        <v>0</v>
      </c>
      <c r="D55" s="1">
        <f t="shared" si="11"/>
        <v>34140</v>
      </c>
      <c r="E55" s="1"/>
      <c r="F55" s="1">
        <v>11535</v>
      </c>
      <c r="G55" s="1"/>
      <c r="H55" s="51">
        <f t="shared" si="7"/>
        <v>22605</v>
      </c>
      <c r="I55" s="1"/>
      <c r="J55" s="49">
        <f t="shared" si="12"/>
        <v>1622264</v>
      </c>
      <c r="K55" s="1"/>
      <c r="L55" s="1">
        <f t="shared" si="13"/>
        <v>1230401</v>
      </c>
      <c r="M55" s="1">
        <f t="shared" si="14"/>
        <v>391863</v>
      </c>
      <c r="N55" s="1"/>
      <c r="O55" s="1"/>
      <c r="P55" s="1"/>
      <c r="Q55" s="1"/>
    </row>
    <row r="56" spans="1:17" x14ac:dyDescent="0.25">
      <c r="A56" s="35">
        <f t="shared" si="9"/>
        <v>36660</v>
      </c>
      <c r="B56" s="1">
        <f t="shared" si="10"/>
        <v>34140</v>
      </c>
      <c r="C56" s="1">
        <f>+C55</f>
        <v>0</v>
      </c>
      <c r="D56" s="1">
        <f t="shared" si="11"/>
        <v>34140</v>
      </c>
      <c r="E56" s="1"/>
      <c r="F56" s="1">
        <v>14024</v>
      </c>
      <c r="G56" s="1"/>
      <c r="H56" s="51">
        <f t="shared" si="7"/>
        <v>20116</v>
      </c>
      <c r="I56" s="1"/>
      <c r="J56" s="49">
        <f t="shared" si="12"/>
        <v>1642380</v>
      </c>
      <c r="K56" s="1"/>
      <c r="L56" s="1">
        <f t="shared" si="13"/>
        <v>1264541</v>
      </c>
      <c r="M56" s="1">
        <f t="shared" si="14"/>
        <v>377839</v>
      </c>
      <c r="N56" s="1"/>
      <c r="O56" s="1"/>
      <c r="P56" s="1"/>
      <c r="Q56" s="1"/>
    </row>
    <row r="57" spans="1:17" x14ac:dyDescent="0.25">
      <c r="A57" s="35">
        <f t="shared" si="9"/>
        <v>36661</v>
      </c>
      <c r="B57" s="1">
        <f t="shared" si="10"/>
        <v>34140</v>
      </c>
      <c r="C57" s="1">
        <v>0</v>
      </c>
      <c r="D57" s="1">
        <f t="shared" si="11"/>
        <v>34140</v>
      </c>
      <c r="E57" s="1"/>
      <c r="F57" s="1">
        <v>15981</v>
      </c>
      <c r="G57" s="1"/>
      <c r="H57" s="51">
        <f t="shared" si="7"/>
        <v>18159</v>
      </c>
      <c r="I57" s="1"/>
      <c r="J57" s="49">
        <f t="shared" si="12"/>
        <v>1660539</v>
      </c>
      <c r="K57" s="1"/>
      <c r="L57" s="1">
        <f t="shared" si="13"/>
        <v>1298681</v>
      </c>
      <c r="M57" s="1">
        <f t="shared" si="14"/>
        <v>361858</v>
      </c>
      <c r="N57" s="1"/>
      <c r="O57" s="1"/>
      <c r="P57" s="1"/>
      <c r="Q57" s="1"/>
    </row>
    <row r="58" spans="1:17" x14ac:dyDescent="0.25">
      <c r="A58" s="35">
        <f t="shared" si="9"/>
        <v>36662</v>
      </c>
      <c r="B58" s="1">
        <v>36063</v>
      </c>
      <c r="C58" s="1">
        <v>0</v>
      </c>
      <c r="D58" s="1">
        <f t="shared" si="11"/>
        <v>36063</v>
      </c>
      <c r="E58" s="1"/>
      <c r="F58" s="1">
        <v>304</v>
      </c>
      <c r="G58" s="1"/>
      <c r="H58" s="51">
        <f t="shared" si="7"/>
        <v>35759</v>
      </c>
      <c r="I58" s="1"/>
      <c r="J58" s="49">
        <f t="shared" si="12"/>
        <v>1696298</v>
      </c>
      <c r="K58" s="1"/>
      <c r="L58" s="1">
        <f t="shared" si="13"/>
        <v>1334744</v>
      </c>
      <c r="M58" s="1">
        <f t="shared" si="14"/>
        <v>361554</v>
      </c>
      <c r="N58" s="1"/>
      <c r="O58" s="1"/>
      <c r="P58" s="1"/>
      <c r="Q58" s="1"/>
    </row>
    <row r="59" spans="1:17" x14ac:dyDescent="0.25">
      <c r="A59" s="35">
        <f t="shared" si="9"/>
        <v>36663</v>
      </c>
      <c r="B59" s="1">
        <f t="shared" si="10"/>
        <v>36063</v>
      </c>
      <c r="C59" s="1">
        <v>277</v>
      </c>
      <c r="D59" s="1">
        <f t="shared" si="11"/>
        <v>36340</v>
      </c>
      <c r="E59" s="1"/>
      <c r="F59" s="1">
        <v>0</v>
      </c>
      <c r="G59" s="1"/>
      <c r="H59" s="51">
        <f t="shared" si="7"/>
        <v>36340</v>
      </c>
      <c r="I59" s="1"/>
      <c r="J59" s="49">
        <f t="shared" si="12"/>
        <v>1732638</v>
      </c>
      <c r="K59" s="1"/>
      <c r="L59" s="1">
        <f t="shared" si="13"/>
        <v>1370807</v>
      </c>
      <c r="M59" s="1">
        <f t="shared" si="14"/>
        <v>361831</v>
      </c>
      <c r="N59" s="1"/>
      <c r="O59" s="1"/>
      <c r="P59" s="1"/>
      <c r="Q59" s="1"/>
    </row>
    <row r="60" spans="1:17" x14ac:dyDescent="0.25">
      <c r="A60" s="35">
        <f t="shared" si="9"/>
        <v>36664</v>
      </c>
      <c r="B60" s="1">
        <f t="shared" si="10"/>
        <v>36063</v>
      </c>
      <c r="C60" s="1">
        <v>0</v>
      </c>
      <c r="D60" s="1">
        <f t="shared" si="11"/>
        <v>36063</v>
      </c>
      <c r="E60" s="1"/>
      <c r="F60" s="1">
        <v>50</v>
      </c>
      <c r="G60" s="1"/>
      <c r="H60" s="51">
        <f t="shared" si="7"/>
        <v>36013</v>
      </c>
      <c r="I60" s="1"/>
      <c r="J60" s="49">
        <f t="shared" si="12"/>
        <v>1768651</v>
      </c>
      <c r="K60" s="1"/>
      <c r="L60" s="1">
        <f t="shared" si="13"/>
        <v>1406870</v>
      </c>
      <c r="M60" s="1">
        <f t="shared" si="14"/>
        <v>361781</v>
      </c>
      <c r="N60" s="1"/>
      <c r="O60" s="1"/>
      <c r="P60" s="1"/>
      <c r="Q60" s="1"/>
    </row>
    <row r="61" spans="1:17" x14ac:dyDescent="0.25">
      <c r="A61" s="35">
        <f t="shared" si="9"/>
        <v>36665</v>
      </c>
      <c r="B61" s="1">
        <f t="shared" si="10"/>
        <v>36063</v>
      </c>
      <c r="C61" s="1">
        <f>+C60</f>
        <v>0</v>
      </c>
      <c r="D61" s="1">
        <f t="shared" si="11"/>
        <v>36063</v>
      </c>
      <c r="E61" s="1"/>
      <c r="F61" s="1">
        <v>63</v>
      </c>
      <c r="G61" s="1"/>
      <c r="H61" s="51">
        <f t="shared" si="7"/>
        <v>36000</v>
      </c>
      <c r="I61" s="1"/>
      <c r="J61" s="49">
        <f t="shared" si="12"/>
        <v>1804651</v>
      </c>
      <c r="K61" s="1"/>
      <c r="L61" s="1">
        <f t="shared" si="13"/>
        <v>1442933</v>
      </c>
      <c r="M61" s="1">
        <f t="shared" si="14"/>
        <v>361718</v>
      </c>
      <c r="N61" s="1"/>
      <c r="O61" s="1"/>
      <c r="P61" s="1"/>
      <c r="Q61" s="1"/>
    </row>
    <row r="62" spans="1:17" x14ac:dyDescent="0.25">
      <c r="A62" s="35">
        <f t="shared" si="9"/>
        <v>36666</v>
      </c>
      <c r="B62" s="1">
        <f t="shared" si="10"/>
        <v>36063</v>
      </c>
      <c r="C62" s="1">
        <v>68849</v>
      </c>
      <c r="D62" s="1">
        <f t="shared" si="11"/>
        <v>104912</v>
      </c>
      <c r="E62" s="1"/>
      <c r="F62" s="1">
        <v>0</v>
      </c>
      <c r="G62" s="1"/>
      <c r="H62" s="51">
        <f t="shared" si="7"/>
        <v>104912</v>
      </c>
      <c r="I62" s="1"/>
      <c r="J62" s="49">
        <f t="shared" si="12"/>
        <v>1909563</v>
      </c>
      <c r="K62" s="1"/>
      <c r="L62" s="1">
        <f t="shared" si="13"/>
        <v>1478996</v>
      </c>
      <c r="M62" s="1">
        <f t="shared" si="14"/>
        <v>430567</v>
      </c>
      <c r="N62" s="1"/>
      <c r="O62" s="1"/>
      <c r="P62" s="1"/>
      <c r="Q62" s="1"/>
    </row>
    <row r="63" spans="1:17" x14ac:dyDescent="0.25">
      <c r="A63" s="35">
        <f t="shared" si="9"/>
        <v>36667</v>
      </c>
      <c r="B63" s="1">
        <f t="shared" si="10"/>
        <v>36063</v>
      </c>
      <c r="C63" s="1">
        <v>69015</v>
      </c>
      <c r="D63" s="1">
        <f t="shared" si="11"/>
        <v>105078</v>
      </c>
      <c r="E63" s="1"/>
      <c r="F63" s="1">
        <f>+F62</f>
        <v>0</v>
      </c>
      <c r="G63" s="1"/>
      <c r="H63" s="51">
        <f t="shared" si="7"/>
        <v>105078</v>
      </c>
      <c r="I63" s="1"/>
      <c r="J63" s="49">
        <f t="shared" si="12"/>
        <v>2014641</v>
      </c>
      <c r="K63" s="1"/>
      <c r="L63" s="1">
        <f t="shared" si="13"/>
        <v>1515059</v>
      </c>
      <c r="M63" s="1">
        <f t="shared" si="14"/>
        <v>499582</v>
      </c>
      <c r="N63" s="1"/>
      <c r="O63" s="1"/>
      <c r="P63" s="1"/>
      <c r="Q63" s="1"/>
    </row>
    <row r="64" spans="1:17" x14ac:dyDescent="0.25">
      <c r="A64" s="35">
        <f t="shared" si="9"/>
        <v>36668</v>
      </c>
      <c r="B64" s="1">
        <f t="shared" si="10"/>
        <v>36063</v>
      </c>
      <c r="C64" s="1">
        <v>68937</v>
      </c>
      <c r="D64" s="1">
        <f t="shared" si="11"/>
        <v>105000</v>
      </c>
      <c r="E64" s="1"/>
      <c r="F64" s="1">
        <f>+F63</f>
        <v>0</v>
      </c>
      <c r="G64" s="1"/>
      <c r="H64" s="51">
        <f t="shared" si="7"/>
        <v>105000</v>
      </c>
      <c r="I64" s="1"/>
      <c r="J64" s="49">
        <f t="shared" si="12"/>
        <v>2119641</v>
      </c>
      <c r="K64" s="1"/>
      <c r="L64" s="1">
        <f t="shared" si="13"/>
        <v>1551122</v>
      </c>
      <c r="M64" s="1">
        <f t="shared" si="14"/>
        <v>568519</v>
      </c>
      <c r="N64" s="1"/>
      <c r="O64" s="1"/>
      <c r="P64" s="1"/>
      <c r="Q64" s="1"/>
    </row>
    <row r="65" spans="1:17" x14ac:dyDescent="0.25">
      <c r="A65" s="35">
        <f t="shared" si="9"/>
        <v>36669</v>
      </c>
      <c r="B65" s="1">
        <f t="shared" si="10"/>
        <v>36063</v>
      </c>
      <c r="C65" s="1">
        <v>90637</v>
      </c>
      <c r="D65" s="1">
        <f t="shared" si="11"/>
        <v>126700</v>
      </c>
      <c r="E65" s="1"/>
      <c r="F65" s="1">
        <f>+F64</f>
        <v>0</v>
      </c>
      <c r="G65" s="1"/>
      <c r="H65" s="51">
        <f t="shared" si="7"/>
        <v>126700</v>
      </c>
      <c r="I65" s="1"/>
      <c r="J65" s="49">
        <f t="shared" si="12"/>
        <v>2246341</v>
      </c>
      <c r="K65" s="1"/>
      <c r="L65" s="1">
        <f t="shared" si="13"/>
        <v>1587185</v>
      </c>
      <c r="M65" s="1">
        <f t="shared" si="14"/>
        <v>659156</v>
      </c>
      <c r="N65" s="1"/>
      <c r="O65" s="1"/>
      <c r="P65" s="1"/>
      <c r="Q65" s="1"/>
    </row>
    <row r="66" spans="1:17" x14ac:dyDescent="0.25">
      <c r="A66" s="35">
        <f t="shared" si="9"/>
        <v>36670</v>
      </c>
      <c r="B66" s="1">
        <f t="shared" si="10"/>
        <v>36063</v>
      </c>
      <c r="C66" s="1">
        <v>0</v>
      </c>
      <c r="D66" s="1">
        <f t="shared" si="11"/>
        <v>36063</v>
      </c>
      <c r="E66" s="1"/>
      <c r="F66" s="1">
        <v>63</v>
      </c>
      <c r="G66" s="1"/>
      <c r="H66" s="51">
        <f t="shared" si="7"/>
        <v>36000</v>
      </c>
      <c r="I66" s="1"/>
      <c r="J66" s="49">
        <f t="shared" si="12"/>
        <v>2282341</v>
      </c>
      <c r="K66" s="1"/>
      <c r="L66" s="1">
        <f t="shared" si="13"/>
        <v>1623248</v>
      </c>
      <c r="M66" s="1">
        <f t="shared" si="14"/>
        <v>659093</v>
      </c>
      <c r="N66" s="1"/>
      <c r="O66" s="1"/>
      <c r="P66" s="1"/>
      <c r="Q66" s="1"/>
    </row>
    <row r="67" spans="1:17" x14ac:dyDescent="0.25">
      <c r="A67" s="35">
        <f t="shared" si="9"/>
        <v>36671</v>
      </c>
      <c r="B67" s="1">
        <f t="shared" ref="B67:B73" si="15">+B66</f>
        <v>36063</v>
      </c>
      <c r="C67" s="1">
        <f>+C66</f>
        <v>0</v>
      </c>
      <c r="D67" s="1">
        <f t="shared" ref="D67:D73" si="16">+B67+C67</f>
        <v>36063</v>
      </c>
      <c r="E67" s="1"/>
      <c r="F67" s="1">
        <v>796</v>
      </c>
      <c r="G67" s="1"/>
      <c r="H67" s="51">
        <f t="shared" ref="H67:H73" si="17">+D67-F67</f>
        <v>35267</v>
      </c>
      <c r="I67" s="1"/>
      <c r="J67" s="49">
        <f t="shared" ref="J67:J73" si="18">+D67-F67+J66</f>
        <v>2317608</v>
      </c>
      <c r="K67" s="1"/>
      <c r="L67" s="1">
        <f t="shared" ref="L67:L73" si="19">+L66+B67</f>
        <v>1659311</v>
      </c>
      <c r="M67" s="1">
        <f t="shared" ref="M67:M73" si="20">+J67-L67</f>
        <v>658297</v>
      </c>
      <c r="N67" s="1"/>
      <c r="O67" s="1"/>
      <c r="P67" s="1"/>
      <c r="Q67" s="1"/>
    </row>
    <row r="68" spans="1:17" x14ac:dyDescent="0.25">
      <c r="A68" s="35">
        <f t="shared" si="9"/>
        <v>36672</v>
      </c>
      <c r="B68" s="1">
        <f t="shared" si="15"/>
        <v>36063</v>
      </c>
      <c r="C68" s="1">
        <f>+C67</f>
        <v>0</v>
      </c>
      <c r="D68" s="1">
        <f t="shared" si="16"/>
        <v>36063</v>
      </c>
      <c r="E68" s="1"/>
      <c r="F68" s="1">
        <v>5143</v>
      </c>
      <c r="G68" s="1"/>
      <c r="H68" s="51">
        <f t="shared" si="17"/>
        <v>30920</v>
      </c>
      <c r="I68" s="1"/>
      <c r="J68" s="49">
        <f t="shared" si="18"/>
        <v>2348528</v>
      </c>
      <c r="K68" s="1"/>
      <c r="L68" s="1">
        <f t="shared" si="19"/>
        <v>1695374</v>
      </c>
      <c r="M68" s="1">
        <f t="shared" si="20"/>
        <v>653154</v>
      </c>
      <c r="N68" s="1"/>
      <c r="O68" s="1"/>
      <c r="P68" s="1"/>
      <c r="Q68" s="1"/>
    </row>
    <row r="69" spans="1:17" x14ac:dyDescent="0.25">
      <c r="A69" s="35">
        <f t="shared" si="9"/>
        <v>36673</v>
      </c>
      <c r="B69" s="1">
        <f t="shared" si="15"/>
        <v>36063</v>
      </c>
      <c r="C69" s="1">
        <v>48900</v>
      </c>
      <c r="D69" s="1">
        <f t="shared" si="16"/>
        <v>84963</v>
      </c>
      <c r="E69" s="1"/>
      <c r="F69" s="1">
        <v>0</v>
      </c>
      <c r="G69" s="1"/>
      <c r="H69" s="51">
        <f t="shared" si="17"/>
        <v>84963</v>
      </c>
      <c r="I69" s="1"/>
      <c r="J69" s="49">
        <f t="shared" si="18"/>
        <v>2433491</v>
      </c>
      <c r="K69" s="1"/>
      <c r="L69" s="1">
        <f t="shared" si="19"/>
        <v>1731437</v>
      </c>
      <c r="M69" s="1">
        <f t="shared" si="20"/>
        <v>702054</v>
      </c>
      <c r="N69" s="1"/>
      <c r="O69" s="1"/>
      <c r="P69" s="1"/>
      <c r="Q69" s="1"/>
    </row>
    <row r="70" spans="1:17" x14ac:dyDescent="0.25">
      <c r="A70" s="35">
        <f t="shared" si="9"/>
        <v>36674</v>
      </c>
      <c r="B70" s="1">
        <f t="shared" si="15"/>
        <v>36063</v>
      </c>
      <c r="C70" s="1">
        <v>48895</v>
      </c>
      <c r="D70" s="1">
        <f t="shared" si="16"/>
        <v>84958</v>
      </c>
      <c r="E70" s="1"/>
      <c r="F70" s="1">
        <f>+F69</f>
        <v>0</v>
      </c>
      <c r="G70" s="1"/>
      <c r="H70" s="51">
        <f t="shared" si="17"/>
        <v>84958</v>
      </c>
      <c r="I70" s="1"/>
      <c r="J70" s="49">
        <f t="shared" si="18"/>
        <v>2518449</v>
      </c>
      <c r="K70" s="1"/>
      <c r="L70" s="1">
        <f t="shared" si="19"/>
        <v>1767500</v>
      </c>
      <c r="M70" s="1">
        <f t="shared" si="20"/>
        <v>750949</v>
      </c>
      <c r="N70" s="1"/>
      <c r="O70" s="1"/>
      <c r="P70" s="1"/>
      <c r="Q70" s="1"/>
    </row>
    <row r="71" spans="1:17" x14ac:dyDescent="0.25">
      <c r="A71" s="35">
        <f t="shared" si="9"/>
        <v>36675</v>
      </c>
      <c r="B71" s="1">
        <f t="shared" si="15"/>
        <v>36063</v>
      </c>
      <c r="C71" s="1">
        <v>48897</v>
      </c>
      <c r="D71" s="1">
        <f t="shared" si="16"/>
        <v>84960</v>
      </c>
      <c r="E71" s="1"/>
      <c r="F71" s="1">
        <f>+F70</f>
        <v>0</v>
      </c>
      <c r="G71" s="1"/>
      <c r="H71" s="51">
        <f t="shared" si="17"/>
        <v>84960</v>
      </c>
      <c r="I71" s="1"/>
      <c r="J71" s="49">
        <f t="shared" si="18"/>
        <v>2603409</v>
      </c>
      <c r="K71" s="1"/>
      <c r="L71" s="1">
        <f t="shared" si="19"/>
        <v>1803563</v>
      </c>
      <c r="M71" s="1">
        <f t="shared" si="20"/>
        <v>799846</v>
      </c>
      <c r="N71" s="1"/>
      <c r="O71" s="1"/>
      <c r="P71" s="1"/>
      <c r="Q71" s="1"/>
    </row>
    <row r="72" spans="1:17" x14ac:dyDescent="0.25">
      <c r="A72" s="35">
        <f>+A71+1</f>
        <v>36676</v>
      </c>
      <c r="B72" s="1">
        <f t="shared" si="15"/>
        <v>36063</v>
      </c>
      <c r="C72" s="1">
        <v>48900</v>
      </c>
      <c r="D72" s="1">
        <f t="shared" si="16"/>
        <v>84963</v>
      </c>
      <c r="E72" s="1"/>
      <c r="F72" s="1">
        <f>+F71</f>
        <v>0</v>
      </c>
      <c r="G72" s="1"/>
      <c r="H72" s="51">
        <f t="shared" si="17"/>
        <v>84963</v>
      </c>
      <c r="I72" s="1"/>
      <c r="J72" s="49">
        <f t="shared" si="18"/>
        <v>2688372</v>
      </c>
      <c r="K72" s="1"/>
      <c r="L72" s="1">
        <f t="shared" si="19"/>
        <v>1839626</v>
      </c>
      <c r="M72" s="1">
        <f t="shared" si="20"/>
        <v>848746</v>
      </c>
      <c r="N72" s="1"/>
      <c r="O72" s="1"/>
      <c r="P72" s="1"/>
      <c r="Q72" s="1"/>
    </row>
    <row r="73" spans="1:17" x14ac:dyDescent="0.25">
      <c r="A73" s="35">
        <f>+A72+1</f>
        <v>36677</v>
      </c>
      <c r="B73" s="1">
        <f t="shared" si="15"/>
        <v>36063</v>
      </c>
      <c r="C73" s="1">
        <v>138846</v>
      </c>
      <c r="D73" s="1">
        <f t="shared" si="16"/>
        <v>174909</v>
      </c>
      <c r="E73" s="1"/>
      <c r="F73" s="1">
        <f>+F72</f>
        <v>0</v>
      </c>
      <c r="G73" s="1"/>
      <c r="H73" s="51">
        <f t="shared" si="17"/>
        <v>174909</v>
      </c>
      <c r="I73" s="1"/>
      <c r="J73" s="49">
        <f t="shared" si="18"/>
        <v>2863281</v>
      </c>
      <c r="K73" s="1"/>
      <c r="L73" s="1">
        <f t="shared" si="19"/>
        <v>1875689</v>
      </c>
      <c r="M73" s="1">
        <f t="shared" si="20"/>
        <v>987592</v>
      </c>
      <c r="N73" s="1"/>
      <c r="O73" s="1"/>
      <c r="P73" s="1"/>
      <c r="Q73" s="1"/>
    </row>
    <row r="74" spans="1:17" x14ac:dyDescent="0.25">
      <c r="A74" s="35"/>
      <c r="B74" s="1"/>
      <c r="C74" s="1"/>
      <c r="D74" s="1"/>
      <c r="E74" s="1"/>
      <c r="F74" s="1"/>
      <c r="G74" s="1"/>
      <c r="H74" s="5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42">
        <v>36647</v>
      </c>
      <c r="B75" s="1">
        <f>SUM(B43:B74)</f>
        <v>1089108</v>
      </c>
      <c r="C75" s="1">
        <f>SUM(C43:C74)</f>
        <v>1063935</v>
      </c>
      <c r="D75" s="1">
        <f>SUM(D43:D74)</f>
        <v>2153043</v>
      </c>
      <c r="E75" s="1"/>
      <c r="F75" s="1">
        <f>SUM(F43:F74)</f>
        <v>109460</v>
      </c>
      <c r="G75" s="1"/>
      <c r="H75" s="51">
        <f>SUM(H43:H74)</f>
        <v>2043583</v>
      </c>
      <c r="I75" s="1"/>
      <c r="J75" s="1">
        <f>SUM(J73)</f>
        <v>2863281</v>
      </c>
      <c r="K75" s="1"/>
      <c r="L75" s="1">
        <f>SUM(L73)</f>
        <v>1875689</v>
      </c>
      <c r="M75" s="1">
        <f>SUM(M73)</f>
        <v>987592</v>
      </c>
      <c r="N75" s="1"/>
      <c r="O75" s="1"/>
      <c r="P75" s="1"/>
      <c r="Q75" s="1"/>
    </row>
    <row r="76" spans="1:17" x14ac:dyDescent="0.25">
      <c r="B76" s="1"/>
      <c r="C76" s="1"/>
      <c r="D76" s="1"/>
      <c r="E76" s="1"/>
      <c r="F76" s="1"/>
      <c r="G76" s="1"/>
      <c r="H76" s="51">
        <f>+'Strg Rules'!H9</f>
        <v>2010121.4000000001</v>
      </c>
      <c r="I76" s="1"/>
      <c r="J76" s="1" t="s">
        <v>114</v>
      </c>
      <c r="K76" s="1"/>
      <c r="L76" s="1"/>
      <c r="M76" s="1"/>
      <c r="N76" s="1"/>
      <c r="O76" s="1"/>
      <c r="P76" s="1"/>
      <c r="Q76" s="1"/>
    </row>
    <row r="77" spans="1:17" x14ac:dyDescent="0.25">
      <c r="B77" s="1"/>
      <c r="C77" s="1"/>
      <c r="D77" s="1"/>
      <c r="E77" s="1"/>
      <c r="F77" s="1"/>
      <c r="G77" s="1"/>
      <c r="H77" s="51">
        <f>+H76-H75</f>
        <v>-33461.59999999986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B78" s="1"/>
      <c r="C78" s="1"/>
      <c r="D78" s="1"/>
      <c r="E78" s="1"/>
      <c r="F78" s="1"/>
      <c r="G78" s="1"/>
      <c r="H78" s="5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35">
        <v>36678</v>
      </c>
      <c r="B79" s="1">
        <v>36304</v>
      </c>
      <c r="C79" s="1">
        <v>0</v>
      </c>
      <c r="D79" s="1">
        <f>+B79+C79</f>
        <v>36304</v>
      </c>
      <c r="E79" s="1"/>
      <c r="F79" s="1">
        <v>6617</v>
      </c>
      <c r="G79" s="1"/>
      <c r="H79" s="51">
        <f t="shared" ref="H79:H108" si="21">+D79-F79</f>
        <v>29687</v>
      </c>
      <c r="I79" s="1"/>
      <c r="J79" s="1">
        <f>+D79-F79+J75</f>
        <v>2892968</v>
      </c>
      <c r="K79" s="1"/>
      <c r="L79" s="1">
        <f>+L75+B79</f>
        <v>1911993</v>
      </c>
      <c r="M79" s="1">
        <f>+J79-L79</f>
        <v>980975</v>
      </c>
      <c r="N79" s="1"/>
      <c r="O79" s="1"/>
      <c r="P79" s="1"/>
      <c r="Q79" s="1"/>
    </row>
    <row r="80" spans="1:17" x14ac:dyDescent="0.25">
      <c r="A80" s="35">
        <f>+A79+1</f>
        <v>36679</v>
      </c>
      <c r="B80" s="1">
        <f>+B79</f>
        <v>36304</v>
      </c>
      <c r="C80" s="1">
        <f>+C79</f>
        <v>0</v>
      </c>
      <c r="D80" s="1">
        <f>+B80+C80</f>
        <v>36304</v>
      </c>
      <c r="E80" s="1"/>
      <c r="F80" s="1">
        <f>+F79</f>
        <v>6617</v>
      </c>
      <c r="G80" s="1"/>
      <c r="H80" s="51">
        <f t="shared" si="21"/>
        <v>29687</v>
      </c>
      <c r="I80" s="1"/>
      <c r="J80" s="1">
        <f>+D80-F80+J79</f>
        <v>2922655</v>
      </c>
      <c r="K80" s="1"/>
      <c r="L80" s="1">
        <f>+L79+B80</f>
        <v>1948297</v>
      </c>
      <c r="M80" s="1">
        <f>+J80-L80</f>
        <v>974358</v>
      </c>
      <c r="N80" s="1"/>
      <c r="O80" s="1"/>
      <c r="P80" s="1"/>
      <c r="Q80" s="1"/>
    </row>
    <row r="81" spans="1:17" x14ac:dyDescent="0.25">
      <c r="A81" s="35">
        <f t="shared" ref="A81:A108" si="22">+A80+1</f>
        <v>36680</v>
      </c>
      <c r="B81" s="1">
        <f t="shared" ref="B81:B93" si="23">+B80</f>
        <v>36304</v>
      </c>
      <c r="C81" s="1">
        <v>58696</v>
      </c>
      <c r="D81" s="1">
        <f t="shared" ref="D81:D105" si="24">+B81+C81</f>
        <v>95000</v>
      </c>
      <c r="E81" s="1"/>
      <c r="F81" s="1">
        <v>0</v>
      </c>
      <c r="G81" s="1"/>
      <c r="H81" s="51">
        <f t="shared" si="21"/>
        <v>95000</v>
      </c>
      <c r="I81" s="1"/>
      <c r="J81" s="1">
        <f t="shared" ref="J81:J105" si="25">+D81-F81+J80</f>
        <v>3017655</v>
      </c>
      <c r="K81" s="1"/>
      <c r="L81" s="1">
        <f t="shared" ref="L81:L105" si="26">+L80+B81</f>
        <v>1984601</v>
      </c>
      <c r="M81" s="1">
        <f t="shared" ref="M81:M105" si="27">+J81-L81</f>
        <v>1033054</v>
      </c>
      <c r="N81" s="1"/>
      <c r="O81" s="1"/>
      <c r="P81" s="1"/>
      <c r="Q81" s="1"/>
    </row>
    <row r="82" spans="1:17" x14ac:dyDescent="0.25">
      <c r="A82" s="35">
        <f t="shared" si="22"/>
        <v>36681</v>
      </c>
      <c r="B82" s="1">
        <f t="shared" si="23"/>
        <v>36304</v>
      </c>
      <c r="C82" s="1">
        <f t="shared" ref="C82:C105" si="28">+C81</f>
        <v>58696</v>
      </c>
      <c r="D82" s="1">
        <f t="shared" si="24"/>
        <v>95000</v>
      </c>
      <c r="E82" s="1"/>
      <c r="F82" s="1">
        <f t="shared" ref="F82:F105" si="29">+F81</f>
        <v>0</v>
      </c>
      <c r="G82" s="1"/>
      <c r="H82" s="51">
        <f t="shared" si="21"/>
        <v>95000</v>
      </c>
      <c r="I82" s="1"/>
      <c r="J82" s="1">
        <f t="shared" si="25"/>
        <v>3112655</v>
      </c>
      <c r="K82" s="1"/>
      <c r="L82" s="1">
        <f t="shared" si="26"/>
        <v>2020905</v>
      </c>
      <c r="M82" s="1">
        <f t="shared" si="27"/>
        <v>1091750</v>
      </c>
      <c r="N82" s="1"/>
      <c r="O82" s="1"/>
      <c r="P82" s="1"/>
      <c r="Q82" s="1"/>
    </row>
    <row r="83" spans="1:17" x14ac:dyDescent="0.25">
      <c r="A83" s="35">
        <f t="shared" si="22"/>
        <v>36682</v>
      </c>
      <c r="B83" s="1">
        <f t="shared" si="23"/>
        <v>36304</v>
      </c>
      <c r="C83" s="1">
        <v>53898</v>
      </c>
      <c r="D83" s="1">
        <f t="shared" si="24"/>
        <v>90202</v>
      </c>
      <c r="E83" s="1"/>
      <c r="F83" s="1">
        <f t="shared" si="29"/>
        <v>0</v>
      </c>
      <c r="G83" s="1"/>
      <c r="H83" s="51">
        <f t="shared" si="21"/>
        <v>90202</v>
      </c>
      <c r="I83" s="1"/>
      <c r="J83" s="1">
        <f t="shared" si="25"/>
        <v>3202857</v>
      </c>
      <c r="K83" s="1"/>
      <c r="L83" s="1">
        <f t="shared" si="26"/>
        <v>2057209</v>
      </c>
      <c r="M83" s="1">
        <f t="shared" si="27"/>
        <v>1145648</v>
      </c>
      <c r="N83" s="1"/>
      <c r="O83" s="1"/>
      <c r="P83" s="1"/>
      <c r="Q83" s="1"/>
    </row>
    <row r="84" spans="1:17" x14ac:dyDescent="0.25">
      <c r="A84" s="35">
        <f t="shared" si="22"/>
        <v>36683</v>
      </c>
      <c r="B84" s="1">
        <f t="shared" si="23"/>
        <v>36304</v>
      </c>
      <c r="C84" s="1">
        <v>109</v>
      </c>
      <c r="D84" s="1">
        <f t="shared" si="24"/>
        <v>36413</v>
      </c>
      <c r="E84" s="1"/>
      <c r="F84" s="1">
        <v>0</v>
      </c>
      <c r="G84" s="1"/>
      <c r="H84" s="51">
        <f t="shared" si="21"/>
        <v>36413</v>
      </c>
      <c r="I84" s="1"/>
      <c r="J84" s="49">
        <f t="shared" si="25"/>
        <v>3239270</v>
      </c>
      <c r="K84" s="1"/>
      <c r="L84" s="1">
        <f t="shared" si="26"/>
        <v>2093513</v>
      </c>
      <c r="M84" s="1">
        <f t="shared" si="27"/>
        <v>1145757</v>
      </c>
      <c r="N84" s="1"/>
      <c r="O84" s="1"/>
      <c r="P84" s="1"/>
      <c r="Q84" s="1"/>
    </row>
    <row r="85" spans="1:17" x14ac:dyDescent="0.25">
      <c r="A85" s="35">
        <f t="shared" si="22"/>
        <v>36684</v>
      </c>
      <c r="B85" s="1">
        <f t="shared" si="23"/>
        <v>36304</v>
      </c>
      <c r="C85" s="1">
        <v>0</v>
      </c>
      <c r="D85" s="1">
        <f t="shared" si="24"/>
        <v>36304</v>
      </c>
      <c r="E85" s="1"/>
      <c r="F85" s="1">
        <v>7349</v>
      </c>
      <c r="G85" s="1"/>
      <c r="H85" s="51">
        <f t="shared" si="21"/>
        <v>28955</v>
      </c>
      <c r="I85" s="1"/>
      <c r="J85" s="49">
        <f t="shared" si="25"/>
        <v>3268225</v>
      </c>
      <c r="K85" s="1"/>
      <c r="L85" s="1">
        <f t="shared" si="26"/>
        <v>2129817</v>
      </c>
      <c r="M85" s="1">
        <f t="shared" si="27"/>
        <v>1138408</v>
      </c>
      <c r="N85" s="1">
        <v>7349</v>
      </c>
      <c r="O85" s="1">
        <f>+F85-N85</f>
        <v>0</v>
      </c>
      <c r="P85" s="1"/>
      <c r="Q85" s="1"/>
    </row>
    <row r="86" spans="1:17" x14ac:dyDescent="0.25">
      <c r="A86" s="35">
        <f t="shared" si="22"/>
        <v>36685</v>
      </c>
      <c r="B86" s="1">
        <f t="shared" si="23"/>
        <v>36304</v>
      </c>
      <c r="C86" s="1">
        <f t="shared" si="28"/>
        <v>0</v>
      </c>
      <c r="D86" s="1">
        <f t="shared" si="24"/>
        <v>36304</v>
      </c>
      <c r="E86" s="1"/>
      <c r="F86" s="1">
        <f t="shared" si="29"/>
        <v>7349</v>
      </c>
      <c r="G86" s="1"/>
      <c r="H86" s="51">
        <f t="shared" si="21"/>
        <v>28955</v>
      </c>
      <c r="I86" s="1"/>
      <c r="J86" s="49">
        <f t="shared" si="25"/>
        <v>3297180</v>
      </c>
      <c r="K86" s="1"/>
      <c r="L86" s="1">
        <f t="shared" si="26"/>
        <v>2166121</v>
      </c>
      <c r="M86" s="1">
        <f t="shared" si="27"/>
        <v>1131059</v>
      </c>
      <c r="N86" s="1">
        <f>+N85</f>
        <v>7349</v>
      </c>
      <c r="O86" s="1">
        <f t="shared" ref="O86:O108" si="30">+F86-N86</f>
        <v>0</v>
      </c>
      <c r="P86" s="1"/>
      <c r="Q86" s="1"/>
    </row>
    <row r="87" spans="1:17" x14ac:dyDescent="0.25">
      <c r="A87" s="35">
        <f t="shared" si="22"/>
        <v>36686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v>6617</v>
      </c>
      <c r="G87" s="1"/>
      <c r="H87" s="51">
        <f t="shared" si="21"/>
        <v>29687</v>
      </c>
      <c r="I87" s="1"/>
      <c r="J87" s="49">
        <f t="shared" si="25"/>
        <v>3326867</v>
      </c>
      <c r="K87" s="1"/>
      <c r="L87" s="1">
        <f t="shared" si="26"/>
        <v>2202425</v>
      </c>
      <c r="M87" s="1">
        <f t="shared" si="27"/>
        <v>1124442</v>
      </c>
      <c r="N87" s="1">
        <v>6617</v>
      </c>
      <c r="O87" s="1">
        <f t="shared" si="30"/>
        <v>0</v>
      </c>
      <c r="P87" s="1"/>
      <c r="Q87" s="1"/>
    </row>
    <row r="88" spans="1:17" x14ac:dyDescent="0.25">
      <c r="A88" s="35">
        <f t="shared" si="22"/>
        <v>36687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7349</v>
      </c>
      <c r="G88" s="1"/>
      <c r="H88" s="51">
        <f t="shared" si="21"/>
        <v>28955</v>
      </c>
      <c r="I88" s="1"/>
      <c r="J88" s="49">
        <f t="shared" si="25"/>
        <v>3355822</v>
      </c>
      <c r="K88" s="1"/>
      <c r="L88" s="1">
        <f t="shared" si="26"/>
        <v>2238729</v>
      </c>
      <c r="M88" s="1">
        <f t="shared" si="27"/>
        <v>1117093</v>
      </c>
      <c r="N88" s="1">
        <v>7349</v>
      </c>
      <c r="O88" s="1">
        <f t="shared" si="30"/>
        <v>0</v>
      </c>
      <c r="P88" s="1"/>
      <c r="Q88" s="1"/>
    </row>
    <row r="89" spans="1:17" x14ac:dyDescent="0.25">
      <c r="A89" s="35">
        <f t="shared" si="22"/>
        <v>36688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f t="shared" si="29"/>
        <v>7349</v>
      </c>
      <c r="G89" s="1"/>
      <c r="H89" s="51">
        <f t="shared" si="21"/>
        <v>28955</v>
      </c>
      <c r="I89" s="1"/>
      <c r="J89" s="49">
        <f t="shared" si="25"/>
        <v>3384777</v>
      </c>
      <c r="K89" s="1"/>
      <c r="L89" s="1">
        <f t="shared" si="26"/>
        <v>2275033</v>
      </c>
      <c r="M89" s="1">
        <f t="shared" si="27"/>
        <v>1109744</v>
      </c>
      <c r="N89" s="1">
        <f t="shared" ref="N89:N108" si="31">+N88</f>
        <v>7349</v>
      </c>
      <c r="O89" s="1">
        <f t="shared" si="30"/>
        <v>0</v>
      </c>
      <c r="P89" s="1"/>
      <c r="Q89" s="1"/>
    </row>
    <row r="90" spans="1:17" x14ac:dyDescent="0.25">
      <c r="A90" s="35">
        <f t="shared" si="22"/>
        <v>36689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3413732</v>
      </c>
      <c r="K90" s="1"/>
      <c r="L90" s="1">
        <f t="shared" si="26"/>
        <v>2311337</v>
      </c>
      <c r="M90" s="1">
        <f t="shared" si="27"/>
        <v>1102395</v>
      </c>
      <c r="N90" s="1">
        <f t="shared" si="31"/>
        <v>7349</v>
      </c>
      <c r="O90" s="1">
        <f t="shared" si="30"/>
        <v>0</v>
      </c>
      <c r="P90" s="1"/>
      <c r="Q90" s="1"/>
    </row>
    <row r="91" spans="1:17" x14ac:dyDescent="0.25">
      <c r="A91" s="35">
        <f t="shared" si="22"/>
        <v>36690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v>6617</v>
      </c>
      <c r="G91" s="1"/>
      <c r="H91" s="51">
        <f t="shared" si="21"/>
        <v>29687</v>
      </c>
      <c r="I91" s="1"/>
      <c r="J91" s="49">
        <f t="shared" si="25"/>
        <v>3443419</v>
      </c>
      <c r="K91" s="1"/>
      <c r="L91" s="1">
        <f t="shared" si="26"/>
        <v>2347641</v>
      </c>
      <c r="M91" s="1">
        <f t="shared" si="27"/>
        <v>1095778</v>
      </c>
      <c r="N91" s="1">
        <v>6617</v>
      </c>
      <c r="O91" s="1">
        <f t="shared" si="30"/>
        <v>0</v>
      </c>
      <c r="P91" s="1"/>
      <c r="Q91" s="1"/>
    </row>
    <row r="92" spans="1:17" x14ac:dyDescent="0.25">
      <c r="A92" s="35">
        <f t="shared" si="22"/>
        <v>36691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f t="shared" si="29"/>
        <v>6617</v>
      </c>
      <c r="G92" s="1"/>
      <c r="H92" s="51">
        <f t="shared" si="21"/>
        <v>29687</v>
      </c>
      <c r="I92" s="1"/>
      <c r="J92" s="49">
        <f t="shared" si="25"/>
        <v>3473106</v>
      </c>
      <c r="K92" s="1"/>
      <c r="L92" s="1">
        <f t="shared" si="26"/>
        <v>2383945</v>
      </c>
      <c r="M92" s="1">
        <f t="shared" si="27"/>
        <v>1089161</v>
      </c>
      <c r="N92" s="1">
        <f t="shared" si="31"/>
        <v>6617</v>
      </c>
      <c r="O92" s="1">
        <f t="shared" si="30"/>
        <v>0</v>
      </c>
      <c r="P92" s="1"/>
      <c r="Q92" s="1"/>
    </row>
    <row r="93" spans="1:17" x14ac:dyDescent="0.25">
      <c r="A93" s="35">
        <f t="shared" si="22"/>
        <v>36692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3502793</v>
      </c>
      <c r="K93" s="1"/>
      <c r="L93" s="1">
        <f t="shared" si="26"/>
        <v>2420249</v>
      </c>
      <c r="M93" s="1">
        <f t="shared" si="27"/>
        <v>1082544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5">
      <c r="A94" s="35">
        <f t="shared" si="22"/>
        <v>36693</v>
      </c>
      <c r="B94" s="1">
        <f>+B93</f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3532480</v>
      </c>
      <c r="K94" s="1"/>
      <c r="L94" s="1">
        <f t="shared" si="26"/>
        <v>2456553</v>
      </c>
      <c r="M94" s="1">
        <f t="shared" si="27"/>
        <v>1075927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5">
      <c r="A95" s="35">
        <f t="shared" si="22"/>
        <v>36694</v>
      </c>
      <c r="B95" s="1">
        <f t="shared" ref="B95:B105" si="32"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3562167</v>
      </c>
      <c r="K95" s="1"/>
      <c r="L95" s="1">
        <f t="shared" si="26"/>
        <v>2492857</v>
      </c>
      <c r="M95" s="1">
        <f t="shared" si="27"/>
        <v>1069310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5">
      <c r="A96" s="35">
        <f t="shared" si="22"/>
        <v>36695</v>
      </c>
      <c r="B96" s="1">
        <f t="shared" si="32"/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3591854</v>
      </c>
      <c r="K96" s="1"/>
      <c r="L96" s="1">
        <f t="shared" si="26"/>
        <v>2529161</v>
      </c>
      <c r="M96" s="1">
        <f t="shared" si="27"/>
        <v>1062693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5">
      <c r="A97" s="35">
        <f t="shared" si="22"/>
        <v>36696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>+F96</f>
        <v>6617</v>
      </c>
      <c r="G97" s="1"/>
      <c r="H97" s="51">
        <f t="shared" si="21"/>
        <v>29687</v>
      </c>
      <c r="I97" s="1"/>
      <c r="J97" s="49">
        <f t="shared" si="25"/>
        <v>3621541</v>
      </c>
      <c r="K97" s="1"/>
      <c r="L97" s="1">
        <f t="shared" si="26"/>
        <v>2565465</v>
      </c>
      <c r="M97" s="1">
        <f t="shared" si="27"/>
        <v>1056076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5">
      <c r="A98" s="35">
        <f t="shared" si="22"/>
        <v>36697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v>34100</v>
      </c>
      <c r="G98" s="1"/>
      <c r="H98" s="51">
        <f t="shared" si="21"/>
        <v>2204</v>
      </c>
      <c r="I98" s="1"/>
      <c r="J98" s="49">
        <f t="shared" si="25"/>
        <v>3623745</v>
      </c>
      <c r="K98" s="1"/>
      <c r="L98" s="1">
        <f t="shared" si="26"/>
        <v>2601769</v>
      </c>
      <c r="M98" s="1">
        <f t="shared" si="27"/>
        <v>1021976</v>
      </c>
      <c r="N98" s="1">
        <v>34100</v>
      </c>
      <c r="O98" s="1">
        <f t="shared" si="30"/>
        <v>0</v>
      </c>
      <c r="P98" s="1"/>
      <c r="Q98" s="1"/>
    </row>
    <row r="99" spans="1:17" x14ac:dyDescent="0.25">
      <c r="A99" s="35">
        <f t="shared" si="22"/>
        <v>36698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36000</v>
      </c>
      <c r="G99" s="1"/>
      <c r="H99" s="51">
        <f t="shared" si="21"/>
        <v>304</v>
      </c>
      <c r="I99" s="1"/>
      <c r="J99" s="49">
        <f t="shared" si="25"/>
        <v>3624049</v>
      </c>
      <c r="K99" s="1"/>
      <c r="L99" s="1">
        <f t="shared" si="26"/>
        <v>2638073</v>
      </c>
      <c r="M99" s="1">
        <f t="shared" si="27"/>
        <v>985976</v>
      </c>
      <c r="N99" s="1">
        <f t="shared" si="31"/>
        <v>34100</v>
      </c>
      <c r="O99" s="1">
        <f t="shared" si="30"/>
        <v>1900</v>
      </c>
      <c r="P99" s="1"/>
      <c r="Q99" s="1"/>
    </row>
    <row r="100" spans="1:17" x14ac:dyDescent="0.25">
      <c r="A100" s="35">
        <f t="shared" si="22"/>
        <v>36699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f t="shared" si="29"/>
        <v>36000</v>
      </c>
      <c r="G100" s="1"/>
      <c r="H100" s="51">
        <f t="shared" si="21"/>
        <v>304</v>
      </c>
      <c r="I100" s="1"/>
      <c r="J100" s="49">
        <f t="shared" si="25"/>
        <v>3624353</v>
      </c>
      <c r="K100" s="1"/>
      <c r="L100" s="1">
        <f t="shared" si="26"/>
        <v>2674377</v>
      </c>
      <c r="M100" s="1">
        <f t="shared" si="27"/>
        <v>949976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5">
      <c r="A101" s="35">
        <f t="shared" si="22"/>
        <v>36700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3624657</v>
      </c>
      <c r="K101" s="1"/>
      <c r="L101" s="1">
        <f t="shared" si="26"/>
        <v>2710681</v>
      </c>
      <c r="M101" s="1">
        <f t="shared" si="27"/>
        <v>913976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5">
      <c r="A102" s="35">
        <f t="shared" si="22"/>
        <v>36701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3624961</v>
      </c>
      <c r="K102" s="1"/>
      <c r="L102" s="1">
        <f t="shared" si="26"/>
        <v>2746985</v>
      </c>
      <c r="M102" s="1">
        <f t="shared" si="27"/>
        <v>877976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5">
      <c r="A103" s="35">
        <f t="shared" si="22"/>
        <v>36702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3625265</v>
      </c>
      <c r="K103" s="1"/>
      <c r="L103" s="1">
        <f t="shared" si="26"/>
        <v>2783289</v>
      </c>
      <c r="M103" s="1">
        <f t="shared" si="27"/>
        <v>841976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5">
      <c r="A104" s="35">
        <f t="shared" si="22"/>
        <v>36703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3625569</v>
      </c>
      <c r="K104" s="1"/>
      <c r="L104" s="1">
        <f t="shared" si="26"/>
        <v>2819593</v>
      </c>
      <c r="M104" s="1">
        <f t="shared" si="27"/>
        <v>805976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5">
      <c r="A105" s="35">
        <f t="shared" si="22"/>
        <v>36704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3625873</v>
      </c>
      <c r="K105" s="1"/>
      <c r="L105" s="1">
        <f t="shared" si="26"/>
        <v>2855897</v>
      </c>
      <c r="M105" s="1">
        <f t="shared" si="27"/>
        <v>769976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5">
      <c r="A106" s="35">
        <f t="shared" si="22"/>
        <v>36705</v>
      </c>
      <c r="B106" s="1">
        <f t="shared" ref="B106:C108" si="33">+B105</f>
        <v>36304</v>
      </c>
      <c r="C106" s="1">
        <f t="shared" si="33"/>
        <v>0</v>
      </c>
      <c r="D106" s="1">
        <f>+B106+C106</f>
        <v>36304</v>
      </c>
      <c r="E106" s="1"/>
      <c r="F106" s="1">
        <f>+F105</f>
        <v>36000</v>
      </c>
      <c r="G106" s="1"/>
      <c r="H106" s="51">
        <f t="shared" si="21"/>
        <v>304</v>
      </c>
      <c r="I106" s="1"/>
      <c r="J106" s="49">
        <f>+D106-F106+J105</f>
        <v>3626177</v>
      </c>
      <c r="K106" s="1"/>
      <c r="L106" s="1">
        <f>+L105+B106</f>
        <v>2892201</v>
      </c>
      <c r="M106" s="1">
        <f>+J106-L106</f>
        <v>733976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5">
      <c r="A107" s="35">
        <f t="shared" si="22"/>
        <v>36706</v>
      </c>
      <c r="B107" s="1">
        <f t="shared" si="33"/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3626481</v>
      </c>
      <c r="K107" s="1"/>
      <c r="L107" s="1">
        <f>+L106+B107</f>
        <v>2928505</v>
      </c>
      <c r="M107" s="1">
        <f>+J107-L107</f>
        <v>697976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5">
      <c r="A108" s="35">
        <f t="shared" si="22"/>
        <v>36707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3626785</v>
      </c>
      <c r="K108" s="1"/>
      <c r="L108" s="1">
        <f>+L107+B108</f>
        <v>2964809</v>
      </c>
      <c r="M108" s="1">
        <f>+J108-L108</f>
        <v>661976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5">
      <c r="A109" s="35"/>
      <c r="B109" s="1"/>
      <c r="C109" s="1"/>
      <c r="D109" s="1"/>
      <c r="E109" s="1"/>
      <c r="F109" s="1"/>
      <c r="G109" s="1"/>
      <c r="H109" s="5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42">
        <v>36678</v>
      </c>
      <c r="B110" s="1">
        <f>SUM(B79:B109)</f>
        <v>1089120</v>
      </c>
      <c r="C110" s="1">
        <f>SUM(C79:C109)</f>
        <v>171399</v>
      </c>
      <c r="D110" s="1">
        <f>SUM(D79:D109)</f>
        <v>1260519</v>
      </c>
      <c r="E110" s="1"/>
      <c r="F110" s="1">
        <f>SUM(F79:F109)</f>
        <v>497015</v>
      </c>
      <c r="G110" s="1"/>
      <c r="H110" s="51">
        <f>+B110+C110-F110</f>
        <v>763504</v>
      </c>
      <c r="I110" s="1"/>
      <c r="J110" s="1">
        <f>SUM(J108)</f>
        <v>3626785</v>
      </c>
      <c r="K110" s="1"/>
      <c r="L110" s="1">
        <f>SUM(L108)</f>
        <v>2964809</v>
      </c>
      <c r="M110" s="1">
        <f>SUM(M108)</f>
        <v>661976</v>
      </c>
      <c r="N110" s="55">
        <f>+J110/'Strg Proxy'!C28</f>
        <v>0.59940845604416215</v>
      </c>
      <c r="O110" s="55">
        <f>+L110/'Strg Proxy'!C28</f>
        <v>0.49000191220484157</v>
      </c>
      <c r="P110" s="1"/>
      <c r="Q110" s="1"/>
    </row>
    <row r="111" spans="1:17" x14ac:dyDescent="0.25">
      <c r="B111" s="1"/>
      <c r="C111" s="1"/>
      <c r="D111" s="1"/>
      <c r="E111" s="1"/>
      <c r="F111" s="1"/>
      <c r="G111" s="1"/>
      <c r="H111" s="51"/>
      <c r="I111" s="1"/>
      <c r="J111" s="1">
        <f>+'Strg Rules'!D58</f>
        <v>3630364.1999999997</v>
      </c>
      <c r="K111" s="1"/>
      <c r="L111" s="1" t="s">
        <v>116</v>
      </c>
      <c r="M111" s="1"/>
      <c r="N111" s="1"/>
      <c r="O111" s="1"/>
      <c r="P111" s="1"/>
      <c r="Q111" s="1"/>
    </row>
    <row r="112" spans="1:17" x14ac:dyDescent="0.25">
      <c r="B112" s="1"/>
      <c r="C112" s="1"/>
      <c r="D112" s="1"/>
      <c r="E112" s="1"/>
      <c r="F112" s="1"/>
      <c r="G112" s="1"/>
      <c r="H112" s="51"/>
      <c r="I112" s="1"/>
      <c r="J112" s="1">
        <f>+J110-J111</f>
        <v>-3579.1999999997206</v>
      </c>
      <c r="K112" s="1"/>
      <c r="L112" s="1"/>
      <c r="M112" s="1"/>
      <c r="N112" s="1"/>
      <c r="O112" s="1"/>
      <c r="P112" s="1"/>
      <c r="Q112" s="1"/>
    </row>
    <row r="113" spans="1:17" x14ac:dyDescent="0.25">
      <c r="B113" s="1"/>
      <c r="C113" s="1"/>
      <c r="D113" s="1"/>
      <c r="E113" s="1"/>
      <c r="F113" s="1"/>
      <c r="G113" s="1"/>
      <c r="H113" s="5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35">
        <v>36708</v>
      </c>
      <c r="B114" s="1">
        <v>35133</v>
      </c>
      <c r="C114" s="1">
        <v>13272</v>
      </c>
      <c r="D114" s="1">
        <f>+B114+C114</f>
        <v>48405</v>
      </c>
      <c r="E114" s="1"/>
      <c r="F114" s="1">
        <v>0</v>
      </c>
      <c r="G114" s="1"/>
      <c r="H114" s="51">
        <f t="shared" ref="H114:H144" si="34">+D114-F114</f>
        <v>48405</v>
      </c>
      <c r="I114" s="1"/>
      <c r="J114" s="1">
        <f>+D114-F114+J110</f>
        <v>3675190</v>
      </c>
      <c r="K114" s="1"/>
      <c r="L114" s="1">
        <f>+L110+B114</f>
        <v>2999942</v>
      </c>
      <c r="M114" s="1">
        <f>+J114-L114</f>
        <v>675248</v>
      </c>
      <c r="N114" s="1"/>
      <c r="O114" s="1"/>
      <c r="P114" s="1"/>
      <c r="Q114" s="1"/>
    </row>
    <row r="115" spans="1:17" x14ac:dyDescent="0.25">
      <c r="A115" s="35">
        <f>+A114+1</f>
        <v>36709</v>
      </c>
      <c r="B115" s="1">
        <f>+B114</f>
        <v>35133</v>
      </c>
      <c r="C115" s="1">
        <f>+C114</f>
        <v>13272</v>
      </c>
      <c r="D115" s="1">
        <f>+B115+C115</f>
        <v>48405</v>
      </c>
      <c r="E115" s="1"/>
      <c r="F115" s="1">
        <f>+F114</f>
        <v>0</v>
      </c>
      <c r="G115" s="1"/>
      <c r="H115" s="51">
        <f t="shared" si="34"/>
        <v>48405</v>
      </c>
      <c r="I115" s="1"/>
      <c r="J115" s="1">
        <f>+D115-F115+J114</f>
        <v>3723595</v>
      </c>
      <c r="K115" s="1"/>
      <c r="L115" s="1">
        <f>+L114+B115</f>
        <v>3035075</v>
      </c>
      <c r="M115" s="1">
        <f>+J115-L115</f>
        <v>688520</v>
      </c>
      <c r="N115" s="1"/>
      <c r="O115" s="1"/>
      <c r="P115" s="1"/>
      <c r="Q115" s="1"/>
    </row>
    <row r="116" spans="1:17" x14ac:dyDescent="0.25">
      <c r="A116" s="35">
        <f t="shared" ref="A116:A143" si="35">+A115+1</f>
        <v>36710</v>
      </c>
      <c r="B116" s="1">
        <f t="shared" ref="B116:B128" si="36">+B115</f>
        <v>35133</v>
      </c>
      <c r="C116" s="1">
        <f t="shared" ref="C116:C141" si="37">+C115</f>
        <v>13272</v>
      </c>
      <c r="D116" s="1">
        <f t="shared" ref="D116:D141" si="38">+B116+C116</f>
        <v>48405</v>
      </c>
      <c r="E116" s="1"/>
      <c r="F116" s="1">
        <f t="shared" ref="F116:F141" si="39">+F115</f>
        <v>0</v>
      </c>
      <c r="G116" s="1"/>
      <c r="H116" s="51">
        <f t="shared" si="34"/>
        <v>48405</v>
      </c>
      <c r="I116" s="1"/>
      <c r="J116" s="1">
        <f t="shared" ref="J116:J141" si="40">+D116-F116+J115</f>
        <v>3772000</v>
      </c>
      <c r="K116" s="1"/>
      <c r="L116" s="1">
        <f t="shared" ref="L116:L141" si="41">+L115+B116</f>
        <v>3070208</v>
      </c>
      <c r="M116" s="1">
        <f t="shared" ref="M116:M141" si="42">+J116-L116</f>
        <v>701792</v>
      </c>
      <c r="N116" s="1"/>
      <c r="O116" s="1"/>
      <c r="P116" s="1"/>
      <c r="Q116" s="1"/>
    </row>
    <row r="117" spans="1:17" x14ac:dyDescent="0.25">
      <c r="A117" s="35">
        <f t="shared" si="35"/>
        <v>36711</v>
      </c>
      <c r="B117" s="1">
        <f t="shared" si="36"/>
        <v>35133</v>
      </c>
      <c r="C117" s="1">
        <f t="shared" si="37"/>
        <v>13272</v>
      </c>
      <c r="D117" s="1">
        <f t="shared" si="38"/>
        <v>48405</v>
      </c>
      <c r="E117" s="1"/>
      <c r="F117" s="1">
        <f t="shared" si="39"/>
        <v>0</v>
      </c>
      <c r="G117" s="1"/>
      <c r="H117" s="51">
        <f t="shared" si="34"/>
        <v>48405</v>
      </c>
      <c r="I117" s="1"/>
      <c r="J117" s="1">
        <f t="shared" si="40"/>
        <v>3820405</v>
      </c>
      <c r="K117" s="1"/>
      <c r="L117" s="1">
        <f t="shared" si="41"/>
        <v>3105341</v>
      </c>
      <c r="M117" s="1">
        <f t="shared" si="42"/>
        <v>715064</v>
      </c>
      <c r="N117" s="1"/>
      <c r="O117" s="1"/>
      <c r="P117" s="1"/>
      <c r="Q117" s="1"/>
    </row>
    <row r="118" spans="1:17" x14ac:dyDescent="0.25">
      <c r="A118" s="35">
        <f t="shared" si="35"/>
        <v>36712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3868810</v>
      </c>
      <c r="K118" s="1"/>
      <c r="L118" s="1">
        <f t="shared" si="41"/>
        <v>3140474</v>
      </c>
      <c r="M118" s="1">
        <f t="shared" si="42"/>
        <v>728336</v>
      </c>
      <c r="N118" s="1"/>
      <c r="O118" s="1"/>
      <c r="P118" s="1"/>
      <c r="Q118" s="1"/>
    </row>
    <row r="119" spans="1:17" x14ac:dyDescent="0.25">
      <c r="A119" s="35">
        <f t="shared" si="35"/>
        <v>36713</v>
      </c>
      <c r="B119" s="1">
        <f t="shared" si="36"/>
        <v>35133</v>
      </c>
      <c r="C119" s="1">
        <v>931</v>
      </c>
      <c r="D119" s="1">
        <f t="shared" si="38"/>
        <v>36064</v>
      </c>
      <c r="E119" s="1"/>
      <c r="F119" s="1">
        <f t="shared" si="39"/>
        <v>0</v>
      </c>
      <c r="G119" s="1"/>
      <c r="H119" s="51">
        <f t="shared" si="34"/>
        <v>36064</v>
      </c>
      <c r="I119" s="1"/>
      <c r="J119" s="49">
        <f t="shared" si="40"/>
        <v>3904874</v>
      </c>
      <c r="K119" s="1"/>
      <c r="L119" s="1">
        <f t="shared" si="41"/>
        <v>3175607</v>
      </c>
      <c r="M119" s="1">
        <f t="shared" si="42"/>
        <v>729267</v>
      </c>
      <c r="N119" s="1"/>
      <c r="O119" s="1"/>
      <c r="P119" s="1"/>
      <c r="Q119" s="1"/>
    </row>
    <row r="120" spans="1:17" x14ac:dyDescent="0.25">
      <c r="A120" s="35">
        <f t="shared" si="35"/>
        <v>36714</v>
      </c>
      <c r="B120" s="1">
        <f t="shared" si="36"/>
        <v>35133</v>
      </c>
      <c r="C120" s="1">
        <v>0</v>
      </c>
      <c r="D120" s="1">
        <f t="shared" si="38"/>
        <v>35133</v>
      </c>
      <c r="E120" s="1"/>
      <c r="F120" s="1">
        <v>221</v>
      </c>
      <c r="G120" s="1"/>
      <c r="H120" s="51">
        <f t="shared" si="34"/>
        <v>34912</v>
      </c>
      <c r="I120" s="1"/>
      <c r="J120" s="49">
        <f t="shared" si="40"/>
        <v>3939786</v>
      </c>
      <c r="K120" s="1"/>
      <c r="L120" s="1">
        <f t="shared" si="41"/>
        <v>3210740</v>
      </c>
      <c r="M120" s="1">
        <f t="shared" si="42"/>
        <v>729046</v>
      </c>
      <c r="N120" s="1"/>
      <c r="O120" s="1"/>
      <c r="P120" s="1"/>
      <c r="Q120" s="1"/>
    </row>
    <row r="121" spans="1:17" x14ac:dyDescent="0.25">
      <c r="A121" s="35">
        <f t="shared" si="35"/>
        <v>36715</v>
      </c>
      <c r="B121" s="1">
        <f t="shared" si="36"/>
        <v>35133</v>
      </c>
      <c r="C121" s="1">
        <f t="shared" si="37"/>
        <v>0</v>
      </c>
      <c r="D121" s="1">
        <f t="shared" si="38"/>
        <v>35133</v>
      </c>
      <c r="E121" s="1"/>
      <c r="F121" s="1">
        <f t="shared" si="39"/>
        <v>221</v>
      </c>
      <c r="G121" s="1"/>
      <c r="H121" s="51">
        <f t="shared" si="34"/>
        <v>34912</v>
      </c>
      <c r="I121" s="1"/>
      <c r="J121" s="49">
        <f t="shared" si="40"/>
        <v>3974698</v>
      </c>
      <c r="K121" s="1"/>
      <c r="L121" s="1">
        <f t="shared" si="41"/>
        <v>3245873</v>
      </c>
      <c r="M121" s="1">
        <f t="shared" si="42"/>
        <v>728825</v>
      </c>
      <c r="N121" s="1"/>
      <c r="O121" s="1"/>
      <c r="P121" s="1"/>
      <c r="Q121" s="1"/>
    </row>
    <row r="122" spans="1:17" x14ac:dyDescent="0.25">
      <c r="A122" s="35">
        <f t="shared" si="35"/>
        <v>36716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4009610</v>
      </c>
      <c r="K122" s="1"/>
      <c r="L122" s="1">
        <f t="shared" si="41"/>
        <v>3281006</v>
      </c>
      <c r="M122" s="1">
        <f t="shared" si="42"/>
        <v>728604</v>
      </c>
      <c r="N122" s="1"/>
      <c r="O122" s="1"/>
      <c r="P122" s="1"/>
      <c r="Q122" s="1"/>
    </row>
    <row r="123" spans="1:17" x14ac:dyDescent="0.25">
      <c r="A123" s="35">
        <f t="shared" si="35"/>
        <v>36717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v>0</v>
      </c>
      <c r="G123" s="1"/>
      <c r="H123" s="51">
        <f t="shared" si="34"/>
        <v>35133</v>
      </c>
      <c r="I123" s="1"/>
      <c r="J123" s="49">
        <f t="shared" si="40"/>
        <v>4044743</v>
      </c>
      <c r="K123" s="1"/>
      <c r="L123" s="1">
        <f t="shared" si="41"/>
        <v>3316139</v>
      </c>
      <c r="M123" s="1">
        <f t="shared" si="42"/>
        <v>728604</v>
      </c>
      <c r="N123" s="1"/>
      <c r="O123" s="1"/>
      <c r="P123" s="1"/>
      <c r="Q123" s="1"/>
    </row>
    <row r="124" spans="1:17" x14ac:dyDescent="0.25">
      <c r="A124" s="35">
        <f t="shared" si="35"/>
        <v>36718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f t="shared" si="39"/>
        <v>0</v>
      </c>
      <c r="G124" s="1"/>
      <c r="H124" s="51">
        <f t="shared" si="34"/>
        <v>35133</v>
      </c>
      <c r="I124" s="1"/>
      <c r="J124" s="49">
        <f t="shared" si="40"/>
        <v>4079876</v>
      </c>
      <c r="K124" s="1"/>
      <c r="L124" s="1">
        <f t="shared" si="41"/>
        <v>3351272</v>
      </c>
      <c r="M124" s="1">
        <f t="shared" si="42"/>
        <v>728604</v>
      </c>
      <c r="N124" s="1"/>
      <c r="O124" s="1"/>
      <c r="P124" s="1"/>
      <c r="Q124" s="1"/>
    </row>
    <row r="125" spans="1:17" x14ac:dyDescent="0.25">
      <c r="A125" s="35">
        <f t="shared" si="35"/>
        <v>36719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4115009</v>
      </c>
      <c r="K125" s="1"/>
      <c r="L125" s="1">
        <f t="shared" si="41"/>
        <v>3386405</v>
      </c>
      <c r="M125" s="1">
        <f t="shared" si="42"/>
        <v>728604</v>
      </c>
      <c r="N125" s="1"/>
      <c r="O125" s="1"/>
      <c r="P125" s="1"/>
      <c r="Q125" s="1"/>
    </row>
    <row r="126" spans="1:17" x14ac:dyDescent="0.25">
      <c r="A126" s="35">
        <f t="shared" si="35"/>
        <v>36720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4150142</v>
      </c>
      <c r="K126" s="1"/>
      <c r="L126" s="1">
        <f t="shared" si="41"/>
        <v>3421538</v>
      </c>
      <c r="M126" s="1">
        <f t="shared" si="42"/>
        <v>728604</v>
      </c>
      <c r="N126" s="1"/>
      <c r="O126" s="1"/>
      <c r="P126" s="1"/>
      <c r="Q126" s="1"/>
    </row>
    <row r="127" spans="1:17" x14ac:dyDescent="0.25">
      <c r="A127" s="35">
        <f t="shared" si="35"/>
        <v>36721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4185275</v>
      </c>
      <c r="K127" s="1"/>
      <c r="L127" s="1">
        <f t="shared" si="41"/>
        <v>3456671</v>
      </c>
      <c r="M127" s="1">
        <f t="shared" si="42"/>
        <v>728604</v>
      </c>
      <c r="N127" s="1"/>
      <c r="O127" s="1"/>
      <c r="P127" s="1"/>
      <c r="Q127" s="1"/>
    </row>
    <row r="128" spans="1:17" x14ac:dyDescent="0.25">
      <c r="A128" s="35">
        <f t="shared" si="35"/>
        <v>36722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4220408</v>
      </c>
      <c r="K128" s="1"/>
      <c r="L128" s="1">
        <f t="shared" si="41"/>
        <v>3491804</v>
      </c>
      <c r="M128" s="1">
        <f t="shared" si="42"/>
        <v>728604</v>
      </c>
      <c r="N128" s="1"/>
      <c r="O128" s="1"/>
      <c r="P128" s="1"/>
      <c r="Q128" s="1"/>
    </row>
    <row r="129" spans="1:17" x14ac:dyDescent="0.25">
      <c r="A129" s="35">
        <f t="shared" si="35"/>
        <v>36723</v>
      </c>
      <c r="B129" s="1">
        <f>+B128</f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4255541</v>
      </c>
      <c r="K129" s="1"/>
      <c r="L129" s="1">
        <f t="shared" si="41"/>
        <v>3526937</v>
      </c>
      <c r="M129" s="1">
        <f t="shared" si="42"/>
        <v>728604</v>
      </c>
      <c r="N129" s="1"/>
      <c r="O129" s="1"/>
      <c r="P129" s="1"/>
      <c r="Q129" s="1"/>
    </row>
    <row r="130" spans="1:17" x14ac:dyDescent="0.25">
      <c r="A130" s="35">
        <f t="shared" si="35"/>
        <v>36724</v>
      </c>
      <c r="B130" s="1">
        <f t="shared" ref="B130:B141" si="43"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4290674</v>
      </c>
      <c r="K130" s="1"/>
      <c r="L130" s="1">
        <f t="shared" si="41"/>
        <v>3562070</v>
      </c>
      <c r="M130" s="1">
        <f t="shared" si="42"/>
        <v>728604</v>
      </c>
      <c r="N130" s="1"/>
      <c r="O130" s="1"/>
      <c r="P130" s="1"/>
      <c r="Q130" s="1"/>
    </row>
    <row r="131" spans="1:17" x14ac:dyDescent="0.25">
      <c r="A131" s="35">
        <f t="shared" si="35"/>
        <v>36725</v>
      </c>
      <c r="B131" s="1">
        <f t="shared" si="43"/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4325807</v>
      </c>
      <c r="K131" s="1"/>
      <c r="L131" s="1">
        <f t="shared" si="41"/>
        <v>3597203</v>
      </c>
      <c r="M131" s="1">
        <f t="shared" si="42"/>
        <v>728604</v>
      </c>
      <c r="N131" s="1"/>
      <c r="O131" s="1"/>
      <c r="P131" s="1"/>
      <c r="Q131" s="1"/>
    </row>
    <row r="132" spans="1:17" x14ac:dyDescent="0.25">
      <c r="A132" s="35">
        <f t="shared" si="35"/>
        <v>36726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4360940</v>
      </c>
      <c r="K132" s="1"/>
      <c r="L132" s="1">
        <f t="shared" si="41"/>
        <v>3632336</v>
      </c>
      <c r="M132" s="1">
        <f t="shared" si="42"/>
        <v>728604</v>
      </c>
      <c r="N132" s="1"/>
      <c r="O132" s="1"/>
      <c r="P132" s="1"/>
      <c r="Q132" s="1"/>
    </row>
    <row r="133" spans="1:17" x14ac:dyDescent="0.25">
      <c r="A133" s="35">
        <f t="shared" si="35"/>
        <v>36727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v>16953</v>
      </c>
      <c r="G133" s="1"/>
      <c r="H133" s="51">
        <f t="shared" si="34"/>
        <v>18180</v>
      </c>
      <c r="I133" s="1"/>
      <c r="J133" s="49">
        <f t="shared" si="40"/>
        <v>4379120</v>
      </c>
      <c r="K133" s="1"/>
      <c r="L133" s="1">
        <f t="shared" si="41"/>
        <v>3667469</v>
      </c>
      <c r="M133" s="1">
        <f t="shared" si="42"/>
        <v>711651</v>
      </c>
      <c r="N133" s="1"/>
      <c r="O133" s="1"/>
      <c r="P133" s="1"/>
      <c r="Q133" s="1"/>
    </row>
    <row r="134" spans="1:17" x14ac:dyDescent="0.25">
      <c r="A134" s="35">
        <f t="shared" si="35"/>
        <v>36728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f t="shared" si="39"/>
        <v>16953</v>
      </c>
      <c r="G134" s="1"/>
      <c r="H134" s="51">
        <f t="shared" si="34"/>
        <v>18180</v>
      </c>
      <c r="I134" s="1"/>
      <c r="J134" s="49">
        <f t="shared" si="40"/>
        <v>4397300</v>
      </c>
      <c r="K134" s="1"/>
      <c r="L134" s="1">
        <f t="shared" si="41"/>
        <v>3702602</v>
      </c>
      <c r="M134" s="1">
        <f t="shared" si="42"/>
        <v>694698</v>
      </c>
      <c r="N134" s="1"/>
      <c r="O134" s="1"/>
      <c r="P134" s="1"/>
      <c r="Q134" s="1"/>
    </row>
    <row r="135" spans="1:17" x14ac:dyDescent="0.25">
      <c r="A135" s="35">
        <f t="shared" si="35"/>
        <v>36729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4415480</v>
      </c>
      <c r="K135" s="1"/>
      <c r="L135" s="1">
        <f t="shared" si="41"/>
        <v>3737735</v>
      </c>
      <c r="M135" s="1">
        <f t="shared" si="42"/>
        <v>677745</v>
      </c>
      <c r="N135" s="1"/>
      <c r="O135" s="1"/>
      <c r="P135" s="1"/>
      <c r="Q135" s="1"/>
    </row>
    <row r="136" spans="1:17" x14ac:dyDescent="0.25">
      <c r="A136" s="35">
        <f t="shared" si="35"/>
        <v>36730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4433660</v>
      </c>
      <c r="K136" s="1"/>
      <c r="L136" s="1">
        <f t="shared" si="41"/>
        <v>3772868</v>
      </c>
      <c r="M136" s="1">
        <f t="shared" si="42"/>
        <v>660792</v>
      </c>
      <c r="N136" s="1"/>
      <c r="O136" s="1"/>
      <c r="P136" s="1"/>
      <c r="Q136" s="1"/>
    </row>
    <row r="137" spans="1:17" x14ac:dyDescent="0.25">
      <c r="A137" s="35">
        <f t="shared" si="35"/>
        <v>36731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4451840</v>
      </c>
      <c r="K137" s="1"/>
      <c r="L137" s="1">
        <f t="shared" si="41"/>
        <v>3808001</v>
      </c>
      <c r="M137" s="1">
        <f t="shared" si="42"/>
        <v>643839</v>
      </c>
      <c r="N137" s="1"/>
      <c r="O137" s="1"/>
      <c r="P137" s="1"/>
      <c r="Q137" s="1"/>
    </row>
    <row r="138" spans="1:17" x14ac:dyDescent="0.25">
      <c r="A138" s="35">
        <f t="shared" si="35"/>
        <v>36732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>+F137</f>
        <v>16953</v>
      </c>
      <c r="G138" s="1"/>
      <c r="H138" s="51">
        <f t="shared" si="34"/>
        <v>18180</v>
      </c>
      <c r="I138" s="1"/>
      <c r="J138" s="49">
        <f t="shared" si="40"/>
        <v>4470020</v>
      </c>
      <c r="K138" s="1"/>
      <c r="L138" s="1">
        <f t="shared" si="41"/>
        <v>3843134</v>
      </c>
      <c r="M138" s="1">
        <f t="shared" si="42"/>
        <v>626886</v>
      </c>
      <c r="N138" s="1"/>
      <c r="O138" s="1"/>
      <c r="P138" s="1"/>
      <c r="Q138" s="1"/>
    </row>
    <row r="139" spans="1:17" x14ac:dyDescent="0.25">
      <c r="A139" s="35">
        <f t="shared" si="35"/>
        <v>36733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 t="shared" si="39"/>
        <v>16953</v>
      </c>
      <c r="G139" s="1"/>
      <c r="H139" s="51">
        <f t="shared" si="34"/>
        <v>18180</v>
      </c>
      <c r="I139" s="1"/>
      <c r="J139" s="49">
        <f t="shared" si="40"/>
        <v>4488200</v>
      </c>
      <c r="K139" s="1"/>
      <c r="L139" s="1">
        <f t="shared" si="41"/>
        <v>3878267</v>
      </c>
      <c r="M139" s="1">
        <f t="shared" si="42"/>
        <v>609933</v>
      </c>
      <c r="N139" s="1"/>
      <c r="O139" s="1"/>
      <c r="P139" s="1"/>
      <c r="Q139" s="1"/>
    </row>
    <row r="140" spans="1:17" x14ac:dyDescent="0.25">
      <c r="A140" s="35">
        <f t="shared" si="35"/>
        <v>36734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4506380</v>
      </c>
      <c r="K140" s="1"/>
      <c r="L140" s="1">
        <f t="shared" si="41"/>
        <v>3913400</v>
      </c>
      <c r="M140" s="1">
        <f t="shared" si="42"/>
        <v>592980</v>
      </c>
      <c r="N140" s="1"/>
      <c r="O140" s="1"/>
      <c r="P140" s="1"/>
      <c r="Q140" s="1"/>
    </row>
    <row r="141" spans="1:17" x14ac:dyDescent="0.25">
      <c r="A141" s="35">
        <f t="shared" si="35"/>
        <v>36735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4524560</v>
      </c>
      <c r="K141" s="1"/>
      <c r="L141" s="1">
        <f t="shared" si="41"/>
        <v>3948533</v>
      </c>
      <c r="M141" s="1">
        <f t="shared" si="42"/>
        <v>576027</v>
      </c>
      <c r="N141" s="1"/>
      <c r="O141" s="1"/>
      <c r="P141" s="1"/>
      <c r="Q141" s="1"/>
    </row>
    <row r="142" spans="1:17" x14ac:dyDescent="0.25">
      <c r="A142" s="35">
        <f t="shared" si="35"/>
        <v>36736</v>
      </c>
      <c r="B142" s="1">
        <f t="shared" ref="B142:C144" si="44">+B141</f>
        <v>35133</v>
      </c>
      <c r="C142" s="1">
        <v>13272</v>
      </c>
      <c r="D142" s="1">
        <f>+B142+C142</f>
        <v>48405</v>
      </c>
      <c r="E142" s="1"/>
      <c r="F142" s="1">
        <v>0</v>
      </c>
      <c r="G142" s="1"/>
      <c r="H142" s="51">
        <f t="shared" si="34"/>
        <v>48405</v>
      </c>
      <c r="I142" s="1"/>
      <c r="J142" s="49">
        <f>+D142-F142+J141</f>
        <v>4572965</v>
      </c>
      <c r="K142" s="1"/>
      <c r="L142" s="1">
        <f>+L141+B142</f>
        <v>3983666</v>
      </c>
      <c r="M142" s="1">
        <f>+J142-L142</f>
        <v>589299</v>
      </c>
      <c r="N142" s="1"/>
      <c r="O142" s="1"/>
      <c r="P142" s="1"/>
      <c r="Q142" s="1"/>
    </row>
    <row r="143" spans="1:17" x14ac:dyDescent="0.25">
      <c r="A143" s="35">
        <f t="shared" si="35"/>
        <v>36737</v>
      </c>
      <c r="B143" s="1">
        <f t="shared" si="44"/>
        <v>35133</v>
      </c>
      <c r="C143" s="1">
        <f t="shared" si="44"/>
        <v>13272</v>
      </c>
      <c r="D143" s="1">
        <f>+B143+C143</f>
        <v>48405</v>
      </c>
      <c r="E143" s="1"/>
      <c r="F143" s="1">
        <f>+F142</f>
        <v>0</v>
      </c>
      <c r="G143" s="1"/>
      <c r="H143" s="51">
        <f t="shared" si="34"/>
        <v>48405</v>
      </c>
      <c r="I143" s="1"/>
      <c r="J143" s="49">
        <f>+D143-F143+J142</f>
        <v>4621370</v>
      </c>
      <c r="K143" s="1"/>
      <c r="L143" s="1">
        <f>+L142+B143</f>
        <v>4018799</v>
      </c>
      <c r="M143" s="1">
        <f>+J143-L143</f>
        <v>602571</v>
      </c>
      <c r="N143" s="1"/>
      <c r="O143" s="1"/>
      <c r="P143" s="1"/>
      <c r="Q143" s="1"/>
    </row>
    <row r="144" spans="1:17" x14ac:dyDescent="0.25">
      <c r="A144" s="35">
        <f>+A143+1</f>
        <v>36738</v>
      </c>
      <c r="B144" s="1">
        <f t="shared" si="44"/>
        <v>35133</v>
      </c>
      <c r="C144" s="1">
        <f t="shared" si="44"/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4669775</v>
      </c>
      <c r="K144" s="1"/>
      <c r="L144" s="1">
        <f>+L143+B144</f>
        <v>4053932</v>
      </c>
      <c r="M144" s="1">
        <f>+J144-L144</f>
        <v>615843</v>
      </c>
      <c r="N144" s="1"/>
      <c r="O144" s="1"/>
      <c r="P144" s="1"/>
      <c r="Q144" s="1"/>
    </row>
    <row r="145" spans="1:17" x14ac:dyDescent="0.25">
      <c r="A145" s="35"/>
      <c r="B145" s="1"/>
      <c r="C145" s="1"/>
      <c r="D145" s="1"/>
      <c r="E145" s="1"/>
      <c r="F145" s="1"/>
      <c r="G145" s="1"/>
      <c r="H145" s="5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42">
        <v>36708</v>
      </c>
      <c r="B146" s="1">
        <f>SUM(B114:B145)</f>
        <v>1089123</v>
      </c>
      <c r="C146" s="1">
        <f>SUM(C114:C145)</f>
        <v>107107</v>
      </c>
      <c r="D146" s="1">
        <f>SUM(D114:D145)</f>
        <v>1196230</v>
      </c>
      <c r="E146" s="1"/>
      <c r="F146" s="1">
        <f>SUM(F114:F145)</f>
        <v>153240</v>
      </c>
      <c r="G146" s="1"/>
      <c r="H146" s="51">
        <f>+D146-F146</f>
        <v>1042990</v>
      </c>
      <c r="I146" s="1"/>
      <c r="J146" s="1">
        <f>SUM(J144)</f>
        <v>4669775</v>
      </c>
      <c r="K146" s="1"/>
      <c r="L146" s="1">
        <f>SUM(L144)</f>
        <v>4053932</v>
      </c>
      <c r="M146" s="1">
        <f>SUM(M144)</f>
        <v>615843</v>
      </c>
      <c r="N146" s="1"/>
      <c r="O146" s="1"/>
      <c r="P146" s="1"/>
      <c r="Q146" s="1"/>
    </row>
    <row r="147" spans="1:17" x14ac:dyDescent="0.25">
      <c r="B147" s="1"/>
      <c r="C147" s="1"/>
      <c r="D147" s="1"/>
      <c r="E147" s="1"/>
      <c r="F147" s="1"/>
      <c r="G147" s="1"/>
      <c r="H147" s="5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35">
        <v>36739</v>
      </c>
      <c r="B150" s="1">
        <v>35133</v>
      </c>
      <c r="C150" s="1">
        <v>0</v>
      </c>
      <c r="D150" s="1">
        <f>+B150+C150</f>
        <v>35133</v>
      </c>
      <c r="E150" s="1"/>
      <c r="F150" s="1">
        <v>19873</v>
      </c>
      <c r="G150" s="1"/>
      <c r="H150" s="51">
        <f t="shared" ref="H150:H180" si="45">+D150-F150</f>
        <v>15260</v>
      </c>
      <c r="I150" s="1"/>
      <c r="J150" s="1">
        <f>+D150-F150+J146</f>
        <v>4685035</v>
      </c>
      <c r="K150" s="1"/>
      <c r="L150" s="1">
        <f>+L146+B150</f>
        <v>4089065</v>
      </c>
      <c r="M150" s="1">
        <f>+J150-L150</f>
        <v>595970</v>
      </c>
      <c r="N150" s="1"/>
      <c r="O150" s="1"/>
      <c r="P150" s="1"/>
      <c r="Q150" s="1"/>
    </row>
    <row r="151" spans="1:17" x14ac:dyDescent="0.25">
      <c r="A151" s="35">
        <f>+A150+1</f>
        <v>36740</v>
      </c>
      <c r="B151" s="1">
        <f>+B150</f>
        <v>35133</v>
      </c>
      <c r="C151" s="1">
        <f>+C150</f>
        <v>0</v>
      </c>
      <c r="D151" s="1">
        <f>+B151+C151</f>
        <v>35133</v>
      </c>
      <c r="E151" s="1"/>
      <c r="F151" s="1">
        <f>+F150</f>
        <v>19873</v>
      </c>
      <c r="G151" s="1"/>
      <c r="H151" s="51">
        <f t="shared" si="45"/>
        <v>15260</v>
      </c>
      <c r="I151" s="1"/>
      <c r="J151" s="1">
        <f>+D151-F151+J150</f>
        <v>4700295</v>
      </c>
      <c r="K151" s="1"/>
      <c r="L151" s="1">
        <f>+L150+B151</f>
        <v>4124198</v>
      </c>
      <c r="M151" s="1">
        <f>+J151-L151</f>
        <v>576097</v>
      </c>
      <c r="N151" s="1"/>
      <c r="O151" s="1"/>
      <c r="P151" s="1"/>
      <c r="Q151" s="1"/>
    </row>
    <row r="152" spans="1:17" x14ac:dyDescent="0.25">
      <c r="A152" s="35">
        <f t="shared" ref="A152:A180" si="46">+A151+1</f>
        <v>36741</v>
      </c>
      <c r="B152" s="1">
        <f t="shared" ref="B152:B164" si="47">+B151</f>
        <v>35133</v>
      </c>
      <c r="C152" s="1">
        <f t="shared" ref="C152:C175" si="48">+C151</f>
        <v>0</v>
      </c>
      <c r="D152" s="1">
        <f t="shared" ref="D152:D175" si="49">+B152+C152</f>
        <v>35133</v>
      </c>
      <c r="E152" s="1"/>
      <c r="F152" s="1">
        <f t="shared" ref="F152:F175" si="50">+F151</f>
        <v>19873</v>
      </c>
      <c r="G152" s="1"/>
      <c r="H152" s="51">
        <f t="shared" si="45"/>
        <v>15260</v>
      </c>
      <c r="I152" s="1"/>
      <c r="J152" s="1">
        <f t="shared" ref="J152:J175" si="51">+D152-F152+J151</f>
        <v>4715555</v>
      </c>
      <c r="K152" s="1"/>
      <c r="L152" s="1">
        <f t="shared" ref="L152:L175" si="52">+L151+B152</f>
        <v>4159331</v>
      </c>
      <c r="M152" s="1">
        <f t="shared" ref="M152:M175" si="53">+J152-L152</f>
        <v>556224</v>
      </c>
      <c r="N152" s="1"/>
      <c r="O152" s="1"/>
      <c r="P152" s="1"/>
      <c r="Q152" s="1"/>
    </row>
    <row r="153" spans="1:17" x14ac:dyDescent="0.25">
      <c r="A153" s="35">
        <f t="shared" si="46"/>
        <v>36742</v>
      </c>
      <c r="B153" s="1">
        <f t="shared" si="47"/>
        <v>35133</v>
      </c>
      <c r="C153" s="1">
        <f t="shared" si="48"/>
        <v>0</v>
      </c>
      <c r="D153" s="1">
        <f t="shared" si="49"/>
        <v>35133</v>
      </c>
      <c r="E153" s="1"/>
      <c r="F153" s="1">
        <f t="shared" si="50"/>
        <v>19873</v>
      </c>
      <c r="G153" s="1"/>
      <c r="H153" s="51">
        <f t="shared" si="45"/>
        <v>15260</v>
      </c>
      <c r="I153" s="1"/>
      <c r="J153" s="1">
        <f t="shared" si="51"/>
        <v>4730815</v>
      </c>
      <c r="K153" s="1"/>
      <c r="L153" s="1">
        <f t="shared" si="52"/>
        <v>4194464</v>
      </c>
      <c r="M153" s="1">
        <f t="shared" si="53"/>
        <v>536351</v>
      </c>
      <c r="N153" s="1"/>
      <c r="O153" s="1"/>
      <c r="P153" s="1"/>
      <c r="Q153" s="1"/>
    </row>
    <row r="154" spans="1:17" x14ac:dyDescent="0.25">
      <c r="A154" s="35">
        <f t="shared" si="46"/>
        <v>36743</v>
      </c>
      <c r="B154" s="1">
        <f t="shared" si="47"/>
        <v>35133</v>
      </c>
      <c r="C154" s="1">
        <f t="shared" si="48"/>
        <v>0</v>
      </c>
      <c r="D154" s="1">
        <f t="shared" si="49"/>
        <v>35133</v>
      </c>
      <c r="E154" s="1"/>
      <c r="F154" s="1">
        <f t="shared" si="50"/>
        <v>19873</v>
      </c>
      <c r="G154" s="1"/>
      <c r="H154" s="51">
        <f t="shared" si="45"/>
        <v>15260</v>
      </c>
      <c r="I154" s="1"/>
      <c r="J154" s="1">
        <f t="shared" si="51"/>
        <v>4746075</v>
      </c>
      <c r="K154" s="1"/>
      <c r="L154" s="1">
        <f t="shared" si="52"/>
        <v>4229597</v>
      </c>
      <c r="M154" s="1">
        <f t="shared" si="53"/>
        <v>516478</v>
      </c>
      <c r="N154" s="1"/>
      <c r="O154" s="1"/>
      <c r="P154" s="1"/>
      <c r="Q154" s="1"/>
    </row>
    <row r="155" spans="1:17" x14ac:dyDescent="0.25">
      <c r="A155" s="35">
        <f t="shared" si="46"/>
        <v>36744</v>
      </c>
      <c r="B155" s="1">
        <f t="shared" si="47"/>
        <v>35133</v>
      </c>
      <c r="C155" s="1">
        <f t="shared" si="48"/>
        <v>0</v>
      </c>
      <c r="D155" s="1">
        <f t="shared" si="49"/>
        <v>35133</v>
      </c>
      <c r="E155" s="1"/>
      <c r="F155" s="1">
        <f t="shared" si="50"/>
        <v>19873</v>
      </c>
      <c r="G155" s="1"/>
      <c r="H155" s="51">
        <f t="shared" si="45"/>
        <v>15260</v>
      </c>
      <c r="I155" s="1"/>
      <c r="J155" s="49">
        <f t="shared" si="51"/>
        <v>4761335</v>
      </c>
      <c r="K155" s="1"/>
      <c r="L155" s="1">
        <f t="shared" si="52"/>
        <v>4264730</v>
      </c>
      <c r="M155" s="1">
        <f t="shared" si="53"/>
        <v>496605</v>
      </c>
      <c r="N155" s="1"/>
      <c r="O155" s="1"/>
      <c r="P155" s="1"/>
      <c r="Q155" s="1"/>
    </row>
    <row r="156" spans="1:17" x14ac:dyDescent="0.25">
      <c r="A156" s="35">
        <f t="shared" si="46"/>
        <v>36745</v>
      </c>
      <c r="B156" s="1">
        <f t="shared" si="47"/>
        <v>35133</v>
      </c>
      <c r="C156" s="1">
        <f t="shared" si="48"/>
        <v>0</v>
      </c>
      <c r="D156" s="1">
        <f t="shared" si="49"/>
        <v>35133</v>
      </c>
      <c r="E156" s="1"/>
      <c r="F156" s="1">
        <f t="shared" si="50"/>
        <v>19873</v>
      </c>
      <c r="G156" s="1"/>
      <c r="H156" s="51">
        <f t="shared" si="45"/>
        <v>15260</v>
      </c>
      <c r="I156" s="1"/>
      <c r="J156" s="49">
        <f t="shared" si="51"/>
        <v>4776595</v>
      </c>
      <c r="K156" s="1"/>
      <c r="L156" s="1">
        <f t="shared" si="52"/>
        <v>4299863</v>
      </c>
      <c r="M156" s="1">
        <f t="shared" si="53"/>
        <v>476732</v>
      </c>
      <c r="N156" s="1"/>
      <c r="O156" s="1"/>
      <c r="P156" s="1"/>
      <c r="Q156" s="1"/>
    </row>
    <row r="157" spans="1:17" x14ac:dyDescent="0.25">
      <c r="A157" s="35">
        <f t="shared" si="46"/>
        <v>36746</v>
      </c>
      <c r="B157" s="1">
        <f t="shared" si="47"/>
        <v>35133</v>
      </c>
      <c r="C157" s="1">
        <f t="shared" si="48"/>
        <v>0</v>
      </c>
      <c r="D157" s="1">
        <f t="shared" si="49"/>
        <v>35133</v>
      </c>
      <c r="E157" s="1"/>
      <c r="F157" s="1">
        <f t="shared" si="50"/>
        <v>19873</v>
      </c>
      <c r="G157" s="1"/>
      <c r="H157" s="51">
        <f t="shared" si="45"/>
        <v>15260</v>
      </c>
      <c r="I157" s="1"/>
      <c r="J157" s="49">
        <f t="shared" si="51"/>
        <v>4791855</v>
      </c>
      <c r="K157" s="1"/>
      <c r="L157" s="1">
        <f t="shared" si="52"/>
        <v>4334996</v>
      </c>
      <c r="M157" s="1">
        <f t="shared" si="53"/>
        <v>456859</v>
      </c>
      <c r="N157" s="1"/>
      <c r="O157" s="1"/>
      <c r="P157" s="1"/>
      <c r="Q157" s="1"/>
    </row>
    <row r="158" spans="1:17" x14ac:dyDescent="0.25">
      <c r="A158" s="35">
        <f t="shared" si="46"/>
        <v>36747</v>
      </c>
      <c r="B158" s="1">
        <f t="shared" si="47"/>
        <v>35133</v>
      </c>
      <c r="C158" s="1">
        <f t="shared" si="48"/>
        <v>0</v>
      </c>
      <c r="D158" s="1">
        <f t="shared" si="49"/>
        <v>35133</v>
      </c>
      <c r="E158" s="1"/>
      <c r="F158" s="1">
        <f t="shared" si="50"/>
        <v>19873</v>
      </c>
      <c r="G158" s="1"/>
      <c r="H158" s="51">
        <f t="shared" si="45"/>
        <v>15260</v>
      </c>
      <c r="I158" s="1"/>
      <c r="J158" s="49">
        <f t="shared" si="51"/>
        <v>4807115</v>
      </c>
      <c r="K158" s="1"/>
      <c r="L158" s="1">
        <f t="shared" si="52"/>
        <v>4370129</v>
      </c>
      <c r="M158" s="1">
        <f t="shared" si="53"/>
        <v>436986</v>
      </c>
      <c r="N158" s="1"/>
      <c r="O158" s="1"/>
      <c r="P158" s="1"/>
      <c r="Q158" s="1"/>
    </row>
    <row r="159" spans="1:17" x14ac:dyDescent="0.25">
      <c r="A159" s="35">
        <f t="shared" si="46"/>
        <v>36748</v>
      </c>
      <c r="B159" s="1">
        <f t="shared" si="47"/>
        <v>35133</v>
      </c>
      <c r="C159" s="1">
        <f t="shared" si="48"/>
        <v>0</v>
      </c>
      <c r="D159" s="1">
        <f t="shared" si="49"/>
        <v>35133</v>
      </c>
      <c r="E159" s="1"/>
      <c r="F159" s="1">
        <f t="shared" si="50"/>
        <v>19873</v>
      </c>
      <c r="G159" s="1"/>
      <c r="H159" s="51">
        <f t="shared" si="45"/>
        <v>15260</v>
      </c>
      <c r="I159" s="1"/>
      <c r="J159" s="49">
        <f t="shared" si="51"/>
        <v>4822375</v>
      </c>
      <c r="K159" s="1"/>
      <c r="L159" s="1">
        <f t="shared" si="52"/>
        <v>4405262</v>
      </c>
      <c r="M159" s="1">
        <f t="shared" si="53"/>
        <v>417113</v>
      </c>
      <c r="N159" s="1"/>
      <c r="O159" s="1"/>
      <c r="P159" s="1"/>
      <c r="Q159" s="1"/>
    </row>
    <row r="160" spans="1:17" x14ac:dyDescent="0.25">
      <c r="A160" s="35">
        <f t="shared" si="46"/>
        <v>36749</v>
      </c>
      <c r="B160" s="1">
        <f t="shared" si="47"/>
        <v>35133</v>
      </c>
      <c r="C160" s="1">
        <f t="shared" si="48"/>
        <v>0</v>
      </c>
      <c r="D160" s="1">
        <f t="shared" si="49"/>
        <v>35133</v>
      </c>
      <c r="E160" s="1"/>
      <c r="F160" s="1">
        <f t="shared" si="50"/>
        <v>19873</v>
      </c>
      <c r="G160" s="1"/>
      <c r="H160" s="51">
        <f t="shared" si="45"/>
        <v>15260</v>
      </c>
      <c r="I160" s="1"/>
      <c r="J160" s="49">
        <f t="shared" si="51"/>
        <v>4837635</v>
      </c>
      <c r="K160" s="1"/>
      <c r="L160" s="1">
        <f t="shared" si="52"/>
        <v>4440395</v>
      </c>
      <c r="M160" s="1">
        <f t="shared" si="53"/>
        <v>397240</v>
      </c>
      <c r="N160" s="1"/>
      <c r="O160" s="1"/>
      <c r="P160" s="1"/>
      <c r="Q160" s="1"/>
    </row>
    <row r="161" spans="1:17" x14ac:dyDescent="0.25">
      <c r="A161" s="35">
        <f t="shared" si="46"/>
        <v>36750</v>
      </c>
      <c r="B161" s="1">
        <f t="shared" si="47"/>
        <v>35133</v>
      </c>
      <c r="C161" s="1">
        <f t="shared" si="48"/>
        <v>0</v>
      </c>
      <c r="D161" s="1">
        <f t="shared" si="49"/>
        <v>35133</v>
      </c>
      <c r="E161" s="1"/>
      <c r="F161" s="1">
        <f t="shared" si="50"/>
        <v>19873</v>
      </c>
      <c r="G161" s="1"/>
      <c r="H161" s="51">
        <f t="shared" si="45"/>
        <v>15260</v>
      </c>
      <c r="I161" s="1"/>
      <c r="J161" s="49">
        <f t="shared" si="51"/>
        <v>4852895</v>
      </c>
      <c r="K161" s="1"/>
      <c r="L161" s="1">
        <f t="shared" si="52"/>
        <v>4475528</v>
      </c>
      <c r="M161" s="1">
        <f t="shared" si="53"/>
        <v>377367</v>
      </c>
      <c r="N161" s="1"/>
      <c r="O161" s="1"/>
      <c r="P161" s="1"/>
      <c r="Q161" s="1"/>
    </row>
    <row r="162" spans="1:17" x14ac:dyDescent="0.25">
      <c r="A162" s="35">
        <f t="shared" si="46"/>
        <v>36751</v>
      </c>
      <c r="B162" s="1">
        <f t="shared" si="47"/>
        <v>35133</v>
      </c>
      <c r="C162" s="1">
        <f t="shared" si="48"/>
        <v>0</v>
      </c>
      <c r="D162" s="1">
        <f t="shared" si="49"/>
        <v>35133</v>
      </c>
      <c r="E162" s="1"/>
      <c r="F162" s="1">
        <f t="shared" si="50"/>
        <v>19873</v>
      </c>
      <c r="G162" s="1"/>
      <c r="H162" s="51">
        <f t="shared" si="45"/>
        <v>15260</v>
      </c>
      <c r="I162" s="1"/>
      <c r="J162" s="49">
        <f t="shared" si="51"/>
        <v>4868155</v>
      </c>
      <c r="K162" s="1"/>
      <c r="L162" s="1">
        <f t="shared" si="52"/>
        <v>4510661</v>
      </c>
      <c r="M162" s="1">
        <f t="shared" si="53"/>
        <v>357494</v>
      </c>
      <c r="N162" s="1"/>
      <c r="O162" s="1"/>
      <c r="P162" s="1"/>
      <c r="Q162" s="1"/>
    </row>
    <row r="163" spans="1:17" x14ac:dyDescent="0.25">
      <c r="A163" s="35">
        <f t="shared" si="46"/>
        <v>36752</v>
      </c>
      <c r="B163" s="1">
        <f t="shared" si="47"/>
        <v>35133</v>
      </c>
      <c r="C163" s="1">
        <f t="shared" si="48"/>
        <v>0</v>
      </c>
      <c r="D163" s="1">
        <f t="shared" si="49"/>
        <v>35133</v>
      </c>
      <c r="E163" s="1"/>
      <c r="F163" s="1">
        <f t="shared" si="50"/>
        <v>19873</v>
      </c>
      <c r="G163" s="1"/>
      <c r="H163" s="51">
        <f t="shared" si="45"/>
        <v>15260</v>
      </c>
      <c r="I163" s="1"/>
      <c r="J163" s="49">
        <f t="shared" si="51"/>
        <v>4883415</v>
      </c>
      <c r="K163" s="1"/>
      <c r="L163" s="1">
        <f t="shared" si="52"/>
        <v>4545794</v>
      </c>
      <c r="M163" s="1">
        <f t="shared" si="53"/>
        <v>337621</v>
      </c>
      <c r="N163" s="1"/>
      <c r="O163" s="1"/>
      <c r="P163" s="1"/>
      <c r="Q163" s="1"/>
    </row>
    <row r="164" spans="1:17" x14ac:dyDescent="0.25">
      <c r="A164" s="35">
        <f t="shared" si="46"/>
        <v>36753</v>
      </c>
      <c r="B164" s="1">
        <f t="shared" si="47"/>
        <v>35133</v>
      </c>
      <c r="C164" s="1">
        <f t="shared" si="48"/>
        <v>0</v>
      </c>
      <c r="D164" s="1">
        <f t="shared" si="49"/>
        <v>35133</v>
      </c>
      <c r="E164" s="1"/>
      <c r="F164" s="1">
        <f t="shared" si="50"/>
        <v>19873</v>
      </c>
      <c r="G164" s="1"/>
      <c r="H164" s="51">
        <f t="shared" si="45"/>
        <v>15260</v>
      </c>
      <c r="I164" s="1"/>
      <c r="J164" s="49">
        <f t="shared" si="51"/>
        <v>4898675</v>
      </c>
      <c r="K164" s="1"/>
      <c r="L164" s="1">
        <f t="shared" si="52"/>
        <v>4580927</v>
      </c>
      <c r="M164" s="1">
        <f t="shared" si="53"/>
        <v>317748</v>
      </c>
      <c r="N164" s="1"/>
      <c r="O164" s="1"/>
      <c r="P164" s="1"/>
      <c r="Q164" s="1"/>
    </row>
    <row r="165" spans="1:17" x14ac:dyDescent="0.25">
      <c r="A165" s="35">
        <f t="shared" si="46"/>
        <v>36754</v>
      </c>
      <c r="B165" s="1">
        <f>+B164</f>
        <v>35133</v>
      </c>
      <c r="C165" s="1">
        <f t="shared" si="48"/>
        <v>0</v>
      </c>
      <c r="D165" s="1">
        <f t="shared" si="49"/>
        <v>35133</v>
      </c>
      <c r="E165" s="1"/>
      <c r="F165" s="1">
        <f t="shared" si="50"/>
        <v>19873</v>
      </c>
      <c r="G165" s="1"/>
      <c r="H165" s="51">
        <f t="shared" si="45"/>
        <v>15260</v>
      </c>
      <c r="I165" s="1"/>
      <c r="J165" s="49">
        <f t="shared" si="51"/>
        <v>4913935</v>
      </c>
      <c r="K165" s="1"/>
      <c r="L165" s="1">
        <f t="shared" si="52"/>
        <v>4616060</v>
      </c>
      <c r="M165" s="1">
        <f t="shared" si="53"/>
        <v>297875</v>
      </c>
      <c r="N165" s="1"/>
      <c r="O165" s="1"/>
      <c r="P165" s="1"/>
      <c r="Q165" s="1"/>
    </row>
    <row r="166" spans="1:17" x14ac:dyDescent="0.25">
      <c r="A166" s="35">
        <f t="shared" si="46"/>
        <v>36755</v>
      </c>
      <c r="B166" s="1">
        <f t="shared" ref="B166:B175" si="54">+B165</f>
        <v>35133</v>
      </c>
      <c r="C166" s="1">
        <f t="shared" si="48"/>
        <v>0</v>
      </c>
      <c r="D166" s="1">
        <f t="shared" si="49"/>
        <v>35133</v>
      </c>
      <c r="E166" s="1"/>
      <c r="F166" s="1">
        <f t="shared" si="50"/>
        <v>19873</v>
      </c>
      <c r="G166" s="1"/>
      <c r="H166" s="51">
        <f t="shared" si="45"/>
        <v>15260</v>
      </c>
      <c r="I166" s="1"/>
      <c r="J166" s="49">
        <f t="shared" si="51"/>
        <v>4929195</v>
      </c>
      <c r="K166" s="1"/>
      <c r="L166" s="1">
        <f t="shared" si="52"/>
        <v>4651193</v>
      </c>
      <c r="M166" s="1">
        <f t="shared" si="53"/>
        <v>278002</v>
      </c>
      <c r="N166" s="1"/>
      <c r="O166" s="1"/>
      <c r="P166" s="1"/>
      <c r="Q166" s="1"/>
    </row>
    <row r="167" spans="1:17" x14ac:dyDescent="0.25">
      <c r="A167" s="35">
        <f t="shared" si="46"/>
        <v>36756</v>
      </c>
      <c r="B167" s="1">
        <f t="shared" si="54"/>
        <v>35133</v>
      </c>
      <c r="C167" s="1">
        <f t="shared" si="48"/>
        <v>0</v>
      </c>
      <c r="D167" s="1">
        <f t="shared" si="49"/>
        <v>35133</v>
      </c>
      <c r="E167" s="1"/>
      <c r="F167" s="1">
        <f t="shared" si="50"/>
        <v>19873</v>
      </c>
      <c r="G167" s="1"/>
      <c r="H167" s="51">
        <f t="shared" si="45"/>
        <v>15260</v>
      </c>
      <c r="I167" s="1"/>
      <c r="J167" s="49">
        <f t="shared" si="51"/>
        <v>4944455</v>
      </c>
      <c r="K167" s="1"/>
      <c r="L167" s="1">
        <f t="shared" si="52"/>
        <v>4686326</v>
      </c>
      <c r="M167" s="1">
        <f t="shared" si="53"/>
        <v>258129</v>
      </c>
      <c r="N167" s="1"/>
      <c r="O167" s="1"/>
      <c r="P167" s="1"/>
      <c r="Q167" s="1"/>
    </row>
    <row r="168" spans="1:17" x14ac:dyDescent="0.25">
      <c r="A168" s="35">
        <f t="shared" si="46"/>
        <v>36757</v>
      </c>
      <c r="B168" s="1">
        <f t="shared" si="54"/>
        <v>35133</v>
      </c>
      <c r="C168" s="1">
        <f t="shared" si="48"/>
        <v>0</v>
      </c>
      <c r="D168" s="1">
        <f t="shared" si="49"/>
        <v>35133</v>
      </c>
      <c r="E168" s="1"/>
      <c r="F168" s="1">
        <f t="shared" si="50"/>
        <v>19873</v>
      </c>
      <c r="G168" s="1"/>
      <c r="H168" s="51">
        <f t="shared" si="45"/>
        <v>15260</v>
      </c>
      <c r="I168" s="1"/>
      <c r="J168" s="49">
        <f t="shared" si="51"/>
        <v>4959715</v>
      </c>
      <c r="K168" s="1"/>
      <c r="L168" s="1">
        <f t="shared" si="52"/>
        <v>4721459</v>
      </c>
      <c r="M168" s="1">
        <f t="shared" si="53"/>
        <v>238256</v>
      </c>
      <c r="N168" s="1"/>
      <c r="O168" s="1"/>
      <c r="P168" s="1"/>
      <c r="Q168" s="1"/>
    </row>
    <row r="169" spans="1:17" x14ac:dyDescent="0.25">
      <c r="A169" s="35">
        <f t="shared" si="46"/>
        <v>36758</v>
      </c>
      <c r="B169" s="1">
        <f t="shared" si="54"/>
        <v>35133</v>
      </c>
      <c r="C169" s="1">
        <f t="shared" si="48"/>
        <v>0</v>
      </c>
      <c r="D169" s="1">
        <f t="shared" si="49"/>
        <v>35133</v>
      </c>
      <c r="E169" s="1"/>
      <c r="F169" s="1">
        <f t="shared" si="50"/>
        <v>19873</v>
      </c>
      <c r="G169" s="1"/>
      <c r="H169" s="51">
        <f t="shared" si="45"/>
        <v>15260</v>
      </c>
      <c r="I169" s="1"/>
      <c r="J169" s="49">
        <f t="shared" si="51"/>
        <v>4974975</v>
      </c>
      <c r="K169" s="1"/>
      <c r="L169" s="1">
        <f t="shared" si="52"/>
        <v>4756592</v>
      </c>
      <c r="M169" s="1">
        <f t="shared" si="53"/>
        <v>218383</v>
      </c>
      <c r="N169" s="1"/>
      <c r="O169" s="1"/>
      <c r="P169" s="1"/>
      <c r="Q169" s="1"/>
    </row>
    <row r="170" spans="1:17" x14ac:dyDescent="0.25">
      <c r="A170" s="35">
        <f t="shared" si="46"/>
        <v>36759</v>
      </c>
      <c r="B170" s="1">
        <f t="shared" si="54"/>
        <v>35133</v>
      </c>
      <c r="C170" s="1">
        <f t="shared" si="48"/>
        <v>0</v>
      </c>
      <c r="D170" s="1">
        <f t="shared" si="49"/>
        <v>35133</v>
      </c>
      <c r="E170" s="1"/>
      <c r="F170" s="1">
        <f t="shared" si="50"/>
        <v>19873</v>
      </c>
      <c r="G170" s="1"/>
      <c r="H170" s="51">
        <f t="shared" si="45"/>
        <v>15260</v>
      </c>
      <c r="I170" s="1"/>
      <c r="J170" s="49">
        <f t="shared" si="51"/>
        <v>4990235</v>
      </c>
      <c r="K170" s="1"/>
      <c r="L170" s="1">
        <f t="shared" si="52"/>
        <v>4791725</v>
      </c>
      <c r="M170" s="1">
        <f t="shared" si="53"/>
        <v>198510</v>
      </c>
      <c r="N170" s="1"/>
      <c r="O170" s="1"/>
      <c r="P170" s="1"/>
      <c r="Q170" s="1"/>
    </row>
    <row r="171" spans="1:17" x14ac:dyDescent="0.25">
      <c r="A171" s="35">
        <f t="shared" si="46"/>
        <v>36760</v>
      </c>
      <c r="B171" s="1">
        <f t="shared" si="54"/>
        <v>35133</v>
      </c>
      <c r="C171" s="1">
        <f t="shared" si="48"/>
        <v>0</v>
      </c>
      <c r="D171" s="1">
        <f t="shared" si="49"/>
        <v>35133</v>
      </c>
      <c r="E171" s="1"/>
      <c r="F171" s="1">
        <f t="shared" si="50"/>
        <v>19873</v>
      </c>
      <c r="G171" s="1"/>
      <c r="H171" s="51">
        <f t="shared" si="45"/>
        <v>15260</v>
      </c>
      <c r="I171" s="1"/>
      <c r="J171" s="49">
        <f t="shared" si="51"/>
        <v>5005495</v>
      </c>
      <c r="K171" s="1"/>
      <c r="L171" s="1">
        <f t="shared" si="52"/>
        <v>4826858</v>
      </c>
      <c r="M171" s="1">
        <f t="shared" si="53"/>
        <v>178637</v>
      </c>
      <c r="N171" s="1"/>
      <c r="O171" s="1"/>
      <c r="P171" s="1"/>
      <c r="Q171" s="1"/>
    </row>
    <row r="172" spans="1:17" x14ac:dyDescent="0.25">
      <c r="A172" s="35">
        <f t="shared" si="46"/>
        <v>36761</v>
      </c>
      <c r="B172" s="1">
        <f t="shared" si="54"/>
        <v>35133</v>
      </c>
      <c r="C172" s="1">
        <f>+C171</f>
        <v>0</v>
      </c>
      <c r="D172" s="1">
        <f t="shared" si="49"/>
        <v>35133</v>
      </c>
      <c r="E172" s="1"/>
      <c r="F172" s="1">
        <f>+F171</f>
        <v>19873</v>
      </c>
      <c r="G172" s="1"/>
      <c r="H172" s="51">
        <f t="shared" si="45"/>
        <v>15260</v>
      </c>
      <c r="I172" s="1"/>
      <c r="J172" s="49">
        <f t="shared" si="51"/>
        <v>5020755</v>
      </c>
      <c r="K172" s="1"/>
      <c r="L172" s="1">
        <f t="shared" si="52"/>
        <v>4861991</v>
      </c>
      <c r="M172" s="1">
        <f t="shared" si="53"/>
        <v>158764</v>
      </c>
      <c r="N172" s="1"/>
      <c r="O172" s="1"/>
      <c r="P172" s="1"/>
      <c r="Q172" s="1"/>
    </row>
    <row r="173" spans="1:17" x14ac:dyDescent="0.25">
      <c r="A173" s="35">
        <f t="shared" si="46"/>
        <v>36762</v>
      </c>
      <c r="B173" s="1">
        <f t="shared" si="54"/>
        <v>35133</v>
      </c>
      <c r="C173" s="1">
        <f t="shared" si="48"/>
        <v>0</v>
      </c>
      <c r="D173" s="1">
        <f t="shared" si="49"/>
        <v>35133</v>
      </c>
      <c r="E173" s="1"/>
      <c r="F173" s="1">
        <f>+F172</f>
        <v>19873</v>
      </c>
      <c r="G173" s="1"/>
      <c r="H173" s="51">
        <f t="shared" si="45"/>
        <v>15260</v>
      </c>
      <c r="I173" s="1"/>
      <c r="J173" s="49">
        <f t="shared" si="51"/>
        <v>5036015</v>
      </c>
      <c r="K173" s="1"/>
      <c r="L173" s="1">
        <f t="shared" si="52"/>
        <v>4897124</v>
      </c>
      <c r="M173" s="1">
        <f t="shared" si="53"/>
        <v>138891</v>
      </c>
      <c r="N173" s="1"/>
      <c r="O173" s="1"/>
      <c r="P173" s="1"/>
      <c r="Q173" s="1"/>
    </row>
    <row r="174" spans="1:17" x14ac:dyDescent="0.25">
      <c r="A174" s="35">
        <f t="shared" si="46"/>
        <v>36763</v>
      </c>
      <c r="B174" s="1">
        <f t="shared" si="54"/>
        <v>35133</v>
      </c>
      <c r="C174" s="1">
        <f t="shared" si="48"/>
        <v>0</v>
      </c>
      <c r="D174" s="1">
        <f t="shared" si="49"/>
        <v>35133</v>
      </c>
      <c r="E174" s="1"/>
      <c r="F174" s="1">
        <f t="shared" si="50"/>
        <v>19873</v>
      </c>
      <c r="G174" s="1"/>
      <c r="H174" s="51">
        <f t="shared" si="45"/>
        <v>15260</v>
      </c>
      <c r="I174" s="1"/>
      <c r="J174" s="49">
        <f t="shared" si="51"/>
        <v>5051275</v>
      </c>
      <c r="K174" s="1"/>
      <c r="L174" s="1">
        <f t="shared" si="52"/>
        <v>4932257</v>
      </c>
      <c r="M174" s="1">
        <f t="shared" si="53"/>
        <v>119018</v>
      </c>
      <c r="N174" s="1"/>
      <c r="O174" s="1"/>
      <c r="P174" s="1"/>
      <c r="Q174" s="1"/>
    </row>
    <row r="175" spans="1:17" x14ac:dyDescent="0.25">
      <c r="A175" s="35">
        <f t="shared" si="46"/>
        <v>36764</v>
      </c>
      <c r="B175" s="1">
        <f t="shared" si="54"/>
        <v>35133</v>
      </c>
      <c r="C175" s="1">
        <f t="shared" si="48"/>
        <v>0</v>
      </c>
      <c r="D175" s="1">
        <f t="shared" si="49"/>
        <v>35133</v>
      </c>
      <c r="E175" s="1"/>
      <c r="F175" s="1">
        <f t="shared" si="50"/>
        <v>19873</v>
      </c>
      <c r="G175" s="1"/>
      <c r="H175" s="51">
        <f t="shared" si="45"/>
        <v>15260</v>
      </c>
      <c r="I175" s="1"/>
      <c r="J175" s="49">
        <f t="shared" si="51"/>
        <v>5066535</v>
      </c>
      <c r="K175" s="1"/>
      <c r="L175" s="1">
        <f t="shared" si="52"/>
        <v>4967390</v>
      </c>
      <c r="M175" s="1">
        <f t="shared" si="53"/>
        <v>99145</v>
      </c>
      <c r="N175" s="1"/>
      <c r="O175" s="1"/>
      <c r="P175" s="1"/>
      <c r="Q175" s="1"/>
    </row>
    <row r="176" spans="1:17" x14ac:dyDescent="0.25">
      <c r="A176" s="35">
        <f t="shared" si="46"/>
        <v>36765</v>
      </c>
      <c r="B176" s="1">
        <f t="shared" ref="B176:C180" si="55">+B175</f>
        <v>35133</v>
      </c>
      <c r="C176" s="1">
        <f t="shared" si="55"/>
        <v>0</v>
      </c>
      <c r="D176" s="1">
        <f>+B176+C176</f>
        <v>35133</v>
      </c>
      <c r="E176" s="1"/>
      <c r="F176" s="1">
        <f>+F175</f>
        <v>19873</v>
      </c>
      <c r="G176" s="1"/>
      <c r="H176" s="51">
        <f t="shared" si="45"/>
        <v>15260</v>
      </c>
      <c r="I176" s="1"/>
      <c r="J176" s="49">
        <f>+D176-F176+J175</f>
        <v>5081795</v>
      </c>
      <c r="K176" s="1"/>
      <c r="L176" s="1">
        <f>+L175+B176</f>
        <v>5002523</v>
      </c>
      <c r="M176" s="1">
        <f>+J176-L176</f>
        <v>79272</v>
      </c>
      <c r="N176" s="1"/>
      <c r="O176" s="1"/>
      <c r="P176" s="1"/>
      <c r="Q176" s="1"/>
    </row>
    <row r="177" spans="1:17" x14ac:dyDescent="0.25">
      <c r="A177" s="35">
        <f t="shared" si="46"/>
        <v>36766</v>
      </c>
      <c r="B177" s="1">
        <f t="shared" si="55"/>
        <v>35133</v>
      </c>
      <c r="C177" s="1">
        <f t="shared" si="55"/>
        <v>0</v>
      </c>
      <c r="D177" s="1">
        <f>+B177+C177</f>
        <v>35133</v>
      </c>
      <c r="E177" s="1"/>
      <c r="F177" s="1">
        <f>+F176</f>
        <v>19873</v>
      </c>
      <c r="G177" s="1"/>
      <c r="H177" s="51">
        <f t="shared" si="45"/>
        <v>15260</v>
      </c>
      <c r="I177" s="1"/>
      <c r="J177" s="49">
        <f>+D177-F177+J176</f>
        <v>5097055</v>
      </c>
      <c r="K177" s="1"/>
      <c r="L177" s="1">
        <f>+L176+B177</f>
        <v>5037656</v>
      </c>
      <c r="M177" s="1">
        <f>+J177-L177</f>
        <v>59399</v>
      </c>
      <c r="N177" s="1"/>
      <c r="O177" s="1"/>
      <c r="P177" s="1"/>
      <c r="Q177" s="1"/>
    </row>
    <row r="178" spans="1:17" x14ac:dyDescent="0.25">
      <c r="A178" s="35">
        <f t="shared" si="46"/>
        <v>36767</v>
      </c>
      <c r="B178" s="1">
        <f t="shared" si="55"/>
        <v>35133</v>
      </c>
      <c r="C178" s="1">
        <f t="shared" si="55"/>
        <v>0</v>
      </c>
      <c r="D178" s="1">
        <f>+B178+C178</f>
        <v>35133</v>
      </c>
      <c r="E178" s="1"/>
      <c r="F178" s="1">
        <f>+F177</f>
        <v>19873</v>
      </c>
      <c r="G178" s="1"/>
      <c r="H178" s="51">
        <f t="shared" si="45"/>
        <v>15260</v>
      </c>
      <c r="I178" s="1"/>
      <c r="J178" s="49">
        <f>+D178-F178+J177</f>
        <v>5112315</v>
      </c>
      <c r="K178" s="1"/>
      <c r="L178" s="1">
        <f>+L177+B178</f>
        <v>5072789</v>
      </c>
      <c r="M178" s="1">
        <f>+J178-L178</f>
        <v>39526</v>
      </c>
      <c r="N178" s="1"/>
      <c r="O178" s="1"/>
      <c r="P178" s="1"/>
      <c r="Q178" s="1"/>
    </row>
    <row r="179" spans="1:17" x14ac:dyDescent="0.25">
      <c r="A179" s="35">
        <f t="shared" si="46"/>
        <v>36768</v>
      </c>
      <c r="B179" s="1">
        <f t="shared" si="55"/>
        <v>35133</v>
      </c>
      <c r="C179" s="1">
        <f t="shared" si="55"/>
        <v>0</v>
      </c>
      <c r="D179" s="1">
        <f>+B179+C179</f>
        <v>35133</v>
      </c>
      <c r="E179" s="1"/>
      <c r="F179" s="1">
        <f>+F178</f>
        <v>19873</v>
      </c>
      <c r="G179" s="1"/>
      <c r="H179" s="51">
        <f t="shared" si="45"/>
        <v>15260</v>
      </c>
      <c r="I179" s="1"/>
      <c r="J179" s="49">
        <f>+D179-F179+J178</f>
        <v>5127575</v>
      </c>
      <c r="K179" s="1"/>
      <c r="L179" s="1">
        <f>+L178+B179</f>
        <v>5107922</v>
      </c>
      <c r="M179" s="1">
        <f>+J179-L179</f>
        <v>19653</v>
      </c>
      <c r="N179" s="1"/>
      <c r="O179" s="1"/>
      <c r="P179" s="1"/>
      <c r="Q179" s="1"/>
    </row>
    <row r="180" spans="1:17" x14ac:dyDescent="0.25">
      <c r="A180" s="35">
        <f t="shared" si="46"/>
        <v>36769</v>
      </c>
      <c r="B180" s="1">
        <f t="shared" si="55"/>
        <v>35133</v>
      </c>
      <c r="C180" s="1">
        <f t="shared" si="55"/>
        <v>0</v>
      </c>
      <c r="D180" s="1">
        <f>+B180+C180</f>
        <v>35133</v>
      </c>
      <c r="E180" s="1"/>
      <c r="F180" s="1">
        <f>+F179</f>
        <v>19873</v>
      </c>
      <c r="G180" s="1"/>
      <c r="H180" s="51">
        <f t="shared" si="45"/>
        <v>15260</v>
      </c>
      <c r="I180" s="1"/>
      <c r="J180" s="49">
        <f>+D180-F180+J179</f>
        <v>5142835</v>
      </c>
      <c r="K180" s="1"/>
      <c r="L180" s="1">
        <f>+L179+B180</f>
        <v>5143055</v>
      </c>
      <c r="M180" s="1">
        <f>+J180-L180</f>
        <v>-220</v>
      </c>
      <c r="N180" s="1"/>
      <c r="O180" s="1"/>
      <c r="P180" s="1"/>
      <c r="Q180" s="1"/>
    </row>
    <row r="181" spans="1:17" x14ac:dyDescent="0.25">
      <c r="A181" s="35"/>
      <c r="B181" s="1"/>
      <c r="C181" s="1"/>
      <c r="D181" s="1"/>
      <c r="E181" s="1"/>
      <c r="F181" s="1"/>
      <c r="G181" s="1"/>
      <c r="H181" s="5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42">
        <v>36739</v>
      </c>
      <c r="B182" s="1">
        <f>SUM(B150:B181)</f>
        <v>1089123</v>
      </c>
      <c r="C182" s="1">
        <f>SUM(C150:C181)</f>
        <v>0</v>
      </c>
      <c r="D182" s="1">
        <f>SUM(D150:D181)</f>
        <v>1089123</v>
      </c>
      <c r="E182" s="1"/>
      <c r="F182" s="1">
        <f>SUM(F150:F181)</f>
        <v>616063</v>
      </c>
      <c r="G182" s="1"/>
      <c r="H182" s="51">
        <f>+D182-F182</f>
        <v>473060</v>
      </c>
      <c r="I182" s="1"/>
      <c r="J182" s="1">
        <f>SUM(J180)</f>
        <v>5142835</v>
      </c>
      <c r="K182" s="1"/>
      <c r="L182" s="1">
        <f>SUM(L180)</f>
        <v>5143055</v>
      </c>
      <c r="M182" s="1">
        <f>SUM(M180)</f>
        <v>-220</v>
      </c>
      <c r="N182" s="1"/>
      <c r="O182" s="1"/>
      <c r="P182" s="1"/>
      <c r="Q182" s="1"/>
    </row>
    <row r="183" spans="1:17" x14ac:dyDescent="0.25">
      <c r="B183" s="1"/>
      <c r="C183" s="1"/>
      <c r="D183" s="1"/>
      <c r="E183" s="1"/>
      <c r="F183" s="1"/>
      <c r="G183" s="1"/>
      <c r="H183" s="51"/>
      <c r="I183" s="1"/>
      <c r="J183" s="1">
        <f>SUM('Strg Rules'!D59)</f>
        <v>5143015.95</v>
      </c>
      <c r="K183" s="1"/>
      <c r="L183" s="1" t="s">
        <v>118</v>
      </c>
      <c r="M183" s="1"/>
      <c r="N183" s="1"/>
      <c r="O183" s="1"/>
      <c r="P183" s="1"/>
      <c r="Q183" s="1"/>
    </row>
    <row r="184" spans="1:17" x14ac:dyDescent="0.25">
      <c r="B184" s="1"/>
      <c r="C184" s="1"/>
      <c r="D184" s="1"/>
      <c r="E184" s="1"/>
      <c r="F184" s="1"/>
      <c r="G184" s="1"/>
      <c r="H184" s="5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35">
        <v>36770</v>
      </c>
      <c r="B186" s="1">
        <v>26219</v>
      </c>
      <c r="C186" s="1">
        <v>0</v>
      </c>
      <c r="D186" s="1">
        <f>+B186+C186</f>
        <v>26219</v>
      </c>
      <c r="E186" s="1"/>
      <c r="F186" s="1">
        <v>0</v>
      </c>
      <c r="G186" s="1"/>
      <c r="H186" s="51"/>
      <c r="I186" s="1"/>
      <c r="J186" s="1">
        <f>+D186-F186+J182</f>
        <v>5169054</v>
      </c>
      <c r="K186" s="1"/>
      <c r="L186" s="1">
        <f>+L182+B186</f>
        <v>5169274</v>
      </c>
      <c r="M186" s="1">
        <f>+J186-L186</f>
        <v>-220</v>
      </c>
      <c r="N186" s="1"/>
      <c r="O186" s="1"/>
      <c r="P186" s="1"/>
      <c r="Q186" s="1"/>
    </row>
    <row r="187" spans="1:17" x14ac:dyDescent="0.25">
      <c r="A187" s="35">
        <f>+A186+1</f>
        <v>36771</v>
      </c>
      <c r="B187" s="1">
        <f>+B186</f>
        <v>26219</v>
      </c>
      <c r="C187" s="1">
        <f>+C186</f>
        <v>0</v>
      </c>
      <c r="D187" s="1">
        <f>+B187+C187</f>
        <v>26219</v>
      </c>
      <c r="E187" s="1"/>
      <c r="F187" s="1">
        <f>+F186</f>
        <v>0</v>
      </c>
      <c r="G187" s="1"/>
      <c r="H187" s="51"/>
      <c r="I187" s="1"/>
      <c r="J187" s="1">
        <f>+D187-F187+J186</f>
        <v>5195273</v>
      </c>
      <c r="K187" s="1"/>
      <c r="L187" s="1">
        <f>+L186+B187</f>
        <v>5195493</v>
      </c>
      <c r="M187" s="1">
        <f>+J187-L187</f>
        <v>-220</v>
      </c>
      <c r="N187" s="1"/>
      <c r="O187" s="1"/>
      <c r="P187" s="1"/>
      <c r="Q187" s="1"/>
    </row>
    <row r="188" spans="1:17" x14ac:dyDescent="0.25">
      <c r="A188" s="35">
        <f t="shared" ref="A188:A215" si="56">+A187+1</f>
        <v>36772</v>
      </c>
      <c r="B188" s="1">
        <f t="shared" ref="B188:B200" si="57">+B187</f>
        <v>26219</v>
      </c>
      <c r="C188" s="1">
        <f t="shared" ref="C188:C210" si="58">+C187</f>
        <v>0</v>
      </c>
      <c r="D188" s="1">
        <f t="shared" ref="D188:D210" si="59">+B188+C188</f>
        <v>26219</v>
      </c>
      <c r="E188" s="1"/>
      <c r="F188" s="1">
        <f t="shared" ref="F188:F210" si="60">+F187</f>
        <v>0</v>
      </c>
      <c r="G188" s="1"/>
      <c r="H188" s="51"/>
      <c r="I188" s="1"/>
      <c r="J188" s="1">
        <f t="shared" ref="J188:J210" si="61">+D188-F188+J187</f>
        <v>5221492</v>
      </c>
      <c r="K188" s="1"/>
      <c r="L188" s="1">
        <f t="shared" ref="L188:L210" si="62">+L187+B188</f>
        <v>5221712</v>
      </c>
      <c r="M188" s="1">
        <f t="shared" ref="M188:M210" si="63">+J188-L188</f>
        <v>-220</v>
      </c>
      <c r="N188" s="1"/>
      <c r="O188" s="1"/>
      <c r="P188" s="1"/>
      <c r="Q188" s="1"/>
    </row>
    <row r="189" spans="1:17" x14ac:dyDescent="0.25">
      <c r="A189" s="35">
        <f t="shared" si="56"/>
        <v>36773</v>
      </c>
      <c r="B189" s="1">
        <f t="shared" si="57"/>
        <v>26219</v>
      </c>
      <c r="C189" s="1">
        <f t="shared" si="58"/>
        <v>0</v>
      </c>
      <c r="D189" s="1">
        <f t="shared" si="59"/>
        <v>26219</v>
      </c>
      <c r="E189" s="1"/>
      <c r="F189" s="1">
        <f t="shared" si="60"/>
        <v>0</v>
      </c>
      <c r="G189" s="1"/>
      <c r="H189" s="51"/>
      <c r="I189" s="1"/>
      <c r="J189" s="1">
        <f t="shared" si="61"/>
        <v>5247711</v>
      </c>
      <c r="K189" s="1"/>
      <c r="L189" s="1">
        <f t="shared" si="62"/>
        <v>5247931</v>
      </c>
      <c r="M189" s="1">
        <f t="shared" si="63"/>
        <v>-220</v>
      </c>
      <c r="N189" s="1"/>
      <c r="O189" s="1"/>
      <c r="P189" s="1"/>
      <c r="Q189" s="1"/>
    </row>
    <row r="190" spans="1:17" x14ac:dyDescent="0.25">
      <c r="A190" s="35">
        <f t="shared" si="56"/>
        <v>36774</v>
      </c>
      <c r="B190" s="1">
        <f t="shared" si="57"/>
        <v>26219</v>
      </c>
      <c r="C190" s="1">
        <f t="shared" si="58"/>
        <v>0</v>
      </c>
      <c r="D190" s="1">
        <f t="shared" si="59"/>
        <v>26219</v>
      </c>
      <c r="E190" s="1"/>
      <c r="F190" s="1">
        <f t="shared" si="60"/>
        <v>0</v>
      </c>
      <c r="G190" s="1"/>
      <c r="H190" s="51"/>
      <c r="I190" s="1"/>
      <c r="J190" s="1">
        <f t="shared" si="61"/>
        <v>5273930</v>
      </c>
      <c r="K190" s="1"/>
      <c r="L190" s="1">
        <f t="shared" si="62"/>
        <v>5274150</v>
      </c>
      <c r="M190" s="1">
        <f t="shared" si="63"/>
        <v>-220</v>
      </c>
      <c r="N190" s="1"/>
      <c r="O190" s="1"/>
      <c r="P190" s="1"/>
      <c r="Q190" s="1"/>
    </row>
    <row r="191" spans="1:17" x14ac:dyDescent="0.25">
      <c r="A191" s="35">
        <f t="shared" si="56"/>
        <v>36775</v>
      </c>
      <c r="B191" s="1">
        <f t="shared" si="57"/>
        <v>26219</v>
      </c>
      <c r="C191" s="1">
        <f t="shared" si="58"/>
        <v>0</v>
      </c>
      <c r="D191" s="1">
        <f t="shared" si="59"/>
        <v>26219</v>
      </c>
      <c r="E191" s="1"/>
      <c r="F191" s="1">
        <f t="shared" si="60"/>
        <v>0</v>
      </c>
      <c r="G191" s="1"/>
      <c r="H191" s="51"/>
      <c r="I191" s="1"/>
      <c r="J191" s="49">
        <f t="shared" si="61"/>
        <v>5300149</v>
      </c>
      <c r="K191" s="1"/>
      <c r="L191" s="1">
        <f t="shared" si="62"/>
        <v>5300369</v>
      </c>
      <c r="M191" s="1">
        <f t="shared" si="63"/>
        <v>-220</v>
      </c>
      <c r="N191" s="1"/>
      <c r="O191" s="1"/>
      <c r="P191" s="1"/>
      <c r="Q191" s="1"/>
    </row>
    <row r="192" spans="1:17" x14ac:dyDescent="0.25">
      <c r="A192" s="35">
        <f t="shared" si="56"/>
        <v>36776</v>
      </c>
      <c r="B192" s="1">
        <f t="shared" si="57"/>
        <v>26219</v>
      </c>
      <c r="C192" s="1">
        <f t="shared" si="58"/>
        <v>0</v>
      </c>
      <c r="D192" s="1">
        <f t="shared" si="59"/>
        <v>26219</v>
      </c>
      <c r="E192" s="1"/>
      <c r="F192" s="1">
        <f t="shared" si="60"/>
        <v>0</v>
      </c>
      <c r="G192" s="1"/>
      <c r="H192" s="51"/>
      <c r="I192" s="1"/>
      <c r="J192" s="49">
        <f t="shared" si="61"/>
        <v>5326368</v>
      </c>
      <c r="K192" s="1"/>
      <c r="L192" s="1">
        <f t="shared" si="62"/>
        <v>5326588</v>
      </c>
      <c r="M192" s="1">
        <f t="shared" si="63"/>
        <v>-220</v>
      </c>
      <c r="N192" s="1"/>
      <c r="O192" s="1"/>
      <c r="P192" s="1"/>
      <c r="Q192" s="1"/>
    </row>
    <row r="193" spans="1:17" x14ac:dyDescent="0.25">
      <c r="A193" s="35">
        <f t="shared" si="56"/>
        <v>36777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0</v>
      </c>
      <c r="G193" s="1"/>
      <c r="H193" s="51"/>
      <c r="I193" s="1"/>
      <c r="J193" s="49">
        <f t="shared" si="61"/>
        <v>5352587</v>
      </c>
      <c r="K193" s="1"/>
      <c r="L193" s="1">
        <f t="shared" si="62"/>
        <v>5352807</v>
      </c>
      <c r="M193" s="1">
        <f t="shared" si="63"/>
        <v>-220</v>
      </c>
      <c r="N193" s="1"/>
      <c r="O193" s="1"/>
      <c r="P193" s="1"/>
      <c r="Q193" s="1"/>
    </row>
    <row r="194" spans="1:17" x14ac:dyDescent="0.25">
      <c r="A194" s="35">
        <f t="shared" si="56"/>
        <v>36778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0</v>
      </c>
      <c r="G194" s="1"/>
      <c r="H194" s="51"/>
      <c r="I194" s="1"/>
      <c r="J194" s="49">
        <f t="shared" si="61"/>
        <v>5378806</v>
      </c>
      <c r="K194" s="1"/>
      <c r="L194" s="1">
        <f t="shared" si="62"/>
        <v>5379026</v>
      </c>
      <c r="M194" s="1">
        <f t="shared" si="63"/>
        <v>-220</v>
      </c>
      <c r="N194" s="1"/>
      <c r="O194" s="1"/>
      <c r="P194" s="1"/>
      <c r="Q194" s="1"/>
    </row>
    <row r="195" spans="1:17" x14ac:dyDescent="0.25">
      <c r="A195" s="35">
        <f t="shared" si="56"/>
        <v>36779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0</v>
      </c>
      <c r="G195" s="1"/>
      <c r="H195" s="51"/>
      <c r="I195" s="1"/>
      <c r="J195" s="49">
        <f t="shared" si="61"/>
        <v>5405025</v>
      </c>
      <c r="K195" s="1"/>
      <c r="L195" s="1">
        <f t="shared" si="62"/>
        <v>5405245</v>
      </c>
      <c r="M195" s="1">
        <f t="shared" si="63"/>
        <v>-220</v>
      </c>
      <c r="N195" s="1"/>
      <c r="O195" s="1"/>
      <c r="P195" s="1"/>
      <c r="Q195" s="1"/>
    </row>
    <row r="196" spans="1:17" x14ac:dyDescent="0.25">
      <c r="A196" s="35">
        <f t="shared" si="56"/>
        <v>36780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0</v>
      </c>
      <c r="G196" s="1"/>
      <c r="H196" s="51"/>
      <c r="I196" s="1"/>
      <c r="J196" s="49">
        <f t="shared" si="61"/>
        <v>5431244</v>
      </c>
      <c r="K196" s="1"/>
      <c r="L196" s="1">
        <f t="shared" si="62"/>
        <v>5431464</v>
      </c>
      <c r="M196" s="1">
        <f t="shared" si="63"/>
        <v>-220</v>
      </c>
      <c r="N196" s="1"/>
      <c r="O196" s="1"/>
      <c r="P196" s="1"/>
      <c r="Q196" s="1"/>
    </row>
    <row r="197" spans="1:17" x14ac:dyDescent="0.25">
      <c r="A197" s="35">
        <f t="shared" si="56"/>
        <v>36781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0</v>
      </c>
      <c r="G197" s="1"/>
      <c r="H197" s="51"/>
      <c r="I197" s="1"/>
      <c r="J197" s="49">
        <f t="shared" si="61"/>
        <v>5457463</v>
      </c>
      <c r="K197" s="1"/>
      <c r="L197" s="1">
        <f t="shared" si="62"/>
        <v>5457683</v>
      </c>
      <c r="M197" s="1">
        <f t="shared" si="63"/>
        <v>-220</v>
      </c>
      <c r="N197" s="1"/>
      <c r="O197" s="1"/>
      <c r="P197" s="1"/>
      <c r="Q197" s="1"/>
    </row>
    <row r="198" spans="1:17" x14ac:dyDescent="0.25">
      <c r="A198" s="35">
        <f t="shared" si="56"/>
        <v>36782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0</v>
      </c>
      <c r="G198" s="1"/>
      <c r="H198" s="51"/>
      <c r="I198" s="1"/>
      <c r="J198" s="49">
        <f t="shared" si="61"/>
        <v>5483682</v>
      </c>
      <c r="K198" s="1"/>
      <c r="L198" s="1">
        <f t="shared" si="62"/>
        <v>5483902</v>
      </c>
      <c r="M198" s="1">
        <f t="shared" si="63"/>
        <v>-220</v>
      </c>
      <c r="N198" s="1"/>
      <c r="O198" s="1"/>
      <c r="P198" s="1"/>
      <c r="Q198" s="1"/>
    </row>
    <row r="199" spans="1:17" x14ac:dyDescent="0.25">
      <c r="A199" s="35">
        <f t="shared" si="56"/>
        <v>36783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0</v>
      </c>
      <c r="G199" s="1"/>
      <c r="H199" s="51"/>
      <c r="I199" s="1"/>
      <c r="J199" s="49">
        <f t="shared" si="61"/>
        <v>5509901</v>
      </c>
      <c r="K199" s="1"/>
      <c r="L199" s="1">
        <f t="shared" si="62"/>
        <v>5510121</v>
      </c>
      <c r="M199" s="1">
        <f t="shared" si="63"/>
        <v>-220</v>
      </c>
      <c r="N199" s="1"/>
      <c r="O199" s="1"/>
      <c r="P199" s="1"/>
      <c r="Q199" s="1"/>
    </row>
    <row r="200" spans="1:17" x14ac:dyDescent="0.25">
      <c r="A200" s="35">
        <f t="shared" si="56"/>
        <v>36784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0</v>
      </c>
      <c r="G200" s="1"/>
      <c r="H200" s="51"/>
      <c r="I200" s="1"/>
      <c r="J200" s="49">
        <f t="shared" si="61"/>
        <v>5536120</v>
      </c>
      <c r="K200" s="1"/>
      <c r="L200" s="1">
        <f t="shared" si="62"/>
        <v>5536340</v>
      </c>
      <c r="M200" s="1">
        <f t="shared" si="63"/>
        <v>-220</v>
      </c>
      <c r="N200" s="1"/>
      <c r="O200" s="1"/>
      <c r="P200" s="1"/>
      <c r="Q200" s="1"/>
    </row>
    <row r="201" spans="1:17" x14ac:dyDescent="0.25">
      <c r="A201" s="35">
        <f t="shared" si="56"/>
        <v>36785</v>
      </c>
      <c r="B201" s="1">
        <f>+B200</f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0</v>
      </c>
      <c r="G201" s="1"/>
      <c r="H201" s="51"/>
      <c r="I201" s="1"/>
      <c r="J201" s="49">
        <f t="shared" si="61"/>
        <v>5562339</v>
      </c>
      <c r="K201" s="1"/>
      <c r="L201" s="1">
        <f t="shared" si="62"/>
        <v>5562559</v>
      </c>
      <c r="M201" s="1">
        <f t="shared" si="63"/>
        <v>-220</v>
      </c>
      <c r="N201" s="1"/>
      <c r="O201" s="1"/>
      <c r="P201" s="1"/>
      <c r="Q201" s="1"/>
    </row>
    <row r="202" spans="1:17" x14ac:dyDescent="0.25">
      <c r="A202" s="35">
        <f t="shared" si="56"/>
        <v>36786</v>
      </c>
      <c r="B202" s="1">
        <f t="shared" ref="B202:B210" si="64"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0</v>
      </c>
      <c r="G202" s="1"/>
      <c r="H202" s="51"/>
      <c r="I202" s="1"/>
      <c r="J202" s="49">
        <f t="shared" si="61"/>
        <v>5588558</v>
      </c>
      <c r="K202" s="1"/>
      <c r="L202" s="1">
        <f t="shared" si="62"/>
        <v>5588778</v>
      </c>
      <c r="M202" s="1">
        <f t="shared" si="63"/>
        <v>-220</v>
      </c>
      <c r="N202" s="1"/>
      <c r="O202" s="1"/>
      <c r="P202" s="1"/>
      <c r="Q202" s="1"/>
    </row>
    <row r="203" spans="1:17" x14ac:dyDescent="0.25">
      <c r="A203" s="35">
        <f t="shared" si="56"/>
        <v>36787</v>
      </c>
      <c r="B203" s="1">
        <f t="shared" si="64"/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0</v>
      </c>
      <c r="G203" s="1"/>
      <c r="H203" s="51"/>
      <c r="I203" s="1"/>
      <c r="J203" s="49">
        <f t="shared" si="61"/>
        <v>5614777</v>
      </c>
      <c r="K203" s="1"/>
      <c r="L203" s="1">
        <f t="shared" si="62"/>
        <v>5614997</v>
      </c>
      <c r="M203" s="1">
        <f t="shared" si="63"/>
        <v>-220</v>
      </c>
      <c r="N203" s="1"/>
      <c r="O203" s="1"/>
      <c r="P203" s="1"/>
      <c r="Q203" s="1"/>
    </row>
    <row r="204" spans="1:17" x14ac:dyDescent="0.25">
      <c r="A204" s="35">
        <f t="shared" si="56"/>
        <v>36788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0</v>
      </c>
      <c r="G204" s="1"/>
      <c r="H204" s="51"/>
      <c r="I204" s="1"/>
      <c r="J204" s="49">
        <f t="shared" si="61"/>
        <v>5640996</v>
      </c>
      <c r="K204" s="1"/>
      <c r="L204" s="1">
        <f t="shared" si="62"/>
        <v>5641216</v>
      </c>
      <c r="M204" s="1">
        <f t="shared" si="63"/>
        <v>-220</v>
      </c>
      <c r="N204" s="1"/>
      <c r="O204" s="1"/>
      <c r="P204" s="1"/>
      <c r="Q204" s="1"/>
    </row>
    <row r="205" spans="1:17" x14ac:dyDescent="0.25">
      <c r="A205" s="35">
        <f t="shared" si="56"/>
        <v>36789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0</v>
      </c>
      <c r="G205" s="1"/>
      <c r="H205" s="51"/>
      <c r="I205" s="1"/>
      <c r="J205" s="49">
        <f t="shared" si="61"/>
        <v>5667215</v>
      </c>
      <c r="K205" s="1"/>
      <c r="L205" s="1">
        <f t="shared" si="62"/>
        <v>5667435</v>
      </c>
      <c r="M205" s="1">
        <f t="shared" si="63"/>
        <v>-220</v>
      </c>
      <c r="N205" s="1"/>
      <c r="O205" s="1"/>
      <c r="P205" s="1"/>
      <c r="Q205" s="1"/>
    </row>
    <row r="206" spans="1:17" x14ac:dyDescent="0.25">
      <c r="A206" s="35">
        <f t="shared" si="56"/>
        <v>36790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0</v>
      </c>
      <c r="G206" s="1"/>
      <c r="H206" s="51"/>
      <c r="I206" s="1"/>
      <c r="J206" s="49">
        <f t="shared" si="61"/>
        <v>5693434</v>
      </c>
      <c r="K206" s="1"/>
      <c r="L206" s="1">
        <f t="shared" si="62"/>
        <v>5693654</v>
      </c>
      <c r="M206" s="1">
        <f t="shared" si="63"/>
        <v>-220</v>
      </c>
      <c r="N206" s="1"/>
      <c r="O206" s="1"/>
      <c r="P206" s="1"/>
      <c r="Q206" s="1"/>
    </row>
    <row r="207" spans="1:17" x14ac:dyDescent="0.25">
      <c r="A207" s="35">
        <f t="shared" si="56"/>
        <v>36791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0</v>
      </c>
      <c r="G207" s="1"/>
      <c r="H207" s="51"/>
      <c r="I207" s="1"/>
      <c r="J207" s="49">
        <f t="shared" si="61"/>
        <v>5719653</v>
      </c>
      <c r="K207" s="1"/>
      <c r="L207" s="1">
        <f t="shared" si="62"/>
        <v>5719873</v>
      </c>
      <c r="M207" s="1">
        <f t="shared" si="63"/>
        <v>-220</v>
      </c>
      <c r="N207" s="1"/>
      <c r="O207" s="1"/>
      <c r="P207" s="1"/>
      <c r="Q207" s="1"/>
    </row>
    <row r="208" spans="1:17" x14ac:dyDescent="0.25">
      <c r="A208" s="35">
        <f t="shared" si="56"/>
        <v>36792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0</v>
      </c>
      <c r="G208" s="1"/>
      <c r="H208" s="51"/>
      <c r="I208" s="1"/>
      <c r="J208" s="49">
        <f t="shared" si="61"/>
        <v>5745872</v>
      </c>
      <c r="K208" s="1"/>
      <c r="L208" s="1">
        <f t="shared" si="62"/>
        <v>5746092</v>
      </c>
      <c r="M208" s="1">
        <f t="shared" si="63"/>
        <v>-220</v>
      </c>
      <c r="N208" s="1"/>
      <c r="O208" s="1"/>
      <c r="P208" s="1"/>
      <c r="Q208" s="1"/>
    </row>
    <row r="209" spans="1:17" x14ac:dyDescent="0.25">
      <c r="A209" s="35">
        <f t="shared" si="56"/>
        <v>36793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0</v>
      </c>
      <c r="G209" s="1"/>
      <c r="H209" s="51"/>
      <c r="I209" s="1"/>
      <c r="J209" s="49">
        <f t="shared" si="61"/>
        <v>5772091</v>
      </c>
      <c r="K209" s="1"/>
      <c r="L209" s="1">
        <f t="shared" si="62"/>
        <v>5772311</v>
      </c>
      <c r="M209" s="1">
        <f t="shared" si="63"/>
        <v>-220</v>
      </c>
      <c r="N209" s="1"/>
      <c r="O209" s="1"/>
      <c r="P209" s="1"/>
      <c r="Q209" s="1"/>
    </row>
    <row r="210" spans="1:17" x14ac:dyDescent="0.25">
      <c r="A210" s="35">
        <f t="shared" si="56"/>
        <v>36794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0</v>
      </c>
      <c r="G210" s="1"/>
      <c r="H210" s="51"/>
      <c r="I210" s="1"/>
      <c r="J210" s="49">
        <f t="shared" si="61"/>
        <v>5798310</v>
      </c>
      <c r="K210" s="1"/>
      <c r="L210" s="1">
        <f t="shared" si="62"/>
        <v>5798530</v>
      </c>
      <c r="M210" s="1">
        <f t="shared" si="63"/>
        <v>-220</v>
      </c>
      <c r="N210" s="1"/>
      <c r="O210" s="1"/>
      <c r="P210" s="1"/>
      <c r="Q210" s="1"/>
    </row>
    <row r="211" spans="1:17" x14ac:dyDescent="0.25">
      <c r="A211" s="35">
        <f t="shared" si="56"/>
        <v>36795</v>
      </c>
      <c r="B211" s="1">
        <f t="shared" ref="B211:C215" si="65">+B210</f>
        <v>26219</v>
      </c>
      <c r="C211" s="1">
        <f t="shared" si="65"/>
        <v>0</v>
      </c>
      <c r="D211" s="1">
        <f>+B211+C211</f>
        <v>26219</v>
      </c>
      <c r="E211" s="1"/>
      <c r="F211" s="1">
        <f>+F210</f>
        <v>0</v>
      </c>
      <c r="G211" s="1"/>
      <c r="H211" s="51"/>
      <c r="I211" s="1"/>
      <c r="J211" s="49">
        <f>+D211-F211+J210</f>
        <v>5824529</v>
      </c>
      <c r="K211" s="1"/>
      <c r="L211" s="1">
        <f>+L210+B211</f>
        <v>5824749</v>
      </c>
      <c r="M211" s="1">
        <f>+J211-L211</f>
        <v>-220</v>
      </c>
      <c r="N211" s="1"/>
      <c r="O211" s="1"/>
      <c r="P211" s="1"/>
      <c r="Q211" s="1"/>
    </row>
    <row r="212" spans="1:17" x14ac:dyDescent="0.25">
      <c r="A212" s="35">
        <f t="shared" si="56"/>
        <v>36796</v>
      </c>
      <c r="B212" s="1">
        <f t="shared" si="65"/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0</v>
      </c>
      <c r="G212" s="1"/>
      <c r="H212" s="51"/>
      <c r="I212" s="1"/>
      <c r="J212" s="49">
        <f>+D212-F212+J211</f>
        <v>5850748</v>
      </c>
      <c r="K212" s="1"/>
      <c r="L212" s="1">
        <f>+L211+B212</f>
        <v>5850968</v>
      </c>
      <c r="M212" s="1">
        <f>+J212-L212</f>
        <v>-220</v>
      </c>
      <c r="N212" s="1"/>
      <c r="O212" s="1"/>
      <c r="P212" s="1"/>
      <c r="Q212" s="1"/>
    </row>
    <row r="213" spans="1:17" x14ac:dyDescent="0.25">
      <c r="A213" s="35">
        <f t="shared" si="56"/>
        <v>36797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0</v>
      </c>
      <c r="G213" s="1"/>
      <c r="H213" s="51"/>
      <c r="I213" s="1"/>
      <c r="J213" s="49">
        <f>+D213-F213+J212</f>
        <v>5876967</v>
      </c>
      <c r="K213" s="1"/>
      <c r="L213" s="1">
        <f>+L212+B213</f>
        <v>5877187</v>
      </c>
      <c r="M213" s="1">
        <f>+J213-L213</f>
        <v>-220</v>
      </c>
      <c r="N213" s="1"/>
      <c r="O213" s="1"/>
      <c r="P213" s="1"/>
      <c r="Q213" s="1"/>
    </row>
    <row r="214" spans="1:17" x14ac:dyDescent="0.25">
      <c r="A214" s="35">
        <f t="shared" si="56"/>
        <v>36798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0</v>
      </c>
      <c r="G214" s="1"/>
      <c r="H214" s="51"/>
      <c r="I214" s="1"/>
      <c r="J214" s="49">
        <f>+D214-F214+J213</f>
        <v>5903186</v>
      </c>
      <c r="K214" s="1"/>
      <c r="L214" s="1">
        <f>+L213+B214</f>
        <v>5903406</v>
      </c>
      <c r="M214" s="1">
        <f>+J214-L214</f>
        <v>-220</v>
      </c>
      <c r="N214" s="1"/>
      <c r="O214" s="1"/>
      <c r="P214" s="1"/>
      <c r="Q214" s="1"/>
    </row>
    <row r="215" spans="1:17" x14ac:dyDescent="0.25">
      <c r="A215" s="35">
        <f t="shared" si="56"/>
        <v>36799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0</v>
      </c>
      <c r="G215" s="1"/>
      <c r="H215" s="51"/>
      <c r="I215" s="1"/>
      <c r="J215" s="49">
        <f>+D215-F215+J214</f>
        <v>5929405</v>
      </c>
      <c r="K215" s="1"/>
      <c r="L215" s="1">
        <f>+L214+B215</f>
        <v>5929625</v>
      </c>
      <c r="M215" s="1">
        <f>+J215-L215</f>
        <v>-220</v>
      </c>
      <c r="N215" s="1"/>
      <c r="O215" s="1"/>
      <c r="P215" s="1"/>
      <c r="Q215" s="1"/>
    </row>
    <row r="216" spans="1:17" x14ac:dyDescent="0.25">
      <c r="A216" s="35"/>
      <c r="B216" s="1"/>
      <c r="C216" s="1"/>
      <c r="D216" s="1"/>
      <c r="E216" s="1"/>
      <c r="F216" s="1"/>
      <c r="G216" s="1"/>
      <c r="H216" s="5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42">
        <v>36770</v>
      </c>
      <c r="B217" s="1">
        <f>SUM(B186:B216)</f>
        <v>786570</v>
      </c>
      <c r="C217" s="1">
        <f>SUM(C186:C216)</f>
        <v>0</v>
      </c>
      <c r="D217" s="1">
        <f>SUM(D186:D216)</f>
        <v>786570</v>
      </c>
      <c r="E217" s="1"/>
      <c r="F217" s="1">
        <f>SUM(F186:F216)</f>
        <v>0</v>
      </c>
      <c r="G217" s="1"/>
      <c r="H217" s="51"/>
      <c r="I217" s="1"/>
      <c r="J217" s="1">
        <f>SUM(J215)</f>
        <v>5929405</v>
      </c>
      <c r="K217" s="1"/>
      <c r="L217" s="1">
        <f>SUM(L215)</f>
        <v>5929625</v>
      </c>
      <c r="M217" s="1">
        <f>SUM(M215)</f>
        <v>-220</v>
      </c>
      <c r="N217" s="1"/>
      <c r="O217" s="1"/>
      <c r="P217" s="1"/>
      <c r="Q217" s="1"/>
    </row>
    <row r="218" spans="1:17" x14ac:dyDescent="0.25">
      <c r="B218" s="1"/>
      <c r="C218" s="1"/>
      <c r="D218" s="1"/>
      <c r="E218" s="1"/>
      <c r="F218" s="1"/>
      <c r="G218" s="1"/>
      <c r="H218" s="5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35">
        <v>36800</v>
      </c>
      <c r="B221" s="1">
        <v>3904</v>
      </c>
      <c r="C221" s="1">
        <v>0</v>
      </c>
      <c r="D221" s="1">
        <f>+B221+C221</f>
        <v>3904</v>
      </c>
      <c r="E221" s="1"/>
      <c r="F221" s="1">
        <v>0</v>
      </c>
      <c r="G221" s="1"/>
      <c r="H221" s="51"/>
      <c r="I221" s="1"/>
      <c r="J221" s="1">
        <f>+D221-F221+J217</f>
        <v>5933309</v>
      </c>
      <c r="K221" s="1"/>
      <c r="L221" s="1">
        <f>+L217+B221</f>
        <v>5933529</v>
      </c>
      <c r="M221" s="1">
        <f>+J221-L221</f>
        <v>-220</v>
      </c>
      <c r="N221" s="1"/>
      <c r="O221" s="1"/>
      <c r="P221" s="1"/>
      <c r="Q221" s="1"/>
    </row>
    <row r="222" spans="1:17" x14ac:dyDescent="0.25">
      <c r="A222" s="35">
        <f>+A221+1</f>
        <v>36801</v>
      </c>
      <c r="B222" s="1">
        <f>+B221</f>
        <v>3904</v>
      </c>
      <c r="C222" s="1">
        <f>+C221</f>
        <v>0</v>
      </c>
      <c r="D222" s="1">
        <f>+B222+C222</f>
        <v>3904</v>
      </c>
      <c r="E222" s="1"/>
      <c r="F222" s="1">
        <f>+F221</f>
        <v>0</v>
      </c>
      <c r="G222" s="1"/>
      <c r="H222" s="51"/>
      <c r="I222" s="1"/>
      <c r="J222" s="1">
        <f>+D222-F222+J221</f>
        <v>5937213</v>
      </c>
      <c r="K222" s="1"/>
      <c r="L222" s="1">
        <f>+L221+B222</f>
        <v>5937433</v>
      </c>
      <c r="M222" s="1">
        <f>+J222-L222</f>
        <v>-220</v>
      </c>
      <c r="N222" s="1"/>
      <c r="O222" s="1"/>
      <c r="P222" s="1"/>
      <c r="Q222" s="1"/>
    </row>
    <row r="223" spans="1:17" x14ac:dyDescent="0.25">
      <c r="A223" s="35">
        <f t="shared" ref="A223:A250" si="66">+A222+1</f>
        <v>36802</v>
      </c>
      <c r="B223" s="1">
        <f t="shared" ref="B223:B235" si="67">+B222</f>
        <v>3904</v>
      </c>
      <c r="C223" s="1">
        <f t="shared" ref="C223:C246" si="68">+C222</f>
        <v>0</v>
      </c>
      <c r="D223" s="1">
        <f t="shared" ref="D223:D246" si="69">+B223+C223</f>
        <v>3904</v>
      </c>
      <c r="E223" s="1"/>
      <c r="F223" s="1">
        <f t="shared" ref="F223:F247" si="70">+F222</f>
        <v>0</v>
      </c>
      <c r="G223" s="1"/>
      <c r="H223" s="51"/>
      <c r="I223" s="1"/>
      <c r="J223" s="1">
        <f t="shared" ref="J223:J246" si="71">+D223-F223+J222</f>
        <v>5941117</v>
      </c>
      <c r="K223" s="1"/>
      <c r="L223" s="1">
        <f t="shared" ref="L223:L246" si="72">+L222+B223</f>
        <v>5941337</v>
      </c>
      <c r="M223" s="1">
        <f t="shared" ref="M223:M246" si="73">+J223-L223</f>
        <v>-220</v>
      </c>
      <c r="N223" s="1"/>
      <c r="O223" s="1"/>
      <c r="P223" s="1"/>
      <c r="Q223" s="1"/>
    </row>
    <row r="224" spans="1:17" x14ac:dyDescent="0.25">
      <c r="A224" s="35">
        <f t="shared" si="66"/>
        <v>36803</v>
      </c>
      <c r="B224" s="1">
        <f t="shared" si="67"/>
        <v>3904</v>
      </c>
      <c r="C224" s="1">
        <f t="shared" si="68"/>
        <v>0</v>
      </c>
      <c r="D224" s="1">
        <f t="shared" si="69"/>
        <v>3904</v>
      </c>
      <c r="E224" s="1"/>
      <c r="F224" s="1">
        <f t="shared" si="70"/>
        <v>0</v>
      </c>
      <c r="G224" s="1"/>
      <c r="H224" s="51"/>
      <c r="I224" s="1"/>
      <c r="J224" s="1">
        <f t="shared" si="71"/>
        <v>5945021</v>
      </c>
      <c r="K224" s="1"/>
      <c r="L224" s="1">
        <f t="shared" si="72"/>
        <v>5945241</v>
      </c>
      <c r="M224" s="1">
        <f t="shared" si="73"/>
        <v>-220</v>
      </c>
      <c r="N224" s="1"/>
      <c r="O224" s="1"/>
      <c r="P224" s="1"/>
      <c r="Q224" s="1"/>
    </row>
    <row r="225" spans="1:17" x14ac:dyDescent="0.25">
      <c r="A225" s="35">
        <f t="shared" si="66"/>
        <v>36804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5948925</v>
      </c>
      <c r="K225" s="1"/>
      <c r="L225" s="1">
        <f t="shared" si="72"/>
        <v>5949145</v>
      </c>
      <c r="M225" s="1">
        <f t="shared" si="73"/>
        <v>-220</v>
      </c>
      <c r="N225" s="1"/>
      <c r="O225" s="1"/>
      <c r="P225" s="1"/>
      <c r="Q225" s="1"/>
    </row>
    <row r="226" spans="1:17" x14ac:dyDescent="0.25">
      <c r="A226" s="35">
        <f t="shared" si="66"/>
        <v>36805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49">
        <f t="shared" si="71"/>
        <v>5952829</v>
      </c>
      <c r="K226" s="1"/>
      <c r="L226" s="1">
        <f t="shared" si="72"/>
        <v>5953049</v>
      </c>
      <c r="M226" s="1">
        <f t="shared" si="73"/>
        <v>-220</v>
      </c>
      <c r="N226" s="1"/>
      <c r="O226" s="1"/>
      <c r="P226" s="1"/>
      <c r="Q226" s="1"/>
    </row>
    <row r="227" spans="1:17" x14ac:dyDescent="0.25">
      <c r="A227" s="35">
        <f t="shared" si="66"/>
        <v>36806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5956733</v>
      </c>
      <c r="K227" s="1"/>
      <c r="L227" s="1">
        <f t="shared" si="72"/>
        <v>5956953</v>
      </c>
      <c r="M227" s="1">
        <f t="shared" si="73"/>
        <v>-220</v>
      </c>
      <c r="N227" s="1"/>
      <c r="O227" s="1"/>
      <c r="P227" s="1"/>
      <c r="Q227" s="1"/>
    </row>
    <row r="228" spans="1:17" x14ac:dyDescent="0.25">
      <c r="A228" s="35">
        <f t="shared" si="66"/>
        <v>36807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5960637</v>
      </c>
      <c r="K228" s="1"/>
      <c r="L228" s="1">
        <f t="shared" si="72"/>
        <v>5960857</v>
      </c>
      <c r="M228" s="1">
        <f t="shared" si="73"/>
        <v>-220</v>
      </c>
      <c r="N228" s="1"/>
      <c r="O228" s="1"/>
      <c r="P228" s="1"/>
      <c r="Q228" s="1"/>
    </row>
    <row r="229" spans="1:17" x14ac:dyDescent="0.25">
      <c r="A229" s="35">
        <f t="shared" si="66"/>
        <v>36808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5964541</v>
      </c>
      <c r="K229" s="1"/>
      <c r="L229" s="1">
        <f t="shared" si="72"/>
        <v>5964761</v>
      </c>
      <c r="M229" s="1">
        <f t="shared" si="73"/>
        <v>-220</v>
      </c>
      <c r="N229" s="1"/>
      <c r="O229" s="1"/>
      <c r="P229" s="1"/>
      <c r="Q229" s="1"/>
    </row>
    <row r="230" spans="1:17" x14ac:dyDescent="0.25">
      <c r="A230" s="35">
        <f t="shared" si="66"/>
        <v>36809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5968445</v>
      </c>
      <c r="K230" s="1"/>
      <c r="L230" s="1">
        <f t="shared" si="72"/>
        <v>5968665</v>
      </c>
      <c r="M230" s="1">
        <f t="shared" si="73"/>
        <v>-220</v>
      </c>
      <c r="N230" s="1"/>
      <c r="O230" s="1"/>
      <c r="P230" s="1"/>
      <c r="Q230" s="1"/>
    </row>
    <row r="231" spans="1:17" x14ac:dyDescent="0.25">
      <c r="A231" s="35">
        <f t="shared" si="66"/>
        <v>36810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5972349</v>
      </c>
      <c r="K231" s="1"/>
      <c r="L231" s="1">
        <f t="shared" si="72"/>
        <v>5972569</v>
      </c>
      <c r="M231" s="1">
        <f t="shared" si="73"/>
        <v>-220</v>
      </c>
      <c r="N231" s="1"/>
      <c r="O231" s="1"/>
      <c r="P231" s="1"/>
      <c r="Q231" s="1"/>
    </row>
    <row r="232" spans="1:17" x14ac:dyDescent="0.25">
      <c r="A232" s="35">
        <f t="shared" si="66"/>
        <v>36811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5976253</v>
      </c>
      <c r="K232" s="1"/>
      <c r="L232" s="1">
        <f t="shared" si="72"/>
        <v>5976473</v>
      </c>
      <c r="M232" s="1">
        <f t="shared" si="73"/>
        <v>-220</v>
      </c>
      <c r="N232" s="1"/>
      <c r="O232" s="1"/>
      <c r="P232" s="1"/>
      <c r="Q232" s="1"/>
    </row>
    <row r="233" spans="1:17" x14ac:dyDescent="0.25">
      <c r="A233" s="35">
        <f t="shared" si="66"/>
        <v>36812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5980157</v>
      </c>
      <c r="K233" s="1"/>
      <c r="L233" s="1">
        <f t="shared" si="72"/>
        <v>5980377</v>
      </c>
      <c r="M233" s="1">
        <f t="shared" si="73"/>
        <v>-220</v>
      </c>
      <c r="N233" s="1"/>
      <c r="O233" s="1"/>
      <c r="P233" s="1"/>
      <c r="Q233" s="1"/>
    </row>
    <row r="234" spans="1:17" x14ac:dyDescent="0.25">
      <c r="A234" s="35">
        <f t="shared" si="66"/>
        <v>36813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5984061</v>
      </c>
      <c r="K234" s="1"/>
      <c r="L234" s="1">
        <f t="shared" si="72"/>
        <v>5984281</v>
      </c>
      <c r="M234" s="1">
        <f t="shared" si="73"/>
        <v>-220</v>
      </c>
      <c r="N234" s="1"/>
      <c r="O234" s="1"/>
      <c r="P234" s="1"/>
      <c r="Q234" s="1"/>
    </row>
    <row r="235" spans="1:17" x14ac:dyDescent="0.25">
      <c r="A235" s="35">
        <f t="shared" si="66"/>
        <v>36814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5987965</v>
      </c>
      <c r="K235" s="1"/>
      <c r="L235" s="1">
        <f t="shared" si="72"/>
        <v>5988185</v>
      </c>
      <c r="M235" s="1">
        <f t="shared" si="73"/>
        <v>-220</v>
      </c>
      <c r="N235" s="1"/>
      <c r="O235" s="1"/>
      <c r="P235" s="1"/>
      <c r="Q235" s="1"/>
    </row>
    <row r="236" spans="1:17" x14ac:dyDescent="0.25">
      <c r="A236" s="35">
        <f t="shared" si="66"/>
        <v>36815</v>
      </c>
      <c r="B236" s="1">
        <f>+B235</f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5991869</v>
      </c>
      <c r="K236" s="1"/>
      <c r="L236" s="1">
        <f t="shared" si="72"/>
        <v>5992089</v>
      </c>
      <c r="M236" s="1">
        <f t="shared" si="73"/>
        <v>-220</v>
      </c>
      <c r="N236" s="1"/>
      <c r="O236" s="1"/>
      <c r="P236" s="1"/>
      <c r="Q236" s="1"/>
    </row>
    <row r="237" spans="1:17" x14ac:dyDescent="0.25">
      <c r="A237" s="35">
        <f t="shared" si="66"/>
        <v>36816</v>
      </c>
      <c r="B237" s="1">
        <f t="shared" ref="B237:B246" si="74"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5995773</v>
      </c>
      <c r="K237" s="1"/>
      <c r="L237" s="1">
        <f t="shared" si="72"/>
        <v>5995993</v>
      </c>
      <c r="M237" s="1">
        <f t="shared" si="73"/>
        <v>-220</v>
      </c>
      <c r="N237" s="1"/>
      <c r="O237" s="1"/>
      <c r="P237" s="1"/>
      <c r="Q237" s="1"/>
    </row>
    <row r="238" spans="1:17" x14ac:dyDescent="0.25">
      <c r="A238" s="35">
        <f t="shared" si="66"/>
        <v>36817</v>
      </c>
      <c r="B238" s="1">
        <f t="shared" si="74"/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5999677</v>
      </c>
      <c r="K238" s="1"/>
      <c r="L238" s="1">
        <f t="shared" si="72"/>
        <v>5999897</v>
      </c>
      <c r="M238" s="1">
        <f t="shared" si="73"/>
        <v>-220</v>
      </c>
      <c r="N238" s="1"/>
      <c r="O238" s="1"/>
      <c r="P238" s="1"/>
      <c r="Q238" s="1"/>
    </row>
    <row r="239" spans="1:17" x14ac:dyDescent="0.25">
      <c r="A239" s="35">
        <f t="shared" si="66"/>
        <v>36818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6003581</v>
      </c>
      <c r="K239" s="1"/>
      <c r="L239" s="1">
        <f t="shared" si="72"/>
        <v>6003801</v>
      </c>
      <c r="M239" s="1">
        <f t="shared" si="73"/>
        <v>-220</v>
      </c>
      <c r="N239" s="1"/>
      <c r="O239" s="1"/>
      <c r="P239" s="1"/>
      <c r="Q239" s="1"/>
    </row>
    <row r="240" spans="1:17" x14ac:dyDescent="0.25">
      <c r="A240" s="35">
        <f t="shared" si="66"/>
        <v>36819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6007485</v>
      </c>
      <c r="K240" s="1"/>
      <c r="L240" s="1">
        <f t="shared" si="72"/>
        <v>6007705</v>
      </c>
      <c r="M240" s="1">
        <f t="shared" si="73"/>
        <v>-220</v>
      </c>
      <c r="N240" s="1"/>
      <c r="O240" s="1"/>
      <c r="P240" s="1"/>
      <c r="Q240" s="1"/>
    </row>
    <row r="241" spans="1:17" x14ac:dyDescent="0.25">
      <c r="A241" s="35">
        <f t="shared" si="66"/>
        <v>36820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6011389</v>
      </c>
      <c r="K241" s="1"/>
      <c r="L241" s="1">
        <f t="shared" si="72"/>
        <v>6011609</v>
      </c>
      <c r="M241" s="1">
        <f t="shared" si="73"/>
        <v>-220</v>
      </c>
      <c r="N241" s="1"/>
      <c r="O241" s="1"/>
      <c r="P241" s="1"/>
      <c r="Q241" s="1"/>
    </row>
    <row r="242" spans="1:17" x14ac:dyDescent="0.25">
      <c r="A242" s="35">
        <f t="shared" si="66"/>
        <v>36821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6015293</v>
      </c>
      <c r="K242" s="1"/>
      <c r="L242" s="1">
        <f t="shared" si="72"/>
        <v>6015513</v>
      </c>
      <c r="M242" s="1">
        <f t="shared" si="73"/>
        <v>-220</v>
      </c>
      <c r="N242" s="1"/>
      <c r="O242" s="1"/>
      <c r="P242" s="1"/>
      <c r="Q242" s="1"/>
    </row>
    <row r="243" spans="1:17" x14ac:dyDescent="0.25">
      <c r="A243" s="35">
        <f t="shared" si="66"/>
        <v>36822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6019197</v>
      </c>
      <c r="K243" s="1"/>
      <c r="L243" s="1">
        <f t="shared" si="72"/>
        <v>6019417</v>
      </c>
      <c r="M243" s="1">
        <f t="shared" si="73"/>
        <v>-220</v>
      </c>
      <c r="N243" s="1"/>
      <c r="O243" s="1"/>
      <c r="P243" s="1"/>
      <c r="Q243" s="1"/>
    </row>
    <row r="244" spans="1:17" x14ac:dyDescent="0.25">
      <c r="A244" s="35">
        <f t="shared" si="66"/>
        <v>36823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6023101</v>
      </c>
      <c r="K244" s="1"/>
      <c r="L244" s="1">
        <f t="shared" si="72"/>
        <v>6023321</v>
      </c>
      <c r="M244" s="1">
        <f t="shared" si="73"/>
        <v>-220</v>
      </c>
      <c r="N244" s="1"/>
      <c r="O244" s="1"/>
      <c r="P244" s="1"/>
      <c r="Q244" s="1"/>
    </row>
    <row r="245" spans="1:17" x14ac:dyDescent="0.25">
      <c r="A245" s="35">
        <f t="shared" si="66"/>
        <v>36824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6027005</v>
      </c>
      <c r="K245" s="1"/>
      <c r="L245" s="1">
        <f t="shared" si="72"/>
        <v>6027225</v>
      </c>
      <c r="M245" s="1">
        <f t="shared" si="73"/>
        <v>-220</v>
      </c>
      <c r="N245" s="1"/>
      <c r="O245" s="1"/>
      <c r="P245" s="1"/>
      <c r="Q245" s="1"/>
    </row>
    <row r="246" spans="1:17" x14ac:dyDescent="0.25">
      <c r="A246" s="35">
        <f t="shared" si="66"/>
        <v>36825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6030909</v>
      </c>
      <c r="K246" s="1"/>
      <c r="L246" s="1">
        <f t="shared" si="72"/>
        <v>6031129</v>
      </c>
      <c r="M246" s="1">
        <f t="shared" si="73"/>
        <v>-220</v>
      </c>
      <c r="N246" s="1"/>
      <c r="O246" s="1"/>
      <c r="P246" s="1"/>
      <c r="Q246" s="1"/>
    </row>
    <row r="247" spans="1:17" x14ac:dyDescent="0.25">
      <c r="A247" s="35">
        <f t="shared" si="66"/>
        <v>36826</v>
      </c>
      <c r="B247" s="1">
        <f t="shared" ref="B247:C251" si="75">+B246</f>
        <v>3904</v>
      </c>
      <c r="C247" s="1">
        <f t="shared" si="75"/>
        <v>0</v>
      </c>
      <c r="D247" s="1">
        <f>+B247+C247</f>
        <v>3904</v>
      </c>
      <c r="E247" s="1"/>
      <c r="F247" s="1">
        <f t="shared" si="70"/>
        <v>0</v>
      </c>
      <c r="G247" s="1"/>
      <c r="H247" s="51"/>
      <c r="I247" s="1"/>
      <c r="J247" s="49">
        <f>+D247-F247+J246</f>
        <v>6034813</v>
      </c>
      <c r="K247" s="1"/>
      <c r="L247" s="1">
        <f>+L246+B247</f>
        <v>6035033</v>
      </c>
      <c r="M247" s="1">
        <f>+J247-L247</f>
        <v>-220</v>
      </c>
      <c r="N247" s="1"/>
      <c r="O247" s="1"/>
      <c r="P247" s="1"/>
      <c r="Q247" s="1"/>
    </row>
    <row r="248" spans="1:17" x14ac:dyDescent="0.25">
      <c r="A248" s="35">
        <f t="shared" si="66"/>
        <v>36827</v>
      </c>
      <c r="B248" s="1">
        <f t="shared" si="75"/>
        <v>3904</v>
      </c>
      <c r="C248" s="1">
        <f t="shared" si="75"/>
        <v>0</v>
      </c>
      <c r="D248" s="1">
        <f>+B248+C248</f>
        <v>3904</v>
      </c>
      <c r="E248" s="1"/>
      <c r="F248" s="1">
        <f>+F247</f>
        <v>0</v>
      </c>
      <c r="G248" s="1"/>
      <c r="H248" s="51"/>
      <c r="I248" s="1"/>
      <c r="J248" s="49">
        <f>+D248-F248+J247</f>
        <v>6038717</v>
      </c>
      <c r="K248" s="1"/>
      <c r="L248" s="1">
        <f>+L247+B248</f>
        <v>6038937</v>
      </c>
      <c r="M248" s="1">
        <f>+J248-L248</f>
        <v>-220</v>
      </c>
      <c r="N248" s="1"/>
      <c r="O248" s="1"/>
      <c r="P248" s="1"/>
      <c r="Q248" s="1"/>
    </row>
    <row r="249" spans="1:17" x14ac:dyDescent="0.25">
      <c r="A249" s="35">
        <f t="shared" si="66"/>
        <v>36828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6042621</v>
      </c>
      <c r="K249" s="1"/>
      <c r="L249" s="1">
        <f>+L248+B249</f>
        <v>6042841</v>
      </c>
      <c r="M249" s="1">
        <f>+J249-L249</f>
        <v>-220</v>
      </c>
      <c r="N249" s="1"/>
      <c r="O249" s="1"/>
      <c r="P249" s="1"/>
      <c r="Q249" s="1"/>
    </row>
    <row r="250" spans="1:17" x14ac:dyDescent="0.25">
      <c r="A250" s="35">
        <f t="shared" si="66"/>
        <v>36829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6046525</v>
      </c>
      <c r="K250" s="1"/>
      <c r="L250" s="1">
        <f>+L249+B250</f>
        <v>6046745</v>
      </c>
      <c r="M250" s="1">
        <f>+J250-L250</f>
        <v>-220</v>
      </c>
      <c r="N250" s="1"/>
      <c r="O250" s="1"/>
      <c r="P250" s="1"/>
      <c r="Q250" s="1"/>
    </row>
    <row r="251" spans="1:17" x14ac:dyDescent="0.25">
      <c r="A251" s="35">
        <f>+A250+1</f>
        <v>36830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6050429</v>
      </c>
      <c r="K251" s="1"/>
      <c r="L251" s="1">
        <f>+L250+B251</f>
        <v>6050649</v>
      </c>
      <c r="M251" s="1">
        <f>+J251-L251</f>
        <v>-220</v>
      </c>
      <c r="N251" s="1"/>
      <c r="O251" s="1"/>
      <c r="P251" s="1"/>
      <c r="Q251" s="1"/>
    </row>
    <row r="252" spans="1:17" x14ac:dyDescent="0.25">
      <c r="A252" s="35"/>
      <c r="B252" s="1"/>
      <c r="C252" s="1"/>
      <c r="D252" s="1"/>
      <c r="E252" s="1"/>
      <c r="F252" s="1"/>
      <c r="G252" s="1"/>
      <c r="H252" s="5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42">
        <v>36800</v>
      </c>
      <c r="B253" s="1">
        <f>SUM(B221:B252)</f>
        <v>121024</v>
      </c>
      <c r="C253" s="1">
        <f>SUM(C221:C252)</f>
        <v>0</v>
      </c>
      <c r="D253" s="1">
        <f>SUM(D221:D252)</f>
        <v>121024</v>
      </c>
      <c r="E253" s="1"/>
      <c r="F253" s="1">
        <f>SUM(F221:F252)</f>
        <v>0</v>
      </c>
      <c r="G253" s="1"/>
      <c r="H253" s="51"/>
      <c r="I253" s="1"/>
      <c r="J253" s="1">
        <f>SUM(J251)</f>
        <v>6050429</v>
      </c>
      <c r="K253" s="1"/>
      <c r="L253" s="1">
        <f>SUM(L251)</f>
        <v>6050649</v>
      </c>
      <c r="M253" s="1">
        <f>SUM(M251)</f>
        <v>-220</v>
      </c>
      <c r="N253" s="1"/>
      <c r="O253" s="1"/>
      <c r="P253" s="1"/>
      <c r="Q253" s="1"/>
    </row>
    <row r="254" spans="1:17" x14ac:dyDescent="0.25">
      <c r="B254" s="1"/>
      <c r="C254" s="1"/>
      <c r="D254" s="1"/>
      <c r="E254" s="1"/>
      <c r="F254" s="1"/>
      <c r="G254" s="1"/>
      <c r="H254" s="5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25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5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5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5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5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5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3.2" x14ac:dyDescent="0.25"/>
  <cols>
    <col min="2" max="2" width="21.33203125" customWidth="1"/>
    <col min="3" max="3" width="10.33203125" customWidth="1"/>
    <col min="4" max="4" width="11.44140625" customWidth="1"/>
    <col min="5" max="5" width="9.5546875" customWidth="1"/>
    <col min="6" max="6" width="12" customWidth="1"/>
    <col min="8" max="8" width="3.44140625" customWidth="1"/>
    <col min="9" max="9" width="10.5546875" customWidth="1"/>
    <col min="10" max="10" width="2.5546875" customWidth="1"/>
    <col min="11" max="11" width="10.33203125" bestFit="1" customWidth="1"/>
    <col min="12" max="12" width="2.44140625" customWidth="1"/>
    <col min="13" max="13" width="12.109375" customWidth="1"/>
  </cols>
  <sheetData>
    <row r="1" spans="1:6" ht="13.8" thickTop="1" x14ac:dyDescent="0.25">
      <c r="A1" s="19" t="s">
        <v>30</v>
      </c>
      <c r="B1" s="20"/>
      <c r="C1" s="20"/>
      <c r="D1" s="20"/>
      <c r="E1" s="20"/>
      <c r="F1" s="21"/>
    </row>
    <row r="2" spans="1:6" x14ac:dyDescent="0.25">
      <c r="A2" s="22"/>
      <c r="B2" s="14"/>
      <c r="C2" s="14"/>
      <c r="D2" s="14"/>
      <c r="E2" s="14"/>
      <c r="F2" s="23"/>
    </row>
    <row r="3" spans="1:6" x14ac:dyDescent="0.25">
      <c r="A3" s="22"/>
      <c r="B3" s="14"/>
      <c r="C3" s="14"/>
      <c r="D3" s="14"/>
      <c r="E3" s="14"/>
      <c r="F3" s="23"/>
    </row>
    <row r="4" spans="1:6" x14ac:dyDescent="0.25">
      <c r="A4" s="24" t="s">
        <v>0</v>
      </c>
      <c r="B4" s="15"/>
      <c r="C4" s="15"/>
      <c r="D4" s="15"/>
      <c r="E4" s="15"/>
      <c r="F4" s="23"/>
    </row>
    <row r="5" spans="1:6" x14ac:dyDescent="0.25">
      <c r="A5" s="24"/>
      <c r="B5" s="15"/>
      <c r="C5" s="15"/>
      <c r="D5" s="15"/>
      <c r="E5" s="15"/>
      <c r="F5" s="23"/>
    </row>
    <row r="6" spans="1:6" x14ac:dyDescent="0.25">
      <c r="A6" s="24"/>
      <c r="B6" s="16" t="s">
        <v>1</v>
      </c>
      <c r="C6" s="15">
        <v>6295922</v>
      </c>
      <c r="D6" s="15"/>
      <c r="E6" s="15"/>
      <c r="F6" s="23"/>
    </row>
    <row r="7" spans="1:6" x14ac:dyDescent="0.25">
      <c r="A7" s="24"/>
      <c r="B7" s="16" t="s">
        <v>2</v>
      </c>
      <c r="C7" s="15">
        <v>113053</v>
      </c>
      <c r="D7" s="15"/>
      <c r="E7" s="15"/>
      <c r="F7" s="23"/>
    </row>
    <row r="8" spans="1:6" x14ac:dyDescent="0.25">
      <c r="A8" s="24"/>
      <c r="B8" s="16" t="s">
        <v>3</v>
      </c>
      <c r="C8" s="15">
        <v>56527</v>
      </c>
      <c r="D8" s="15"/>
      <c r="E8" s="15"/>
      <c r="F8" s="23"/>
    </row>
    <row r="9" spans="1:6" x14ac:dyDescent="0.25">
      <c r="A9" s="24"/>
      <c r="B9" s="15"/>
      <c r="C9" s="15"/>
      <c r="D9" s="17" t="s">
        <v>4</v>
      </c>
      <c r="E9" s="17" t="s">
        <v>5</v>
      </c>
      <c r="F9" s="23"/>
    </row>
    <row r="10" spans="1:6" x14ac:dyDescent="0.25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5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5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5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5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5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5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5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5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5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5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5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5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8" thickBot="1" x14ac:dyDescent="0.3">
      <c r="A23" s="25"/>
      <c r="B23" s="26"/>
      <c r="C23" s="26"/>
      <c r="D23" s="26"/>
      <c r="E23" s="26"/>
      <c r="F23" s="27"/>
    </row>
    <row r="24" spans="1:6" ht="13.8" thickTop="1" x14ac:dyDescent="0.25"/>
    <row r="26" spans="1:6" x14ac:dyDescent="0.25">
      <c r="A26" s="1" t="s">
        <v>33</v>
      </c>
      <c r="B26" s="1"/>
      <c r="C26" s="1"/>
      <c r="D26" s="1"/>
      <c r="E26" s="1"/>
    </row>
    <row r="27" spans="1:6" x14ac:dyDescent="0.25">
      <c r="A27" s="1"/>
      <c r="B27" s="1"/>
      <c r="C27" s="1"/>
      <c r="D27" s="1"/>
      <c r="E27" s="1"/>
    </row>
    <row r="28" spans="1:6" x14ac:dyDescent="0.25">
      <c r="A28" s="1"/>
      <c r="B28" s="2" t="s">
        <v>1</v>
      </c>
      <c r="C28" s="1">
        <v>6050607</v>
      </c>
      <c r="D28" s="1"/>
      <c r="E28" s="1"/>
    </row>
    <row r="29" spans="1:6" x14ac:dyDescent="0.25">
      <c r="A29" s="1"/>
      <c r="B29" s="2" t="s">
        <v>3</v>
      </c>
      <c r="C29" s="1">
        <v>54327</v>
      </c>
      <c r="D29" s="1"/>
      <c r="E29" s="1"/>
    </row>
    <row r="30" spans="1:6" x14ac:dyDescent="0.25">
      <c r="A30" s="1"/>
      <c r="B30" s="1"/>
      <c r="C30" s="1"/>
      <c r="D30" s="3"/>
      <c r="E30" s="3"/>
    </row>
    <row r="31" spans="1:6" x14ac:dyDescent="0.25">
      <c r="A31" s="1"/>
      <c r="B31" s="4" t="s">
        <v>35</v>
      </c>
      <c r="C31" s="5">
        <v>170981</v>
      </c>
      <c r="D31" s="6"/>
      <c r="E31" s="1"/>
    </row>
    <row r="32" spans="1:6" x14ac:dyDescent="0.25">
      <c r="A32" s="1"/>
      <c r="B32" s="4"/>
      <c r="C32" s="5"/>
      <c r="D32" s="6"/>
      <c r="E32" s="1"/>
    </row>
    <row r="33" spans="1:13" x14ac:dyDescent="0.25">
      <c r="A33" s="1"/>
      <c r="B33" s="4" t="s">
        <v>36</v>
      </c>
      <c r="C33" s="8">
        <f>+C28-C31</f>
        <v>5879626</v>
      </c>
      <c r="D33" s="6"/>
      <c r="E33" s="1"/>
    </row>
    <row r="34" spans="1:13" x14ac:dyDescent="0.25">
      <c r="A34" s="1"/>
      <c r="B34" s="4"/>
      <c r="C34" s="5"/>
      <c r="D34" s="6"/>
      <c r="E34" s="1"/>
    </row>
    <row r="35" spans="1:13" x14ac:dyDescent="0.25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5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5">
      <c r="A37" s="1"/>
      <c r="B37" s="4" t="s">
        <v>99</v>
      </c>
      <c r="F37" s="5"/>
      <c r="G37" s="6"/>
      <c r="I37" s="1"/>
      <c r="K37">
        <v>0</v>
      </c>
    </row>
    <row r="38" spans="1:13" x14ac:dyDescent="0.25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Activity'!J39)</f>
        <v>819698</v>
      </c>
      <c r="K38" s="1">
        <f>SUM('Daily Activity'!L39)</f>
        <v>786581</v>
      </c>
      <c r="M38" s="13">
        <f>+I38-K38</f>
        <v>33117</v>
      </c>
    </row>
    <row r="39" spans="1:13" x14ac:dyDescent="0.25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Activity'!J75)</f>
        <v>2863281</v>
      </c>
      <c r="K39" s="1">
        <f>SUM('Daily Activity'!L75)</f>
        <v>1875689</v>
      </c>
      <c r="M39" s="13">
        <f t="shared" ref="M39:M46" si="2">+I39-K39</f>
        <v>987592</v>
      </c>
    </row>
    <row r="40" spans="1:13" x14ac:dyDescent="0.25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Activity'!J110)</f>
        <v>3626785</v>
      </c>
      <c r="K40" s="1">
        <f>SUM('Daily Activity'!L110)</f>
        <v>2964809</v>
      </c>
      <c r="M40" s="13">
        <f t="shared" si="2"/>
        <v>661976</v>
      </c>
    </row>
    <row r="41" spans="1:13" x14ac:dyDescent="0.25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Activity'!J146)</f>
        <v>4669775</v>
      </c>
      <c r="K41" s="1">
        <f>SUM('Daily Activity'!L146)</f>
        <v>4053932</v>
      </c>
      <c r="M41" s="13">
        <f t="shared" si="2"/>
        <v>615843</v>
      </c>
    </row>
    <row r="42" spans="1:13" x14ac:dyDescent="0.25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Activity'!J182)</f>
        <v>5142835</v>
      </c>
      <c r="K42" s="1">
        <f>SUM('Daily Activity'!L182)</f>
        <v>5143055</v>
      </c>
      <c r="M42" s="13">
        <f t="shared" si="2"/>
        <v>-220</v>
      </c>
    </row>
    <row r="43" spans="1:13" x14ac:dyDescent="0.25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Activity'!J217)</f>
        <v>5929405</v>
      </c>
      <c r="K43" s="1">
        <f>SUM('Daily Activity'!L217)</f>
        <v>5929625</v>
      </c>
      <c r="M43" s="13">
        <f t="shared" si="2"/>
        <v>-220</v>
      </c>
    </row>
    <row r="44" spans="1:13" x14ac:dyDescent="0.25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Activity'!J253)</f>
        <v>6050429</v>
      </c>
      <c r="K44" s="1">
        <f>SUM('Daily Activity'!L253)</f>
        <v>6050649</v>
      </c>
      <c r="M44" s="13">
        <f t="shared" si="2"/>
        <v>-220</v>
      </c>
    </row>
    <row r="45" spans="1:13" x14ac:dyDescent="0.25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5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5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5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2000-06-05T19:41:08Z</cp:lastPrinted>
  <dcterms:created xsi:type="dcterms:W3CDTF">2000-03-22T14:41:02Z</dcterms:created>
  <dcterms:modified xsi:type="dcterms:W3CDTF">2023-09-10T12:06:54Z</dcterms:modified>
</cp:coreProperties>
</file>