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L286" i="4"/>
  <c r="N286" i="4"/>
  <c r="O286" i="4"/>
  <c r="Q286" i="4"/>
  <c r="R286" i="4"/>
  <c r="T286" i="4"/>
  <c r="U286" i="4"/>
  <c r="W286" i="4"/>
  <c r="X286" i="4"/>
  <c r="Z286" i="4"/>
  <c r="AA286" i="4"/>
  <c r="AC286" i="4"/>
  <c r="AD286" i="4"/>
  <c r="AF286" i="4"/>
  <c r="AG286" i="4"/>
  <c r="AI286" i="4"/>
  <c r="AJ286" i="4"/>
  <c r="AL286" i="4"/>
  <c r="AM286" i="4"/>
  <c r="AO286" i="4"/>
  <c r="AP286" i="4"/>
  <c r="AR286" i="4"/>
  <c r="AS286" i="4"/>
  <c r="AU286" i="4"/>
  <c r="AV286" i="4"/>
  <c r="AX286" i="4"/>
  <c r="AY286" i="4"/>
  <c r="BA286" i="4"/>
  <c r="BB286" i="4"/>
  <c r="BD286" i="4"/>
  <c r="BE286" i="4"/>
  <c r="BG286" i="4"/>
  <c r="BH286" i="4"/>
  <c r="BJ286" i="4"/>
  <c r="BK286" i="4"/>
  <c r="BM286" i="4"/>
  <c r="BN286" i="4"/>
  <c r="BP286" i="4"/>
  <c r="BQ286" i="4"/>
  <c r="BS286" i="4"/>
  <c r="BT286" i="4"/>
  <c r="BV286" i="4"/>
  <c r="BW286" i="4"/>
  <c r="BY286" i="4"/>
  <c r="BZ286" i="4"/>
  <c r="CB286" i="4"/>
  <c r="CC286" i="4"/>
  <c r="CE286" i="4"/>
  <c r="CF286" i="4"/>
  <c r="CH286" i="4"/>
  <c r="CI286" i="4"/>
  <c r="CK286" i="4"/>
  <c r="CL286" i="4"/>
  <c r="CN286" i="4"/>
  <c r="CO286" i="4"/>
  <c r="CQ286" i="4"/>
  <c r="CR286" i="4"/>
  <c r="CT286" i="4"/>
  <c r="CU286" i="4"/>
  <c r="CW286" i="4"/>
  <c r="CX286"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<sst xmlns="http://schemas.openxmlformats.org/spreadsheetml/2006/main" count="5410" uniqueCount="409">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</sst>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98" activePane="bottomRight" state="frozen"/>
      <selection activeCell="AO10" sqref="AO10"/>
      <selection pane="topRight" activeCell="AO10" sqref="AO10"/>
      <selection pane="bottomLeft" activeCell="AO10" sqref="AO10"/>
      <selection pane="bottomRight" activeCell="L313" sqref="L313:CX313"/>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5" width="10.664062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2.6640625" style="5" customWidth="1"/>
    <col min="35" max="36" width="10.6640625" style="5" customWidth="1"/>
    <col min="37" max="37" width="2.6640625" style="5" customWidth="1"/>
    <col min="38" max="38" width="12.5546875" style="5" customWidth="1"/>
    <col min="39" max="39" width="12" style="5" customWidth="1"/>
    <col min="40" max="40" width="2.6640625"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0.6640625" style="5" customWidth="1"/>
    <col min="58" max="58" width="2.664062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8" width="10.6640625" style="5" customWidth="1"/>
    <col min="79" max="79" width="2.664062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9" width="10.6640625" style="5" customWidth="1"/>
    <col min="100" max="100" width="2.66406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5">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5">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401</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401</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401</v>
      </c>
      <c r="M42" s="27"/>
      <c r="P42" s="27"/>
      <c r="S42" s="27"/>
      <c r="V42" s="27"/>
      <c r="Y42" s="27"/>
      <c r="AB42" s="27"/>
      <c r="AE42" s="27"/>
      <c r="AH42" s="27"/>
      <c r="AK42" s="27"/>
      <c r="AN42" s="27"/>
      <c r="AQ42" s="27"/>
      <c r="AT42" s="27"/>
    </row>
    <row r="44" spans="2:105" x14ac:dyDescent="0.25">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401</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401</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5"/>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395</v>
      </c>
      <c r="CZ110" s="5">
        <v>0</v>
      </c>
      <c r="DA110" s="5">
        <v>0</v>
      </c>
    </row>
    <row r="111" spans="2:105" x14ac:dyDescent="0.25">
      <c r="B111" s="1" t="s">
        <v>48</v>
      </c>
      <c r="C111" s="1">
        <v>6</v>
      </c>
      <c r="D111" s="1">
        <v>11</v>
      </c>
      <c r="E111" s="1" t="s">
        <v>49</v>
      </c>
      <c r="F111" s="1" t="s">
        <v>60</v>
      </c>
      <c r="G111" s="4" t="s">
        <v>98</v>
      </c>
      <c r="H111" s="1" t="s">
        <v>54</v>
      </c>
      <c r="I111" s="1" t="s">
        <v>395</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395</v>
      </c>
      <c r="CZ114" s="5">
        <v>0</v>
      </c>
      <c r="DA114" s="5">
        <v>0</v>
      </c>
    </row>
    <row r="115" spans="2:105" x14ac:dyDescent="0.25">
      <c r="B115" s="1" t="s">
        <v>48</v>
      </c>
      <c r="C115" s="1">
        <v>6</v>
      </c>
      <c r="D115" s="1">
        <v>12</v>
      </c>
      <c r="E115" s="1" t="s">
        <v>49</v>
      </c>
      <c r="F115" s="1" t="s">
        <v>60</v>
      </c>
      <c r="G115" s="4" t="s">
        <v>100</v>
      </c>
      <c r="H115" s="1" t="s">
        <v>54</v>
      </c>
      <c r="I115" s="1" t="s">
        <v>395</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395</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66"/>
      <c r="M155" s="66"/>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395</v>
      </c>
      <c r="CZ173" s="5">
        <v>0</v>
      </c>
      <c r="DA173" s="5">
        <v>0</v>
      </c>
    </row>
    <row r="174" spans="2:105" x14ac:dyDescent="0.25">
      <c r="B174" s="1" t="s">
        <v>48</v>
      </c>
      <c r="C174" s="1">
        <v>7</v>
      </c>
      <c r="D174" s="1">
        <v>8</v>
      </c>
      <c r="E174" s="1" t="s">
        <v>49</v>
      </c>
      <c r="F174" s="1" t="s">
        <v>120</v>
      </c>
      <c r="G174" s="29" t="s">
        <v>121</v>
      </c>
      <c r="H174" s="1" t="s">
        <v>54</v>
      </c>
      <c r="I174" s="1" t="s">
        <v>395</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401</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401</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402</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395</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295</v>
      </c>
      <c r="L286" s="5">
        <f>K286</f>
        <v>295</v>
      </c>
      <c r="N286" s="5">
        <f>K286</f>
        <v>295</v>
      </c>
      <c r="O286" s="5">
        <f>N286</f>
        <v>295</v>
      </c>
      <c r="Q286" s="5">
        <f>N286</f>
        <v>295</v>
      </c>
      <c r="R286" s="5">
        <f>Q286</f>
        <v>295</v>
      </c>
      <c r="T286" s="5">
        <f>Q286</f>
        <v>295</v>
      </c>
      <c r="U286" s="5">
        <f>T286</f>
        <v>295</v>
      </c>
      <c r="W286" s="5">
        <f>T286</f>
        <v>295</v>
      </c>
      <c r="X286" s="5">
        <f>W286</f>
        <v>295</v>
      </c>
      <c r="Z286" s="5">
        <f>W286</f>
        <v>295</v>
      </c>
      <c r="AA286" s="5">
        <f>Z286</f>
        <v>295</v>
      </c>
      <c r="AC286" s="5">
        <f>Z286</f>
        <v>295</v>
      </c>
      <c r="AD286" s="5">
        <f>AC286</f>
        <v>295</v>
      </c>
      <c r="AF286" s="5">
        <f>AC286</f>
        <v>295</v>
      </c>
      <c r="AG286" s="5">
        <f>AF286</f>
        <v>295</v>
      </c>
      <c r="AI286" s="5">
        <f>AF286</f>
        <v>295</v>
      </c>
      <c r="AJ286" s="5">
        <f>AI286</f>
        <v>295</v>
      </c>
      <c r="AL286" s="5">
        <f>AI286</f>
        <v>295</v>
      </c>
      <c r="AM286" s="5">
        <f>AL286</f>
        <v>295</v>
      </c>
      <c r="AO286" s="5">
        <f>AL286</f>
        <v>295</v>
      </c>
      <c r="AP286" s="5">
        <f>AO286</f>
        <v>295</v>
      </c>
      <c r="AR286" s="5">
        <f>AO286</f>
        <v>295</v>
      </c>
      <c r="AS286" s="5">
        <f>AR286</f>
        <v>295</v>
      </c>
      <c r="AU286" s="5">
        <f>AR286</f>
        <v>295</v>
      </c>
      <c r="AV286" s="5">
        <f>AU286</f>
        <v>295</v>
      </c>
      <c r="AX286" s="5">
        <f>AU286</f>
        <v>295</v>
      </c>
      <c r="AY286" s="5">
        <f>AX286</f>
        <v>295</v>
      </c>
      <c r="BA286" s="5">
        <f>AX286</f>
        <v>295</v>
      </c>
      <c r="BB286" s="5">
        <f>BA286</f>
        <v>295</v>
      </c>
      <c r="BD286" s="5">
        <f>BA286</f>
        <v>295</v>
      </c>
      <c r="BE286" s="5">
        <f>BD286</f>
        <v>295</v>
      </c>
      <c r="BG286" s="5">
        <f>BD286</f>
        <v>295</v>
      </c>
      <c r="BH286" s="5">
        <f>BG286</f>
        <v>295</v>
      </c>
      <c r="BJ286" s="5">
        <f>BG286</f>
        <v>295</v>
      </c>
      <c r="BK286" s="5">
        <f>BJ286</f>
        <v>295</v>
      </c>
      <c r="BM286" s="5">
        <f>BJ286</f>
        <v>295</v>
      </c>
      <c r="BN286" s="5">
        <f>BM286</f>
        <v>295</v>
      </c>
      <c r="BP286" s="5">
        <f>BM286</f>
        <v>295</v>
      </c>
      <c r="BQ286" s="5">
        <f>BP286</f>
        <v>295</v>
      </c>
      <c r="BS286" s="5">
        <f>BP286</f>
        <v>295</v>
      </c>
      <c r="BT286" s="5">
        <f>BS286</f>
        <v>295</v>
      </c>
      <c r="BV286" s="5">
        <f>BS286</f>
        <v>295</v>
      </c>
      <c r="BW286" s="5">
        <f>BV286</f>
        <v>295</v>
      </c>
      <c r="BY286" s="5">
        <f>BV286</f>
        <v>295</v>
      </c>
      <c r="BZ286" s="5">
        <f>BY286</f>
        <v>295</v>
      </c>
      <c r="CB286" s="5">
        <f>BY286</f>
        <v>295</v>
      </c>
      <c r="CC286" s="5">
        <f>CB286</f>
        <v>295</v>
      </c>
      <c r="CE286" s="5">
        <f>CB286</f>
        <v>295</v>
      </c>
      <c r="CF286" s="5">
        <f>CE286</f>
        <v>295</v>
      </c>
      <c r="CH286" s="5">
        <f>CE286</f>
        <v>295</v>
      </c>
      <c r="CI286" s="5">
        <f>CH286</f>
        <v>295</v>
      </c>
      <c r="CK286" s="5">
        <f>CH286</f>
        <v>295</v>
      </c>
      <c r="CL286" s="5">
        <f>CK286</f>
        <v>295</v>
      </c>
      <c r="CN286" s="5">
        <f>CK286</f>
        <v>295</v>
      </c>
      <c r="CO286" s="5">
        <f>CN286</f>
        <v>295</v>
      </c>
      <c r="CQ286" s="5">
        <f>CN286</f>
        <v>295</v>
      </c>
      <c r="CR286" s="5">
        <f>CQ286</f>
        <v>295</v>
      </c>
      <c r="CT286" s="5">
        <f>CQ286</f>
        <v>295</v>
      </c>
      <c r="CU286" s="5">
        <f>CT286</f>
        <v>295</v>
      </c>
      <c r="CW286" s="5">
        <f>CT286</f>
        <v>295</v>
      </c>
      <c r="CX286" s="5">
        <f>CW286</f>
        <v>295</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395</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403</v>
      </c>
      <c r="W329" s="5">
        <v>25991</v>
      </c>
      <c r="Z329" s="5">
        <v>25991</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397</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398</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67"/>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67"/>
      <c r="Y364" s="36"/>
    </row>
    <row r="365" spans="2:105" x14ac:dyDescent="0.25">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404</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405</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403</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403</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403</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406</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407</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403</v>
      </c>
    </row>
    <row r="446" spans="2:105" x14ac:dyDescent="0.25">
      <c r="B446" s="1" t="s">
        <v>218</v>
      </c>
      <c r="D446" s="1" t="s">
        <v>219</v>
      </c>
      <c r="E446" s="1" t="s">
        <v>49</v>
      </c>
      <c r="F446" s="1" t="s">
        <v>220</v>
      </c>
      <c r="G446" s="29" t="s">
        <v>221</v>
      </c>
      <c r="H446" s="1" t="s">
        <v>52</v>
      </c>
      <c r="I446" s="1" t="s">
        <v>395</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395</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395</v>
      </c>
      <c r="J475" s="5" t="s">
        <v>63</v>
      </c>
      <c r="CZ475" s="5" t="e">
        <v>#VALUE!</v>
      </c>
      <c r="DA475" s="5">
        <v>0</v>
      </c>
    </row>
    <row r="476" spans="2:105" x14ac:dyDescent="0.25">
      <c r="B476" s="1" t="s">
        <v>218</v>
      </c>
      <c r="D476" s="1" t="s">
        <v>215</v>
      </c>
      <c r="E476" s="1" t="s">
        <v>49</v>
      </c>
      <c r="F476" s="1" t="s">
        <v>236</v>
      </c>
      <c r="G476" s="29" t="s">
        <v>237</v>
      </c>
      <c r="H476" s="1" t="s">
        <v>54</v>
      </c>
      <c r="I476" s="1" t="s">
        <v>395</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406</v>
      </c>
      <c r="CZ545" s="5"/>
      <c r="DA545" s="5"/>
    </row>
    <row r="547" spans="2:105" x14ac:dyDescent="0.25">
      <c r="F547" s="38">
        <v>0</v>
      </c>
      <c r="K547" s="68">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5">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69"/>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69"/>
    </row>
    <row r="585" spans="1:105" x14ac:dyDescent="0.25">
      <c r="K585" s="69"/>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69"/>
    </row>
    <row r="589" spans="1:105" x14ac:dyDescent="0.25">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5">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5">
      <c r="K592" s="71"/>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400</v>
      </c>
      <c r="F593" s="1" t="s">
        <v>282</v>
      </c>
      <c r="H593" s="1" t="s">
        <v>52</v>
      </c>
      <c r="I593" s="1" t="s">
        <v>235</v>
      </c>
      <c r="J593" s="5" t="s">
        <v>63</v>
      </c>
      <c r="CZ593" s="5" t="e">
        <v>#VALUE!</v>
      </c>
      <c r="DA593" s="5">
        <v>0</v>
      </c>
    </row>
    <row r="594" spans="1:105" x14ac:dyDescent="0.25">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7"/>
      <c r="M610" s="57"/>
      <c r="P610" s="57"/>
      <c r="S610" s="57"/>
      <c r="V610" s="57"/>
      <c r="Y610" s="57"/>
      <c r="AB610" s="57"/>
      <c r="AE610" s="57"/>
      <c r="AH610" s="57"/>
      <c r="AK610" s="57"/>
      <c r="AN610" s="57"/>
      <c r="AQ610" s="57"/>
      <c r="AT610" s="57"/>
      <c r="AW610" s="57"/>
      <c r="AZ610" s="57"/>
      <c r="BC610" s="57"/>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5">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5">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5">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5">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5">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5">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5">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655" zoomScale="75" zoomScaleNormal="75" workbookViewId="0">
      <selection activeCell="O289" sqref="O28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5">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5">
      <c r="D38" s="2">
        <v>16</v>
      </c>
      <c r="K38" s="73"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5">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5">
      <c r="C58" s="30"/>
      <c r="D58" s="2">
        <v>19</v>
      </c>
      <c r="K58" s="30"/>
      <c r="L58" s="15"/>
      <c r="M58" s="13"/>
      <c r="N58" s="13"/>
      <c r="O58" s="13"/>
      <c r="P58" s="19"/>
    </row>
    <row r="59" spans="2:50"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5">
      <c r="D61" s="2">
        <v>19</v>
      </c>
      <c r="K61" s="2"/>
      <c r="L61" s="15"/>
      <c r="M61" s="13"/>
      <c r="N61" s="13"/>
      <c r="O61" s="13"/>
      <c r="P61" s="19"/>
      <c r="Q61" s="27"/>
      <c r="T61" s="27"/>
      <c r="W61" s="27"/>
      <c r="Z61" s="27"/>
      <c r="AC61" s="27"/>
      <c r="AF61" s="27"/>
      <c r="AI61" s="27"/>
      <c r="AL61" s="27"/>
      <c r="AO61" s="27"/>
      <c r="AR61" s="27"/>
      <c r="AU61" s="27"/>
      <c r="AX61" s="27"/>
    </row>
    <row r="62" spans="2:50"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outlineLevel="2" x14ac:dyDescent="0.25">
      <c r="B137" s="1" t="s">
        <v>48</v>
      </c>
      <c r="C137" s="2">
        <v>6</v>
      </c>
      <c r="D137" s="2">
        <v>13</v>
      </c>
      <c r="L137" s="15"/>
      <c r="M137" s="13"/>
      <c r="N137" s="13"/>
      <c r="O137" s="13"/>
      <c r="P137" s="19"/>
      <c r="S137" s="5">
        <v>0</v>
      </c>
    </row>
    <row r="138" spans="2:38" outlineLevel="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401</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295</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723</v>
      </c>
      <c r="L337" s="22">
        <f>SUBTOTAL(9,L322:L336)</f>
        <v>0</v>
      </c>
      <c r="M337" s="22">
        <f>K337-L337</f>
        <v>723</v>
      </c>
      <c r="N337" s="22">
        <v>269</v>
      </c>
      <c r="O337" s="22">
        <f>IF(M337&lt;0.9*N337,0.9*N337,IF(M337&gt;1.1*N337,1.1*N337,M337))</f>
        <v>295.90000000000003</v>
      </c>
      <c r="P337" s="23">
        <f>(M337-O337)</f>
        <v>427.09999999999997</v>
      </c>
      <c r="Q337" s="24"/>
      <c r="R337" s="24"/>
      <c r="S337" s="24">
        <f>SUBTOTAL(9,S322:S336)</f>
        <v>5000</v>
      </c>
      <c r="T337" s="24"/>
      <c r="U337" s="33">
        <f>S337-K337</f>
        <v>4277</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27185</v>
      </c>
      <c r="L365" s="41">
        <f t="shared" si="0"/>
        <v>10343.252826666667</v>
      </c>
      <c r="M365" s="41">
        <f t="shared" si="0"/>
        <v>16841.747173333333</v>
      </c>
      <c r="N365" s="41">
        <f t="shared" si="0"/>
        <v>24781</v>
      </c>
      <c r="O365" s="41">
        <f t="shared" si="0"/>
        <v>24373.133333333335</v>
      </c>
      <c r="P365" s="44">
        <f t="shared" si="0"/>
        <v>-7531.38616</v>
      </c>
      <c r="Q365" s="42"/>
      <c r="R365" s="42"/>
      <c r="S365" s="41">
        <f>SUBTOTAL(9,S11:S363)</f>
        <v>94044</v>
      </c>
      <c r="T365" s="42"/>
      <c r="U365" s="45">
        <f>S365-K365</f>
        <v>66859</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5">
      <c r="D372" s="2" t="s">
        <v>181</v>
      </c>
      <c r="J372" s="13"/>
      <c r="L372" s="15"/>
      <c r="M372" s="13"/>
      <c r="N372" s="13"/>
      <c r="O372" s="13"/>
      <c r="P372" s="19"/>
      <c r="Q372" s="13"/>
      <c r="T372" s="13"/>
      <c r="W372" s="13"/>
      <c r="Z372" s="13"/>
      <c r="AC372" s="13"/>
      <c r="AF372" s="13"/>
    </row>
    <row r="373" spans="2:32"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5">
      <c r="D375" s="2" t="s">
        <v>181</v>
      </c>
      <c r="J375" s="13"/>
      <c r="L375" s="15"/>
      <c r="M375" s="13"/>
      <c r="N375" s="13"/>
      <c r="O375" s="13"/>
      <c r="P375" s="19"/>
      <c r="Q375" s="13"/>
      <c r="T375" s="13"/>
      <c r="W375" s="13"/>
      <c r="Z375" s="13"/>
      <c r="AC375" s="13"/>
      <c r="AF375" s="13"/>
    </row>
    <row r="376" spans="2:32" outlineLevel="2" x14ac:dyDescent="0.25">
      <c r="D376" s="2" t="s">
        <v>181</v>
      </c>
      <c r="J376" s="13"/>
      <c r="L376" s="15"/>
      <c r="M376" s="13"/>
      <c r="N376" s="13"/>
      <c r="O376" s="13"/>
      <c r="P376" s="19"/>
      <c r="Q376" s="13"/>
      <c r="T376" s="13"/>
      <c r="W376" s="13"/>
      <c r="Z376" s="13"/>
      <c r="AC376" s="13"/>
      <c r="AF376" s="13"/>
    </row>
    <row r="377" spans="2:32"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5">
      <c r="B378" s="1" t="s">
        <v>180</v>
      </c>
      <c r="D378" s="2" t="s">
        <v>181</v>
      </c>
      <c r="E378" s="1" t="s">
        <v>49</v>
      </c>
      <c r="F378" s="1" t="s">
        <v>58</v>
      </c>
      <c r="H378" s="1" t="s">
        <v>54</v>
      </c>
      <c r="J378" s="13"/>
      <c r="K378" s="13">
        <f>'Total Reqs'!K340</f>
        <v>0</v>
      </c>
      <c r="L378" s="15"/>
      <c r="M378" s="13"/>
      <c r="N378" s="13"/>
      <c r="O378" s="13"/>
      <c r="P378" s="19"/>
    </row>
    <row r="379" spans="2:32" outlineLevel="2" x14ac:dyDescent="0.25">
      <c r="D379" s="2" t="s">
        <v>181</v>
      </c>
      <c r="J379" s="13"/>
      <c r="L379" s="15"/>
      <c r="M379" s="13"/>
      <c r="N379" s="13"/>
      <c r="O379" s="13"/>
      <c r="P379" s="19"/>
      <c r="Q379" s="13"/>
      <c r="T379" s="13"/>
      <c r="W379" s="13"/>
      <c r="Z379" s="13"/>
      <c r="AC379" s="13"/>
      <c r="AF379" s="13"/>
    </row>
    <row r="380" spans="2:32" outlineLevel="2" x14ac:dyDescent="0.25">
      <c r="D380" s="2" t="s">
        <v>181</v>
      </c>
      <c r="F380" s="38"/>
      <c r="J380" s="13"/>
      <c r="L380" s="15"/>
      <c r="M380" s="13"/>
      <c r="N380" s="13"/>
      <c r="O380" s="13"/>
      <c r="P380" s="19"/>
      <c r="Q380" s="13"/>
      <c r="T380" s="13"/>
      <c r="W380" s="13"/>
      <c r="Z380" s="13"/>
      <c r="AC380" s="13"/>
      <c r="AF380" s="13"/>
    </row>
    <row r="381" spans="2:32"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5">
      <c r="D412" s="2" t="s">
        <v>197</v>
      </c>
      <c r="L412" s="15"/>
      <c r="M412" s="13"/>
      <c r="N412" s="13"/>
      <c r="O412" s="13"/>
      <c r="P412" s="19"/>
    </row>
    <row r="413" spans="2:50"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5">
      <c r="D415" s="2" t="s">
        <v>197</v>
      </c>
      <c r="K415" s="28" t="str">
        <f>'Total Reqs'!K375</f>
        <v>MME taking over effective June 1</v>
      </c>
      <c r="L415" s="15"/>
      <c r="M415" s="13"/>
      <c r="N415" s="13"/>
      <c r="O415" s="13"/>
      <c r="P415" s="19"/>
    </row>
    <row r="416" spans="2:50" outlineLevel="2" x14ac:dyDescent="0.25">
      <c r="D416" s="2" t="s">
        <v>197</v>
      </c>
      <c r="L416" s="15"/>
      <c r="M416" s="13"/>
      <c r="N416" s="13"/>
      <c r="O416" s="13"/>
      <c r="P416" s="19"/>
    </row>
    <row r="417" spans="2:100"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5">
      <c r="C420" s="2"/>
      <c r="D420" s="2" t="s">
        <v>197</v>
      </c>
      <c r="G420" s="4"/>
      <c r="K420" s="2"/>
      <c r="L420" s="15"/>
      <c r="M420" s="13"/>
      <c r="N420" s="13"/>
      <c r="O420" s="13"/>
      <c r="P420" s="19"/>
      <c r="CU420" s="5"/>
      <c r="CV420" s="5"/>
    </row>
    <row r="421" spans="2:100" outlineLevel="2" x14ac:dyDescent="0.25">
      <c r="D421" s="2" t="s">
        <v>197</v>
      </c>
      <c r="K421" s="2"/>
      <c r="L421" s="15"/>
      <c r="M421" s="13"/>
      <c r="N421" s="13"/>
      <c r="O421" s="13"/>
      <c r="P421" s="19"/>
    </row>
    <row r="422" spans="2:100"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5">
      <c r="D481" s="2" t="s">
        <v>215</v>
      </c>
      <c r="K481" s="28" t="str">
        <f>'Total Reqs'!K438</f>
        <v>MME will manage effective June 1 and take over officially July 1</v>
      </c>
      <c r="L481" s="15"/>
      <c r="M481" s="13"/>
      <c r="N481" s="13"/>
      <c r="O481" s="13"/>
      <c r="P481" s="19"/>
    </row>
    <row r="482" spans="2:50" outlineLevel="2" x14ac:dyDescent="0.25">
      <c r="D482" s="2" t="s">
        <v>215</v>
      </c>
      <c r="K482" s="2"/>
      <c r="L482" s="15"/>
      <c r="M482" s="13"/>
      <c r="N482" s="13"/>
      <c r="O482" s="13"/>
      <c r="P482" s="19"/>
    </row>
    <row r="483" spans="2:50" outlineLevel="2" x14ac:dyDescent="0.25">
      <c r="D483" s="2" t="s">
        <v>215</v>
      </c>
      <c r="L483" s="15"/>
      <c r="M483" s="13"/>
      <c r="N483" s="13"/>
      <c r="O483" s="13"/>
      <c r="P483" s="19"/>
    </row>
    <row r="484" spans="2:50"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5">
      <c r="B491" s="1" t="s">
        <v>218</v>
      </c>
      <c r="D491" s="2" t="s">
        <v>219</v>
      </c>
      <c r="E491" s="1" t="s">
        <v>49</v>
      </c>
      <c r="F491" s="1" t="s">
        <v>220</v>
      </c>
      <c r="G491" s="29" t="s">
        <v>221</v>
      </c>
      <c r="H491" s="1" t="s">
        <v>54</v>
      </c>
      <c r="L491" s="15"/>
      <c r="M491" s="13"/>
      <c r="N491" s="13"/>
      <c r="O491" s="13"/>
      <c r="P491" s="19"/>
    </row>
    <row r="492" spans="2:50"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5">
      <c r="B494" s="1" t="s">
        <v>218</v>
      </c>
      <c r="D494" s="2" t="s">
        <v>219</v>
      </c>
      <c r="E494" s="1" t="s">
        <v>49</v>
      </c>
      <c r="F494" s="1" t="s">
        <v>220</v>
      </c>
      <c r="G494" s="29" t="s">
        <v>222</v>
      </c>
      <c r="H494" s="1" t="s">
        <v>54</v>
      </c>
      <c r="L494" s="15"/>
      <c r="M494" s="13"/>
      <c r="N494" s="13"/>
      <c r="O494" s="13"/>
      <c r="P494" s="19"/>
    </row>
    <row r="495" spans="2:50" outlineLevel="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outlineLevel="2" x14ac:dyDescent="0.25">
      <c r="B499" s="1" t="s">
        <v>218</v>
      </c>
      <c r="D499" s="2" t="s">
        <v>207</v>
      </c>
      <c r="F499" s="1" t="s">
        <v>77</v>
      </c>
      <c r="G499" s="4" t="s">
        <v>224</v>
      </c>
      <c r="H499" s="1" t="s">
        <v>54</v>
      </c>
      <c r="K499" s="13">
        <f>'Total Reqs'!K454</f>
        <v>0</v>
      </c>
      <c r="L499" s="15"/>
      <c r="M499" s="13"/>
      <c r="N499" s="13"/>
      <c r="O499" s="13"/>
      <c r="P499" s="19"/>
    </row>
    <row r="500" spans="2:21" outlineLevel="2" x14ac:dyDescent="0.25">
      <c r="D500" s="2" t="s">
        <v>207</v>
      </c>
      <c r="F500" s="5"/>
      <c r="L500" s="15"/>
      <c r="M500" s="13"/>
      <c r="N500" s="13"/>
      <c r="O500" s="13"/>
      <c r="P500" s="19"/>
    </row>
    <row r="501" spans="2:2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5">
      <c r="B502" s="1" t="s">
        <v>218</v>
      </c>
      <c r="D502" s="2" t="s">
        <v>207</v>
      </c>
      <c r="F502" s="1" t="s">
        <v>77</v>
      </c>
      <c r="G502" s="4" t="s">
        <v>225</v>
      </c>
      <c r="H502" s="1" t="s">
        <v>54</v>
      </c>
      <c r="K502" s="13">
        <f>'Total Reqs'!K457</f>
        <v>0</v>
      </c>
      <c r="L502" s="15"/>
      <c r="M502" s="13"/>
      <c r="N502" s="13"/>
      <c r="O502" s="13"/>
      <c r="P502" s="19"/>
    </row>
    <row r="503" spans="2:21" outlineLevel="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5">
      <c r="D508" s="2" t="s">
        <v>215</v>
      </c>
      <c r="G508" s="29"/>
      <c r="L508" s="15"/>
      <c r="M508" s="13"/>
      <c r="N508" s="13"/>
      <c r="O508" s="13"/>
      <c r="P508" s="19"/>
    </row>
    <row r="509" spans="2:2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5">
      <c r="D511" s="2" t="s">
        <v>215</v>
      </c>
      <c r="G511" s="29"/>
      <c r="L511" s="15"/>
      <c r="M511" s="13"/>
      <c r="N511" s="13"/>
      <c r="O511" s="13"/>
      <c r="P511" s="19"/>
    </row>
    <row r="512" spans="2:2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5">
      <c r="D514" s="2" t="s">
        <v>215</v>
      </c>
      <c r="G514" s="29"/>
      <c r="L514" s="15"/>
      <c r="M514" s="13"/>
      <c r="N514" s="13"/>
      <c r="O514" s="13"/>
      <c r="P514" s="19"/>
    </row>
    <row r="515" spans="2:16"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5">
      <c r="D517" s="2" t="s">
        <v>215</v>
      </c>
      <c r="G517" s="29"/>
      <c r="L517" s="15"/>
      <c r="M517" s="13"/>
      <c r="N517" s="13"/>
      <c r="O517" s="13"/>
      <c r="P517" s="19"/>
    </row>
    <row r="518" spans="2:16"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5">
      <c r="D520" s="2" t="s">
        <v>215</v>
      </c>
      <c r="G520" s="29"/>
      <c r="L520" s="15"/>
      <c r="M520" s="13"/>
      <c r="N520" s="13"/>
      <c r="O520" s="13"/>
      <c r="P520" s="19"/>
    </row>
    <row r="521" spans="2:16"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5">
      <c r="B522" s="1" t="s">
        <v>218</v>
      </c>
      <c r="D522" s="2" t="s">
        <v>215</v>
      </c>
      <c r="E522" s="1" t="s">
        <v>49</v>
      </c>
      <c r="F522" s="1" t="s">
        <v>236</v>
      </c>
      <c r="G522" s="29" t="s">
        <v>237</v>
      </c>
      <c r="H522" s="1" t="s">
        <v>54</v>
      </c>
      <c r="I522" s="1" t="s">
        <v>235</v>
      </c>
      <c r="L522" s="15"/>
      <c r="M522" s="13"/>
      <c r="N522" s="13"/>
      <c r="O522" s="13"/>
      <c r="P522" s="19"/>
    </row>
    <row r="523" spans="2:16" outlineLevel="2" x14ac:dyDescent="0.25">
      <c r="D523" s="2" t="s">
        <v>215</v>
      </c>
      <c r="G523" s="29"/>
      <c r="L523" s="15"/>
      <c r="M523" s="13"/>
      <c r="N523" s="13"/>
      <c r="O523" s="13"/>
      <c r="P523" s="19"/>
    </row>
    <row r="524" spans="2:16"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5">
      <c r="D526" s="2" t="s">
        <v>215</v>
      </c>
      <c r="G526" s="29"/>
      <c r="L526" s="15"/>
      <c r="M526" s="13"/>
      <c r="N526" s="13"/>
      <c r="O526" s="13"/>
      <c r="P526" s="19"/>
    </row>
    <row r="527" spans="2:16"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5">
      <c r="D529" s="2" t="s">
        <v>215</v>
      </c>
      <c r="F529" s="49"/>
      <c r="G529" s="29"/>
      <c r="K529" s="2"/>
      <c r="L529" s="15"/>
      <c r="M529" s="13"/>
      <c r="N529" s="13"/>
      <c r="O529" s="13"/>
      <c r="P529" s="19"/>
    </row>
    <row r="530" spans="2:16"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5">
      <c r="D532" s="2" t="s">
        <v>215</v>
      </c>
      <c r="G532" s="29"/>
      <c r="L532" s="15"/>
      <c r="M532" s="13"/>
      <c r="N532" s="13"/>
      <c r="O532" s="13"/>
      <c r="P532" s="19"/>
    </row>
    <row r="533" spans="2:16" ht="13.5" customHeight="1" outlineLevel="2" x14ac:dyDescent="0.25">
      <c r="D533" s="2" t="s">
        <v>215</v>
      </c>
      <c r="F533" s="38"/>
      <c r="G533" s="29"/>
      <c r="K533" s="28"/>
      <c r="L533" s="15"/>
      <c r="M533" s="13"/>
      <c r="N533" s="13"/>
      <c r="O533" s="13"/>
      <c r="P533" s="19"/>
    </row>
    <row r="534" spans="2:16"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5">
      <c r="B535" s="1" t="s">
        <v>218</v>
      </c>
      <c r="D535" s="2" t="s">
        <v>215</v>
      </c>
      <c r="E535" s="1" t="s">
        <v>64</v>
      </c>
      <c r="F535" s="1" t="s">
        <v>58</v>
      </c>
      <c r="G535" s="29"/>
      <c r="H535" s="1" t="s">
        <v>54</v>
      </c>
      <c r="K535" s="13">
        <f>'Total Reqs'!K489</f>
        <v>0</v>
      </c>
      <c r="L535" s="15"/>
      <c r="M535" s="13"/>
      <c r="N535" s="13"/>
      <c r="O535" s="13"/>
      <c r="P535" s="19"/>
    </row>
    <row r="536" spans="2:16" outlineLevel="2" x14ac:dyDescent="0.25">
      <c r="D536" s="2" t="s">
        <v>215</v>
      </c>
      <c r="G536" s="29"/>
      <c r="L536" s="15"/>
      <c r="M536" s="13"/>
      <c r="N536" s="13"/>
      <c r="O536" s="13"/>
      <c r="P536" s="19"/>
    </row>
    <row r="537" spans="2:16"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5">
      <c r="D539" s="2" t="s">
        <v>215</v>
      </c>
      <c r="G539" s="29"/>
      <c r="L539" s="15"/>
      <c r="M539" s="13"/>
      <c r="N539" s="13"/>
      <c r="O539" s="13"/>
      <c r="P539" s="19"/>
    </row>
    <row r="540" spans="2:16"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5">
      <c r="D542" s="2" t="s">
        <v>215</v>
      </c>
      <c r="G542" s="29"/>
      <c r="L542" s="15"/>
      <c r="M542" s="13"/>
      <c r="N542" s="13"/>
      <c r="O542" s="13"/>
      <c r="P542" s="19"/>
    </row>
    <row r="543" spans="2:16"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5">
      <c r="D550" s="2" t="s">
        <v>248</v>
      </c>
      <c r="L550" s="15"/>
      <c r="M550" s="13"/>
      <c r="N550" s="13"/>
      <c r="O550" s="13"/>
      <c r="P550" s="19"/>
    </row>
    <row r="551" spans="2:38"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5">
      <c r="C553" s="30"/>
      <c r="D553" s="2" t="s">
        <v>248</v>
      </c>
      <c r="K553" s="30"/>
      <c r="L553" s="15"/>
      <c r="M553" s="13"/>
      <c r="N553" s="13"/>
      <c r="O553" s="13"/>
      <c r="P553" s="19"/>
    </row>
    <row r="554" spans="2:38" customFormat="1" outlineLevel="2" x14ac:dyDescent="0.25">
      <c r="C554" s="30"/>
      <c r="D554" s="2" t="s">
        <v>248</v>
      </c>
      <c r="K554" s="30"/>
      <c r="L554" s="15"/>
      <c r="M554" s="13"/>
      <c r="N554" s="13"/>
      <c r="O554" s="13"/>
      <c r="P554" s="19"/>
    </row>
    <row r="555" spans="2:38"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5">
      <c r="D557" s="2" t="s">
        <v>248</v>
      </c>
      <c r="L557" s="15"/>
      <c r="M557" s="13"/>
      <c r="N557" s="13"/>
      <c r="O557" s="13"/>
      <c r="P557" s="19"/>
    </row>
    <row r="558" spans="2:38"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5">
      <c r="D560" s="2" t="s">
        <v>248</v>
      </c>
      <c r="K560" s="26"/>
      <c r="L560" s="15"/>
      <c r="M560" s="13"/>
      <c r="N560" s="13"/>
      <c r="O560" s="13"/>
      <c r="P560" s="19"/>
      <c r="Q560" s="27"/>
      <c r="T560" s="27"/>
      <c r="W560" s="27"/>
      <c r="Z560" s="27"/>
      <c r="AC560" s="27"/>
      <c r="AF560" s="27"/>
      <c r="AI560" s="27"/>
      <c r="AL560" s="27"/>
    </row>
    <row r="561" spans="2:50"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5">
      <c r="D566" s="2" t="s">
        <v>248</v>
      </c>
      <c r="L566" s="15"/>
      <c r="M566" s="13"/>
      <c r="N566" s="13"/>
      <c r="O566" s="13"/>
      <c r="P566" s="19"/>
    </row>
    <row r="567" spans="2:50"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5">
      <c r="D569" s="2" t="s">
        <v>248</v>
      </c>
      <c r="L569" s="15"/>
      <c r="M569" s="13"/>
      <c r="N569" s="13"/>
      <c r="O569" s="13"/>
      <c r="P569" s="19"/>
    </row>
    <row r="570" spans="2:50"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5">
      <c r="D572" s="2" t="s">
        <v>248</v>
      </c>
      <c r="L572" s="15"/>
      <c r="M572" s="13"/>
      <c r="N572" s="13"/>
      <c r="O572" s="13"/>
      <c r="P572" s="19"/>
    </row>
    <row r="573" spans="2:50"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5">
      <c r="D575" s="2" t="s">
        <v>248</v>
      </c>
      <c r="L575" s="15"/>
      <c r="M575" s="13"/>
      <c r="N575" s="13"/>
      <c r="O575" s="13"/>
      <c r="P575" s="19"/>
    </row>
    <row r="576" spans="2:50" outlineLevel="2" x14ac:dyDescent="0.25">
      <c r="D576" s="2" t="s">
        <v>248</v>
      </c>
      <c r="L576" s="15"/>
      <c r="M576" s="13"/>
      <c r="N576" s="13"/>
      <c r="O576" s="13"/>
      <c r="P576" s="19"/>
    </row>
    <row r="577" spans="2:13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5">
      <c r="D579" s="2" t="s">
        <v>248</v>
      </c>
      <c r="L579" s="15"/>
      <c r="M579" s="13"/>
      <c r="N579" s="13"/>
      <c r="O579" s="13"/>
      <c r="P579" s="19"/>
    </row>
    <row r="580" spans="2:13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5">
      <c r="D582" s="2" t="s">
        <v>248</v>
      </c>
      <c r="L582" s="15"/>
      <c r="M582" s="13"/>
      <c r="N582" s="13"/>
      <c r="O582" s="13"/>
      <c r="P582" s="19"/>
    </row>
    <row r="583" spans="2:13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5">
      <c r="D585" s="2" t="s">
        <v>248</v>
      </c>
      <c r="L585" s="15"/>
      <c r="M585" s="13"/>
      <c r="N585" s="13"/>
      <c r="O585" s="13"/>
      <c r="P585" s="19"/>
    </row>
    <row r="586" spans="2:13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5">
      <c r="D608" s="2" t="s">
        <v>263</v>
      </c>
      <c r="K608" s="35"/>
      <c r="L608" s="15"/>
      <c r="M608" s="13"/>
      <c r="N608" s="13"/>
      <c r="O608" s="13"/>
      <c r="P608" s="19"/>
    </row>
    <row r="609" spans="1:21" outlineLevel="2" x14ac:dyDescent="0.25">
      <c r="D609" s="2" t="s">
        <v>263</v>
      </c>
      <c r="L609" s="15"/>
      <c r="M609" s="13"/>
      <c r="N609" s="13"/>
      <c r="O609" s="13"/>
      <c r="P609" s="19"/>
    </row>
    <row r="610" spans="1:21" outlineLevel="2" x14ac:dyDescent="0.25">
      <c r="D610" s="2" t="s">
        <v>263</v>
      </c>
      <c r="L610" s="15"/>
      <c r="M610" s="30"/>
      <c r="N610" s="30"/>
      <c r="O610" s="30"/>
      <c r="P610" s="19"/>
    </row>
    <row r="611" spans="1:2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outlineLevel="2" x14ac:dyDescent="0.25">
      <c r="D618" s="2" t="s">
        <v>268</v>
      </c>
      <c r="F618" s="36" t="s">
        <v>58</v>
      </c>
      <c r="H618" s="1" t="s">
        <v>54</v>
      </c>
      <c r="I618" s="1" t="s">
        <v>53</v>
      </c>
      <c r="K618" s="13">
        <f>'Total Reqs'!K566</f>
        <v>0</v>
      </c>
      <c r="L618" s="15"/>
      <c r="M618" s="13"/>
      <c r="N618" s="13"/>
      <c r="O618" s="13"/>
      <c r="P618" s="19"/>
      <c r="S618" s="5">
        <v>0</v>
      </c>
    </row>
    <row r="619" spans="1:21" outlineLevel="2" x14ac:dyDescent="0.25">
      <c r="D619" s="2" t="s">
        <v>268</v>
      </c>
      <c r="F619" s="36"/>
      <c r="L619" s="15"/>
      <c r="M619" s="13"/>
      <c r="N619" s="13"/>
      <c r="O619" s="13"/>
      <c r="P619" s="19"/>
    </row>
    <row r="620" spans="1:21" outlineLevel="2" x14ac:dyDescent="0.25">
      <c r="D620" s="2" t="s">
        <v>268</v>
      </c>
      <c r="F620" s="36" t="s">
        <v>269</v>
      </c>
      <c r="H620" s="1" t="s">
        <v>54</v>
      </c>
      <c r="I620" s="1" t="s">
        <v>53</v>
      </c>
      <c r="K620" s="13">
        <f>'Total Reqs'!K568</f>
        <v>0</v>
      </c>
      <c r="L620" s="15"/>
      <c r="M620" s="13"/>
      <c r="N620" s="13"/>
      <c r="O620" s="13"/>
      <c r="P620" s="19"/>
      <c r="S620" s="5">
        <v>0</v>
      </c>
    </row>
    <row r="621" spans="1:21" outlineLevel="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outlineLevel="2" x14ac:dyDescent="0.25">
      <c r="D626" s="2" t="s">
        <v>272</v>
      </c>
      <c r="E626" s="1" t="s">
        <v>49</v>
      </c>
      <c r="F626" s="1" t="s">
        <v>272</v>
      </c>
      <c r="H626" s="1" t="s">
        <v>52</v>
      </c>
      <c r="I626" s="1" t="s">
        <v>235</v>
      </c>
      <c r="K626" s="13">
        <f>'Total Reqs'!K573</f>
        <v>0</v>
      </c>
      <c r="L626" s="15"/>
      <c r="M626" s="13"/>
      <c r="N626" s="13"/>
      <c r="O626" s="13"/>
      <c r="P626" s="19"/>
      <c r="S626" s="5">
        <v>0</v>
      </c>
    </row>
    <row r="627" spans="1:21" outlineLevel="2" x14ac:dyDescent="0.25">
      <c r="D627" s="2" t="s">
        <v>272</v>
      </c>
      <c r="E627" s="1" t="s">
        <v>49</v>
      </c>
      <c r="F627" s="1" t="s">
        <v>272</v>
      </c>
      <c r="H627" s="1" t="s">
        <v>54</v>
      </c>
      <c r="I627" s="1" t="s">
        <v>235</v>
      </c>
      <c r="K627" s="13">
        <f>'Total Reqs'!K574</f>
        <v>0</v>
      </c>
      <c r="L627" s="15"/>
      <c r="M627" s="13"/>
      <c r="N627" s="13"/>
      <c r="O627" s="13"/>
      <c r="P627" s="19"/>
    </row>
    <row r="628" spans="1:21" outlineLevel="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5">
      <c r="H636" s="38" t="s">
        <v>276</v>
      </c>
      <c r="K636" s="55"/>
      <c r="L636" s="15"/>
      <c r="M636" s="13"/>
      <c r="N636" s="13"/>
      <c r="O636" s="13"/>
      <c r="P636" s="19"/>
    </row>
    <row r="637" spans="1:21" outlineLevel="2" x14ac:dyDescent="0.25">
      <c r="D637" s="2" t="s">
        <v>277</v>
      </c>
      <c r="E637" s="1" t="s">
        <v>49</v>
      </c>
      <c r="F637" s="1" t="s">
        <v>277</v>
      </c>
      <c r="H637" s="1" t="s">
        <v>52</v>
      </c>
      <c r="I637" s="1" t="s">
        <v>235</v>
      </c>
      <c r="K637" s="13">
        <f>'Total Reqs'!K582</f>
        <v>0</v>
      </c>
      <c r="L637" s="15"/>
      <c r="M637" s="13"/>
      <c r="N637" s="13"/>
      <c r="O637" s="13"/>
      <c r="P637" s="19"/>
      <c r="S637" s="5">
        <v>0</v>
      </c>
    </row>
    <row r="638" spans="1:2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5">
      <c r="D643" s="2" t="s">
        <v>279</v>
      </c>
      <c r="E643" s="1" t="s">
        <v>49</v>
      </c>
      <c r="F643" s="1" t="s">
        <v>279</v>
      </c>
      <c r="H643" s="1" t="s">
        <v>54</v>
      </c>
      <c r="I643" s="1" t="s">
        <v>235</v>
      </c>
      <c r="K643" s="13">
        <f>'Total Reqs'!K587</f>
        <v>0</v>
      </c>
      <c r="L643" s="15"/>
      <c r="M643" s="13"/>
      <c r="N643" s="13"/>
      <c r="O643" s="13"/>
      <c r="P643" s="19"/>
    </row>
    <row r="644" spans="1:50" outlineLevel="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340</v>
      </c>
      <c r="L648" s="15"/>
      <c r="M648" s="13"/>
      <c r="N648" s="13"/>
      <c r="O648" s="13"/>
      <c r="P648" s="19"/>
    </row>
    <row r="649" spans="1:50" outlineLevel="1" x14ac:dyDescent="0.25">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5">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5">
      <c r="L654" s="15"/>
      <c r="M654" s="13"/>
      <c r="N654" s="13"/>
      <c r="O654" s="13"/>
      <c r="P654" s="19"/>
    </row>
    <row r="655" spans="1:50" outlineLevel="2" x14ac:dyDescent="0.25">
      <c r="D655" s="2" t="s">
        <v>288</v>
      </c>
      <c r="E655" s="1" t="s">
        <v>49</v>
      </c>
      <c r="F655" s="36" t="s">
        <v>288</v>
      </c>
      <c r="H655" s="1" t="s">
        <v>52</v>
      </c>
      <c r="I655" s="1" t="s">
        <v>235</v>
      </c>
      <c r="K655" s="13">
        <f>'Total Reqs'!K596</f>
        <v>0</v>
      </c>
      <c r="L655" s="15"/>
      <c r="M655" s="13"/>
      <c r="N655" s="13"/>
      <c r="O655" s="13"/>
      <c r="P655" s="19"/>
      <c r="S655" s="5">
        <v>0</v>
      </c>
    </row>
    <row r="656" spans="1:50" outlineLevel="2" x14ac:dyDescent="0.25">
      <c r="D656" s="2" t="s">
        <v>288</v>
      </c>
      <c r="E656" s="1" t="s">
        <v>49</v>
      </c>
      <c r="F656" s="36" t="s">
        <v>288</v>
      </c>
      <c r="H656" s="1" t="s">
        <v>54</v>
      </c>
      <c r="I656" s="1" t="s">
        <v>235</v>
      </c>
      <c r="K656" s="13">
        <f>'Total Reqs'!K597</f>
        <v>0</v>
      </c>
      <c r="L656" s="15"/>
      <c r="M656" s="13"/>
      <c r="N656" s="13"/>
      <c r="O656" s="13"/>
      <c r="P656" s="19"/>
    </row>
    <row r="657" spans="1:50" outlineLevel="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outlineLevel="2" x14ac:dyDescent="0.25">
      <c r="D659" s="2" t="s">
        <v>290</v>
      </c>
      <c r="E659" s="1" t="s">
        <v>49</v>
      </c>
      <c r="F659" s="36" t="s">
        <v>290</v>
      </c>
      <c r="H659" s="1" t="s">
        <v>52</v>
      </c>
      <c r="I659" s="1" t="s">
        <v>235</v>
      </c>
      <c r="K659" s="13">
        <f>'Total Reqs'!K599</f>
        <v>0</v>
      </c>
      <c r="L659" s="15"/>
      <c r="M659" s="13"/>
      <c r="N659" s="13"/>
      <c r="O659" s="13"/>
      <c r="P659" s="19"/>
      <c r="S659" s="5">
        <v>0</v>
      </c>
    </row>
    <row r="660" spans="1:50" outlineLevel="2" x14ac:dyDescent="0.25">
      <c r="D660" s="2" t="s">
        <v>290</v>
      </c>
      <c r="E660" s="1" t="s">
        <v>49</v>
      </c>
      <c r="F660" s="36" t="s">
        <v>290</v>
      </c>
      <c r="H660" s="1" t="s">
        <v>54</v>
      </c>
      <c r="I660" s="1" t="s">
        <v>235</v>
      </c>
      <c r="K660" s="13">
        <f>'Total Reqs'!K600</f>
        <v>0</v>
      </c>
      <c r="L660" s="15"/>
      <c r="M660" s="13"/>
      <c r="N660" s="13"/>
      <c r="O660" s="13"/>
      <c r="P660" s="19"/>
    </row>
    <row r="661" spans="1:50" outlineLevel="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5">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22">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5">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5">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5">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5">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5">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5">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5">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5">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5">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5">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5">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5">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5">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5">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5">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5">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5">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5">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5">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5">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5">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5">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5">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5">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5">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5">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5">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5">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5">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5">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5">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5">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5">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5">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5">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5">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5">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5">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5">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5">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5">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5">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5">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5">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5">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5">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5">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5">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5">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5">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5">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5">
      <c r="B783" s="1" t="s">
        <v>359</v>
      </c>
      <c r="D783" s="2" t="s">
        <v>360</v>
      </c>
      <c r="F783" s="1" t="s">
        <v>361</v>
      </c>
      <c r="G783" s="4" t="s">
        <v>362</v>
      </c>
      <c r="H783" s="1" t="s">
        <v>54</v>
      </c>
      <c r="I783" s="1" t="s">
        <v>295</v>
      </c>
      <c r="K783" s="13">
        <f>'Total Reqs'!K719</f>
        <v>0</v>
      </c>
      <c r="L783" s="15"/>
      <c r="M783" s="13"/>
      <c r="N783" s="13"/>
      <c r="O783" s="13"/>
      <c r="P783" s="19"/>
    </row>
    <row r="784" spans="2:50" outlineLevel="2" x14ac:dyDescent="0.25">
      <c r="B784" s="1" t="s">
        <v>359</v>
      </c>
      <c r="D784" s="2" t="s">
        <v>360</v>
      </c>
      <c r="F784" s="1" t="s">
        <v>361</v>
      </c>
      <c r="G784" s="4" t="s">
        <v>362</v>
      </c>
      <c r="H784" s="1" t="s">
        <v>68</v>
      </c>
      <c r="I784" s="1" t="s">
        <v>295</v>
      </c>
      <c r="K784" s="13">
        <f>'Total Reqs'!K720</f>
        <v>0</v>
      </c>
      <c r="L784" s="15"/>
      <c r="M784" s="13"/>
      <c r="N784" s="13"/>
      <c r="O784" s="13"/>
      <c r="P784" s="19"/>
    </row>
    <row r="785" spans="2:21" outlineLevel="1" x14ac:dyDescent="0.25">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5">
      <c r="D786" s="2" t="s">
        <v>364</v>
      </c>
      <c r="K786" s="13">
        <f>SUBTOTAL(9,K11:K784)</f>
        <v>45592</v>
      </c>
      <c r="L786" s="15"/>
      <c r="M786" s="13"/>
      <c r="N786" s="13"/>
      <c r="O786" s="13"/>
      <c r="P786" s="19"/>
      <c r="S786" s="5">
        <f>SUBTOTAL(9,S11:S784)</f>
        <v>148006</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July 2000</v>
      </c>
    </row>
    <row r="3" spans="1:8" x14ac:dyDescent="0.25">
      <c r="C3" s="58" t="s">
        <v>365</v>
      </c>
    </row>
    <row r="5" spans="1:8" x14ac:dyDescent="0.25">
      <c r="A5" s="59"/>
      <c r="B5" s="59"/>
      <c r="C5" s="59"/>
      <c r="D5" s="59" t="s">
        <v>366</v>
      </c>
      <c r="E5" s="59" t="s">
        <v>367</v>
      </c>
      <c r="F5" s="58"/>
      <c r="G5" s="58"/>
    </row>
    <row r="6" spans="1:8" x14ac:dyDescent="0.25">
      <c r="A6" s="59"/>
      <c r="B6" s="59"/>
      <c r="C6" s="59"/>
      <c r="D6" s="59" t="s">
        <v>368</v>
      </c>
      <c r="E6" s="59" t="s">
        <v>368</v>
      </c>
      <c r="F6" s="58" t="s">
        <v>369</v>
      </c>
      <c r="G6" s="58"/>
    </row>
    <row r="7" spans="1:8" x14ac:dyDescent="0.25">
      <c r="A7" s="60" t="s">
        <v>370</v>
      </c>
      <c r="B7" s="60"/>
      <c r="C7" s="60" t="s">
        <v>371</v>
      </c>
      <c r="D7" s="60" t="s">
        <v>372</v>
      </c>
      <c r="E7" s="60" t="s">
        <v>372</v>
      </c>
      <c r="F7" s="61" t="s">
        <v>373</v>
      </c>
      <c r="G7" s="58"/>
    </row>
    <row r="8" spans="1:8" x14ac:dyDescent="0.25">
      <c r="A8" s="58" t="s">
        <v>374</v>
      </c>
      <c r="B8" s="58"/>
    </row>
    <row r="9" spans="1:8" x14ac:dyDescent="0.25">
      <c r="A9" s="58"/>
      <c r="B9" s="58" t="s">
        <v>375</v>
      </c>
    </row>
    <row r="10" spans="1:8" x14ac:dyDescent="0.25">
      <c r="B10" s="58"/>
      <c r="C10" t="s">
        <v>376</v>
      </c>
      <c r="D10" s="62">
        <f>E10*31</f>
        <v>52514</v>
      </c>
      <c r="E10" s="63">
        <v>1694</v>
      </c>
      <c r="F10" t="s">
        <v>377</v>
      </c>
      <c r="G10" s="58" t="s">
        <v>378</v>
      </c>
    </row>
    <row r="11" spans="1:8" x14ac:dyDescent="0.25">
      <c r="A11" s="58"/>
      <c r="B11" s="58"/>
      <c r="C11" t="s">
        <v>379</v>
      </c>
      <c r="D11" s="62">
        <f>E11*31</f>
        <v>91946</v>
      </c>
      <c r="E11" s="63">
        <v>2966</v>
      </c>
      <c r="F11" t="s">
        <v>380</v>
      </c>
      <c r="G11" s="63"/>
      <c r="H11" s="63"/>
    </row>
    <row r="12" spans="1:8" x14ac:dyDescent="0.25">
      <c r="B12" s="58" t="s">
        <v>381</v>
      </c>
      <c r="C12" t="s">
        <v>382</v>
      </c>
      <c r="D12" s="62">
        <v>52700</v>
      </c>
      <c r="E12" s="63">
        <f>D12/31</f>
        <v>1700</v>
      </c>
      <c r="F12" t="s">
        <v>383</v>
      </c>
    </row>
    <row r="13" spans="1:8" x14ac:dyDescent="0.25">
      <c r="C13" t="s">
        <v>384</v>
      </c>
      <c r="D13" s="62">
        <v>2666</v>
      </c>
      <c r="E13" s="63">
        <f>D13/31</f>
        <v>86</v>
      </c>
      <c r="F13" t="s">
        <v>383</v>
      </c>
    </row>
    <row r="14" spans="1:8" x14ac:dyDescent="0.25">
      <c r="C14" t="s">
        <v>385</v>
      </c>
      <c r="D14" s="62">
        <f>E14*31</f>
        <v>0</v>
      </c>
      <c r="E14" s="63">
        <v>0</v>
      </c>
    </row>
    <row r="15" spans="1:8" x14ac:dyDescent="0.25">
      <c r="C15" t="s">
        <v>386</v>
      </c>
      <c r="D15" s="62">
        <v>0</v>
      </c>
      <c r="E15" s="63">
        <f>D15/30</f>
        <v>0</v>
      </c>
      <c r="F15" t="s">
        <v>377</v>
      </c>
    </row>
    <row r="16" spans="1:8" x14ac:dyDescent="0.25">
      <c r="C16" t="s">
        <v>180</v>
      </c>
      <c r="D16" s="62">
        <f>E16*31</f>
        <v>0</v>
      </c>
      <c r="E16" s="63">
        <v>0</v>
      </c>
    </row>
    <row r="17" spans="1:6" x14ac:dyDescent="0.25">
      <c r="C17" t="s">
        <v>387</v>
      </c>
      <c r="D17" s="62">
        <v>125609</v>
      </c>
      <c r="E17" s="63">
        <f>D17/31</f>
        <v>4051.9032258064517</v>
      </c>
      <c r="F17" t="s">
        <v>383</v>
      </c>
    </row>
    <row r="18" spans="1:6" x14ac:dyDescent="0.25">
      <c r="D18" s="62">
        <f>E18*31</f>
        <v>0</v>
      </c>
      <c r="E18" s="63"/>
    </row>
    <row r="19" spans="1:6" x14ac:dyDescent="0.25">
      <c r="A19" s="58" t="s">
        <v>388</v>
      </c>
      <c r="B19" s="58"/>
      <c r="D19" s="62">
        <f>E19*31</f>
        <v>0</v>
      </c>
      <c r="E19" s="63"/>
    </row>
    <row r="20" spans="1:6" x14ac:dyDescent="0.25">
      <c r="C20" t="s">
        <v>389</v>
      </c>
      <c r="D20" s="62">
        <v>1089109</v>
      </c>
      <c r="E20" s="63">
        <f>D20/31</f>
        <v>35132.548387096773</v>
      </c>
      <c r="F20" t="s">
        <v>383</v>
      </c>
    </row>
    <row r="21" spans="1:6" x14ac:dyDescent="0.25">
      <c r="D21" s="63"/>
    </row>
    <row r="22" spans="1:6" x14ac:dyDescent="0.25">
      <c r="A22" t="s">
        <v>390</v>
      </c>
      <c r="D22" s="63"/>
    </row>
    <row r="23" spans="1:6" x14ac:dyDescent="0.25">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2000-06-23T22:02:14Z</cp:lastPrinted>
  <dcterms:created xsi:type="dcterms:W3CDTF">2000-06-23T21:55:09Z</dcterms:created>
  <dcterms:modified xsi:type="dcterms:W3CDTF">2023-09-10T12:07:04Z</dcterms:modified>
</cp:coreProperties>
</file>