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G11" i="1"/>
  <c r="H11" i="1"/>
  <c r="H12" i="1"/>
  <c r="H13" i="1"/>
  <c r="E21" i="1"/>
  <c r="E22" i="1"/>
  <c r="E23" i="1"/>
  <c r="D25" i="1"/>
</calcChain>
</file>

<file path=xl/sharedStrings.xml><?xml version="1.0" encoding="utf-8"?>
<sst xmlns="http://schemas.openxmlformats.org/spreadsheetml/2006/main" count="21" uniqueCount="15">
  <si>
    <t>ELA to WLA</t>
  </si>
  <si>
    <t>WLA to STX</t>
  </si>
  <si>
    <t>Fuel</t>
  </si>
  <si>
    <t>Usage</t>
  </si>
  <si>
    <t xml:space="preserve"> </t>
  </si>
  <si>
    <t>100% LF rate</t>
  </si>
  <si>
    <t>Total</t>
  </si>
  <si>
    <t>Access Area Firm Backhaul Contracts</t>
  </si>
  <si>
    <t>Proposed Term  Jan 1 -  March 30</t>
  </si>
  <si>
    <t>Demand</t>
  </si>
  <si>
    <t>days</t>
  </si>
  <si>
    <t>It rate for additional volumes (50% of Firm available at these rates)</t>
  </si>
  <si>
    <t>Firm</t>
  </si>
  <si>
    <t>It</t>
  </si>
  <si>
    <t>Effective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</si>
</sst>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7" formatCode="_(* #,##0.0000_);_(* \(#,##0.0000\);_(* &quot;-&quot;??_);_(@_)"/>
    <numFmt numFmtId="170" formatCode="_(&quot;$&quot;* #,##0_);_(&quot;$&quot;* \(#,##0\);_(&quot;$&quot;* &quot;-&quot;??_);_(@_)"/>
    <numFmt numFmtId="173" formatCode="0.0000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70" fontId="0" fillId="0" borderId="0" xfId="0" applyNumberFormat="1"/>
    <xf numFmtId="3" fontId="0" fillId="0" borderId="0" xfId="0" applyNumberFormat="1" applyBorder="1"/>
    <xf numFmtId="0" fontId="0" fillId="0" borderId="0" xfId="0" applyBorder="1"/>
    <xf numFmtId="167" fontId="0" fillId="0" borderId="0" xfId="0" applyNumberFormat="1" applyBorder="1"/>
    <xf numFmtId="170" fontId="0" fillId="0" borderId="0" xfId="1" applyNumberFormat="1" applyFont="1" applyBorder="1"/>
    <xf numFmtId="170" fontId="2" fillId="0" borderId="0" xfId="1" applyNumberFormat="1" applyFont="1" applyBorder="1"/>
    <xf numFmtId="173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5"/>
  <sheetViews>
    <sheetView tabSelected="1" topLeftCell="A2" workbookViewId="0">
      <selection activeCell="B26" sqref="B26"/>
    </sheetView>
  </sheetViews>
  <sheetFormatPr defaultRowHeight="13.2" x14ac:dyDescent="0.25"/>
  <cols>
    <col min="1" max="1" width="2.33203125" customWidth="1"/>
    <col min="2" max="2" width="12" customWidth="1"/>
    <col min="3" max="3" width="13.6640625" customWidth="1"/>
    <col min="5" max="5" width="7" customWidth="1"/>
    <col min="7" max="7" width="14.5546875" customWidth="1"/>
    <col min="8" max="8" width="13.33203125" bestFit="1" customWidth="1"/>
  </cols>
  <sheetData>
    <row r="4" spans="2:9" x14ac:dyDescent="0.25">
      <c r="F4" t="s">
        <v>4</v>
      </c>
      <c r="G4" t="s">
        <v>4</v>
      </c>
    </row>
    <row r="5" spans="2:9" x14ac:dyDescent="0.25">
      <c r="F5" t="s">
        <v>4</v>
      </c>
      <c r="G5" t="s">
        <v>4</v>
      </c>
    </row>
    <row r="6" spans="2:9" x14ac:dyDescent="0.25">
      <c r="E6" t="s">
        <v>10</v>
      </c>
      <c r="F6">
        <f>365/12</f>
        <v>30.416666666666668</v>
      </c>
    </row>
    <row r="8" spans="2:9" x14ac:dyDescent="0.25">
      <c r="B8" t="s">
        <v>7</v>
      </c>
    </row>
    <row r="9" spans="2:9" x14ac:dyDescent="0.25">
      <c r="B9" t="s">
        <v>8</v>
      </c>
    </row>
    <row r="10" spans="2:9" x14ac:dyDescent="0.25">
      <c r="B10" s="3"/>
      <c r="C10" s="3"/>
      <c r="D10" s="3" t="s">
        <v>9</v>
      </c>
      <c r="E10" s="3" t="s">
        <v>2</v>
      </c>
      <c r="F10" s="3" t="s">
        <v>3</v>
      </c>
      <c r="G10" s="3" t="s">
        <v>5</v>
      </c>
      <c r="H10" s="3" t="s">
        <v>6</v>
      </c>
      <c r="I10" s="3"/>
    </row>
    <row r="11" spans="2:9" x14ac:dyDescent="0.25">
      <c r="B11" s="3" t="s">
        <v>0</v>
      </c>
      <c r="C11" s="2">
        <v>50000</v>
      </c>
      <c r="D11" s="4">
        <v>8.5599999999999996E-2</v>
      </c>
      <c r="E11" s="3">
        <v>0</v>
      </c>
      <c r="F11" s="3">
        <v>1.2500000000000001E-2</v>
      </c>
      <c r="G11" s="4">
        <f>D11+F11</f>
        <v>9.8099999999999993E-2</v>
      </c>
      <c r="H11" s="5">
        <f>F6*G11*C11</f>
        <v>149193.75</v>
      </c>
      <c r="I11" s="3"/>
    </row>
    <row r="12" spans="2:9" ht="15" x14ac:dyDescent="0.4">
      <c r="B12" s="3" t="s">
        <v>1</v>
      </c>
      <c r="C12" s="2">
        <v>30000</v>
      </c>
      <c r="D12" s="7">
        <v>8.5599999999999996E-2</v>
      </c>
      <c r="E12" s="3">
        <v>0</v>
      </c>
      <c r="F12" s="3">
        <v>1.18E-2</v>
      </c>
      <c r="G12" s="7">
        <v>9.8100000000000007E-2</v>
      </c>
      <c r="H12" s="6">
        <f>G12*F6*C12</f>
        <v>89516.250000000015</v>
      </c>
      <c r="I12" s="3"/>
    </row>
    <row r="13" spans="2:9" x14ac:dyDescent="0.25">
      <c r="H13" s="1">
        <f>SUM(H11:H12)</f>
        <v>238710</v>
      </c>
    </row>
    <row r="15" spans="2:9" x14ac:dyDescent="0.25">
      <c r="B15" t="s">
        <v>11</v>
      </c>
    </row>
    <row r="17" spans="2:6" x14ac:dyDescent="0.25">
      <c r="B17" t="s">
        <v>0</v>
      </c>
      <c r="C17">
        <v>25000</v>
      </c>
      <c r="D17">
        <v>0</v>
      </c>
      <c r="E17">
        <v>0</v>
      </c>
      <c r="F17">
        <v>0.03</v>
      </c>
    </row>
    <row r="18" spans="2:6" x14ac:dyDescent="0.25">
      <c r="B18" t="s">
        <v>1</v>
      </c>
      <c r="C18">
        <v>15000</v>
      </c>
      <c r="D18">
        <v>0</v>
      </c>
      <c r="E18">
        <v>0</v>
      </c>
      <c r="F18">
        <v>0.03</v>
      </c>
    </row>
    <row r="21" spans="2:6" x14ac:dyDescent="0.25">
      <c r="B21" t="s">
        <v>12</v>
      </c>
      <c r="C21">
        <v>80000</v>
      </c>
      <c r="D21">
        <v>9.8100000000000007E-2</v>
      </c>
      <c r="E21">
        <f>C21*D21</f>
        <v>7848.0000000000009</v>
      </c>
    </row>
    <row r="22" spans="2:6" x14ac:dyDescent="0.25">
      <c r="B22" t="s">
        <v>13</v>
      </c>
      <c r="C22">
        <v>40000</v>
      </c>
      <c r="D22">
        <v>0.03</v>
      </c>
      <c r="E22">
        <f>C22*D22</f>
        <v>1200</v>
      </c>
    </row>
    <row r="23" spans="2:6" x14ac:dyDescent="0.25">
      <c r="C23">
        <v>120000</v>
      </c>
      <c r="D23" t="s">
        <v>4</v>
      </c>
      <c r="E23">
        <f>SUM(E21:E22)</f>
        <v>9048</v>
      </c>
    </row>
    <row r="25" spans="2:6" x14ac:dyDescent="0.25">
      <c r="B25" t="s">
        <v>14</v>
      </c>
      <c r="D25">
        <f>E23/C23</f>
        <v>7.5399999999999995E-2</v>
      </c>
    </row>
  </sheetData>
  <pageMargins left="0.25" right="0.25" top="0.75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Duke Energy</dc:creator>
  <cp:lastModifiedBy>Havlíček Jan</cp:lastModifiedBy>
  <cp:lastPrinted>2000-12-18T22:20:42Z</cp:lastPrinted>
  <dcterms:created xsi:type="dcterms:W3CDTF">2000-12-18T19:08:52Z</dcterms:created>
  <dcterms:modified xsi:type="dcterms:W3CDTF">2023-09-10T12:07:52Z</dcterms:modified>
</cp:coreProperties>
</file>