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Demand Charges" sheetId="1" r:id="rId1"/>
    <sheet name="Sheet2" sheetId="2" r:id="rId2"/>
    <sheet name="Cover Sheet" sheetId="3" r:id="rId3"/>
  </sheets>
  <definedNames>
    <definedName name="_xlnm.Print_Area" localSheetId="0">'Demand Charges'!$A$1:$O$212</definedName>
  </definedNames>
  <calcPr calcId="0"/>
</workbook>
</file>

<file path=xl/calcChain.xml><?xml version="1.0" encoding="utf-8"?>
<calcChain xmlns="http://schemas.openxmlformats.org/spreadsheetml/2006/main">
  <c r="F29" i="3" l="1"/>
  <c r="F30" i="3"/>
  <c r="F31" i="3"/>
  <c r="N15" i="1"/>
  <c r="O15" i="1"/>
  <c r="N19" i="1"/>
  <c r="O19" i="1"/>
  <c r="N23" i="1"/>
  <c r="O23" i="1"/>
  <c r="N27" i="1"/>
  <c r="O27" i="1"/>
  <c r="N31" i="1"/>
  <c r="O31" i="1"/>
  <c r="N35" i="1"/>
  <c r="O35" i="1"/>
  <c r="N39" i="1"/>
  <c r="O39" i="1"/>
  <c r="N43" i="1"/>
  <c r="O43" i="1"/>
  <c r="N61" i="1"/>
  <c r="O61" i="1"/>
  <c r="N65" i="1"/>
  <c r="O65" i="1"/>
  <c r="N69" i="1"/>
  <c r="O69" i="1"/>
  <c r="N73" i="1"/>
  <c r="O73" i="1"/>
  <c r="N77" i="1"/>
  <c r="O77" i="1"/>
  <c r="N81" i="1"/>
  <c r="O81" i="1"/>
  <c r="N85" i="1"/>
  <c r="O85" i="1"/>
  <c r="N89" i="1"/>
  <c r="O89" i="1"/>
  <c r="N108" i="1"/>
  <c r="O108" i="1"/>
  <c r="N112" i="1"/>
  <c r="O112" i="1"/>
  <c r="N116" i="1"/>
  <c r="O116" i="1"/>
  <c r="N120" i="1"/>
  <c r="O120" i="1"/>
  <c r="N123" i="1"/>
  <c r="O123" i="1"/>
  <c r="N127" i="1"/>
  <c r="O127" i="1"/>
  <c r="N131" i="1"/>
  <c r="O131" i="1"/>
  <c r="N148" i="1"/>
  <c r="O148" i="1"/>
  <c r="N152" i="1"/>
  <c r="O152" i="1"/>
  <c r="N156" i="1"/>
  <c r="O156" i="1"/>
  <c r="N160" i="1"/>
  <c r="O160" i="1"/>
  <c r="N164" i="1"/>
  <c r="O164" i="1"/>
  <c r="N168" i="1"/>
  <c r="O168" i="1"/>
  <c r="N172" i="1"/>
  <c r="O172" i="1"/>
  <c r="N176" i="1"/>
  <c r="O176" i="1"/>
  <c r="N194" i="1"/>
  <c r="O194" i="1"/>
  <c r="N198" i="1"/>
  <c r="O198" i="1"/>
  <c r="N202" i="1"/>
  <c r="O202" i="1"/>
  <c r="N206" i="1"/>
  <c r="O206" i="1"/>
  <c r="I208" i="1"/>
  <c r="O208" i="1"/>
  <c r="I211" i="1"/>
  <c r="O211" i="1"/>
</calcChain>
</file>

<file path=xl/sharedStrings.xml><?xml version="1.0" encoding="utf-8"?>
<sst xmlns="http://schemas.openxmlformats.org/spreadsheetml/2006/main" count="491" uniqueCount="98">
  <si>
    <t xml:space="preserve"> </t>
  </si>
  <si>
    <t>Bill To:</t>
  </si>
  <si>
    <t>Remit To:</t>
  </si>
  <si>
    <t>Enron North America Corp.</t>
  </si>
  <si>
    <t>Delivery Period:</t>
  </si>
  <si>
    <t>Bank:  Nations Bank</t>
  </si>
  <si>
    <t>ABA:    111000012</t>
  </si>
  <si>
    <t>Invoice Date:</t>
  </si>
  <si>
    <t>Acct:    3750494099</t>
  </si>
  <si>
    <t>Due Date:</t>
  </si>
  <si>
    <t>Contact:</t>
  </si>
  <si>
    <t>Priscilla Hamic</t>
  </si>
  <si>
    <t>Payment Method:</t>
  </si>
  <si>
    <t>Wire</t>
  </si>
  <si>
    <t>Telephone:</t>
  </si>
  <si>
    <t>(713) 345-3736</t>
  </si>
  <si>
    <t xml:space="preserve">           Enron North America Corp.</t>
  </si>
  <si>
    <t xml:space="preserve">Fax:     </t>
  </si>
  <si>
    <t>(713) 646-8420</t>
  </si>
  <si>
    <t xml:space="preserve">       Delivery Date</t>
  </si>
  <si>
    <t>Ref.</t>
  </si>
  <si>
    <t>Start</t>
  </si>
  <si>
    <t>End</t>
  </si>
  <si>
    <t>Pipeline</t>
  </si>
  <si>
    <t>Point</t>
  </si>
  <si>
    <t>Description</t>
  </si>
  <si>
    <t>Deal #</t>
  </si>
  <si>
    <t>Tiers</t>
  </si>
  <si>
    <t>Quantity</t>
  </si>
  <si>
    <t>Units</t>
  </si>
  <si>
    <t>Units Price</t>
  </si>
  <si>
    <t>Per Unit</t>
  </si>
  <si>
    <t>Extended</t>
  </si>
  <si>
    <t>Invoice</t>
  </si>
  <si>
    <t>MMBtu</t>
  </si>
  <si>
    <t>Pre-tax Sub-total:</t>
  </si>
  <si>
    <t>Invoice Total:</t>
  </si>
  <si>
    <t>USD</t>
  </si>
  <si>
    <t>CNG</t>
  </si>
  <si>
    <t>Virginia Natural Gas, Inc.</t>
  </si>
  <si>
    <t>5100 E. Virginia Beach Blvd.</t>
  </si>
  <si>
    <t>Norfolk, VA  23502-3488</t>
  </si>
  <si>
    <t>Contact:            Andy Hamilton</t>
  </si>
  <si>
    <t>Telephone:       (404) 584-3843</t>
  </si>
  <si>
    <t>Fax:                  (404) 584-3499</t>
  </si>
  <si>
    <t>FTNN</t>
  </si>
  <si>
    <t>Contract:  100007</t>
  </si>
  <si>
    <t>Contract:  300107</t>
  </si>
  <si>
    <t>Transport Demand Rate</t>
  </si>
  <si>
    <t>Gathering Demand Rate</t>
  </si>
  <si>
    <t>GSS</t>
  </si>
  <si>
    <t>Storage Capacity Charge</t>
  </si>
  <si>
    <t>Storage Demand Charge</t>
  </si>
  <si>
    <t>Contract:  300008</t>
  </si>
  <si>
    <t xml:space="preserve">Contract:  </t>
  </si>
  <si>
    <t>Contract:  700005</t>
  </si>
  <si>
    <t>FTNN-GSS</t>
  </si>
  <si>
    <t>Transport Demand Charge</t>
  </si>
  <si>
    <t>Contract:  Cove Point</t>
  </si>
  <si>
    <t>LNG-FPS-10</t>
  </si>
  <si>
    <t>COL Gas</t>
  </si>
  <si>
    <t>Contract:  38115</t>
  </si>
  <si>
    <t>FTS</t>
  </si>
  <si>
    <t>LNG X-133</t>
  </si>
  <si>
    <t>Storate Capacity Charge</t>
  </si>
  <si>
    <t>Contract:  53004</t>
  </si>
  <si>
    <t>FSS</t>
  </si>
  <si>
    <t>Contract:  38088</t>
  </si>
  <si>
    <t>SST</t>
  </si>
  <si>
    <t>Contract:  60537</t>
  </si>
  <si>
    <t>Contract:  60536</t>
  </si>
  <si>
    <t>Contract:  38070</t>
  </si>
  <si>
    <t>COL Gulf</t>
  </si>
  <si>
    <t>Contract:  47</t>
  </si>
  <si>
    <t>TENN</t>
  </si>
  <si>
    <t>FT-A</t>
  </si>
  <si>
    <t>Contract:  21881</t>
  </si>
  <si>
    <t>Contract:  21882</t>
  </si>
  <si>
    <t>TRANSCO</t>
  </si>
  <si>
    <t>Contract:  0.6507</t>
  </si>
  <si>
    <t>FT</t>
  </si>
  <si>
    <t>Contract:  0.3924</t>
  </si>
  <si>
    <t>Contract:  3.1212</t>
  </si>
  <si>
    <t>FS Supply</t>
  </si>
  <si>
    <t>Contract:  3767</t>
  </si>
  <si>
    <t>WSS</t>
  </si>
  <si>
    <t>Contract:  6558</t>
  </si>
  <si>
    <t>ESS</t>
  </si>
  <si>
    <t>Contract:  .3768</t>
  </si>
  <si>
    <t>December 5, 2000</t>
  </si>
  <si>
    <t>December 15, 2000</t>
  </si>
  <si>
    <t>Decembr 5, 2000</t>
  </si>
  <si>
    <t>Decembr 15, 2000</t>
  </si>
  <si>
    <t>Invoice Number:  32836</t>
  </si>
  <si>
    <t>c/o Atlanta Gas Light Co.</t>
  </si>
  <si>
    <t>Attn:  Andy Hamilton</t>
  </si>
  <si>
    <t>1219 Caroline Street NE</t>
  </si>
  <si>
    <t>Atlanta, GA  30307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</si>
</sst>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164" formatCode="mm/dd"/>
    <numFmt numFmtId="165" formatCode="0,000"/>
    <numFmt numFmtId="166" formatCode="&quot;$&quot;#,##0.00"/>
    <numFmt numFmtId="167" formatCode="[$$-409]#,##0.00"/>
    <numFmt numFmtId="168" formatCode="&quot;$&quot;#,##0.00000"/>
    <numFmt numFmtId="169" formatCode="&quot;$&quot;#,##0.0000"/>
  </numFmts>
  <fonts count="5" x14ac:knownFonts="1">
    <font>
      <sz val="10"/>
      <name val="Arial"/>
    </font>
    <font>
      <u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NumberFormat="1" applyFont="1" applyBorder="1" applyAlignment="1">
      <alignment horizontal="left" vertical="top"/>
    </xf>
    <xf numFmtId="0" fontId="2" fillId="0" borderId="2" xfId="0" applyNumberFormat="1" applyFont="1" applyBorder="1" applyAlignment="1">
      <alignment horizontal="left" vertical="top"/>
    </xf>
    <xf numFmtId="0" fontId="2" fillId="0" borderId="3" xfId="0" applyNumberFormat="1" applyFont="1" applyBorder="1" applyAlignment="1">
      <alignment horizontal="left" vertical="top"/>
    </xf>
    <xf numFmtId="0" fontId="2" fillId="0" borderId="4" xfId="0" applyNumberFormat="1" applyFont="1" applyBorder="1" applyAlignment="1">
      <alignment horizontal="left" vertical="top"/>
    </xf>
    <xf numFmtId="0" fontId="2" fillId="0" borderId="0" xfId="0" applyNumberFormat="1" applyFont="1" applyBorder="1" applyAlignment="1">
      <alignment horizontal="left" vertical="top"/>
    </xf>
    <xf numFmtId="0" fontId="2" fillId="0" borderId="5" xfId="0" applyNumberFormat="1" applyFont="1" applyBorder="1" applyAlignment="1">
      <alignment horizontal="left" vertical="top"/>
    </xf>
    <xf numFmtId="0" fontId="2" fillId="0" borderId="6" xfId="0" applyNumberFormat="1" applyFont="1" applyBorder="1" applyAlignment="1">
      <alignment horizontal="left" vertical="top"/>
    </xf>
    <xf numFmtId="0" fontId="2" fillId="0" borderId="7" xfId="0" applyNumberFormat="1" applyFont="1" applyBorder="1" applyAlignment="1">
      <alignment horizontal="left" vertical="top"/>
    </xf>
    <xf numFmtId="0" fontId="2" fillId="0" borderId="8" xfId="0" applyNumberFormat="1" applyFont="1" applyBorder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3" fillId="0" borderId="3" xfId="0" applyFont="1" applyBorder="1"/>
    <xf numFmtId="0" fontId="2" fillId="0" borderId="0" xfId="0" applyFont="1"/>
    <xf numFmtId="17" fontId="2" fillId="0" borderId="0" xfId="0" applyNumberFormat="1" applyFont="1" applyBorder="1" applyAlignment="1">
      <alignment horizontal="left" vertical="top"/>
    </xf>
    <xf numFmtId="0" fontId="2" fillId="0" borderId="5" xfId="0" applyFont="1" applyBorder="1"/>
    <xf numFmtId="49" fontId="2" fillId="0" borderId="0" xfId="0" applyNumberFormat="1" applyFont="1" applyBorder="1" applyAlignment="1">
      <alignment horizontal="left" vertical="top"/>
    </xf>
    <xf numFmtId="0" fontId="4" fillId="0" borderId="0" xfId="0" applyFont="1"/>
    <xf numFmtId="0" fontId="3" fillId="0" borderId="6" xfId="0" applyNumberFormat="1" applyFont="1" applyBorder="1" applyAlignment="1">
      <alignment horizontal="left" vertical="top"/>
    </xf>
    <xf numFmtId="0" fontId="3" fillId="0" borderId="7" xfId="0" applyNumberFormat="1" applyFont="1" applyBorder="1" applyAlignment="1">
      <alignment horizontal="left" vertical="top"/>
    </xf>
    <xf numFmtId="0" fontId="2" fillId="0" borderId="0" xfId="0" applyFont="1" applyBorder="1"/>
    <xf numFmtId="164" fontId="2" fillId="0" borderId="0" xfId="0" applyNumberFormat="1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165" fontId="2" fillId="0" borderId="0" xfId="0" applyNumberFormat="1" applyFont="1" applyBorder="1" applyAlignment="1">
      <alignment horizontal="left" vertical="top"/>
    </xf>
    <xf numFmtId="166" fontId="2" fillId="0" borderId="0" xfId="0" applyNumberFormat="1" applyFont="1" applyBorder="1" applyAlignment="1">
      <alignment horizontal="left" vertical="top"/>
    </xf>
    <xf numFmtId="167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3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165" fontId="2" fillId="0" borderId="2" xfId="0" applyNumberFormat="1" applyFont="1" applyBorder="1" applyAlignment="1">
      <alignment horizontal="left" vertical="top"/>
    </xf>
    <xf numFmtId="166" fontId="2" fillId="0" borderId="2" xfId="0" applyNumberFormat="1" applyFont="1" applyBorder="1" applyAlignment="1">
      <alignment horizontal="left" vertical="top"/>
    </xf>
    <xf numFmtId="167" fontId="2" fillId="0" borderId="2" xfId="0" applyNumberFormat="1" applyFont="1" applyBorder="1" applyAlignment="1">
      <alignment horizontal="left" vertical="top"/>
    </xf>
    <xf numFmtId="0" fontId="1" fillId="0" borderId="0" xfId="0" applyFont="1"/>
    <xf numFmtId="16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166" fontId="1" fillId="0" borderId="0" xfId="0" applyNumberFormat="1" applyFont="1" applyAlignment="1">
      <alignment horizontal="left" vertical="top"/>
    </xf>
    <xf numFmtId="167" fontId="1" fillId="0" borderId="0" xfId="0" applyNumberFormat="1" applyFont="1" applyAlignment="1">
      <alignment horizontal="left" vertical="top"/>
    </xf>
    <xf numFmtId="0" fontId="3" fillId="0" borderId="0" xfId="0" applyFont="1"/>
    <xf numFmtId="17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165" fontId="2" fillId="0" borderId="0" xfId="0" applyNumberFormat="1" applyFont="1" applyAlignment="1">
      <alignment horizontal="left" vertical="top"/>
    </xf>
    <xf numFmtId="166" fontId="3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168" fontId="2" fillId="0" borderId="0" xfId="0" applyNumberFormat="1" applyFont="1" applyBorder="1" applyAlignment="1">
      <alignment horizontal="left" vertical="top"/>
    </xf>
    <xf numFmtId="167" fontId="2" fillId="0" borderId="0" xfId="0" applyNumberFormat="1" applyFont="1" applyBorder="1" applyAlignment="1">
      <alignment horizontal="left" vertical="top"/>
    </xf>
    <xf numFmtId="168" fontId="2" fillId="0" borderId="0" xfId="0" applyNumberFormat="1" applyFont="1" applyAlignment="1">
      <alignment horizontal="left" vertical="top"/>
    </xf>
    <xf numFmtId="165" fontId="2" fillId="0" borderId="9" xfId="0" applyNumberFormat="1" applyFont="1" applyBorder="1" applyAlignment="1">
      <alignment horizontal="left" vertical="top"/>
    </xf>
    <xf numFmtId="169" fontId="2" fillId="0" borderId="0" xfId="0" applyNumberFormat="1" applyFont="1" applyAlignment="1">
      <alignment horizontal="left" vertical="top"/>
    </xf>
    <xf numFmtId="165" fontId="2" fillId="0" borderId="10" xfId="0" applyNumberFormat="1" applyFont="1" applyBorder="1" applyAlignment="1">
      <alignment horizontal="left" vertical="top"/>
    </xf>
    <xf numFmtId="166" fontId="2" fillId="0" borderId="10" xfId="0" applyNumberFormat="1" applyFont="1" applyBorder="1" applyAlignment="1">
      <alignment horizontal="left" vertical="top"/>
    </xf>
    <xf numFmtId="166" fontId="3" fillId="0" borderId="0" xfId="0" applyNumberFormat="1" applyFont="1" applyAlignment="1">
      <alignment horizontal="center" vertical="top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top" wrapText="1"/>
    </xf>
    <xf numFmtId="8" fontId="2" fillId="0" borderId="9" xfId="0" applyNumberFormat="1" applyFont="1" applyBorder="1" applyAlignment="1">
      <alignment horizontal="left" vertical="top"/>
    </xf>
    <xf numFmtId="15" fontId="2" fillId="0" borderId="0" xfId="0" quotePrefix="1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</xdr:row>
          <xdr:rowOff>68580</xdr:rowOff>
        </xdr:from>
        <xdr:to>
          <xdr:col>3</xdr:col>
          <xdr:colOff>30480</xdr:colOff>
          <xdr:row>6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46</xdr:row>
          <xdr:rowOff>68580</xdr:rowOff>
        </xdr:from>
        <xdr:to>
          <xdr:col>3</xdr:col>
          <xdr:colOff>30480</xdr:colOff>
          <xdr:row>51</xdr:row>
          <xdr:rowOff>121920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93</xdr:row>
          <xdr:rowOff>68580</xdr:rowOff>
        </xdr:from>
        <xdr:to>
          <xdr:col>3</xdr:col>
          <xdr:colOff>30480</xdr:colOff>
          <xdr:row>98</xdr:row>
          <xdr:rowOff>121920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133</xdr:row>
          <xdr:rowOff>68580</xdr:rowOff>
        </xdr:from>
        <xdr:to>
          <xdr:col>3</xdr:col>
          <xdr:colOff>30480</xdr:colOff>
          <xdr:row>138</xdr:row>
          <xdr:rowOff>121920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179</xdr:row>
          <xdr:rowOff>68580</xdr:rowOff>
        </xdr:from>
        <xdr:to>
          <xdr:col>3</xdr:col>
          <xdr:colOff>30480</xdr:colOff>
          <xdr:row>184</xdr:row>
          <xdr:rowOff>121920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5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2"/>
  <sheetViews>
    <sheetView tabSelected="1" view="pageBreakPreview" zoomScaleNormal="100" zoomScaleSheetLayoutView="100" workbookViewId="0">
      <selection activeCell="L1" sqref="L1"/>
    </sheetView>
  </sheetViews>
  <sheetFormatPr defaultColWidth="9.109375" defaultRowHeight="10.199999999999999" x14ac:dyDescent="0.2"/>
  <cols>
    <col min="1" max="1" width="3.88671875" style="14" customWidth="1"/>
    <col min="2" max="2" width="9.109375" style="10"/>
    <col min="3" max="3" width="7.33203125" style="10" customWidth="1"/>
    <col min="4" max="4" width="7.5546875" style="11" customWidth="1"/>
    <col min="5" max="5" width="16.44140625" style="45" customWidth="1"/>
    <col min="6" max="6" width="13" style="45" customWidth="1"/>
    <col min="7" max="7" width="11" style="11" customWidth="1"/>
    <col min="8" max="8" width="6" style="11" customWidth="1"/>
    <col min="9" max="9" width="11.44140625" style="43" customWidth="1"/>
    <col min="10" max="10" width="8.109375" style="11" customWidth="1"/>
    <col min="11" max="11" width="2.33203125" style="11" customWidth="1"/>
    <col min="12" max="12" width="11.33203125" style="27" customWidth="1"/>
    <col min="13" max="13" width="6.44140625" style="11" customWidth="1"/>
    <col min="14" max="14" width="11.44140625" style="26" customWidth="1"/>
    <col min="15" max="15" width="11.6640625" style="27" customWidth="1"/>
    <col min="16" max="16384" width="9.109375" style="14"/>
  </cols>
  <sheetData>
    <row r="1" spans="1:15" ht="13.8" thickTop="1" x14ac:dyDescent="0.25">
      <c r="A1"/>
      <c r="E1" s="1" t="s">
        <v>1</v>
      </c>
      <c r="F1" s="2"/>
      <c r="G1" s="3"/>
      <c r="H1" s="1" t="s">
        <v>2</v>
      </c>
      <c r="I1" s="2"/>
      <c r="J1" s="2"/>
      <c r="K1" s="2"/>
      <c r="L1" s="12" t="s">
        <v>93</v>
      </c>
      <c r="M1" s="2"/>
      <c r="N1" s="2" t="s">
        <v>0</v>
      </c>
      <c r="O1" s="13" t="s">
        <v>0</v>
      </c>
    </row>
    <row r="2" spans="1:15" x14ac:dyDescent="0.2">
      <c r="E2" s="4" t="s">
        <v>39</v>
      </c>
      <c r="F2" s="5"/>
      <c r="G2" s="6"/>
      <c r="H2" s="4" t="s">
        <v>3</v>
      </c>
      <c r="I2" s="5"/>
      <c r="J2" s="5"/>
      <c r="K2" s="5"/>
      <c r="L2" s="4" t="s">
        <v>4</v>
      </c>
      <c r="M2" s="5"/>
      <c r="N2" s="15">
        <v>36831</v>
      </c>
      <c r="O2" s="16"/>
    </row>
    <row r="3" spans="1:15" x14ac:dyDescent="0.2">
      <c r="E3" s="4" t="s">
        <v>40</v>
      </c>
      <c r="F3" s="5"/>
      <c r="G3" s="6"/>
      <c r="H3" s="4" t="s">
        <v>5</v>
      </c>
      <c r="I3" s="5"/>
      <c r="J3" s="5"/>
      <c r="K3" s="5"/>
      <c r="L3" s="4"/>
      <c r="M3" s="5"/>
      <c r="N3" s="5"/>
      <c r="O3" s="16"/>
    </row>
    <row r="4" spans="1:15" x14ac:dyDescent="0.2">
      <c r="E4" s="4" t="s">
        <v>41</v>
      </c>
      <c r="F4" s="5"/>
      <c r="G4" s="6"/>
      <c r="H4" s="4" t="s">
        <v>6</v>
      </c>
      <c r="I4" s="5"/>
      <c r="J4" s="5"/>
      <c r="K4" s="5"/>
      <c r="L4" s="4" t="s">
        <v>7</v>
      </c>
      <c r="M4" s="5"/>
      <c r="N4" s="17" t="s">
        <v>89</v>
      </c>
      <c r="O4" s="16"/>
    </row>
    <row r="5" spans="1:15" x14ac:dyDescent="0.2">
      <c r="E5" s="4"/>
      <c r="F5" s="5"/>
      <c r="G5" s="6"/>
      <c r="H5" s="4" t="s">
        <v>8</v>
      </c>
      <c r="I5" s="5"/>
      <c r="J5" s="5"/>
      <c r="K5" s="5"/>
      <c r="L5" s="4"/>
      <c r="M5" s="5"/>
      <c r="N5" s="17"/>
      <c r="O5" s="16"/>
    </row>
    <row r="6" spans="1:15" x14ac:dyDescent="0.2">
      <c r="E6" s="4"/>
      <c r="F6" s="5"/>
      <c r="G6" s="6"/>
      <c r="H6" s="4"/>
      <c r="I6" s="5"/>
      <c r="J6" s="5"/>
      <c r="K6" s="5"/>
      <c r="L6" s="4" t="s">
        <v>9</v>
      </c>
      <c r="M6" s="5"/>
      <c r="N6" s="17" t="s">
        <v>90</v>
      </c>
      <c r="O6" s="16"/>
    </row>
    <row r="7" spans="1:15" x14ac:dyDescent="0.2">
      <c r="E7" s="4" t="s">
        <v>42</v>
      </c>
      <c r="F7" s="5"/>
      <c r="G7" s="6"/>
      <c r="H7" s="4" t="s">
        <v>10</v>
      </c>
      <c r="I7" s="5" t="s">
        <v>11</v>
      </c>
      <c r="J7" s="5"/>
      <c r="K7" s="5"/>
      <c r="L7" s="4" t="s">
        <v>12</v>
      </c>
      <c r="M7" s="5"/>
      <c r="N7" s="5" t="s">
        <v>13</v>
      </c>
      <c r="O7" s="16"/>
    </row>
    <row r="8" spans="1:15" x14ac:dyDescent="0.2">
      <c r="E8" s="4" t="s">
        <v>43</v>
      </c>
      <c r="F8" s="5"/>
      <c r="G8" s="6"/>
      <c r="H8" s="4" t="s">
        <v>14</v>
      </c>
      <c r="I8" s="5" t="s">
        <v>15</v>
      </c>
      <c r="J8" s="5"/>
      <c r="K8" s="5"/>
      <c r="L8" s="4"/>
      <c r="M8" s="5"/>
      <c r="N8" s="5"/>
      <c r="O8" s="6"/>
    </row>
    <row r="9" spans="1:15" ht="10.8" thickBot="1" x14ac:dyDescent="0.25">
      <c r="A9" s="18" t="s">
        <v>16</v>
      </c>
      <c r="E9" s="7" t="s">
        <v>44</v>
      </c>
      <c r="F9" s="8"/>
      <c r="G9" s="9"/>
      <c r="H9" s="7" t="s">
        <v>17</v>
      </c>
      <c r="I9" s="8" t="s">
        <v>18</v>
      </c>
      <c r="J9" s="8"/>
      <c r="K9" s="8"/>
      <c r="L9" s="19"/>
      <c r="M9" s="8"/>
      <c r="N9" s="20" t="s">
        <v>0</v>
      </c>
      <c r="O9" s="9"/>
    </row>
    <row r="10" spans="1:15" ht="3.75" customHeight="1" thickTop="1" thickBot="1" x14ac:dyDescent="0.25">
      <c r="A10" s="21"/>
      <c r="B10" s="22"/>
      <c r="C10" s="22"/>
      <c r="D10" s="23"/>
      <c r="E10" s="23"/>
      <c r="F10" s="23"/>
      <c r="G10" s="23"/>
      <c r="H10" s="23"/>
      <c r="I10" s="24"/>
      <c r="J10" s="23"/>
      <c r="K10" s="23"/>
      <c r="L10" s="25"/>
      <c r="M10" s="23"/>
    </row>
    <row r="11" spans="1:15" ht="10.8" thickTop="1" x14ac:dyDescent="0.2">
      <c r="A11" s="28" t="s">
        <v>19</v>
      </c>
      <c r="B11" s="29"/>
      <c r="C11" s="29"/>
      <c r="D11" s="30"/>
      <c r="E11" s="30"/>
      <c r="F11" s="30"/>
      <c r="G11" s="30"/>
      <c r="H11" s="30"/>
      <c r="I11" s="31"/>
      <c r="J11" s="30"/>
      <c r="K11" s="30"/>
      <c r="L11" s="32"/>
      <c r="M11" s="30"/>
      <c r="N11" s="33"/>
      <c r="O11" s="32"/>
    </row>
    <row r="12" spans="1:15" x14ac:dyDescent="0.2">
      <c r="A12" s="34" t="s">
        <v>20</v>
      </c>
      <c r="B12" s="35" t="s">
        <v>21</v>
      </c>
      <c r="C12" s="35" t="s">
        <v>22</v>
      </c>
      <c r="D12" s="36" t="s">
        <v>23</v>
      </c>
      <c r="E12" s="36" t="s">
        <v>24</v>
      </c>
      <c r="F12" s="36" t="s">
        <v>25</v>
      </c>
      <c r="G12" s="36" t="s">
        <v>26</v>
      </c>
      <c r="H12" s="36" t="s">
        <v>27</v>
      </c>
      <c r="I12" s="37" t="s">
        <v>28</v>
      </c>
      <c r="J12" s="36" t="s">
        <v>29</v>
      </c>
      <c r="K12" s="36"/>
      <c r="L12" s="38" t="s">
        <v>30</v>
      </c>
      <c r="M12" s="36" t="s">
        <v>31</v>
      </c>
      <c r="N12" s="39" t="s">
        <v>32</v>
      </c>
      <c r="O12" s="38" t="s">
        <v>33</v>
      </c>
    </row>
    <row r="13" spans="1:15" ht="11.25" customHeight="1" x14ac:dyDescent="0.2">
      <c r="A13" s="40" t="s">
        <v>4</v>
      </c>
      <c r="C13" s="41">
        <v>36800</v>
      </c>
      <c r="E13" s="42" t="s">
        <v>46</v>
      </c>
      <c r="F13" s="11"/>
      <c r="H13" s="42"/>
      <c r="L13" s="44"/>
    </row>
    <row r="14" spans="1:15" ht="3.75" customHeight="1" x14ac:dyDescent="0.2">
      <c r="H14" s="23"/>
      <c r="I14" s="24"/>
      <c r="J14" s="23"/>
      <c r="K14" s="23"/>
      <c r="L14" s="46"/>
      <c r="M14" s="23"/>
      <c r="N14" s="47"/>
      <c r="O14" s="25"/>
    </row>
    <row r="15" spans="1:15" ht="27" customHeight="1" x14ac:dyDescent="0.2">
      <c r="A15" s="14">
        <v>1</v>
      </c>
      <c r="B15" s="10">
        <v>36831</v>
      </c>
      <c r="C15" s="10">
        <v>36860</v>
      </c>
      <c r="D15" s="11" t="s">
        <v>38</v>
      </c>
      <c r="E15" s="45" t="s">
        <v>45</v>
      </c>
      <c r="F15" s="45" t="s">
        <v>48</v>
      </c>
      <c r="G15" s="11" t="s">
        <v>0</v>
      </c>
      <c r="I15" s="24">
        <v>58352</v>
      </c>
      <c r="L15" s="48">
        <v>5.7130999999999998</v>
      </c>
      <c r="M15" s="11" t="s">
        <v>34</v>
      </c>
      <c r="N15" s="26">
        <f>ROUND(I15*L15,2)</f>
        <v>333370.81</v>
      </c>
      <c r="O15" s="25">
        <f>+N15</f>
        <v>333370.81</v>
      </c>
    </row>
    <row r="16" spans="1:15" ht="4.5" customHeight="1" x14ac:dyDescent="0.2">
      <c r="H16" s="23"/>
      <c r="I16" s="24"/>
      <c r="J16" s="23"/>
      <c r="K16" s="23"/>
      <c r="L16" s="46"/>
      <c r="M16" s="23"/>
      <c r="N16" s="47"/>
      <c r="O16" s="25"/>
    </row>
    <row r="17" spans="1:15" ht="11.25" customHeight="1" x14ac:dyDescent="0.2">
      <c r="A17" s="40" t="s">
        <v>4</v>
      </c>
      <c r="C17" s="41">
        <v>36800</v>
      </c>
      <c r="E17" s="42" t="s">
        <v>46</v>
      </c>
      <c r="F17" s="11"/>
      <c r="H17" s="42"/>
      <c r="L17" s="44"/>
    </row>
    <row r="18" spans="1:15" ht="3.75" customHeight="1" x14ac:dyDescent="0.2">
      <c r="H18" s="23"/>
      <c r="I18" s="24"/>
      <c r="J18" s="23"/>
      <c r="K18" s="23"/>
      <c r="L18" s="46"/>
      <c r="M18" s="23"/>
      <c r="N18" s="47"/>
      <c r="O18" s="25"/>
    </row>
    <row r="19" spans="1:15" ht="27" customHeight="1" x14ac:dyDescent="0.2">
      <c r="A19" s="14">
        <v>2</v>
      </c>
      <c r="B19" s="10">
        <v>36831</v>
      </c>
      <c r="C19" s="10">
        <v>36860</v>
      </c>
      <c r="D19" s="11" t="s">
        <v>38</v>
      </c>
      <c r="E19" s="45" t="s">
        <v>45</v>
      </c>
      <c r="F19" s="45" t="s">
        <v>49</v>
      </c>
      <c r="G19" s="11" t="s">
        <v>0</v>
      </c>
      <c r="I19" s="24">
        <v>5050</v>
      </c>
      <c r="L19" s="48">
        <v>6.25</v>
      </c>
      <c r="M19" s="11" t="s">
        <v>34</v>
      </c>
      <c r="N19" s="26">
        <f>ROUND(I19*L19,2)</f>
        <v>31562.5</v>
      </c>
      <c r="O19" s="25">
        <f>+N19</f>
        <v>31562.5</v>
      </c>
    </row>
    <row r="20" spans="1:15" ht="4.5" customHeight="1" x14ac:dyDescent="0.2">
      <c r="H20" s="23"/>
      <c r="I20" s="24"/>
      <c r="J20" s="23"/>
      <c r="K20" s="23"/>
      <c r="L20" s="46"/>
      <c r="M20" s="23"/>
      <c r="N20" s="47"/>
      <c r="O20" s="25"/>
    </row>
    <row r="21" spans="1:15" ht="11.25" customHeight="1" x14ac:dyDescent="0.2">
      <c r="A21" s="40" t="s">
        <v>4</v>
      </c>
      <c r="C21" s="41">
        <v>36800</v>
      </c>
      <c r="E21" s="42" t="s">
        <v>47</v>
      </c>
      <c r="F21" s="11"/>
      <c r="H21" s="42"/>
      <c r="L21" s="44"/>
    </row>
    <row r="22" spans="1:15" ht="3.75" customHeight="1" x14ac:dyDescent="0.2">
      <c r="E22" s="45" t="s">
        <v>0</v>
      </c>
      <c r="H22" s="23"/>
      <c r="I22" s="24"/>
      <c r="J22" s="23"/>
      <c r="K22" s="23"/>
      <c r="L22" s="46"/>
      <c r="M22" s="23"/>
      <c r="N22" s="47"/>
      <c r="O22" s="25"/>
    </row>
    <row r="23" spans="1:15" ht="27" customHeight="1" x14ac:dyDescent="0.2">
      <c r="A23" s="14">
        <v>3</v>
      </c>
      <c r="B23" s="10">
        <v>36831</v>
      </c>
      <c r="C23" s="10">
        <v>36860</v>
      </c>
      <c r="D23" s="11" t="s">
        <v>38</v>
      </c>
      <c r="E23" s="45" t="s">
        <v>50</v>
      </c>
      <c r="F23" s="45" t="s">
        <v>51</v>
      </c>
      <c r="G23" s="11" t="s">
        <v>0</v>
      </c>
      <c r="I23" s="24">
        <v>761250</v>
      </c>
      <c r="L23" s="48">
        <v>1.37E-2</v>
      </c>
      <c r="M23" s="11" t="s">
        <v>34</v>
      </c>
      <c r="N23" s="26">
        <f>ROUND(I23*L23,2)</f>
        <v>10429.129999999999</v>
      </c>
      <c r="O23" s="25">
        <f>+N23</f>
        <v>10429.129999999999</v>
      </c>
    </row>
    <row r="24" spans="1:15" ht="4.5" customHeight="1" x14ac:dyDescent="0.2">
      <c r="H24" s="23"/>
      <c r="I24" s="24"/>
      <c r="J24" s="23"/>
      <c r="K24" s="23"/>
      <c r="L24" s="46"/>
      <c r="M24" s="23"/>
      <c r="N24" s="47"/>
      <c r="O24" s="25"/>
    </row>
    <row r="25" spans="1:15" ht="11.25" customHeight="1" x14ac:dyDescent="0.2">
      <c r="A25" s="40" t="s">
        <v>4</v>
      </c>
      <c r="C25" s="41">
        <v>36800</v>
      </c>
      <c r="E25" s="42" t="s">
        <v>47</v>
      </c>
      <c r="F25" s="11"/>
      <c r="H25" s="42"/>
      <c r="L25" s="44"/>
    </row>
    <row r="26" spans="1:15" ht="3.75" customHeight="1" x14ac:dyDescent="0.2">
      <c r="H26" s="23"/>
      <c r="I26" s="24"/>
      <c r="J26" s="23"/>
      <c r="K26" s="23"/>
      <c r="L26" s="46"/>
      <c r="M26" s="23"/>
      <c r="N26" s="47"/>
      <c r="O26" s="25"/>
    </row>
    <row r="27" spans="1:15" ht="27" customHeight="1" x14ac:dyDescent="0.2">
      <c r="A27" s="14">
        <v>4</v>
      </c>
      <c r="B27" s="10">
        <v>36831</v>
      </c>
      <c r="C27" s="10">
        <v>36860</v>
      </c>
      <c r="D27" s="11" t="s">
        <v>38</v>
      </c>
      <c r="E27" s="45" t="s">
        <v>50</v>
      </c>
      <c r="F27" s="45" t="s">
        <v>52</v>
      </c>
      <c r="G27" s="11" t="s">
        <v>0</v>
      </c>
      <c r="I27" s="24">
        <v>15225</v>
      </c>
      <c r="L27" s="48">
        <v>1.8372999999999999</v>
      </c>
      <c r="M27" s="11" t="s">
        <v>34</v>
      </c>
      <c r="N27" s="26">
        <f>ROUND(I27*L27,2)</f>
        <v>27972.89</v>
      </c>
      <c r="O27" s="25">
        <f>+N27</f>
        <v>27972.89</v>
      </c>
    </row>
    <row r="28" spans="1:15" ht="4.5" customHeight="1" x14ac:dyDescent="0.2">
      <c r="H28" s="23"/>
      <c r="I28" s="24"/>
      <c r="J28" s="23"/>
      <c r="K28" s="23"/>
      <c r="L28" s="46"/>
      <c r="M28" s="23"/>
      <c r="N28" s="47"/>
      <c r="O28" s="25"/>
    </row>
    <row r="29" spans="1:15" ht="11.25" customHeight="1" x14ac:dyDescent="0.2">
      <c r="A29" s="40" t="s">
        <v>4</v>
      </c>
      <c r="C29" s="41">
        <v>36800</v>
      </c>
      <c r="E29" s="42" t="s">
        <v>53</v>
      </c>
      <c r="F29" s="11"/>
      <c r="H29" s="42"/>
      <c r="L29" s="44"/>
    </row>
    <row r="30" spans="1:15" ht="3.75" customHeight="1" x14ac:dyDescent="0.2">
      <c r="H30" s="23"/>
      <c r="I30" s="24"/>
      <c r="J30" s="23"/>
      <c r="K30" s="23"/>
      <c r="L30" s="46"/>
      <c r="M30" s="23"/>
      <c r="N30" s="47"/>
      <c r="O30" s="25"/>
    </row>
    <row r="31" spans="1:15" s="21" customFormat="1" ht="27" customHeight="1" x14ac:dyDescent="0.2">
      <c r="A31" s="21">
        <v>5</v>
      </c>
      <c r="B31" s="10">
        <v>36831</v>
      </c>
      <c r="C31" s="10">
        <v>36860</v>
      </c>
      <c r="D31" s="23" t="s">
        <v>38</v>
      </c>
      <c r="E31" s="55" t="s">
        <v>50</v>
      </c>
      <c r="F31" s="55" t="s">
        <v>51</v>
      </c>
      <c r="G31" s="23" t="s">
        <v>0</v>
      </c>
      <c r="H31" s="23" t="s">
        <v>0</v>
      </c>
      <c r="I31" s="24">
        <v>2791000</v>
      </c>
      <c r="J31" s="23"/>
      <c r="K31" s="23"/>
      <c r="L31" s="46">
        <v>1.37E-2</v>
      </c>
      <c r="M31" s="23" t="s">
        <v>34</v>
      </c>
      <c r="N31" s="47">
        <f>ROUND(I31*L31,2)</f>
        <v>38236.699999999997</v>
      </c>
      <c r="O31" s="25">
        <f>+N31</f>
        <v>38236.699999999997</v>
      </c>
    </row>
    <row r="32" spans="1:15" ht="3.75" customHeight="1" x14ac:dyDescent="0.2">
      <c r="A32" s="54" t="s">
        <v>0</v>
      </c>
      <c r="B32" s="22" t="s">
        <v>0</v>
      </c>
      <c r="C32" s="22"/>
      <c r="D32" s="23"/>
      <c r="E32" s="23"/>
      <c r="F32" s="23"/>
      <c r="G32" s="23"/>
      <c r="H32" s="23"/>
      <c r="I32" s="24"/>
      <c r="J32" s="23"/>
      <c r="K32" s="23"/>
      <c r="L32" s="25"/>
      <c r="M32" s="23"/>
      <c r="N32" s="47"/>
      <c r="O32" s="25"/>
    </row>
    <row r="33" spans="1:15" ht="11.25" customHeight="1" x14ac:dyDescent="0.2">
      <c r="A33" s="40" t="s">
        <v>4</v>
      </c>
      <c r="C33" s="41">
        <v>36800</v>
      </c>
      <c r="E33" s="42" t="s">
        <v>53</v>
      </c>
      <c r="F33" s="11"/>
      <c r="H33" s="42"/>
      <c r="L33" s="44"/>
    </row>
    <row r="34" spans="1:15" ht="3.75" customHeight="1" x14ac:dyDescent="0.2">
      <c r="G34" s="11" t="s">
        <v>0</v>
      </c>
      <c r="H34" s="23"/>
      <c r="I34" s="24"/>
      <c r="J34" s="23"/>
      <c r="K34" s="23"/>
      <c r="L34" s="46"/>
      <c r="M34" s="23"/>
      <c r="N34" s="47"/>
      <c r="O34" s="25"/>
    </row>
    <row r="35" spans="1:15" ht="27" customHeight="1" x14ac:dyDescent="0.2">
      <c r="A35" s="14">
        <v>6</v>
      </c>
      <c r="B35" s="10">
        <v>36831</v>
      </c>
      <c r="C35" s="10">
        <v>36860</v>
      </c>
      <c r="D35" s="11" t="s">
        <v>38</v>
      </c>
      <c r="E35" s="45" t="s">
        <v>50</v>
      </c>
      <c r="F35" s="45" t="s">
        <v>52</v>
      </c>
      <c r="G35" s="11" t="s">
        <v>0</v>
      </c>
      <c r="I35" s="24">
        <v>53648</v>
      </c>
      <c r="L35" s="48">
        <v>1.8372999999999999</v>
      </c>
      <c r="M35" s="11" t="s">
        <v>34</v>
      </c>
      <c r="N35" s="26">
        <f>ROUND(I35*L35,2)</f>
        <v>98567.47</v>
      </c>
      <c r="O35" s="25">
        <f>+N35</f>
        <v>98567.47</v>
      </c>
    </row>
    <row r="36" spans="1:15" ht="4.5" customHeight="1" x14ac:dyDescent="0.2">
      <c r="H36" s="23"/>
      <c r="I36" s="24"/>
      <c r="J36" s="23"/>
      <c r="K36" s="23"/>
      <c r="L36" s="46"/>
      <c r="M36" s="23"/>
      <c r="N36" s="47"/>
      <c r="O36" s="25"/>
    </row>
    <row r="37" spans="1:15" ht="11.25" customHeight="1" x14ac:dyDescent="0.2">
      <c r="A37" s="40" t="s">
        <v>4</v>
      </c>
      <c r="C37" s="41">
        <v>36800</v>
      </c>
      <c r="E37" s="42" t="s">
        <v>55</v>
      </c>
      <c r="F37" s="11"/>
      <c r="H37" s="42"/>
      <c r="L37" s="44"/>
    </row>
    <row r="38" spans="1:15" ht="3.75" customHeight="1" x14ac:dyDescent="0.2">
      <c r="H38" s="23"/>
      <c r="I38" s="24"/>
      <c r="J38" s="23"/>
      <c r="K38" s="23"/>
      <c r="L38" s="46"/>
      <c r="M38" s="23"/>
      <c r="N38" s="47"/>
      <c r="O38" s="25"/>
    </row>
    <row r="39" spans="1:15" ht="27" customHeight="1" x14ac:dyDescent="0.2">
      <c r="A39" s="14">
        <v>7</v>
      </c>
      <c r="B39" s="10">
        <v>36831</v>
      </c>
      <c r="C39" s="10">
        <v>36860</v>
      </c>
      <c r="D39" s="11" t="s">
        <v>38</v>
      </c>
      <c r="E39" s="45" t="s">
        <v>56</v>
      </c>
      <c r="F39" s="45" t="s">
        <v>57</v>
      </c>
      <c r="G39" s="11" t="s">
        <v>0</v>
      </c>
      <c r="I39" s="24">
        <v>40148</v>
      </c>
      <c r="L39" s="48">
        <v>5.7130999999999998</v>
      </c>
      <c r="M39" s="11" t="s">
        <v>34</v>
      </c>
      <c r="N39" s="26">
        <f>ROUND(I39*L39,2)</f>
        <v>229369.54</v>
      </c>
      <c r="O39" s="25">
        <f>+N39</f>
        <v>229369.54</v>
      </c>
    </row>
    <row r="40" spans="1:15" ht="4.5" customHeight="1" x14ac:dyDescent="0.2">
      <c r="H40" s="23"/>
      <c r="I40" s="24"/>
      <c r="J40" s="23"/>
      <c r="K40" s="23"/>
      <c r="L40" s="46"/>
      <c r="M40" s="23"/>
      <c r="N40" s="47"/>
      <c r="O40" s="25"/>
    </row>
    <row r="41" spans="1:15" ht="11.25" customHeight="1" x14ac:dyDescent="0.2">
      <c r="A41" s="40" t="s">
        <v>4</v>
      </c>
      <c r="C41" s="41">
        <v>36800</v>
      </c>
      <c r="E41" s="42" t="s">
        <v>58</v>
      </c>
      <c r="F41" s="11"/>
      <c r="H41" s="42"/>
      <c r="L41" s="44"/>
    </row>
    <row r="42" spans="1:15" ht="3.75" customHeight="1" x14ac:dyDescent="0.2">
      <c r="G42" s="11" t="s">
        <v>0</v>
      </c>
      <c r="H42" s="23"/>
      <c r="I42" s="24"/>
      <c r="J42" s="23"/>
      <c r="K42" s="23"/>
      <c r="L42" s="46"/>
      <c r="M42" s="23"/>
      <c r="N42" s="47"/>
      <c r="O42" s="25"/>
    </row>
    <row r="43" spans="1:15" ht="27" customHeight="1" x14ac:dyDescent="0.2">
      <c r="A43" s="14">
        <v>8</v>
      </c>
      <c r="B43" s="10">
        <v>36831</v>
      </c>
      <c r="C43" s="10">
        <v>36860</v>
      </c>
      <c r="D43" s="11" t="s">
        <v>38</v>
      </c>
      <c r="E43" s="45" t="s">
        <v>59</v>
      </c>
      <c r="F43" s="45" t="s">
        <v>51</v>
      </c>
      <c r="G43" s="11" t="s">
        <v>0</v>
      </c>
      <c r="I43" s="24">
        <v>100000</v>
      </c>
      <c r="L43" s="48">
        <v>8.9999999999999998E-4</v>
      </c>
      <c r="M43" s="11" t="s">
        <v>34</v>
      </c>
      <c r="N43" s="26">
        <f>ROUND(I43*L43,2)</f>
        <v>90</v>
      </c>
      <c r="O43" s="25">
        <f>+N43</f>
        <v>90</v>
      </c>
    </row>
    <row r="44" spans="1:15" ht="4.5" customHeight="1" x14ac:dyDescent="0.2">
      <c r="H44" s="23"/>
      <c r="I44" s="24"/>
      <c r="J44" s="23"/>
      <c r="K44" s="23"/>
      <c r="L44" s="46"/>
      <c r="M44" s="23"/>
      <c r="N44" s="47"/>
      <c r="O44" s="25"/>
    </row>
    <row r="45" spans="1:15" ht="4.5" customHeight="1" thickBot="1" x14ac:dyDescent="0.25">
      <c r="H45" s="23"/>
      <c r="I45" s="24"/>
      <c r="J45" s="23"/>
      <c r="K45" s="23"/>
      <c r="L45" s="46"/>
      <c r="M45" s="23"/>
      <c r="N45" s="47"/>
      <c r="O45" s="25"/>
    </row>
    <row r="46" spans="1:15" ht="13.8" thickTop="1" x14ac:dyDescent="0.25">
      <c r="A46"/>
      <c r="E46" s="1" t="s">
        <v>1</v>
      </c>
      <c r="F46" s="2"/>
      <c r="G46" s="3"/>
      <c r="H46" s="1" t="s">
        <v>2</v>
      </c>
      <c r="I46" s="2"/>
      <c r="J46" s="2"/>
      <c r="K46" s="2"/>
      <c r="L46" s="12" t="s">
        <v>93</v>
      </c>
      <c r="M46" s="2"/>
      <c r="N46" s="2" t="s">
        <v>0</v>
      </c>
      <c r="O46" s="13" t="s">
        <v>0</v>
      </c>
    </row>
    <row r="47" spans="1:15" x14ac:dyDescent="0.2">
      <c r="E47" s="4" t="s">
        <v>39</v>
      </c>
      <c r="F47" s="5"/>
      <c r="G47" s="6"/>
      <c r="H47" s="4" t="s">
        <v>3</v>
      </c>
      <c r="I47" s="5"/>
      <c r="J47" s="5"/>
      <c r="K47" s="5"/>
      <c r="L47" s="4" t="s">
        <v>4</v>
      </c>
      <c r="M47" s="5"/>
      <c r="N47" s="15">
        <v>36831</v>
      </c>
      <c r="O47" s="16"/>
    </row>
    <row r="48" spans="1:15" x14ac:dyDescent="0.2">
      <c r="E48" s="4" t="s">
        <v>40</v>
      </c>
      <c r="F48" s="5"/>
      <c r="G48" s="6"/>
      <c r="H48" s="4" t="s">
        <v>5</v>
      </c>
      <c r="I48" s="5"/>
      <c r="J48" s="5"/>
      <c r="K48" s="5"/>
      <c r="L48" s="4"/>
      <c r="M48" s="5"/>
      <c r="N48" s="5"/>
      <c r="O48" s="16"/>
    </row>
    <row r="49" spans="1:15" x14ac:dyDescent="0.2">
      <c r="E49" s="4" t="s">
        <v>41</v>
      </c>
      <c r="F49" s="5"/>
      <c r="G49" s="6"/>
      <c r="H49" s="4" t="s">
        <v>6</v>
      </c>
      <c r="I49" s="5"/>
      <c r="J49" s="5"/>
      <c r="K49" s="5"/>
      <c r="L49" s="4" t="s">
        <v>7</v>
      </c>
      <c r="M49" s="5"/>
      <c r="N49" s="57" t="s">
        <v>89</v>
      </c>
      <c r="O49" s="16"/>
    </row>
    <row r="50" spans="1:15" x14ac:dyDescent="0.2">
      <c r="E50" s="4"/>
      <c r="F50" s="5"/>
      <c r="G50" s="6"/>
      <c r="H50" s="4" t="s">
        <v>8</v>
      </c>
      <c r="I50" s="5"/>
      <c r="J50" s="5"/>
      <c r="K50" s="5"/>
      <c r="L50" s="4"/>
      <c r="M50" s="5"/>
      <c r="N50" s="17"/>
      <c r="O50" s="16"/>
    </row>
    <row r="51" spans="1:15" x14ac:dyDescent="0.2">
      <c r="E51" s="4"/>
      <c r="F51" s="5"/>
      <c r="G51" s="6"/>
      <c r="H51" s="4"/>
      <c r="I51" s="5"/>
      <c r="J51" s="5"/>
      <c r="K51" s="5"/>
      <c r="L51" s="4" t="s">
        <v>9</v>
      </c>
      <c r="M51" s="5"/>
      <c r="N51" s="17" t="s">
        <v>90</v>
      </c>
      <c r="O51" s="16"/>
    </row>
    <row r="52" spans="1:15" x14ac:dyDescent="0.2">
      <c r="E52" s="4" t="s">
        <v>42</v>
      </c>
      <c r="F52" s="5"/>
      <c r="G52" s="6"/>
      <c r="H52" s="4" t="s">
        <v>10</v>
      </c>
      <c r="I52" s="5" t="s">
        <v>11</v>
      </c>
      <c r="J52" s="5"/>
      <c r="K52" s="5"/>
      <c r="L52" s="4" t="s">
        <v>12</v>
      </c>
      <c r="M52" s="5"/>
      <c r="N52" s="5" t="s">
        <v>13</v>
      </c>
      <c r="O52" s="16"/>
    </row>
    <row r="53" spans="1:15" x14ac:dyDescent="0.2">
      <c r="E53" s="4" t="s">
        <v>43</v>
      </c>
      <c r="F53" s="5"/>
      <c r="G53" s="6"/>
      <c r="H53" s="4" t="s">
        <v>14</v>
      </c>
      <c r="I53" s="5" t="s">
        <v>15</v>
      </c>
      <c r="J53" s="5"/>
      <c r="K53" s="5"/>
      <c r="L53" s="4"/>
      <c r="M53" s="5"/>
      <c r="N53" s="5"/>
      <c r="O53" s="6"/>
    </row>
    <row r="54" spans="1:15" ht="10.8" thickBot="1" x14ac:dyDescent="0.25">
      <c r="A54" s="18" t="s">
        <v>16</v>
      </c>
      <c r="E54" s="7" t="s">
        <v>44</v>
      </c>
      <c r="F54" s="8"/>
      <c r="G54" s="9"/>
      <c r="H54" s="7" t="s">
        <v>17</v>
      </c>
      <c r="I54" s="8" t="s">
        <v>18</v>
      </c>
      <c r="J54" s="8"/>
      <c r="K54" s="8"/>
      <c r="L54" s="19"/>
      <c r="M54" s="8"/>
      <c r="N54" s="20" t="s">
        <v>0</v>
      </c>
      <c r="O54" s="9"/>
    </row>
    <row r="55" spans="1:15" ht="3.75" customHeight="1" thickTop="1" thickBot="1" x14ac:dyDescent="0.25">
      <c r="A55" s="21"/>
      <c r="B55" s="22"/>
      <c r="C55" s="22"/>
      <c r="D55" s="23"/>
      <c r="E55" s="23"/>
      <c r="F55" s="23"/>
      <c r="G55" s="23"/>
      <c r="H55" s="23"/>
      <c r="I55" s="24"/>
      <c r="J55" s="23"/>
      <c r="K55" s="23"/>
      <c r="L55" s="25"/>
      <c r="M55" s="23"/>
    </row>
    <row r="56" spans="1:15" ht="10.8" thickTop="1" x14ac:dyDescent="0.2">
      <c r="A56" s="28" t="s">
        <v>19</v>
      </c>
      <c r="B56" s="29"/>
      <c r="C56" s="29"/>
      <c r="D56" s="30"/>
      <c r="E56" s="30"/>
      <c r="F56" s="30"/>
      <c r="G56" s="30"/>
      <c r="H56" s="30"/>
      <c r="I56" s="31"/>
      <c r="J56" s="30"/>
      <c r="K56" s="30"/>
      <c r="L56" s="32"/>
      <c r="M56" s="30"/>
      <c r="N56" s="33"/>
      <c r="O56" s="32"/>
    </row>
    <row r="57" spans="1:15" x14ac:dyDescent="0.2">
      <c r="A57" s="34" t="s">
        <v>20</v>
      </c>
      <c r="B57" s="35" t="s">
        <v>21</v>
      </c>
      <c r="C57" s="35" t="s">
        <v>22</v>
      </c>
      <c r="D57" s="36" t="s">
        <v>23</v>
      </c>
      <c r="E57" s="36" t="s">
        <v>24</v>
      </c>
      <c r="F57" s="36" t="s">
        <v>25</v>
      </c>
      <c r="G57" s="36" t="s">
        <v>26</v>
      </c>
      <c r="H57" s="36" t="s">
        <v>27</v>
      </c>
      <c r="I57" s="37" t="s">
        <v>28</v>
      </c>
      <c r="J57" s="36" t="s">
        <v>29</v>
      </c>
      <c r="K57" s="36"/>
      <c r="L57" s="38" t="s">
        <v>30</v>
      </c>
      <c r="M57" s="36" t="s">
        <v>31</v>
      </c>
      <c r="N57" s="39" t="s">
        <v>32</v>
      </c>
      <c r="O57" s="38" t="s">
        <v>33</v>
      </c>
    </row>
    <row r="58" spans="1:15" ht="4.5" customHeight="1" x14ac:dyDescent="0.2">
      <c r="H58" s="23"/>
      <c r="I58" s="24"/>
      <c r="J58" s="23"/>
      <c r="K58" s="23"/>
      <c r="L58" s="46"/>
      <c r="M58" s="23"/>
      <c r="N58" s="47"/>
      <c r="O58" s="25"/>
    </row>
    <row r="59" spans="1:15" ht="11.25" customHeight="1" x14ac:dyDescent="0.2">
      <c r="A59" s="40" t="s">
        <v>4</v>
      </c>
      <c r="C59" s="41">
        <v>36800</v>
      </c>
      <c r="E59" s="42" t="s">
        <v>58</v>
      </c>
      <c r="F59" s="11"/>
      <c r="H59" s="42"/>
      <c r="L59" s="44"/>
    </row>
    <row r="60" spans="1:15" ht="3.75" customHeight="1" x14ac:dyDescent="0.2">
      <c r="H60" s="23"/>
      <c r="I60" s="24"/>
      <c r="J60" s="23"/>
      <c r="K60" s="23"/>
      <c r="L60" s="46"/>
      <c r="M60" s="23"/>
      <c r="N60" s="47"/>
      <c r="O60" s="25"/>
    </row>
    <row r="61" spans="1:15" ht="27" customHeight="1" x14ac:dyDescent="0.2">
      <c r="A61" s="14">
        <v>9</v>
      </c>
      <c r="B61" s="10">
        <v>36831</v>
      </c>
      <c r="C61" s="10">
        <v>36860</v>
      </c>
      <c r="D61" s="11" t="s">
        <v>38</v>
      </c>
      <c r="E61" s="45" t="s">
        <v>59</v>
      </c>
      <c r="F61" s="45" t="s">
        <v>52</v>
      </c>
      <c r="G61" s="11" t="s">
        <v>0</v>
      </c>
      <c r="I61" s="24">
        <v>10000</v>
      </c>
      <c r="L61" s="48">
        <v>4.9473000000000003</v>
      </c>
      <c r="M61" s="11" t="s">
        <v>34</v>
      </c>
      <c r="N61" s="26">
        <f>ROUND(I61*L61,2)</f>
        <v>49473</v>
      </c>
      <c r="O61" s="25">
        <f>+N61</f>
        <v>49473</v>
      </c>
    </row>
    <row r="62" spans="1:15" ht="4.5" customHeight="1" x14ac:dyDescent="0.2">
      <c r="H62" s="23"/>
      <c r="I62" s="24"/>
      <c r="J62" s="23"/>
      <c r="K62" s="23"/>
      <c r="L62" s="46"/>
      <c r="M62" s="23"/>
      <c r="N62" s="47"/>
      <c r="O62" s="25"/>
    </row>
    <row r="63" spans="1:15" ht="11.25" customHeight="1" x14ac:dyDescent="0.2">
      <c r="A63" s="40" t="s">
        <v>4</v>
      </c>
      <c r="C63" s="41">
        <v>36800</v>
      </c>
      <c r="E63" s="42" t="s">
        <v>61</v>
      </c>
      <c r="F63" s="11"/>
      <c r="H63" s="42"/>
      <c r="L63" s="44"/>
    </row>
    <row r="64" spans="1:15" ht="3.75" customHeight="1" x14ac:dyDescent="0.2">
      <c r="H64" s="23"/>
      <c r="I64" s="24"/>
      <c r="J64" s="23"/>
      <c r="K64" s="23"/>
      <c r="L64" s="46"/>
      <c r="M64" s="23"/>
      <c r="N64" s="47"/>
      <c r="O64" s="25"/>
    </row>
    <row r="65" spans="1:15" ht="27" customHeight="1" x14ac:dyDescent="0.2">
      <c r="A65" s="14">
        <v>10</v>
      </c>
      <c r="B65" s="10">
        <v>36831</v>
      </c>
      <c r="C65" s="10">
        <v>36860</v>
      </c>
      <c r="D65" s="11" t="s">
        <v>60</v>
      </c>
      <c r="E65" s="45" t="s">
        <v>62</v>
      </c>
      <c r="F65" s="45" t="s">
        <v>48</v>
      </c>
      <c r="G65" s="11" t="s">
        <v>0</v>
      </c>
      <c r="H65" s="11" t="s">
        <v>0</v>
      </c>
      <c r="I65" s="24">
        <v>57970</v>
      </c>
      <c r="L65" s="48">
        <v>6.3239999999999998</v>
      </c>
      <c r="M65" s="11" t="s">
        <v>34</v>
      </c>
      <c r="N65" s="26">
        <f>ROUND(I65*L65,2)</f>
        <v>366602.28</v>
      </c>
      <c r="O65" s="25">
        <f>+N65</f>
        <v>366602.28</v>
      </c>
    </row>
    <row r="66" spans="1:15" ht="4.5" customHeight="1" x14ac:dyDescent="0.2">
      <c r="H66" s="23"/>
      <c r="I66" s="24"/>
      <c r="J66" s="23"/>
      <c r="K66" s="23"/>
      <c r="L66" s="46"/>
      <c r="M66" s="23"/>
      <c r="N66" s="47"/>
      <c r="O66" s="25"/>
    </row>
    <row r="67" spans="1:15" ht="11.25" customHeight="1" x14ac:dyDescent="0.2">
      <c r="A67" s="40" t="s">
        <v>4</v>
      </c>
      <c r="C67" s="41">
        <v>36800</v>
      </c>
      <c r="E67" s="42" t="s">
        <v>54</v>
      </c>
      <c r="F67" s="11"/>
      <c r="H67" s="42"/>
      <c r="L67" s="44"/>
    </row>
    <row r="68" spans="1:15" ht="3.75" customHeight="1" x14ac:dyDescent="0.2">
      <c r="H68" s="23"/>
      <c r="I68" s="24"/>
      <c r="J68" s="23"/>
      <c r="K68" s="23"/>
      <c r="L68" s="46"/>
      <c r="M68" s="23"/>
      <c r="N68" s="47"/>
      <c r="O68" s="25"/>
    </row>
    <row r="69" spans="1:15" ht="27" customHeight="1" x14ac:dyDescent="0.2">
      <c r="A69" s="14">
        <v>11</v>
      </c>
      <c r="B69" s="10">
        <v>36831</v>
      </c>
      <c r="C69" s="10">
        <v>36860</v>
      </c>
      <c r="D69" s="11" t="s">
        <v>60</v>
      </c>
      <c r="E69" s="45" t="s">
        <v>63</v>
      </c>
      <c r="F69" s="45" t="s">
        <v>52</v>
      </c>
      <c r="G69" s="11" t="s">
        <v>0</v>
      </c>
      <c r="I69" s="24">
        <v>52090</v>
      </c>
      <c r="L69" s="48">
        <v>0.76</v>
      </c>
      <c r="M69" s="11" t="s">
        <v>34</v>
      </c>
      <c r="N69" s="26">
        <f>ROUND(I69*L69,2)</f>
        <v>39588.400000000001</v>
      </c>
      <c r="O69" s="25">
        <f>+N69</f>
        <v>39588.400000000001</v>
      </c>
    </row>
    <row r="70" spans="1:15" ht="4.5" customHeight="1" x14ac:dyDescent="0.2">
      <c r="H70" s="23"/>
      <c r="I70" s="24"/>
      <c r="J70" s="23"/>
      <c r="K70" s="23"/>
      <c r="L70" s="46"/>
      <c r="M70" s="23"/>
      <c r="N70" s="47"/>
      <c r="O70" s="25"/>
    </row>
    <row r="71" spans="1:15" ht="11.25" customHeight="1" x14ac:dyDescent="0.2">
      <c r="A71" s="40" t="s">
        <v>4</v>
      </c>
      <c r="C71" s="41">
        <v>36800</v>
      </c>
      <c r="E71" s="42" t="s">
        <v>54</v>
      </c>
      <c r="F71" s="11"/>
      <c r="H71" s="42"/>
      <c r="L71" s="44"/>
    </row>
    <row r="72" spans="1:15" ht="3.75" customHeight="1" x14ac:dyDescent="0.2">
      <c r="H72" s="23"/>
      <c r="I72" s="24"/>
      <c r="J72" s="23"/>
      <c r="K72" s="23"/>
      <c r="L72" s="46"/>
      <c r="M72" s="23"/>
      <c r="N72" s="47"/>
      <c r="O72" s="25"/>
    </row>
    <row r="73" spans="1:15" ht="27" customHeight="1" x14ac:dyDescent="0.2">
      <c r="A73" s="14">
        <v>12</v>
      </c>
      <c r="B73" s="10">
        <v>36831</v>
      </c>
      <c r="C73" s="10">
        <v>36860</v>
      </c>
      <c r="D73" s="11" t="s">
        <v>60</v>
      </c>
      <c r="E73" s="45" t="s">
        <v>63</v>
      </c>
      <c r="F73" s="45" t="s">
        <v>64</v>
      </c>
      <c r="G73" s="11" t="s">
        <v>0</v>
      </c>
      <c r="I73" s="24">
        <v>778500</v>
      </c>
      <c r="L73" s="48">
        <v>0.30399999999999999</v>
      </c>
      <c r="M73" s="11" t="s">
        <v>34</v>
      </c>
      <c r="N73" s="26">
        <f>ROUND(I73*L73,2)</f>
        <v>236664</v>
      </c>
      <c r="O73" s="25">
        <f>+N73</f>
        <v>236664</v>
      </c>
    </row>
    <row r="74" spans="1:15" ht="4.5" customHeight="1" x14ac:dyDescent="0.2">
      <c r="F74" s="45" t="s">
        <v>0</v>
      </c>
      <c r="H74" s="23"/>
      <c r="I74" s="24"/>
      <c r="J74" s="23"/>
      <c r="K74" s="23"/>
      <c r="L74" s="46"/>
      <c r="M74" s="23"/>
      <c r="N74" s="47"/>
      <c r="O74" s="25"/>
    </row>
    <row r="75" spans="1:15" ht="11.25" customHeight="1" x14ac:dyDescent="0.2">
      <c r="A75" s="40" t="s">
        <v>4</v>
      </c>
      <c r="C75" s="41">
        <v>36800</v>
      </c>
      <c r="E75" s="42" t="s">
        <v>65</v>
      </c>
      <c r="F75" s="11"/>
      <c r="H75" s="42"/>
      <c r="L75" s="44"/>
    </row>
    <row r="76" spans="1:15" ht="3.75" customHeight="1" x14ac:dyDescent="0.2">
      <c r="H76" s="23"/>
      <c r="I76" s="24"/>
      <c r="J76" s="23"/>
      <c r="K76" s="23"/>
      <c r="L76" s="46"/>
      <c r="M76" s="23"/>
      <c r="N76" s="47"/>
      <c r="O76" s="25"/>
    </row>
    <row r="77" spans="1:15" ht="27" customHeight="1" x14ac:dyDescent="0.2">
      <c r="A77" s="14">
        <v>13</v>
      </c>
      <c r="B77" s="10">
        <v>36831</v>
      </c>
      <c r="C77" s="10">
        <v>36860</v>
      </c>
      <c r="D77" s="11" t="s">
        <v>60</v>
      </c>
      <c r="E77" s="45" t="s">
        <v>66</v>
      </c>
      <c r="F77" s="45" t="s">
        <v>51</v>
      </c>
      <c r="G77" s="11" t="s">
        <v>0</v>
      </c>
      <c r="I77" s="24">
        <v>2848655</v>
      </c>
      <c r="L77" s="48">
        <v>2.93E-2</v>
      </c>
      <c r="M77" s="11" t="s">
        <v>34</v>
      </c>
      <c r="N77" s="26">
        <f>ROUND(I77*L77,2)</f>
        <v>83465.59</v>
      </c>
      <c r="O77" s="25">
        <f>+N77</f>
        <v>83465.59</v>
      </c>
    </row>
    <row r="78" spans="1:15" ht="4.5" customHeight="1" x14ac:dyDescent="0.2">
      <c r="G78" s="11" t="s">
        <v>0</v>
      </c>
      <c r="H78" s="23"/>
      <c r="I78" s="24"/>
      <c r="J78" s="23"/>
      <c r="K78" s="23"/>
      <c r="L78" s="46"/>
      <c r="M78" s="23"/>
      <c r="N78" s="47"/>
      <c r="O78" s="25"/>
    </row>
    <row r="79" spans="1:15" ht="11.25" customHeight="1" x14ac:dyDescent="0.2">
      <c r="A79" s="40" t="s">
        <v>4</v>
      </c>
      <c r="C79" s="41">
        <v>36800</v>
      </c>
      <c r="E79" s="42" t="s">
        <v>67</v>
      </c>
      <c r="F79" s="11"/>
      <c r="H79" s="42"/>
      <c r="L79" s="44"/>
    </row>
    <row r="80" spans="1:15" ht="3.75" customHeight="1" x14ac:dyDescent="0.2">
      <c r="H80" s="23"/>
      <c r="I80" s="24"/>
      <c r="J80" s="23"/>
      <c r="K80" s="23"/>
      <c r="L80" s="46"/>
      <c r="M80" s="23"/>
      <c r="N80" s="47"/>
      <c r="O80" s="25"/>
    </row>
    <row r="81" spans="1:15" ht="27" customHeight="1" x14ac:dyDescent="0.2">
      <c r="A81" s="14">
        <v>14</v>
      </c>
      <c r="B81" s="10">
        <v>36831</v>
      </c>
      <c r="C81" s="10">
        <v>36860</v>
      </c>
      <c r="D81" s="11" t="s">
        <v>60</v>
      </c>
      <c r="E81" s="45" t="s">
        <v>68</v>
      </c>
      <c r="F81" s="45" t="s">
        <v>52</v>
      </c>
      <c r="G81" s="11" t="s">
        <v>0</v>
      </c>
      <c r="I81" s="24">
        <v>49030</v>
      </c>
      <c r="L81" s="48">
        <v>1.524</v>
      </c>
      <c r="M81" s="11" t="s">
        <v>34</v>
      </c>
      <c r="N81" s="26">
        <f>ROUND(I81*L81,2)</f>
        <v>74721.72</v>
      </c>
      <c r="O81" s="25">
        <f>+N81</f>
        <v>74721.72</v>
      </c>
    </row>
    <row r="82" spans="1:15" ht="4.5" customHeight="1" x14ac:dyDescent="0.2">
      <c r="H82" s="23"/>
      <c r="I82" s="24"/>
      <c r="J82" s="23"/>
      <c r="K82" s="23"/>
      <c r="L82" s="46"/>
      <c r="M82" s="23"/>
      <c r="N82" s="47"/>
      <c r="O82" s="25"/>
    </row>
    <row r="83" spans="1:15" ht="11.25" customHeight="1" x14ac:dyDescent="0.2">
      <c r="A83" s="40" t="s">
        <v>4</v>
      </c>
      <c r="C83" s="41">
        <v>36800</v>
      </c>
      <c r="E83" s="42" t="s">
        <v>69</v>
      </c>
      <c r="F83" s="11"/>
      <c r="H83" s="42"/>
      <c r="L83" s="44"/>
    </row>
    <row r="84" spans="1:15" ht="3.75" customHeight="1" x14ac:dyDescent="0.2">
      <c r="H84" s="23"/>
      <c r="I84" s="24"/>
      <c r="J84" s="23"/>
      <c r="K84" s="23"/>
      <c r="L84" s="46"/>
      <c r="M84" s="23"/>
      <c r="N84" s="47"/>
      <c r="O84" s="25"/>
    </row>
    <row r="85" spans="1:15" ht="27" customHeight="1" x14ac:dyDescent="0.2">
      <c r="A85" s="14">
        <v>15</v>
      </c>
      <c r="B85" s="10">
        <v>36831</v>
      </c>
      <c r="C85" s="10">
        <v>36860</v>
      </c>
      <c r="D85" s="11" t="s">
        <v>60</v>
      </c>
      <c r="E85" s="45" t="s">
        <v>66</v>
      </c>
      <c r="F85" s="45" t="s">
        <v>51</v>
      </c>
      <c r="G85" s="11" t="s">
        <v>0</v>
      </c>
      <c r="H85" s="11" t="s">
        <v>0</v>
      </c>
      <c r="I85" s="24">
        <v>731250</v>
      </c>
      <c r="L85" s="48">
        <v>2.93E-2</v>
      </c>
      <c r="M85" s="11" t="s">
        <v>34</v>
      </c>
      <c r="N85" s="26">
        <f>ROUND(I85*L85,2)</f>
        <v>21425.63</v>
      </c>
      <c r="O85" s="25">
        <f>+N85</f>
        <v>21425.63</v>
      </c>
    </row>
    <row r="86" spans="1:15" ht="4.5" customHeight="1" x14ac:dyDescent="0.2">
      <c r="H86" s="23"/>
      <c r="I86" s="24"/>
      <c r="J86" s="23"/>
      <c r="K86" s="23"/>
      <c r="L86" s="46"/>
      <c r="M86" s="23"/>
      <c r="N86" s="47"/>
      <c r="O86" s="25"/>
    </row>
    <row r="87" spans="1:15" ht="11.25" customHeight="1" x14ac:dyDescent="0.2">
      <c r="A87" s="40" t="s">
        <v>4</v>
      </c>
      <c r="C87" s="41">
        <v>36800</v>
      </c>
      <c r="E87" s="42" t="s">
        <v>70</v>
      </c>
      <c r="F87" s="11"/>
      <c r="H87" s="42"/>
      <c r="L87" s="44"/>
    </row>
    <row r="88" spans="1:15" ht="3.75" customHeight="1" x14ac:dyDescent="0.2">
      <c r="H88" s="23"/>
      <c r="I88" s="24"/>
      <c r="J88" s="23"/>
      <c r="K88" s="23"/>
      <c r="L88" s="46"/>
      <c r="M88" s="23"/>
      <c r="N88" s="47"/>
      <c r="O88" s="25"/>
    </row>
    <row r="89" spans="1:15" ht="27" customHeight="1" x14ac:dyDescent="0.2">
      <c r="A89" s="14">
        <v>16</v>
      </c>
      <c r="B89" s="10">
        <v>36831</v>
      </c>
      <c r="C89" s="10">
        <v>36860</v>
      </c>
      <c r="D89" s="11" t="s">
        <v>60</v>
      </c>
      <c r="E89" s="45" t="s">
        <v>68</v>
      </c>
      <c r="F89" s="45" t="s">
        <v>52</v>
      </c>
      <c r="G89" s="11" t="s">
        <v>0</v>
      </c>
      <c r="I89" s="24">
        <v>14625</v>
      </c>
      <c r="L89" s="48">
        <v>1.524</v>
      </c>
      <c r="M89" s="11" t="s">
        <v>34</v>
      </c>
      <c r="N89" s="26">
        <f>ROUND(I89*L89,2)</f>
        <v>22288.5</v>
      </c>
      <c r="O89" s="25">
        <f>+N89</f>
        <v>22288.5</v>
      </c>
    </row>
    <row r="90" spans="1:15" ht="4.5" customHeight="1" x14ac:dyDescent="0.2">
      <c r="H90" s="23"/>
      <c r="I90" s="24"/>
      <c r="J90" s="23"/>
      <c r="K90" s="23"/>
      <c r="L90" s="46"/>
      <c r="M90" s="23"/>
      <c r="N90" s="47"/>
      <c r="O90" s="25"/>
    </row>
    <row r="91" spans="1:15" ht="4.5" customHeight="1" x14ac:dyDescent="0.2">
      <c r="H91" s="23"/>
      <c r="I91" s="24"/>
      <c r="J91" s="23"/>
      <c r="K91" s="23"/>
      <c r="L91" s="46"/>
      <c r="M91" s="23"/>
      <c r="N91" s="47"/>
      <c r="O91" s="25"/>
    </row>
    <row r="92" spans="1:15" ht="4.5" customHeight="1" thickBot="1" x14ac:dyDescent="0.25">
      <c r="H92" s="23"/>
      <c r="I92" s="24"/>
      <c r="J92" s="23"/>
      <c r="K92" s="23"/>
      <c r="L92" s="46"/>
      <c r="M92" s="23"/>
      <c r="N92" s="47"/>
      <c r="O92" s="25"/>
    </row>
    <row r="93" spans="1:15" ht="13.8" thickTop="1" x14ac:dyDescent="0.25">
      <c r="A93"/>
      <c r="E93" s="1" t="s">
        <v>1</v>
      </c>
      <c r="F93" s="2"/>
      <c r="G93" s="3"/>
      <c r="H93" s="1" t="s">
        <v>2</v>
      </c>
      <c r="I93" s="2"/>
      <c r="J93" s="2"/>
      <c r="K93" s="2"/>
      <c r="L93" s="12" t="s">
        <v>93</v>
      </c>
      <c r="M93" s="2"/>
      <c r="N93" s="2" t="s">
        <v>0</v>
      </c>
      <c r="O93" s="13" t="s">
        <v>0</v>
      </c>
    </row>
    <row r="94" spans="1:15" x14ac:dyDescent="0.2">
      <c r="E94" s="4" t="s">
        <v>39</v>
      </c>
      <c r="F94" s="5"/>
      <c r="G94" s="6"/>
      <c r="H94" s="4" t="s">
        <v>3</v>
      </c>
      <c r="I94" s="5"/>
      <c r="J94" s="5"/>
      <c r="K94" s="5"/>
      <c r="L94" s="4" t="s">
        <v>4</v>
      </c>
      <c r="M94" s="5"/>
      <c r="N94" s="15">
        <v>36831</v>
      </c>
      <c r="O94" s="16"/>
    </row>
    <row r="95" spans="1:15" x14ac:dyDescent="0.2">
      <c r="E95" s="4" t="s">
        <v>40</v>
      </c>
      <c r="F95" s="5"/>
      <c r="G95" s="6"/>
      <c r="H95" s="4" t="s">
        <v>5</v>
      </c>
      <c r="I95" s="5"/>
      <c r="J95" s="5"/>
      <c r="K95" s="5"/>
      <c r="L95" s="4"/>
      <c r="M95" s="5"/>
      <c r="N95" s="5"/>
      <c r="O95" s="16"/>
    </row>
    <row r="96" spans="1:15" x14ac:dyDescent="0.2">
      <c r="E96" s="4" t="s">
        <v>41</v>
      </c>
      <c r="F96" s="5"/>
      <c r="G96" s="6"/>
      <c r="H96" s="4" t="s">
        <v>6</v>
      </c>
      <c r="I96" s="5"/>
      <c r="J96" s="5"/>
      <c r="K96" s="5"/>
      <c r="L96" s="4" t="s">
        <v>7</v>
      </c>
      <c r="M96" s="5"/>
      <c r="N96" s="57" t="s">
        <v>91</v>
      </c>
      <c r="O96" s="16"/>
    </row>
    <row r="97" spans="1:15" x14ac:dyDescent="0.2">
      <c r="E97" s="4"/>
      <c r="F97" s="5"/>
      <c r="G97" s="6"/>
      <c r="H97" s="4" t="s">
        <v>8</v>
      </c>
      <c r="I97" s="5"/>
      <c r="J97" s="5"/>
      <c r="K97" s="5"/>
      <c r="L97" s="4"/>
      <c r="M97" s="5"/>
      <c r="N97" s="17"/>
      <c r="O97" s="16"/>
    </row>
    <row r="98" spans="1:15" x14ac:dyDescent="0.2">
      <c r="E98" s="4"/>
      <c r="F98" s="5"/>
      <c r="G98" s="6"/>
      <c r="H98" s="4"/>
      <c r="I98" s="5"/>
      <c r="J98" s="5"/>
      <c r="K98" s="5"/>
      <c r="L98" s="4" t="s">
        <v>9</v>
      </c>
      <c r="M98" s="5"/>
      <c r="N98" s="17" t="s">
        <v>92</v>
      </c>
      <c r="O98" s="16"/>
    </row>
    <row r="99" spans="1:15" x14ac:dyDescent="0.2">
      <c r="E99" s="4" t="s">
        <v>42</v>
      </c>
      <c r="F99" s="5"/>
      <c r="G99" s="6"/>
      <c r="H99" s="4" t="s">
        <v>10</v>
      </c>
      <c r="I99" s="5" t="s">
        <v>11</v>
      </c>
      <c r="J99" s="5"/>
      <c r="K99" s="5"/>
      <c r="L99" s="4" t="s">
        <v>12</v>
      </c>
      <c r="M99" s="5"/>
      <c r="N99" s="5" t="s">
        <v>13</v>
      </c>
      <c r="O99" s="16"/>
    </row>
    <row r="100" spans="1:15" x14ac:dyDescent="0.2">
      <c r="E100" s="4" t="s">
        <v>43</v>
      </c>
      <c r="F100" s="5"/>
      <c r="G100" s="6"/>
      <c r="H100" s="4" t="s">
        <v>14</v>
      </c>
      <c r="I100" s="5" t="s">
        <v>15</v>
      </c>
      <c r="J100" s="5"/>
      <c r="K100" s="5"/>
      <c r="L100" s="4"/>
      <c r="M100" s="5"/>
      <c r="N100" s="5"/>
      <c r="O100" s="6"/>
    </row>
    <row r="101" spans="1:15" ht="10.8" thickBot="1" x14ac:dyDescent="0.25">
      <c r="A101" s="18" t="s">
        <v>16</v>
      </c>
      <c r="E101" s="7" t="s">
        <v>44</v>
      </c>
      <c r="F101" s="8"/>
      <c r="G101" s="9"/>
      <c r="H101" s="7" t="s">
        <v>17</v>
      </c>
      <c r="I101" s="8" t="s">
        <v>18</v>
      </c>
      <c r="J101" s="8"/>
      <c r="K101" s="8"/>
      <c r="L101" s="19"/>
      <c r="M101" s="8"/>
      <c r="N101" s="20" t="s">
        <v>0</v>
      </c>
      <c r="O101" s="9"/>
    </row>
    <row r="102" spans="1:15" ht="3.75" customHeight="1" thickTop="1" thickBot="1" x14ac:dyDescent="0.25">
      <c r="A102" s="21"/>
      <c r="B102" s="22"/>
      <c r="C102" s="22"/>
      <c r="D102" s="23"/>
      <c r="E102" s="23"/>
      <c r="F102" s="23"/>
      <c r="G102" s="23"/>
      <c r="H102" s="23"/>
      <c r="I102" s="24"/>
      <c r="J102" s="23"/>
      <c r="K102" s="23"/>
      <c r="L102" s="25"/>
      <c r="M102" s="23"/>
    </row>
    <row r="103" spans="1:15" ht="10.8" thickTop="1" x14ac:dyDescent="0.2">
      <c r="A103" s="28" t="s">
        <v>19</v>
      </c>
      <c r="B103" s="29"/>
      <c r="C103" s="29"/>
      <c r="D103" s="30"/>
      <c r="E103" s="30"/>
      <c r="F103" s="30"/>
      <c r="G103" s="30"/>
      <c r="H103" s="30"/>
      <c r="I103" s="31"/>
      <c r="J103" s="30"/>
      <c r="K103" s="30"/>
      <c r="L103" s="32"/>
      <c r="M103" s="30"/>
      <c r="N103" s="33"/>
      <c r="O103" s="32"/>
    </row>
    <row r="104" spans="1:15" x14ac:dyDescent="0.2">
      <c r="A104" s="34" t="s">
        <v>20</v>
      </c>
      <c r="B104" s="35" t="s">
        <v>21</v>
      </c>
      <c r="C104" s="35" t="s">
        <v>22</v>
      </c>
      <c r="D104" s="36" t="s">
        <v>23</v>
      </c>
      <c r="E104" s="36" t="s">
        <v>24</v>
      </c>
      <c r="F104" s="36" t="s">
        <v>25</v>
      </c>
      <c r="G104" s="36" t="s">
        <v>26</v>
      </c>
      <c r="H104" s="36" t="s">
        <v>27</v>
      </c>
      <c r="I104" s="37" t="s">
        <v>28</v>
      </c>
      <c r="J104" s="36" t="s">
        <v>29</v>
      </c>
      <c r="K104" s="36"/>
      <c r="L104" s="38" t="s">
        <v>30</v>
      </c>
      <c r="M104" s="36" t="s">
        <v>31</v>
      </c>
      <c r="N104" s="39" t="s">
        <v>32</v>
      </c>
      <c r="O104" s="38" t="s">
        <v>33</v>
      </c>
    </row>
    <row r="105" spans="1:15" ht="4.5" customHeight="1" x14ac:dyDescent="0.2">
      <c r="H105" s="23"/>
      <c r="I105" s="24"/>
      <c r="J105" s="23"/>
      <c r="K105" s="23"/>
      <c r="L105" s="46"/>
      <c r="M105" s="23"/>
      <c r="N105" s="47"/>
      <c r="O105" s="25"/>
    </row>
    <row r="106" spans="1:15" ht="11.25" customHeight="1" x14ac:dyDescent="0.2">
      <c r="A106" s="40" t="s">
        <v>4</v>
      </c>
      <c r="C106" s="41">
        <v>36800</v>
      </c>
      <c r="E106" s="42" t="s">
        <v>71</v>
      </c>
      <c r="F106" s="11"/>
      <c r="H106" s="42"/>
      <c r="L106" s="44"/>
    </row>
    <row r="107" spans="1:15" ht="3.75" customHeight="1" x14ac:dyDescent="0.2">
      <c r="H107" s="23"/>
      <c r="I107" s="24"/>
      <c r="J107" s="23"/>
      <c r="K107" s="23"/>
      <c r="L107" s="46"/>
      <c r="M107" s="23"/>
      <c r="N107" s="47"/>
      <c r="O107" s="25"/>
    </row>
    <row r="108" spans="1:15" ht="27" customHeight="1" x14ac:dyDescent="0.2">
      <c r="A108" s="14">
        <v>17</v>
      </c>
      <c r="B108" s="10">
        <v>36831</v>
      </c>
      <c r="C108" s="10">
        <v>36860</v>
      </c>
      <c r="D108" s="11" t="s">
        <v>72</v>
      </c>
      <c r="E108" s="45" t="s">
        <v>62</v>
      </c>
      <c r="F108" s="45" t="s">
        <v>48</v>
      </c>
      <c r="G108" s="11" t="s">
        <v>0</v>
      </c>
      <c r="I108" s="24">
        <v>51479</v>
      </c>
      <c r="L108" s="48">
        <v>3.145</v>
      </c>
      <c r="M108" s="11" t="s">
        <v>34</v>
      </c>
      <c r="N108" s="26">
        <f>ROUND(I108*L108,2)</f>
        <v>161901.46</v>
      </c>
      <c r="O108" s="25">
        <f>+N108</f>
        <v>161901.46</v>
      </c>
    </row>
    <row r="109" spans="1:15" ht="4.5" customHeight="1" x14ac:dyDescent="0.2">
      <c r="H109" s="23"/>
      <c r="I109" s="24"/>
      <c r="J109" s="23"/>
      <c r="K109" s="23"/>
      <c r="L109" s="46"/>
      <c r="M109" s="23"/>
      <c r="N109" s="47"/>
      <c r="O109" s="25"/>
    </row>
    <row r="110" spans="1:15" ht="11.25" customHeight="1" x14ac:dyDescent="0.2">
      <c r="A110" s="40" t="s">
        <v>4</v>
      </c>
      <c r="C110" s="41">
        <v>36800</v>
      </c>
      <c r="E110" s="42" t="s">
        <v>73</v>
      </c>
      <c r="F110" s="11"/>
      <c r="H110" s="42"/>
      <c r="L110" s="44"/>
    </row>
    <row r="111" spans="1:15" ht="3.75" customHeight="1" x14ac:dyDescent="0.2">
      <c r="H111" s="23"/>
      <c r="I111" s="24"/>
      <c r="J111" s="23"/>
      <c r="K111" s="23"/>
      <c r="L111" s="46"/>
      <c r="M111" s="23"/>
      <c r="N111" s="47"/>
      <c r="O111" s="25"/>
    </row>
    <row r="112" spans="1:15" ht="27" customHeight="1" x14ac:dyDescent="0.2">
      <c r="A112" s="14">
        <v>18</v>
      </c>
      <c r="B112" s="10">
        <v>36831</v>
      </c>
      <c r="C112" s="10">
        <v>36860</v>
      </c>
      <c r="D112" s="11" t="s">
        <v>74</v>
      </c>
      <c r="E112" s="45" t="s">
        <v>75</v>
      </c>
      <c r="F112" s="45" t="s">
        <v>48</v>
      </c>
      <c r="G112" s="11" t="s">
        <v>0</v>
      </c>
      <c r="I112" s="24">
        <v>3111</v>
      </c>
      <c r="L112" s="48">
        <v>10.53</v>
      </c>
      <c r="M112" s="11" t="s">
        <v>34</v>
      </c>
      <c r="N112" s="26">
        <f>ROUND(I112*L112,2)</f>
        <v>32758.83</v>
      </c>
      <c r="O112" s="25">
        <f>+N112</f>
        <v>32758.83</v>
      </c>
    </row>
    <row r="113" spans="1:15" ht="4.5" customHeight="1" x14ac:dyDescent="0.2">
      <c r="H113" s="23"/>
      <c r="I113" s="24"/>
      <c r="J113" s="23"/>
      <c r="K113" s="23"/>
      <c r="L113" s="46"/>
      <c r="M113" s="23"/>
      <c r="N113" s="47"/>
      <c r="O113" s="25"/>
    </row>
    <row r="114" spans="1:15" ht="11.25" customHeight="1" x14ac:dyDescent="0.2">
      <c r="A114" s="40" t="s">
        <v>4</v>
      </c>
      <c r="C114" s="41">
        <v>36800</v>
      </c>
      <c r="E114" s="42" t="s">
        <v>73</v>
      </c>
      <c r="F114" s="11"/>
      <c r="H114" s="42"/>
      <c r="L114" s="44"/>
    </row>
    <row r="115" spans="1:15" ht="3.75" customHeight="1" x14ac:dyDescent="0.2">
      <c r="H115" s="23"/>
      <c r="I115" s="24"/>
      <c r="J115" s="23"/>
      <c r="K115" s="23"/>
      <c r="L115" s="46"/>
      <c r="M115" s="23"/>
      <c r="N115" s="47"/>
      <c r="O115" s="25"/>
    </row>
    <row r="116" spans="1:15" ht="27" customHeight="1" x14ac:dyDescent="0.2">
      <c r="A116" s="14">
        <v>19</v>
      </c>
      <c r="B116" s="10">
        <v>36831</v>
      </c>
      <c r="C116" s="10">
        <v>36860</v>
      </c>
      <c r="D116" s="11" t="s">
        <v>74</v>
      </c>
      <c r="E116" s="45" t="s">
        <v>75</v>
      </c>
      <c r="F116" s="45" t="s">
        <v>48</v>
      </c>
      <c r="G116" s="11" t="s">
        <v>0</v>
      </c>
      <c r="I116" s="24">
        <v>4257</v>
      </c>
      <c r="L116" s="48">
        <v>10.53</v>
      </c>
      <c r="M116" s="11" t="s">
        <v>34</v>
      </c>
      <c r="N116" s="26">
        <f>ROUND(I116*L116,2)</f>
        <v>44826.21</v>
      </c>
      <c r="O116" s="25">
        <f>+N116</f>
        <v>44826.21</v>
      </c>
    </row>
    <row r="117" spans="1:15" ht="4.5" customHeight="1" x14ac:dyDescent="0.2">
      <c r="H117" s="23"/>
      <c r="I117" s="24"/>
      <c r="J117" s="23"/>
      <c r="K117" s="23"/>
      <c r="L117" s="46"/>
      <c r="M117" s="23"/>
      <c r="N117" s="47"/>
      <c r="O117" s="25"/>
    </row>
    <row r="118" spans="1:15" ht="11.25" customHeight="1" x14ac:dyDescent="0.2">
      <c r="A118" s="40" t="s">
        <v>4</v>
      </c>
      <c r="C118" s="41">
        <v>36800</v>
      </c>
      <c r="E118" s="42" t="s">
        <v>73</v>
      </c>
      <c r="F118" s="11"/>
      <c r="H118" s="42"/>
      <c r="L118" s="44"/>
    </row>
    <row r="119" spans="1:15" ht="3.75" customHeight="1" x14ac:dyDescent="0.2">
      <c r="H119" s="23"/>
      <c r="I119" s="24"/>
      <c r="J119" s="23"/>
      <c r="K119" s="23"/>
      <c r="L119" s="46"/>
      <c r="M119" s="23"/>
      <c r="N119" s="47"/>
      <c r="O119" s="25"/>
    </row>
    <row r="120" spans="1:15" ht="27" customHeight="1" x14ac:dyDescent="0.2">
      <c r="A120" s="14">
        <v>20</v>
      </c>
      <c r="B120" s="10">
        <v>36831</v>
      </c>
      <c r="C120" s="10">
        <v>36860</v>
      </c>
      <c r="D120" s="11" t="s">
        <v>74</v>
      </c>
      <c r="E120" s="45" t="s">
        <v>75</v>
      </c>
      <c r="F120" s="45" t="s">
        <v>48</v>
      </c>
      <c r="G120" s="11" t="s">
        <v>0</v>
      </c>
      <c r="I120" s="24">
        <v>9005</v>
      </c>
      <c r="L120" s="48">
        <v>10.53</v>
      </c>
      <c r="M120" s="11" t="s">
        <v>34</v>
      </c>
      <c r="N120" s="26">
        <f>ROUND(I120*L120,2)</f>
        <v>94822.65</v>
      </c>
      <c r="O120" s="25">
        <f>+N120</f>
        <v>94822.65</v>
      </c>
    </row>
    <row r="121" spans="1:15" ht="11.25" customHeight="1" x14ac:dyDescent="0.2">
      <c r="A121" s="40" t="s">
        <v>4</v>
      </c>
      <c r="C121" s="41">
        <v>36800</v>
      </c>
      <c r="E121" s="42" t="s">
        <v>76</v>
      </c>
      <c r="F121" s="11"/>
      <c r="H121" s="42"/>
      <c r="L121" s="44"/>
    </row>
    <row r="122" spans="1:15" ht="3.75" customHeight="1" x14ac:dyDescent="0.2">
      <c r="H122" s="23"/>
      <c r="I122" s="24"/>
      <c r="J122" s="23"/>
      <c r="K122" s="23"/>
      <c r="L122" s="46"/>
      <c r="M122" s="23"/>
      <c r="N122" s="47"/>
      <c r="O122" s="25"/>
    </row>
    <row r="123" spans="1:15" ht="27" customHeight="1" x14ac:dyDescent="0.2">
      <c r="A123" s="14">
        <v>21</v>
      </c>
      <c r="B123" s="10">
        <v>36831</v>
      </c>
      <c r="C123" s="10">
        <v>36860</v>
      </c>
      <c r="D123" s="11" t="s">
        <v>74</v>
      </c>
      <c r="E123" s="45" t="s">
        <v>75</v>
      </c>
      <c r="F123" s="45" t="s">
        <v>48</v>
      </c>
      <c r="G123" s="11" t="s">
        <v>0</v>
      </c>
      <c r="I123" s="24">
        <v>518</v>
      </c>
      <c r="L123" s="48">
        <v>10.53</v>
      </c>
      <c r="M123" s="11" t="s">
        <v>34</v>
      </c>
      <c r="N123" s="26">
        <f>ROUND(I123*L123,2)</f>
        <v>5454.54</v>
      </c>
      <c r="O123" s="25">
        <f>+N123</f>
        <v>5454.54</v>
      </c>
    </row>
    <row r="124" spans="1:15" ht="4.5" customHeight="1" x14ac:dyDescent="0.2">
      <c r="H124" s="23"/>
      <c r="I124" s="24"/>
      <c r="J124" s="23"/>
      <c r="K124" s="23"/>
      <c r="L124" s="46"/>
      <c r="M124" s="23"/>
      <c r="N124" s="47"/>
      <c r="O124" s="25"/>
    </row>
    <row r="125" spans="1:15" ht="11.25" customHeight="1" x14ac:dyDescent="0.2">
      <c r="A125" s="40" t="s">
        <v>4</v>
      </c>
      <c r="C125" s="41">
        <v>36800</v>
      </c>
      <c r="E125" s="42" t="s">
        <v>77</v>
      </c>
      <c r="F125" s="11"/>
      <c r="H125" s="42"/>
      <c r="L125" s="44"/>
    </row>
    <row r="126" spans="1:15" ht="3.75" customHeight="1" x14ac:dyDescent="0.2">
      <c r="H126" s="23"/>
      <c r="I126" s="24"/>
      <c r="J126" s="23"/>
      <c r="K126" s="23"/>
      <c r="L126" s="46"/>
      <c r="M126" s="23"/>
      <c r="N126" s="47"/>
      <c r="O126" s="25"/>
    </row>
    <row r="127" spans="1:15" ht="27" customHeight="1" x14ac:dyDescent="0.2">
      <c r="A127" s="14">
        <v>22</v>
      </c>
      <c r="B127" s="10">
        <v>36831</v>
      </c>
      <c r="C127" s="10">
        <v>36860</v>
      </c>
      <c r="D127" s="11" t="s">
        <v>74</v>
      </c>
      <c r="E127" s="45" t="s">
        <v>75</v>
      </c>
      <c r="F127" s="45" t="s">
        <v>48</v>
      </c>
      <c r="G127" s="11" t="s">
        <v>0</v>
      </c>
      <c r="I127" s="24">
        <v>4599</v>
      </c>
      <c r="L127" s="48">
        <v>10.53</v>
      </c>
      <c r="M127" s="11" t="s">
        <v>34</v>
      </c>
      <c r="N127" s="26">
        <f>ROUND(I127*L127,2)</f>
        <v>48427.47</v>
      </c>
      <c r="O127" s="25">
        <f>+N127</f>
        <v>48427.47</v>
      </c>
    </row>
    <row r="128" spans="1:15" ht="4.5" customHeight="1" x14ac:dyDescent="0.2">
      <c r="H128" s="23"/>
      <c r="I128" s="24"/>
      <c r="J128" s="23"/>
      <c r="K128" s="23"/>
      <c r="L128" s="46"/>
      <c r="M128" s="23"/>
      <c r="N128" s="47"/>
      <c r="O128" s="25"/>
    </row>
    <row r="129" spans="1:15" ht="11.25" customHeight="1" x14ac:dyDescent="0.2">
      <c r="A129" s="40" t="s">
        <v>4</v>
      </c>
      <c r="C129" s="41">
        <v>36800</v>
      </c>
      <c r="E129" s="42" t="s">
        <v>79</v>
      </c>
      <c r="F129" s="11"/>
      <c r="H129" s="42"/>
      <c r="L129" s="44"/>
    </row>
    <row r="130" spans="1:15" ht="3.75" customHeight="1" x14ac:dyDescent="0.2">
      <c r="H130" s="23"/>
      <c r="I130" s="24"/>
      <c r="J130" s="23"/>
      <c r="K130" s="23"/>
      <c r="L130" s="46"/>
      <c r="M130" s="23"/>
      <c r="N130" s="47"/>
      <c r="O130" s="25"/>
    </row>
    <row r="131" spans="1:15" ht="27" customHeight="1" x14ac:dyDescent="0.2">
      <c r="A131" s="14">
        <v>28</v>
      </c>
      <c r="B131" s="10">
        <v>36831</v>
      </c>
      <c r="C131" s="10">
        <v>36860</v>
      </c>
      <c r="D131" s="11" t="s">
        <v>78</v>
      </c>
      <c r="E131" s="45" t="s">
        <v>80</v>
      </c>
      <c r="F131" s="45" t="s">
        <v>48</v>
      </c>
      <c r="G131" s="11" t="s">
        <v>0</v>
      </c>
      <c r="I131" s="24">
        <v>543</v>
      </c>
      <c r="L131" s="48">
        <v>10.855399999999999</v>
      </c>
      <c r="M131" s="11" t="s">
        <v>34</v>
      </c>
      <c r="N131" s="26">
        <f>ROUND(I131*L131,2)</f>
        <v>5894.48</v>
      </c>
      <c r="O131" s="25">
        <f>+N131</f>
        <v>5894.48</v>
      </c>
    </row>
    <row r="132" spans="1:15" ht="5.25" customHeight="1" thickBot="1" x14ac:dyDescent="0.25">
      <c r="H132" s="23"/>
      <c r="I132" s="24"/>
      <c r="J132" s="23"/>
      <c r="K132" s="23"/>
      <c r="L132" s="46"/>
      <c r="M132" s="23"/>
      <c r="N132" s="47"/>
      <c r="O132" s="25"/>
    </row>
    <row r="133" spans="1:15" ht="13.8" thickTop="1" x14ac:dyDescent="0.25">
      <c r="A133"/>
      <c r="E133" s="1" t="s">
        <v>1</v>
      </c>
      <c r="F133" s="2"/>
      <c r="G133" s="3"/>
      <c r="H133" s="1" t="s">
        <v>2</v>
      </c>
      <c r="I133" s="2"/>
      <c r="J133" s="2"/>
      <c r="K133" s="2"/>
      <c r="L133" s="12" t="s">
        <v>93</v>
      </c>
      <c r="M133" s="2"/>
      <c r="N133" s="2" t="s">
        <v>0</v>
      </c>
      <c r="O133" s="13" t="s">
        <v>0</v>
      </c>
    </row>
    <row r="134" spans="1:15" x14ac:dyDescent="0.2">
      <c r="E134" s="4" t="s">
        <v>39</v>
      </c>
      <c r="F134" s="5"/>
      <c r="G134" s="6"/>
      <c r="H134" s="4" t="s">
        <v>3</v>
      </c>
      <c r="I134" s="5"/>
      <c r="J134" s="5"/>
      <c r="K134" s="5"/>
      <c r="L134" s="4" t="s">
        <v>4</v>
      </c>
      <c r="M134" s="5"/>
      <c r="N134" s="15">
        <v>36831</v>
      </c>
      <c r="O134" s="16"/>
    </row>
    <row r="135" spans="1:15" x14ac:dyDescent="0.2">
      <c r="E135" s="4" t="s">
        <v>40</v>
      </c>
      <c r="F135" s="5"/>
      <c r="G135" s="6"/>
      <c r="H135" s="4" t="s">
        <v>5</v>
      </c>
      <c r="I135" s="5"/>
      <c r="J135" s="5"/>
      <c r="K135" s="5"/>
      <c r="L135" s="4"/>
      <c r="M135" s="5"/>
      <c r="N135" s="5"/>
      <c r="O135" s="16"/>
    </row>
    <row r="136" spans="1:15" x14ac:dyDescent="0.2">
      <c r="E136" s="4" t="s">
        <v>41</v>
      </c>
      <c r="F136" s="5"/>
      <c r="G136" s="6"/>
      <c r="H136" s="4" t="s">
        <v>6</v>
      </c>
      <c r="I136" s="5"/>
      <c r="J136" s="5"/>
      <c r="K136" s="5"/>
      <c r="L136" s="4" t="s">
        <v>7</v>
      </c>
      <c r="M136" s="5"/>
      <c r="N136" s="57" t="s">
        <v>89</v>
      </c>
      <c r="O136" s="16"/>
    </row>
    <row r="137" spans="1:15" x14ac:dyDescent="0.2">
      <c r="E137" s="4"/>
      <c r="F137" s="5"/>
      <c r="G137" s="6"/>
      <c r="H137" s="4" t="s">
        <v>8</v>
      </c>
      <c r="I137" s="5"/>
      <c r="J137" s="5"/>
      <c r="K137" s="5"/>
      <c r="L137" s="4"/>
      <c r="M137" s="5"/>
      <c r="N137" s="17"/>
      <c r="O137" s="16"/>
    </row>
    <row r="138" spans="1:15" x14ac:dyDescent="0.2">
      <c r="E138" s="4"/>
      <c r="F138" s="5"/>
      <c r="G138" s="6"/>
      <c r="H138" s="4"/>
      <c r="I138" s="5"/>
      <c r="J138" s="5"/>
      <c r="K138" s="5"/>
      <c r="L138" s="4" t="s">
        <v>9</v>
      </c>
      <c r="M138" s="5"/>
      <c r="N138" s="17" t="s">
        <v>90</v>
      </c>
      <c r="O138" s="16"/>
    </row>
    <row r="139" spans="1:15" x14ac:dyDescent="0.2">
      <c r="E139" s="4" t="s">
        <v>42</v>
      </c>
      <c r="F139" s="5"/>
      <c r="G139" s="6"/>
      <c r="H139" s="4" t="s">
        <v>10</v>
      </c>
      <c r="I139" s="5" t="s">
        <v>11</v>
      </c>
      <c r="J139" s="5"/>
      <c r="K139" s="5"/>
      <c r="L139" s="4" t="s">
        <v>12</v>
      </c>
      <c r="M139" s="5"/>
      <c r="N139" s="5" t="s">
        <v>13</v>
      </c>
      <c r="O139" s="16"/>
    </row>
    <row r="140" spans="1:15" x14ac:dyDescent="0.2">
      <c r="E140" s="4" t="s">
        <v>43</v>
      </c>
      <c r="F140" s="5"/>
      <c r="G140" s="6"/>
      <c r="H140" s="4" t="s">
        <v>14</v>
      </c>
      <c r="I140" s="5" t="s">
        <v>15</v>
      </c>
      <c r="J140" s="5"/>
      <c r="K140" s="5"/>
      <c r="L140" s="4"/>
      <c r="M140" s="5"/>
      <c r="N140" s="5"/>
      <c r="O140" s="6"/>
    </row>
    <row r="141" spans="1:15" ht="10.8" thickBot="1" x14ac:dyDescent="0.25">
      <c r="A141" s="18" t="s">
        <v>16</v>
      </c>
      <c r="E141" s="7" t="s">
        <v>44</v>
      </c>
      <c r="F141" s="8"/>
      <c r="G141" s="9"/>
      <c r="H141" s="7" t="s">
        <v>17</v>
      </c>
      <c r="I141" s="8" t="s">
        <v>18</v>
      </c>
      <c r="J141" s="8"/>
      <c r="K141" s="8"/>
      <c r="L141" s="19"/>
      <c r="M141" s="8"/>
      <c r="N141" s="20" t="s">
        <v>0</v>
      </c>
      <c r="O141" s="9"/>
    </row>
    <row r="142" spans="1:15" ht="3.75" customHeight="1" thickTop="1" thickBot="1" x14ac:dyDescent="0.25">
      <c r="A142" s="21"/>
      <c r="B142" s="22"/>
      <c r="C142" s="22"/>
      <c r="D142" s="23"/>
      <c r="E142" s="23"/>
      <c r="F142" s="23"/>
      <c r="G142" s="23"/>
      <c r="H142" s="23"/>
      <c r="I142" s="24"/>
      <c r="J142" s="23"/>
      <c r="K142" s="23"/>
      <c r="L142" s="25"/>
      <c r="M142" s="23"/>
    </row>
    <row r="143" spans="1:15" ht="10.8" thickTop="1" x14ac:dyDescent="0.2">
      <c r="A143" s="28" t="s">
        <v>19</v>
      </c>
      <c r="B143" s="29"/>
      <c r="C143" s="29"/>
      <c r="D143" s="30"/>
      <c r="E143" s="30"/>
      <c r="F143" s="30"/>
      <c r="G143" s="30"/>
      <c r="H143" s="30"/>
      <c r="I143" s="31"/>
      <c r="J143" s="30"/>
      <c r="K143" s="30"/>
      <c r="L143" s="32"/>
      <c r="M143" s="30"/>
      <c r="N143" s="33"/>
      <c r="O143" s="32"/>
    </row>
    <row r="144" spans="1:15" x14ac:dyDescent="0.2">
      <c r="A144" s="34" t="s">
        <v>20</v>
      </c>
      <c r="B144" s="35" t="s">
        <v>21</v>
      </c>
      <c r="C144" s="35" t="s">
        <v>22</v>
      </c>
      <c r="D144" s="36" t="s">
        <v>23</v>
      </c>
      <c r="E144" s="36" t="s">
        <v>24</v>
      </c>
      <c r="F144" s="36" t="s">
        <v>25</v>
      </c>
      <c r="G144" s="36" t="s">
        <v>26</v>
      </c>
      <c r="H144" s="36" t="s">
        <v>27</v>
      </c>
      <c r="I144" s="37" t="s">
        <v>28</v>
      </c>
      <c r="J144" s="36" t="s">
        <v>29</v>
      </c>
      <c r="K144" s="36"/>
      <c r="L144" s="38" t="s">
        <v>30</v>
      </c>
      <c r="M144" s="36" t="s">
        <v>31</v>
      </c>
      <c r="N144" s="39" t="s">
        <v>32</v>
      </c>
      <c r="O144" s="38" t="s">
        <v>33</v>
      </c>
    </row>
    <row r="145" spans="1:15" ht="4.5" customHeight="1" x14ac:dyDescent="0.2">
      <c r="H145" s="23"/>
      <c r="I145" s="24"/>
      <c r="J145" s="23"/>
      <c r="K145" s="23"/>
      <c r="L145" s="46"/>
      <c r="M145" s="23"/>
      <c r="N145" s="47"/>
      <c r="O145" s="25"/>
    </row>
    <row r="146" spans="1:15" ht="11.25" customHeight="1" x14ac:dyDescent="0.2">
      <c r="A146" s="40" t="s">
        <v>4</v>
      </c>
      <c r="C146" s="41">
        <v>36800</v>
      </c>
      <c r="E146" s="42" t="s">
        <v>79</v>
      </c>
      <c r="F146" s="11"/>
      <c r="H146" s="42"/>
      <c r="L146" s="44"/>
    </row>
    <row r="147" spans="1:15" ht="3.75" customHeight="1" x14ac:dyDescent="0.2">
      <c r="H147" s="23"/>
      <c r="I147" s="24"/>
      <c r="J147" s="23"/>
      <c r="K147" s="23"/>
      <c r="L147" s="46"/>
      <c r="M147" s="23"/>
      <c r="N147" s="47"/>
      <c r="O147" s="25"/>
    </row>
    <row r="148" spans="1:15" ht="27" customHeight="1" x14ac:dyDescent="0.2">
      <c r="A148" s="14">
        <v>29</v>
      </c>
      <c r="B148" s="10">
        <v>36831</v>
      </c>
      <c r="C148" s="10">
        <v>36860</v>
      </c>
      <c r="D148" s="11" t="s">
        <v>78</v>
      </c>
      <c r="E148" s="45" t="s">
        <v>80</v>
      </c>
      <c r="F148" s="45" t="s">
        <v>48</v>
      </c>
      <c r="G148" s="11" t="s">
        <v>0</v>
      </c>
      <c r="I148" s="24">
        <v>13</v>
      </c>
      <c r="L148" s="48">
        <v>10.1875</v>
      </c>
      <c r="M148" s="11" t="s">
        <v>34</v>
      </c>
      <c r="N148" s="26">
        <f>ROUND(I148*L148,2)</f>
        <v>132.44</v>
      </c>
      <c r="O148" s="25">
        <f>+N148</f>
        <v>132.44</v>
      </c>
    </row>
    <row r="149" spans="1:15" ht="4.5" customHeight="1" x14ac:dyDescent="0.2">
      <c r="H149" s="23"/>
      <c r="I149" s="24"/>
      <c r="J149" s="23"/>
      <c r="K149" s="23"/>
      <c r="L149" s="46"/>
      <c r="M149" s="23"/>
      <c r="N149" s="47"/>
      <c r="O149" s="25"/>
    </row>
    <row r="150" spans="1:15" ht="11.25" customHeight="1" x14ac:dyDescent="0.2">
      <c r="A150" s="40" t="s">
        <v>4</v>
      </c>
      <c r="C150" s="41">
        <v>36800</v>
      </c>
      <c r="E150" s="42" t="s">
        <v>81</v>
      </c>
      <c r="F150" s="11"/>
      <c r="H150" s="42"/>
      <c r="L150" s="44"/>
    </row>
    <row r="151" spans="1:15" ht="3.75" customHeight="1" x14ac:dyDescent="0.2">
      <c r="H151" s="23"/>
      <c r="I151" s="24"/>
      <c r="J151" s="23"/>
      <c r="K151" s="23"/>
      <c r="L151" s="46"/>
      <c r="M151" s="23"/>
      <c r="N151" s="47"/>
      <c r="O151" s="25"/>
    </row>
    <row r="152" spans="1:15" ht="27" customHeight="1" x14ac:dyDescent="0.2">
      <c r="A152" s="14">
        <v>30</v>
      </c>
      <c r="B152" s="10">
        <v>36831</v>
      </c>
      <c r="C152" s="10">
        <v>36860</v>
      </c>
      <c r="D152" s="11" t="s">
        <v>78</v>
      </c>
      <c r="E152" s="45" t="s">
        <v>80</v>
      </c>
      <c r="F152" s="45" t="s">
        <v>48</v>
      </c>
      <c r="G152" s="11" t="s">
        <v>0</v>
      </c>
      <c r="I152" s="24">
        <v>6108</v>
      </c>
      <c r="L152" s="48">
        <v>9.9682999999999993</v>
      </c>
      <c r="M152" s="11" t="s">
        <v>34</v>
      </c>
      <c r="N152" s="26">
        <f>ROUND(I152*L152,2)</f>
        <v>60886.38</v>
      </c>
      <c r="O152" s="25">
        <f>+N152</f>
        <v>60886.38</v>
      </c>
    </row>
    <row r="153" spans="1:15" ht="5.25" customHeight="1" x14ac:dyDescent="0.2">
      <c r="H153" s="23"/>
      <c r="I153" s="24"/>
      <c r="J153" s="23"/>
      <c r="K153" s="23"/>
      <c r="L153" s="46"/>
      <c r="M153" s="23"/>
      <c r="N153" s="47"/>
      <c r="O153" s="25"/>
    </row>
    <row r="154" spans="1:15" ht="11.25" customHeight="1" x14ac:dyDescent="0.2">
      <c r="A154" s="40" t="s">
        <v>4</v>
      </c>
      <c r="C154" s="41">
        <v>36800</v>
      </c>
      <c r="E154" s="42" t="s">
        <v>81</v>
      </c>
      <c r="F154" s="11"/>
      <c r="H154" s="42"/>
      <c r="L154" s="44"/>
    </row>
    <row r="155" spans="1:15" ht="3.75" customHeight="1" x14ac:dyDescent="0.2">
      <c r="H155" s="23"/>
      <c r="I155" s="24"/>
      <c r="J155" s="23"/>
      <c r="K155" s="23"/>
      <c r="L155" s="46"/>
      <c r="M155" s="23"/>
      <c r="N155" s="47"/>
      <c r="O155" s="25"/>
    </row>
    <row r="156" spans="1:15" ht="27" customHeight="1" x14ac:dyDescent="0.2">
      <c r="A156" s="14">
        <v>31</v>
      </c>
      <c r="B156" s="10">
        <v>36831</v>
      </c>
      <c r="C156" s="10">
        <v>36860</v>
      </c>
      <c r="D156" s="11" t="s">
        <v>78</v>
      </c>
      <c r="E156" s="45" t="s">
        <v>80</v>
      </c>
      <c r="F156" s="45" t="s">
        <v>48</v>
      </c>
      <c r="G156" s="11" t="s">
        <v>0</v>
      </c>
      <c r="I156" s="24">
        <v>8983</v>
      </c>
      <c r="L156" s="48">
        <v>8.4033999999999995</v>
      </c>
      <c r="M156" s="11" t="s">
        <v>34</v>
      </c>
      <c r="N156" s="26">
        <f>ROUND(I156*L156,2)</f>
        <v>75487.740000000005</v>
      </c>
      <c r="O156" s="25">
        <f>+N156</f>
        <v>75487.740000000005</v>
      </c>
    </row>
    <row r="157" spans="1:15" ht="4.5" customHeight="1" x14ac:dyDescent="0.2">
      <c r="H157" s="23"/>
      <c r="I157" s="24"/>
      <c r="J157" s="23"/>
      <c r="K157" s="23"/>
      <c r="L157" s="46"/>
      <c r="M157" s="23"/>
      <c r="N157" s="47"/>
      <c r="O157" s="25"/>
    </row>
    <row r="158" spans="1:15" ht="11.25" customHeight="1" x14ac:dyDescent="0.2">
      <c r="A158" s="40" t="s">
        <v>4</v>
      </c>
      <c r="C158" s="41">
        <v>36800</v>
      </c>
      <c r="E158" s="42" t="s">
        <v>81</v>
      </c>
      <c r="F158" s="11"/>
      <c r="H158" s="42"/>
      <c r="L158" s="44"/>
    </row>
    <row r="159" spans="1:15" ht="3.75" customHeight="1" x14ac:dyDescent="0.2">
      <c r="H159" s="23"/>
      <c r="I159" s="24"/>
      <c r="J159" s="23"/>
      <c r="K159" s="23"/>
      <c r="L159" s="46"/>
      <c r="M159" s="23"/>
      <c r="N159" s="47"/>
      <c r="O159" s="25"/>
    </row>
    <row r="160" spans="1:15" ht="27" customHeight="1" x14ac:dyDescent="0.2">
      <c r="A160" s="14">
        <v>32</v>
      </c>
      <c r="B160" s="10">
        <v>36831</v>
      </c>
      <c r="C160" s="10">
        <v>36860</v>
      </c>
      <c r="D160" s="11" t="s">
        <v>78</v>
      </c>
      <c r="E160" s="45" t="s">
        <v>80</v>
      </c>
      <c r="F160" s="45" t="s">
        <v>48</v>
      </c>
      <c r="G160" s="11" t="s">
        <v>0</v>
      </c>
      <c r="I160" s="24">
        <v>20839</v>
      </c>
      <c r="L160" s="48">
        <v>8.7355</v>
      </c>
      <c r="M160" s="11" t="s">
        <v>34</v>
      </c>
      <c r="N160" s="26">
        <f>ROUND(I160*L160,2)</f>
        <v>182039.08</v>
      </c>
      <c r="O160" s="25">
        <f>+N160</f>
        <v>182039.08</v>
      </c>
    </row>
    <row r="161" spans="1:15" ht="5.25" customHeight="1" x14ac:dyDescent="0.2">
      <c r="H161" s="23"/>
      <c r="I161" s="24"/>
      <c r="J161" s="23"/>
      <c r="K161" s="23"/>
      <c r="L161" s="46"/>
      <c r="M161" s="23"/>
      <c r="N161" s="47"/>
      <c r="O161" s="25"/>
    </row>
    <row r="162" spans="1:15" ht="11.25" customHeight="1" x14ac:dyDescent="0.2">
      <c r="A162" s="40" t="s">
        <v>4</v>
      </c>
      <c r="C162" s="41">
        <v>36800</v>
      </c>
      <c r="E162" s="42" t="s">
        <v>82</v>
      </c>
      <c r="F162" s="11"/>
      <c r="H162" s="42"/>
      <c r="L162" s="44"/>
    </row>
    <row r="163" spans="1:15" ht="3.75" customHeight="1" x14ac:dyDescent="0.2">
      <c r="H163" s="23"/>
      <c r="I163" s="24"/>
      <c r="J163" s="23"/>
      <c r="K163" s="23"/>
      <c r="L163" s="46"/>
      <c r="M163" s="23"/>
      <c r="N163" s="47"/>
      <c r="O163" s="25"/>
    </row>
    <row r="164" spans="1:15" ht="27" customHeight="1" x14ac:dyDescent="0.2">
      <c r="A164" s="14">
        <v>33</v>
      </c>
      <c r="B164" s="10">
        <v>36831</v>
      </c>
      <c r="C164" s="10">
        <v>36860</v>
      </c>
      <c r="D164" s="11" t="s">
        <v>78</v>
      </c>
      <c r="E164" s="45" t="s">
        <v>80</v>
      </c>
      <c r="F164" s="45" t="s">
        <v>48</v>
      </c>
      <c r="G164" s="11" t="s">
        <v>0</v>
      </c>
      <c r="I164" s="24">
        <v>14625</v>
      </c>
      <c r="L164" s="48">
        <v>4.2488999999999999</v>
      </c>
      <c r="M164" s="11" t="s">
        <v>34</v>
      </c>
      <c r="N164" s="26">
        <f>ROUND(I164*L164,2)</f>
        <v>62140.160000000003</v>
      </c>
      <c r="O164" s="25">
        <f>+N164</f>
        <v>62140.160000000003</v>
      </c>
    </row>
    <row r="165" spans="1:15" ht="4.5" customHeight="1" x14ac:dyDescent="0.2">
      <c r="H165" s="23"/>
      <c r="I165" s="24"/>
      <c r="J165" s="23"/>
      <c r="K165" s="23"/>
      <c r="L165" s="46"/>
      <c r="M165" s="23"/>
      <c r="N165" s="47"/>
      <c r="O165" s="25"/>
    </row>
    <row r="166" spans="1:15" ht="11.25" customHeight="1" x14ac:dyDescent="0.2">
      <c r="A166" s="40" t="s">
        <v>4</v>
      </c>
      <c r="C166" s="41">
        <v>36800</v>
      </c>
      <c r="E166" s="42" t="s">
        <v>54</v>
      </c>
      <c r="F166" s="11"/>
      <c r="H166" s="42"/>
      <c r="L166" s="44"/>
    </row>
    <row r="167" spans="1:15" ht="3.75" customHeight="1" x14ac:dyDescent="0.2">
      <c r="H167" s="23"/>
      <c r="I167" s="24"/>
      <c r="J167" s="23"/>
      <c r="K167" s="23"/>
      <c r="L167" s="46"/>
      <c r="M167" s="23"/>
      <c r="N167" s="47"/>
      <c r="O167" s="25"/>
    </row>
    <row r="168" spans="1:15" ht="27" customHeight="1" x14ac:dyDescent="0.2">
      <c r="A168" s="14">
        <v>34</v>
      </c>
      <c r="B168" s="10">
        <v>36831</v>
      </c>
      <c r="C168" s="10">
        <v>36860</v>
      </c>
      <c r="D168" s="11" t="s">
        <v>78</v>
      </c>
      <c r="E168" s="45" t="s">
        <v>83</v>
      </c>
      <c r="F168" s="45" t="s">
        <v>0</v>
      </c>
      <c r="G168" s="11" t="s">
        <v>0</v>
      </c>
      <c r="I168" s="24">
        <v>15390</v>
      </c>
      <c r="L168" s="48">
        <v>1.1407</v>
      </c>
      <c r="M168" s="11" t="s">
        <v>34</v>
      </c>
      <c r="N168" s="26">
        <f>ROUND(I168*L168,2)</f>
        <v>17555.37</v>
      </c>
      <c r="O168" s="25">
        <f>+N168</f>
        <v>17555.37</v>
      </c>
    </row>
    <row r="169" spans="1:15" ht="4.5" customHeight="1" x14ac:dyDescent="0.2">
      <c r="H169" s="23"/>
      <c r="I169" s="24"/>
      <c r="J169" s="23"/>
      <c r="K169" s="23"/>
      <c r="L169" s="46"/>
      <c r="M169" s="23"/>
      <c r="N169" s="47"/>
      <c r="O169" s="25"/>
    </row>
    <row r="170" spans="1:15" ht="11.25" customHeight="1" x14ac:dyDescent="0.2">
      <c r="A170" s="40" t="s">
        <v>4</v>
      </c>
      <c r="C170" s="41">
        <v>36800</v>
      </c>
      <c r="E170" s="42" t="s">
        <v>84</v>
      </c>
      <c r="F170" s="11"/>
      <c r="H170" s="42"/>
      <c r="L170" s="44"/>
    </row>
    <row r="171" spans="1:15" ht="3.75" customHeight="1" x14ac:dyDescent="0.2">
      <c r="H171" s="23"/>
      <c r="I171" s="24"/>
      <c r="J171" s="23"/>
      <c r="K171" s="23"/>
      <c r="L171" s="46"/>
      <c r="M171" s="23"/>
      <c r="N171" s="47"/>
      <c r="O171" s="25"/>
    </row>
    <row r="172" spans="1:15" ht="27" customHeight="1" x14ac:dyDescent="0.2">
      <c r="A172" s="14">
        <v>35</v>
      </c>
      <c r="B172" s="10">
        <v>36831</v>
      </c>
      <c r="C172" s="10">
        <v>36860</v>
      </c>
      <c r="D172" s="11" t="s">
        <v>78</v>
      </c>
      <c r="E172" s="45" t="s">
        <v>85</v>
      </c>
      <c r="F172" s="45" t="s">
        <v>51</v>
      </c>
      <c r="G172" s="11" t="s">
        <v>0</v>
      </c>
      <c r="I172" s="24">
        <v>724500</v>
      </c>
      <c r="L172" s="48">
        <v>7.9000000000000008E-3</v>
      </c>
      <c r="M172" s="11" t="s">
        <v>34</v>
      </c>
      <c r="N172" s="26">
        <f>ROUND(I172*L172,2)</f>
        <v>5723.55</v>
      </c>
      <c r="O172" s="25">
        <f>+N172</f>
        <v>5723.55</v>
      </c>
    </row>
    <row r="173" spans="1:15" ht="3.75" customHeight="1" x14ac:dyDescent="0.2">
      <c r="H173" s="23"/>
      <c r="I173" s="24"/>
      <c r="J173" s="23"/>
      <c r="K173" s="23"/>
      <c r="L173" s="46"/>
      <c r="M173" s="23"/>
      <c r="N173" s="47"/>
      <c r="O173" s="25"/>
    </row>
    <row r="174" spans="1:15" ht="11.25" customHeight="1" x14ac:dyDescent="0.2">
      <c r="A174" s="40" t="s">
        <v>4</v>
      </c>
      <c r="C174" s="41">
        <v>36800</v>
      </c>
      <c r="E174" s="42" t="s">
        <v>84</v>
      </c>
      <c r="F174" s="11"/>
      <c r="H174" s="42"/>
      <c r="L174" s="44"/>
    </row>
    <row r="175" spans="1:15" ht="3.75" customHeight="1" x14ac:dyDescent="0.2">
      <c r="H175" s="23"/>
      <c r="I175" s="24"/>
      <c r="J175" s="23"/>
      <c r="K175" s="23"/>
      <c r="L175" s="46"/>
      <c r="M175" s="23"/>
      <c r="N175" s="47"/>
      <c r="O175" s="25"/>
    </row>
    <row r="176" spans="1:15" ht="27" customHeight="1" x14ac:dyDescent="0.2">
      <c r="A176" s="14">
        <v>36</v>
      </c>
      <c r="B176" s="10">
        <v>36831</v>
      </c>
      <c r="C176" s="10">
        <v>36860</v>
      </c>
      <c r="D176" s="11" t="s">
        <v>78</v>
      </c>
      <c r="E176" s="45" t="s">
        <v>85</v>
      </c>
      <c r="F176" s="45" t="s">
        <v>52</v>
      </c>
      <c r="G176" s="11" t="s">
        <v>0</v>
      </c>
      <c r="I176" s="24">
        <v>8523</v>
      </c>
      <c r="L176" s="48">
        <v>0.6673</v>
      </c>
      <c r="M176" s="11" t="s">
        <v>34</v>
      </c>
      <c r="N176" s="26">
        <f>ROUND(I176*L176,2)</f>
        <v>5687.4</v>
      </c>
      <c r="O176" s="25">
        <f>+N176</f>
        <v>5687.4</v>
      </c>
    </row>
    <row r="177" spans="1:15" ht="4.5" customHeight="1" x14ac:dyDescent="0.2">
      <c r="H177" s="23"/>
      <c r="I177" s="24"/>
      <c r="J177" s="23"/>
      <c r="K177" s="23"/>
      <c r="L177" s="46"/>
      <c r="M177" s="23"/>
      <c r="N177" s="47"/>
      <c r="O177" s="25"/>
    </row>
    <row r="178" spans="1:15" ht="5.25" customHeight="1" thickBot="1" x14ac:dyDescent="0.25">
      <c r="H178" s="23"/>
      <c r="I178" s="24"/>
      <c r="J178" s="23"/>
      <c r="K178" s="23"/>
      <c r="L178" s="46"/>
      <c r="M178" s="23"/>
      <c r="N178" s="47"/>
      <c r="O178" s="25"/>
    </row>
    <row r="179" spans="1:15" ht="13.8" thickTop="1" x14ac:dyDescent="0.25">
      <c r="A179"/>
      <c r="E179" s="1" t="s">
        <v>1</v>
      </c>
      <c r="F179" s="2"/>
      <c r="G179" s="3"/>
      <c r="H179" s="1" t="s">
        <v>2</v>
      </c>
      <c r="I179" s="2"/>
      <c r="J179" s="2"/>
      <c r="K179" s="2"/>
      <c r="L179" s="12" t="s">
        <v>93</v>
      </c>
      <c r="M179" s="2"/>
      <c r="N179" s="2" t="s">
        <v>0</v>
      </c>
      <c r="O179" s="13" t="s">
        <v>0</v>
      </c>
    </row>
    <row r="180" spans="1:15" x14ac:dyDescent="0.2">
      <c r="E180" s="4" t="s">
        <v>39</v>
      </c>
      <c r="F180" s="5"/>
      <c r="G180" s="6"/>
      <c r="H180" s="4" t="s">
        <v>3</v>
      </c>
      <c r="I180" s="5"/>
      <c r="J180" s="5"/>
      <c r="K180" s="5"/>
      <c r="L180" s="4" t="s">
        <v>4</v>
      </c>
      <c r="M180" s="5"/>
      <c r="N180" s="15">
        <v>36831</v>
      </c>
      <c r="O180" s="16"/>
    </row>
    <row r="181" spans="1:15" x14ac:dyDescent="0.2">
      <c r="E181" s="4" t="s">
        <v>40</v>
      </c>
      <c r="F181" s="5"/>
      <c r="G181" s="6"/>
      <c r="H181" s="4" t="s">
        <v>5</v>
      </c>
      <c r="I181" s="5"/>
      <c r="J181" s="5"/>
      <c r="K181" s="5"/>
      <c r="L181" s="4"/>
      <c r="M181" s="5"/>
      <c r="N181" s="5"/>
      <c r="O181" s="16"/>
    </row>
    <row r="182" spans="1:15" x14ac:dyDescent="0.2">
      <c r="E182" s="4" t="s">
        <v>41</v>
      </c>
      <c r="F182" s="5"/>
      <c r="G182" s="6"/>
      <c r="H182" s="4" t="s">
        <v>6</v>
      </c>
      <c r="I182" s="5"/>
      <c r="J182" s="5"/>
      <c r="K182" s="5"/>
      <c r="L182" s="4" t="s">
        <v>7</v>
      </c>
      <c r="M182" s="5"/>
      <c r="N182" s="57" t="s">
        <v>89</v>
      </c>
      <c r="O182" s="16"/>
    </row>
    <row r="183" spans="1:15" x14ac:dyDescent="0.2">
      <c r="E183" s="4"/>
      <c r="F183" s="5"/>
      <c r="G183" s="6"/>
      <c r="H183" s="4" t="s">
        <v>8</v>
      </c>
      <c r="I183" s="5"/>
      <c r="J183" s="5"/>
      <c r="K183" s="5"/>
      <c r="L183" s="4"/>
      <c r="M183" s="5"/>
      <c r="N183" s="17"/>
      <c r="O183" s="16"/>
    </row>
    <row r="184" spans="1:15" x14ac:dyDescent="0.2">
      <c r="E184" s="4"/>
      <c r="F184" s="5"/>
      <c r="G184" s="6"/>
      <c r="H184" s="4"/>
      <c r="I184" s="5"/>
      <c r="J184" s="5"/>
      <c r="K184" s="5"/>
      <c r="L184" s="4" t="s">
        <v>9</v>
      </c>
      <c r="M184" s="5"/>
      <c r="N184" s="17" t="s">
        <v>90</v>
      </c>
      <c r="O184" s="16"/>
    </row>
    <row r="185" spans="1:15" x14ac:dyDescent="0.2">
      <c r="E185" s="4" t="s">
        <v>42</v>
      </c>
      <c r="F185" s="5"/>
      <c r="G185" s="6"/>
      <c r="H185" s="4" t="s">
        <v>10</v>
      </c>
      <c r="I185" s="5" t="s">
        <v>11</v>
      </c>
      <c r="J185" s="5"/>
      <c r="K185" s="5"/>
      <c r="L185" s="4" t="s">
        <v>12</v>
      </c>
      <c r="M185" s="5"/>
      <c r="N185" s="5" t="s">
        <v>13</v>
      </c>
      <c r="O185" s="16"/>
    </row>
    <row r="186" spans="1:15" x14ac:dyDescent="0.2">
      <c r="E186" s="4" t="s">
        <v>43</v>
      </c>
      <c r="F186" s="5"/>
      <c r="G186" s="6"/>
      <c r="H186" s="4" t="s">
        <v>14</v>
      </c>
      <c r="I186" s="5" t="s">
        <v>15</v>
      </c>
      <c r="J186" s="5"/>
      <c r="K186" s="5"/>
      <c r="L186" s="4"/>
      <c r="M186" s="5"/>
      <c r="N186" s="5"/>
      <c r="O186" s="6"/>
    </row>
    <row r="187" spans="1:15" ht="10.8" thickBot="1" x14ac:dyDescent="0.25">
      <c r="A187" s="18" t="s">
        <v>16</v>
      </c>
      <c r="E187" s="7" t="s">
        <v>44</v>
      </c>
      <c r="F187" s="8"/>
      <c r="G187" s="9"/>
      <c r="H187" s="7" t="s">
        <v>17</v>
      </c>
      <c r="I187" s="8" t="s">
        <v>18</v>
      </c>
      <c r="J187" s="8"/>
      <c r="K187" s="8"/>
      <c r="L187" s="19"/>
      <c r="M187" s="8"/>
      <c r="N187" s="20" t="s">
        <v>0</v>
      </c>
      <c r="O187" s="9"/>
    </row>
    <row r="188" spans="1:15" ht="3.75" customHeight="1" thickTop="1" thickBot="1" x14ac:dyDescent="0.25">
      <c r="A188" s="21"/>
      <c r="B188" s="22"/>
      <c r="C188" s="22"/>
      <c r="D188" s="23"/>
      <c r="E188" s="23"/>
      <c r="F188" s="23"/>
      <c r="G188" s="23"/>
      <c r="H188" s="23"/>
      <c r="I188" s="24"/>
      <c r="J188" s="23"/>
      <c r="K188" s="23"/>
      <c r="L188" s="25"/>
      <c r="M188" s="23"/>
    </row>
    <row r="189" spans="1:15" ht="10.8" thickTop="1" x14ac:dyDescent="0.2">
      <c r="A189" s="28" t="s">
        <v>19</v>
      </c>
      <c r="B189" s="29"/>
      <c r="C189" s="29"/>
      <c r="D189" s="30"/>
      <c r="E189" s="30"/>
      <c r="F189" s="30"/>
      <c r="G189" s="30"/>
      <c r="H189" s="30"/>
      <c r="I189" s="31"/>
      <c r="J189" s="30"/>
      <c r="K189" s="30"/>
      <c r="L189" s="32"/>
      <c r="M189" s="30"/>
      <c r="N189" s="33"/>
      <c r="O189" s="32"/>
    </row>
    <row r="190" spans="1:15" x14ac:dyDescent="0.2">
      <c r="A190" s="34" t="s">
        <v>20</v>
      </c>
      <c r="B190" s="35" t="s">
        <v>21</v>
      </c>
      <c r="C190" s="35" t="s">
        <v>22</v>
      </c>
      <c r="D190" s="36" t="s">
        <v>23</v>
      </c>
      <c r="E190" s="36" t="s">
        <v>24</v>
      </c>
      <c r="F190" s="36" t="s">
        <v>25</v>
      </c>
      <c r="G190" s="36" t="s">
        <v>26</v>
      </c>
      <c r="H190" s="36" t="s">
        <v>27</v>
      </c>
      <c r="I190" s="37" t="s">
        <v>28</v>
      </c>
      <c r="J190" s="36" t="s">
        <v>29</v>
      </c>
      <c r="K190" s="36"/>
      <c r="L190" s="38" t="s">
        <v>30</v>
      </c>
      <c r="M190" s="36" t="s">
        <v>31</v>
      </c>
      <c r="N190" s="39" t="s">
        <v>32</v>
      </c>
      <c r="O190" s="38" t="s">
        <v>33</v>
      </c>
    </row>
    <row r="191" spans="1:15" ht="4.5" customHeight="1" x14ac:dyDescent="0.2">
      <c r="H191" s="23"/>
      <c r="I191" s="24"/>
      <c r="J191" s="23"/>
      <c r="K191" s="23"/>
      <c r="L191" s="46"/>
      <c r="M191" s="23"/>
      <c r="N191" s="47"/>
      <c r="O191" s="25"/>
    </row>
    <row r="192" spans="1:15" ht="11.25" customHeight="1" x14ac:dyDescent="0.2">
      <c r="A192" s="40" t="s">
        <v>4</v>
      </c>
      <c r="C192" s="41">
        <v>36800</v>
      </c>
      <c r="E192" s="42" t="s">
        <v>86</v>
      </c>
      <c r="F192" s="11"/>
      <c r="H192" s="42"/>
      <c r="L192" s="44"/>
    </row>
    <row r="193" spans="1:15" ht="3.75" customHeight="1" x14ac:dyDescent="0.2">
      <c r="H193" s="23"/>
      <c r="I193" s="24"/>
      <c r="J193" s="23"/>
      <c r="K193" s="23"/>
      <c r="L193" s="46"/>
      <c r="M193" s="23"/>
      <c r="N193" s="47"/>
      <c r="O193" s="25"/>
    </row>
    <row r="194" spans="1:15" ht="27" customHeight="1" x14ac:dyDescent="0.2">
      <c r="A194" s="14">
        <v>37</v>
      </c>
      <c r="B194" s="10">
        <v>36831</v>
      </c>
      <c r="C194" s="10">
        <v>36860</v>
      </c>
      <c r="D194" s="11" t="s">
        <v>78</v>
      </c>
      <c r="E194" s="45" t="s">
        <v>87</v>
      </c>
      <c r="F194" s="45" t="s">
        <v>51</v>
      </c>
      <c r="G194" s="11" t="s">
        <v>0</v>
      </c>
      <c r="I194" s="24">
        <v>90254</v>
      </c>
      <c r="L194" s="48">
        <v>4.8099999999999997E-2</v>
      </c>
      <c r="M194" s="11" t="s">
        <v>34</v>
      </c>
      <c r="N194" s="26">
        <f>ROUND(I194*L194,2)</f>
        <v>4341.22</v>
      </c>
      <c r="O194" s="25">
        <f>+N194</f>
        <v>4341.22</v>
      </c>
    </row>
    <row r="195" spans="1:15" ht="4.5" customHeight="1" x14ac:dyDescent="0.2">
      <c r="H195" s="23"/>
      <c r="I195" s="24"/>
      <c r="J195" s="23"/>
      <c r="K195" s="23"/>
      <c r="L195" s="46"/>
      <c r="M195" s="23"/>
      <c r="N195" s="47"/>
      <c r="O195" s="25"/>
    </row>
    <row r="196" spans="1:15" ht="11.25" customHeight="1" x14ac:dyDescent="0.2">
      <c r="A196" s="40" t="s">
        <v>4</v>
      </c>
      <c r="C196" s="41">
        <v>36800</v>
      </c>
      <c r="E196" s="42" t="s">
        <v>86</v>
      </c>
      <c r="F196" s="11"/>
      <c r="H196" s="42"/>
      <c r="L196" s="44"/>
    </row>
    <row r="197" spans="1:15" ht="3.75" customHeight="1" x14ac:dyDescent="0.2">
      <c r="H197" s="23"/>
      <c r="I197" s="24"/>
      <c r="J197" s="23"/>
      <c r="K197" s="23"/>
      <c r="L197" s="46"/>
      <c r="M197" s="23"/>
      <c r="N197" s="47"/>
      <c r="O197" s="25"/>
    </row>
    <row r="198" spans="1:15" ht="27" customHeight="1" x14ac:dyDescent="0.2">
      <c r="A198" s="14">
        <v>38</v>
      </c>
      <c r="B198" s="10">
        <v>36831</v>
      </c>
      <c r="C198" s="10">
        <v>36860</v>
      </c>
      <c r="D198" s="11" t="s">
        <v>78</v>
      </c>
      <c r="E198" s="45" t="s">
        <v>87</v>
      </c>
      <c r="F198" s="45" t="s">
        <v>52</v>
      </c>
      <c r="G198" s="11" t="s">
        <v>0</v>
      </c>
      <c r="I198" s="24">
        <v>8970</v>
      </c>
      <c r="L198" s="48">
        <v>0.48399999999999999</v>
      </c>
      <c r="M198" s="11" t="s">
        <v>34</v>
      </c>
      <c r="N198" s="26">
        <f>ROUND(I198*L198,2)</f>
        <v>4341.4799999999996</v>
      </c>
      <c r="O198" s="25">
        <f>+N198</f>
        <v>4341.4799999999996</v>
      </c>
    </row>
    <row r="199" spans="1:15" ht="4.5" customHeight="1" x14ac:dyDescent="0.2">
      <c r="B199" s="10">
        <v>36831</v>
      </c>
      <c r="C199" s="10">
        <v>36860</v>
      </c>
      <c r="H199" s="23"/>
      <c r="I199" s="24"/>
      <c r="J199" s="23"/>
      <c r="K199" s="23"/>
      <c r="L199" s="46"/>
      <c r="M199" s="23"/>
      <c r="N199" s="47"/>
      <c r="O199" s="25"/>
    </row>
    <row r="200" spans="1:15" ht="11.25" customHeight="1" x14ac:dyDescent="0.2">
      <c r="A200" s="40" t="s">
        <v>4</v>
      </c>
      <c r="C200" s="41">
        <v>36800</v>
      </c>
      <c r="E200" s="42" t="s">
        <v>88</v>
      </c>
      <c r="F200" s="11"/>
      <c r="H200" s="42"/>
      <c r="L200" s="44"/>
    </row>
    <row r="201" spans="1:15" ht="3.75" customHeight="1" x14ac:dyDescent="0.2">
      <c r="H201" s="23"/>
      <c r="I201" s="24"/>
      <c r="J201" s="23"/>
      <c r="K201" s="23"/>
      <c r="L201" s="46"/>
      <c r="M201" s="23"/>
      <c r="N201" s="47"/>
      <c r="O201" s="25"/>
    </row>
    <row r="202" spans="1:15" ht="27" customHeight="1" x14ac:dyDescent="0.2">
      <c r="A202" s="14">
        <v>39</v>
      </c>
      <c r="B202" s="10">
        <v>36831</v>
      </c>
      <c r="C202" s="10">
        <v>36860</v>
      </c>
      <c r="D202" s="11" t="s">
        <v>78</v>
      </c>
      <c r="E202" s="45" t="s">
        <v>50</v>
      </c>
      <c r="F202" s="45" t="s">
        <v>51</v>
      </c>
      <c r="G202" s="11" t="s">
        <v>0</v>
      </c>
      <c r="I202" s="24">
        <v>98790</v>
      </c>
      <c r="L202" s="48">
        <v>1.6E-2</v>
      </c>
      <c r="M202" s="11" t="s">
        <v>34</v>
      </c>
      <c r="N202" s="26">
        <f>ROUND(I202*L202,2)</f>
        <v>1580.64</v>
      </c>
      <c r="O202" s="25">
        <f>+N202</f>
        <v>1580.64</v>
      </c>
    </row>
    <row r="203" spans="1:15" ht="4.5" customHeight="1" x14ac:dyDescent="0.2">
      <c r="H203" s="23"/>
      <c r="I203" s="24"/>
      <c r="J203" s="23"/>
      <c r="K203" s="23"/>
      <c r="L203" s="46"/>
      <c r="M203" s="23"/>
      <c r="N203" s="47"/>
      <c r="O203" s="25"/>
    </row>
    <row r="204" spans="1:15" ht="11.25" customHeight="1" x14ac:dyDescent="0.2">
      <c r="A204" s="40" t="s">
        <v>4</v>
      </c>
      <c r="C204" s="41">
        <v>36800</v>
      </c>
      <c r="E204" s="42" t="s">
        <v>88</v>
      </c>
      <c r="F204" s="11"/>
      <c r="H204" s="42"/>
      <c r="L204" s="44"/>
    </row>
    <row r="205" spans="1:15" ht="3.75" customHeight="1" x14ac:dyDescent="0.2">
      <c r="H205" s="23"/>
      <c r="I205" s="24"/>
      <c r="J205" s="23"/>
      <c r="K205" s="23"/>
      <c r="L205" s="46"/>
      <c r="M205" s="23"/>
      <c r="N205" s="47"/>
      <c r="O205" s="25"/>
    </row>
    <row r="206" spans="1:15" ht="27" customHeight="1" x14ac:dyDescent="0.2">
      <c r="A206" s="14">
        <v>40</v>
      </c>
      <c r="B206" s="10">
        <v>36831</v>
      </c>
      <c r="C206" s="10">
        <v>36860</v>
      </c>
      <c r="D206" s="11" t="s">
        <v>78</v>
      </c>
      <c r="E206" s="45" t="s">
        <v>50</v>
      </c>
      <c r="F206" s="45" t="s">
        <v>52</v>
      </c>
      <c r="G206" s="11" t="s">
        <v>0</v>
      </c>
      <c r="I206" s="24">
        <v>2070</v>
      </c>
      <c r="L206" s="48">
        <v>2.4068000000000001</v>
      </c>
      <c r="M206" s="11" t="s">
        <v>34</v>
      </c>
      <c r="N206" s="26">
        <f>ROUND(I206*L206,2)</f>
        <v>4982.08</v>
      </c>
      <c r="O206" s="25">
        <f>+N206</f>
        <v>4982.08</v>
      </c>
    </row>
    <row r="207" spans="1:15" ht="5.25" customHeight="1" x14ac:dyDescent="0.2">
      <c r="H207" s="23"/>
      <c r="I207" s="24"/>
      <c r="J207" s="23"/>
      <c r="K207" s="23"/>
      <c r="L207" s="46"/>
      <c r="M207" s="23"/>
      <c r="N207" s="47"/>
      <c r="O207" s="25"/>
    </row>
    <row r="208" spans="1:15" x14ac:dyDescent="0.2">
      <c r="G208" s="42" t="s">
        <v>35</v>
      </c>
      <c r="I208" s="49">
        <f>SUM(I206+I202+I198+I194+I176+I172+I168+I164+I160+I156+I152+I148+I131+I127+I123+I120+I116+I112+I108+I89+I85+I81+I77+I73+I69+I65+I61+I43+I39+I35+I31+I27+I23+I19+I15)</f>
        <v>9439370</v>
      </c>
      <c r="L208" s="50"/>
      <c r="O208" s="56">
        <f>SUM(O206+O202+O198+O194+O176+O172+O168+O164+O160+O156+O152+O148+O131+O127+O123+O120+O116+O112+O108+O89+O85+O81+O77+O73+O69+O65+O61+O43+O39+O35+O31+O27+O23+O19+O15)</f>
        <v>2482811.3399999994</v>
      </c>
    </row>
    <row r="209" spans="5:15" ht="4.5" customHeight="1" x14ac:dyDescent="0.2">
      <c r="I209" s="24"/>
      <c r="L209" s="50"/>
      <c r="O209" s="25"/>
    </row>
    <row r="210" spans="5:15" ht="5.25" customHeight="1" x14ac:dyDescent="0.2">
      <c r="E210" s="45" t="s">
        <v>0</v>
      </c>
      <c r="I210" s="24"/>
      <c r="L210" s="50"/>
      <c r="O210" s="25"/>
    </row>
    <row r="211" spans="5:15" ht="10.8" thickBot="1" x14ac:dyDescent="0.25">
      <c r="G211" s="42" t="s">
        <v>36</v>
      </c>
      <c r="I211" s="51">
        <f>+I208</f>
        <v>9439370</v>
      </c>
      <c r="L211" s="50"/>
      <c r="N211" s="47"/>
      <c r="O211" s="52">
        <f>+O208</f>
        <v>2482811.3399999994</v>
      </c>
    </row>
    <row r="212" spans="5:15" ht="10.8" thickTop="1" x14ac:dyDescent="0.2">
      <c r="G212" s="42"/>
      <c r="I212" s="24"/>
      <c r="O212" s="53" t="s">
        <v>37</v>
      </c>
    </row>
  </sheetData>
  <printOptions horizontalCentered="1"/>
  <pageMargins left="0.2" right="0" top="0.5" bottom="0.25" header="0.5" footer="0.25"/>
  <pageSetup scale="95" orientation="landscape" useFirstPageNumber="1" r:id="rId1"/>
  <headerFooter alignWithMargins="0">
    <oddFooter>&amp;CPage &amp;P of &amp;N</oddFooter>
  </headerFooter>
  <rowBreaks count="4" manualBreakCount="4">
    <brk id="43" max="16383" man="1"/>
    <brk id="90" max="14" man="1"/>
    <brk id="131" max="14" man="1"/>
    <brk id="177" max="14" man="1"/>
  </rowBreaks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r:id="rId5">
            <anchor moveWithCells="1">
              <from>
                <xdr:col>1</xdr:col>
                <xdr:colOff>358140</xdr:colOff>
                <xdr:row>1</xdr:row>
                <xdr:rowOff>68580</xdr:rowOff>
              </from>
              <to>
                <xdr:col>3</xdr:col>
                <xdr:colOff>30480</xdr:colOff>
                <xdr:row>6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  <mc:AlternateContent xmlns:mc="http://schemas.openxmlformats.org/markup-compatibility/2006">
      <mc:Choice Requires="x14">
        <oleObject progId="Word.Document.8" shapeId="1026" r:id="rId6">
          <objectPr defaultSize="0" r:id="rId5">
            <anchor moveWithCells="1">
              <from>
                <xdr:col>1</xdr:col>
                <xdr:colOff>358140</xdr:colOff>
                <xdr:row>46</xdr:row>
                <xdr:rowOff>68580</xdr:rowOff>
              </from>
              <to>
                <xdr:col>3</xdr:col>
                <xdr:colOff>30480</xdr:colOff>
                <xdr:row>51</xdr:row>
                <xdr:rowOff>121920</xdr:rowOff>
              </to>
            </anchor>
          </objectPr>
        </oleObject>
      </mc:Choice>
      <mc:Fallback>
        <oleObject progId="Word.Document.8" shapeId="1026" r:id="rId6"/>
      </mc:Fallback>
    </mc:AlternateContent>
    <mc:AlternateContent xmlns:mc="http://schemas.openxmlformats.org/markup-compatibility/2006">
      <mc:Choice Requires="x14">
        <oleObject progId="Word.Document.8" shapeId="1027" r:id="rId7">
          <objectPr defaultSize="0" autoPict="0" r:id="rId5">
            <anchor moveWithCells="1">
              <from>
                <xdr:col>1</xdr:col>
                <xdr:colOff>358140</xdr:colOff>
                <xdr:row>93</xdr:row>
                <xdr:rowOff>68580</xdr:rowOff>
              </from>
              <to>
                <xdr:col>3</xdr:col>
                <xdr:colOff>30480</xdr:colOff>
                <xdr:row>98</xdr:row>
                <xdr:rowOff>121920</xdr:rowOff>
              </to>
            </anchor>
          </objectPr>
        </oleObject>
      </mc:Choice>
      <mc:Fallback>
        <oleObject progId="Word.Document.8" shapeId="1027" r:id="rId7"/>
      </mc:Fallback>
    </mc:AlternateContent>
    <mc:AlternateContent xmlns:mc="http://schemas.openxmlformats.org/markup-compatibility/2006">
      <mc:Choice Requires="x14">
        <oleObject progId="Word.Document.8" shapeId="1030" r:id="rId8">
          <objectPr defaultSize="0" autoPict="0" r:id="rId9">
            <anchor moveWithCells="1">
              <from>
                <xdr:col>1</xdr:col>
                <xdr:colOff>358140</xdr:colOff>
                <xdr:row>133</xdr:row>
                <xdr:rowOff>68580</xdr:rowOff>
              </from>
              <to>
                <xdr:col>3</xdr:col>
                <xdr:colOff>30480</xdr:colOff>
                <xdr:row>138</xdr:row>
                <xdr:rowOff>121920</xdr:rowOff>
              </to>
            </anchor>
          </objectPr>
        </oleObject>
      </mc:Choice>
      <mc:Fallback>
        <oleObject progId="Word.Document.8" shapeId="1030" r:id="rId8"/>
      </mc:Fallback>
    </mc:AlternateContent>
    <mc:AlternateContent xmlns:mc="http://schemas.openxmlformats.org/markup-compatibility/2006">
      <mc:Choice Requires="x14">
        <oleObject progId="Word.Document.8" shapeId="1032" r:id="rId10">
          <objectPr defaultSize="0" r:id="rId5">
            <anchor moveWithCells="1">
              <from>
                <xdr:col>1</xdr:col>
                <xdr:colOff>358140</xdr:colOff>
                <xdr:row>179</xdr:row>
                <xdr:rowOff>68580</xdr:rowOff>
              </from>
              <to>
                <xdr:col>3</xdr:col>
                <xdr:colOff>30480</xdr:colOff>
                <xdr:row>184</xdr:row>
                <xdr:rowOff>121920</xdr:rowOff>
              </to>
            </anchor>
          </objectPr>
        </oleObject>
      </mc:Choice>
      <mc:Fallback>
        <oleObject progId="Word.Document.8" shapeId="1032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H32"/>
  <sheetViews>
    <sheetView workbookViewId="0">
      <selection activeCell="F28" sqref="F28"/>
    </sheetView>
  </sheetViews>
  <sheetFormatPr defaultRowHeight="13.2" x14ac:dyDescent="0.25"/>
  <cols>
    <col min="7" max="7" width="13.33203125" customWidth="1"/>
    <col min="8" max="8" width="17.109375" customWidth="1"/>
    <col min="9" max="9" width="9.44140625" customWidth="1"/>
    <col min="10" max="10" width="11.44140625" customWidth="1"/>
    <col min="11" max="11" width="12.44140625" customWidth="1"/>
    <col min="12" max="12" width="15.109375" customWidth="1"/>
  </cols>
  <sheetData>
    <row r="11" spans="3:3" x14ac:dyDescent="0.25">
      <c r="C11" t="s">
        <v>0</v>
      </c>
    </row>
    <row r="21" spans="6:8" ht="13.8" thickBot="1" x14ac:dyDescent="0.3"/>
    <row r="22" spans="6:8" ht="13.8" thickTop="1" x14ac:dyDescent="0.25">
      <c r="F22" s="1" t="s">
        <v>1</v>
      </c>
      <c r="G22" s="2"/>
      <c r="H22" s="3"/>
    </row>
    <row r="23" spans="6:8" x14ac:dyDescent="0.25">
      <c r="F23" s="4" t="s">
        <v>39</v>
      </c>
      <c r="G23" s="5"/>
      <c r="H23" s="6"/>
    </row>
    <row r="24" spans="6:8" x14ac:dyDescent="0.25">
      <c r="F24" s="4" t="s">
        <v>94</v>
      </c>
      <c r="G24" s="5"/>
      <c r="H24" s="6"/>
    </row>
    <row r="25" spans="6:8" x14ac:dyDescent="0.25">
      <c r="F25" s="4" t="s">
        <v>95</v>
      </c>
      <c r="G25" s="5"/>
      <c r="H25" s="6"/>
    </row>
    <row r="26" spans="6:8" x14ac:dyDescent="0.25">
      <c r="F26" s="4" t="s">
        <v>96</v>
      </c>
      <c r="G26" s="5"/>
      <c r="H26" s="6"/>
    </row>
    <row r="27" spans="6:8" x14ac:dyDescent="0.25">
      <c r="F27" s="4" t="s">
        <v>97</v>
      </c>
      <c r="G27" s="5"/>
      <c r="H27" s="6"/>
    </row>
    <row r="28" spans="6:8" x14ac:dyDescent="0.25">
      <c r="F28" s="4"/>
      <c r="G28" s="5"/>
      <c r="H28" s="6"/>
    </row>
    <row r="29" spans="6:8" x14ac:dyDescent="0.25">
      <c r="F29" s="4" t="str">
        <f>+'Demand Charges'!E7</f>
        <v>Contact:            Andy Hamilton</v>
      </c>
      <c r="G29" s="5"/>
      <c r="H29" s="6"/>
    </row>
    <row r="30" spans="6:8" x14ac:dyDescent="0.25">
      <c r="F30" s="4" t="str">
        <f>+'Demand Charges'!E8</f>
        <v>Telephone:       (404) 584-3843</v>
      </c>
      <c r="G30" s="5"/>
      <c r="H30" s="6"/>
    </row>
    <row r="31" spans="6:8" ht="13.8" thickBot="1" x14ac:dyDescent="0.3">
      <c r="F31" s="7" t="str">
        <f>+'Demand Charges'!E9</f>
        <v>Fax:                  (404) 584-3499</v>
      </c>
      <c r="G31" s="8"/>
      <c r="H31" s="9"/>
    </row>
    <row r="32" spans="6:8" ht="13.8" thickTop="1" x14ac:dyDescent="0.25"/>
  </sheetData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Demand Charges</vt:lpstr>
      <vt:lpstr>Sheet2</vt:lpstr>
      <vt:lpstr>Cover Sheet</vt:lpstr>
      <vt:lpstr>'Demand Charges'!Print_Area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phamic</dc:creator>
  <cp:lastModifiedBy>Havlíček Jan</cp:lastModifiedBy>
  <cp:lastPrinted>2000-12-06T22:21:34Z</cp:lastPrinted>
  <dcterms:created xsi:type="dcterms:W3CDTF">2000-11-03T13:54:34Z</dcterms:created>
  <dcterms:modified xsi:type="dcterms:W3CDTF">2023-09-10T12:07:56Z</dcterms:modified>
</cp:coreProperties>
</file>