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5" i="1" l="1"/>
  <c r="G5" i="1"/>
  <c r="L5" i="1"/>
  <c r="N5" i="1"/>
  <c r="D6" i="1"/>
  <c r="E6" i="1"/>
  <c r="G6" i="1"/>
  <c r="K6" i="1"/>
  <c r="L6" i="1"/>
  <c r="N6" i="1"/>
  <c r="D7" i="1"/>
  <c r="E7" i="1"/>
  <c r="G7" i="1"/>
  <c r="K7" i="1"/>
  <c r="L7" i="1"/>
  <c r="N7" i="1"/>
  <c r="D8" i="1"/>
  <c r="E8" i="1"/>
  <c r="G8" i="1"/>
  <c r="K8" i="1"/>
  <c r="L8" i="1"/>
  <c r="N8" i="1"/>
  <c r="D9" i="1"/>
  <c r="E9" i="1"/>
  <c r="G9" i="1"/>
  <c r="K9" i="1"/>
  <c r="L9" i="1"/>
  <c r="N9" i="1"/>
  <c r="D10" i="1"/>
  <c r="E10" i="1"/>
  <c r="G10" i="1"/>
  <c r="K10" i="1"/>
  <c r="L10" i="1"/>
  <c r="N10" i="1"/>
  <c r="D11" i="1"/>
  <c r="E11" i="1"/>
  <c r="G11" i="1"/>
  <c r="K11" i="1"/>
  <c r="L11" i="1"/>
  <c r="N11" i="1"/>
  <c r="D12" i="1"/>
  <c r="E12" i="1"/>
  <c r="G12" i="1"/>
  <c r="K12" i="1"/>
  <c r="L12" i="1"/>
  <c r="N12" i="1"/>
  <c r="D13" i="1"/>
  <c r="E13" i="1"/>
  <c r="G13" i="1"/>
  <c r="K13" i="1"/>
  <c r="L13" i="1"/>
  <c r="N13" i="1"/>
  <c r="D14" i="1"/>
  <c r="E14" i="1"/>
  <c r="G14" i="1"/>
  <c r="K14" i="1"/>
  <c r="L14" i="1"/>
  <c r="N14" i="1"/>
  <c r="D15" i="1"/>
  <c r="E15" i="1"/>
  <c r="G15" i="1"/>
  <c r="K15" i="1"/>
  <c r="L15" i="1"/>
  <c r="N15" i="1"/>
  <c r="D16" i="1"/>
  <c r="E16" i="1"/>
  <c r="G16" i="1"/>
  <c r="K16" i="1"/>
  <c r="L16" i="1"/>
  <c r="N16" i="1"/>
  <c r="G17" i="1"/>
  <c r="N17" i="1"/>
  <c r="N18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9" i="1"/>
  <c r="D40" i="1"/>
  <c r="D41" i="1"/>
  <c r="D42" i="1"/>
  <c r="D43" i="1"/>
  <c r="D44" i="1"/>
  <c r="D45" i="1"/>
  <c r="D46" i="1"/>
  <c r="D47" i="1"/>
  <c r="D48" i="1"/>
  <c r="G48" i="1"/>
  <c r="H48" i="1"/>
  <c r="D49" i="1"/>
  <c r="G49" i="1"/>
  <c r="H49" i="1"/>
  <c r="D50" i="1"/>
  <c r="G50" i="1"/>
  <c r="H50" i="1"/>
  <c r="D51" i="1"/>
  <c r="G51" i="1"/>
  <c r="H51" i="1"/>
  <c r="D52" i="1"/>
  <c r="G52" i="1"/>
  <c r="H52" i="1"/>
  <c r="D53" i="1"/>
  <c r="G53" i="1"/>
  <c r="H53" i="1"/>
  <c r="D54" i="1"/>
  <c r="G54" i="1"/>
  <c r="H54" i="1"/>
  <c r="D55" i="1"/>
  <c r="G55" i="1"/>
  <c r="H55" i="1"/>
  <c r="D56" i="1"/>
  <c r="G56" i="1"/>
  <c r="H56" i="1"/>
  <c r="D57" i="1"/>
  <c r="G57" i="1"/>
  <c r="H57" i="1"/>
  <c r="D58" i="1"/>
  <c r="G58" i="1"/>
  <c r="H58" i="1"/>
  <c r="D59" i="1"/>
  <c r="G59" i="1"/>
  <c r="H59" i="1"/>
  <c r="D60" i="1"/>
  <c r="G60" i="1"/>
  <c r="H60" i="1"/>
  <c r="D61" i="1"/>
  <c r="G61" i="1"/>
  <c r="H61" i="1"/>
  <c r="D62" i="1"/>
  <c r="G62" i="1"/>
  <c r="H62" i="1"/>
</calcChain>
</file>

<file path=xl/sharedStrings.xml><?xml version="1.0" encoding="utf-8"?>
<sst xmlns="http://schemas.openxmlformats.org/spreadsheetml/2006/main" count="123" uniqueCount="28">
  <si>
    <t xml:space="preserve">Louis Dreyfus </t>
  </si>
  <si>
    <t>Supply</t>
  </si>
  <si>
    <t>Market</t>
  </si>
  <si>
    <t>City of Tallahassee</t>
  </si>
  <si>
    <t xml:space="preserve"> </t>
  </si>
  <si>
    <t>April</t>
  </si>
  <si>
    <t>March</t>
  </si>
  <si>
    <t>May</t>
  </si>
  <si>
    <t>Volume</t>
  </si>
  <si>
    <t>Price</t>
  </si>
  <si>
    <t>Outflow</t>
  </si>
  <si>
    <t>Inflow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</si>
  <si>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</si>
  <si>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</si>
  <si>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</si>
  <si>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</si>
  <si>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</si>
  <si>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</si>
  <si>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</si>
  <si>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</si>
  <si>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</si>
  <si>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</si>
  <si>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</si>
  <si>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Accrual net inflow</t>
  </si>
  <si>
    <t>Swing:</t>
  </si>
  <si>
    <t>COT can call on 2,000/day price at Gas Daily Midpoint FGT Zone 2 plus $.10</t>
  </si>
  <si>
    <t>COT must take 65% of swing msq total per year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</si>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</sst>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gray0625"/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17" fontId="0" fillId="0" borderId="1" xfId="0" applyNumberFormat="1" applyBorder="1"/>
    <xf numFmtId="43" fontId="0" fillId="0" borderId="0" xfId="0" applyNumberFormat="1"/>
    <xf numFmtId="165" fontId="0" fillId="0" borderId="2" xfId="0" applyNumberFormat="1" applyBorder="1"/>
    <xf numFmtId="43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43" fontId="0" fillId="2" borderId="6" xfId="0" applyNumberFormat="1" applyFill="1" applyBorder="1"/>
    <xf numFmtId="165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2"/>
  <sheetViews>
    <sheetView tabSelected="1" workbookViewId="0">
      <selection activeCell="I39" sqref="I39:I47"/>
    </sheetView>
  </sheetViews>
  <sheetFormatPr defaultRowHeight="13.2" x14ac:dyDescent="0.25"/>
  <cols>
    <col min="2" max="2" width="10.33203125" bestFit="1" customWidth="1"/>
    <col min="4" max="5" width="10.33203125" bestFit="1" customWidth="1"/>
    <col min="7" max="7" width="15" bestFit="1" customWidth="1"/>
    <col min="8" max="8" width="11.33203125" style="6" bestFit="1" customWidth="1"/>
    <col min="12" max="12" width="10.33203125" bestFit="1" customWidth="1"/>
    <col min="14" max="14" width="14" bestFit="1" customWidth="1"/>
  </cols>
  <sheetData>
    <row r="2" spans="1:14" x14ac:dyDescent="0.25">
      <c r="A2" t="s">
        <v>1</v>
      </c>
      <c r="H2" s="6" t="s">
        <v>2</v>
      </c>
    </row>
    <row r="3" spans="1:14" x14ac:dyDescent="0.25">
      <c r="A3" t="s">
        <v>0</v>
      </c>
      <c r="H3" s="6" t="s">
        <v>3</v>
      </c>
    </row>
    <row r="4" spans="1:14" x14ac:dyDescent="0.25">
      <c r="E4" t="s">
        <v>8</v>
      </c>
      <c r="F4" t="s">
        <v>9</v>
      </c>
      <c r="G4" t="s">
        <v>10</v>
      </c>
      <c r="L4" t="s">
        <v>8</v>
      </c>
      <c r="M4" t="s">
        <v>9</v>
      </c>
      <c r="N4" t="s">
        <v>11</v>
      </c>
    </row>
    <row r="5" spans="1:14" x14ac:dyDescent="0.25">
      <c r="A5" s="1" t="s">
        <v>5</v>
      </c>
      <c r="B5" s="2">
        <v>2001</v>
      </c>
      <c r="C5" t="s">
        <v>6</v>
      </c>
      <c r="D5">
        <v>2002</v>
      </c>
      <c r="E5" s="5">
        <f>$D$33</f>
        <v>4109000</v>
      </c>
      <c r="F5">
        <v>2.1562000000000001</v>
      </c>
      <c r="G5" s="8">
        <f>E5*F5</f>
        <v>8859825.8000000007</v>
      </c>
      <c r="H5" s="7" t="s">
        <v>5</v>
      </c>
      <c r="I5" s="2">
        <v>2001</v>
      </c>
      <c r="J5" t="s">
        <v>6</v>
      </c>
      <c r="K5">
        <v>2002</v>
      </c>
      <c r="L5" s="5">
        <f>E5</f>
        <v>4109000</v>
      </c>
      <c r="M5">
        <v>3.04</v>
      </c>
      <c r="N5" s="5">
        <f>M5*L5</f>
        <v>12491360</v>
      </c>
    </row>
    <row r="6" spans="1:14" x14ac:dyDescent="0.25">
      <c r="A6" s="1" t="s">
        <v>5</v>
      </c>
      <c r="B6" s="2">
        <v>2002</v>
      </c>
      <c r="C6" t="s">
        <v>6</v>
      </c>
      <c r="D6">
        <f>D5+1</f>
        <v>2003</v>
      </c>
      <c r="E6" s="5">
        <f t="shared" ref="E6:E16" si="0">$D$33</f>
        <v>4109000</v>
      </c>
      <c r="F6">
        <v>2.2208999999999999</v>
      </c>
      <c r="G6" s="8">
        <f t="shared" ref="G6:G16" si="1">E6*F6</f>
        <v>9125678.0999999996</v>
      </c>
      <c r="H6" s="7" t="s">
        <v>5</v>
      </c>
      <c r="I6" s="2">
        <v>2002</v>
      </c>
      <c r="J6" t="s">
        <v>6</v>
      </c>
      <c r="K6">
        <f>K5+1</f>
        <v>2003</v>
      </c>
      <c r="L6" s="5">
        <f t="shared" ref="L6:L16" si="2">E6</f>
        <v>4109000</v>
      </c>
      <c r="M6">
        <v>3.19</v>
      </c>
      <c r="N6" s="5">
        <f t="shared" ref="N6:N16" si="3">M6*L6</f>
        <v>13107710</v>
      </c>
    </row>
    <row r="7" spans="1:14" x14ac:dyDescent="0.25">
      <c r="A7" s="1" t="s">
        <v>5</v>
      </c>
      <c r="B7" s="2">
        <v>2003</v>
      </c>
      <c r="C7" t="s">
        <v>6</v>
      </c>
      <c r="D7">
        <f t="shared" ref="D7:D16" si="4">D6+1</f>
        <v>2004</v>
      </c>
      <c r="E7" s="5">
        <f t="shared" si="0"/>
        <v>4109000</v>
      </c>
      <c r="F7">
        <v>2.2875999999999999</v>
      </c>
      <c r="G7" s="8">
        <f t="shared" si="1"/>
        <v>9399748.3999999985</v>
      </c>
      <c r="H7" s="7" t="s">
        <v>5</v>
      </c>
      <c r="I7" s="2">
        <v>2003</v>
      </c>
      <c r="J7" t="s">
        <v>6</v>
      </c>
      <c r="K7">
        <f t="shared" ref="K7:K16" si="5">K6+1</f>
        <v>2004</v>
      </c>
      <c r="L7" s="5">
        <f t="shared" si="2"/>
        <v>4109000</v>
      </c>
      <c r="M7">
        <v>3.35</v>
      </c>
      <c r="N7" s="5">
        <f t="shared" si="3"/>
        <v>13765150</v>
      </c>
    </row>
    <row r="8" spans="1:14" x14ac:dyDescent="0.25">
      <c r="A8" s="1" t="s">
        <v>5</v>
      </c>
      <c r="B8" s="2">
        <v>2004</v>
      </c>
      <c r="C8" t="s">
        <v>6</v>
      </c>
      <c r="D8">
        <f t="shared" si="4"/>
        <v>2005</v>
      </c>
      <c r="E8" s="5">
        <f t="shared" si="0"/>
        <v>4109000</v>
      </c>
      <c r="F8">
        <v>2.3561999999999999</v>
      </c>
      <c r="G8" s="8">
        <f t="shared" si="1"/>
        <v>9681625.7999999989</v>
      </c>
      <c r="H8" s="7" t="s">
        <v>5</v>
      </c>
      <c r="I8" s="2">
        <v>2004</v>
      </c>
      <c r="J8" t="s">
        <v>6</v>
      </c>
      <c r="K8">
        <f t="shared" si="5"/>
        <v>2005</v>
      </c>
      <c r="L8" s="5">
        <f t="shared" si="2"/>
        <v>4109000</v>
      </c>
      <c r="M8">
        <v>3.52</v>
      </c>
      <c r="N8" s="5">
        <f t="shared" si="3"/>
        <v>14463680</v>
      </c>
    </row>
    <row r="9" spans="1:14" x14ac:dyDescent="0.25">
      <c r="A9" s="1" t="s">
        <v>5</v>
      </c>
      <c r="B9" s="2">
        <v>2005</v>
      </c>
      <c r="C9" t="s">
        <v>6</v>
      </c>
      <c r="D9">
        <f t="shared" si="4"/>
        <v>2006</v>
      </c>
      <c r="E9" s="5">
        <f t="shared" si="0"/>
        <v>4109000</v>
      </c>
      <c r="F9">
        <v>2.4268999999999998</v>
      </c>
      <c r="G9" s="8">
        <f t="shared" si="1"/>
        <v>9972132.0999999996</v>
      </c>
      <c r="H9" s="7" t="s">
        <v>5</v>
      </c>
      <c r="I9" s="2">
        <v>2005</v>
      </c>
      <c r="J9" t="s">
        <v>6</v>
      </c>
      <c r="K9">
        <f t="shared" si="5"/>
        <v>2006</v>
      </c>
      <c r="L9" s="5">
        <f t="shared" si="2"/>
        <v>4109000</v>
      </c>
      <c r="M9">
        <v>3.69</v>
      </c>
      <c r="N9" s="5">
        <f t="shared" si="3"/>
        <v>15162210</v>
      </c>
    </row>
    <row r="10" spans="1:14" x14ac:dyDescent="0.25">
      <c r="A10" s="1" t="s">
        <v>5</v>
      </c>
      <c r="B10" s="2">
        <v>2006</v>
      </c>
      <c r="C10" t="s">
        <v>6</v>
      </c>
      <c r="D10">
        <f t="shared" si="4"/>
        <v>2007</v>
      </c>
      <c r="E10" s="5">
        <f t="shared" si="0"/>
        <v>4109000</v>
      </c>
      <c r="F10">
        <v>2.4996999999999998</v>
      </c>
      <c r="G10" s="8">
        <f t="shared" si="1"/>
        <v>10271267.299999999</v>
      </c>
      <c r="H10" s="7" t="s">
        <v>5</v>
      </c>
      <c r="I10" s="2">
        <v>2006</v>
      </c>
      <c r="J10" t="s">
        <v>6</v>
      </c>
      <c r="K10">
        <f t="shared" si="5"/>
        <v>2007</v>
      </c>
      <c r="L10" s="5">
        <f t="shared" si="2"/>
        <v>4109000</v>
      </c>
      <c r="M10">
        <v>3.88</v>
      </c>
      <c r="N10" s="5">
        <f t="shared" si="3"/>
        <v>15942920</v>
      </c>
    </row>
    <row r="11" spans="1:14" x14ac:dyDescent="0.25">
      <c r="A11" s="1" t="s">
        <v>5</v>
      </c>
      <c r="B11" s="2">
        <v>2007</v>
      </c>
      <c r="C11" t="s">
        <v>6</v>
      </c>
      <c r="D11">
        <f t="shared" si="4"/>
        <v>2008</v>
      </c>
      <c r="E11" s="5">
        <f t="shared" si="0"/>
        <v>4109000</v>
      </c>
      <c r="F11">
        <v>2.5747</v>
      </c>
      <c r="G11" s="8">
        <f t="shared" si="1"/>
        <v>10579442.300000001</v>
      </c>
      <c r="H11" s="7" t="s">
        <v>5</v>
      </c>
      <c r="I11" s="2">
        <v>2007</v>
      </c>
      <c r="J11" t="s">
        <v>6</v>
      </c>
      <c r="K11">
        <f t="shared" si="5"/>
        <v>2008</v>
      </c>
      <c r="L11" s="5">
        <f t="shared" si="2"/>
        <v>4109000</v>
      </c>
      <c r="M11">
        <v>4.07</v>
      </c>
      <c r="N11" s="5">
        <f t="shared" si="3"/>
        <v>16723630.000000002</v>
      </c>
    </row>
    <row r="12" spans="1:14" x14ac:dyDescent="0.25">
      <c r="A12" s="1" t="s">
        <v>5</v>
      </c>
      <c r="B12" s="2">
        <v>2008</v>
      </c>
      <c r="C12" t="s">
        <v>6</v>
      </c>
      <c r="D12">
        <f t="shared" si="4"/>
        <v>2009</v>
      </c>
      <c r="E12" s="5">
        <f t="shared" si="0"/>
        <v>4109000</v>
      </c>
      <c r="F12">
        <v>2.6518999999999999</v>
      </c>
      <c r="G12" s="8">
        <f t="shared" si="1"/>
        <v>10896657.1</v>
      </c>
      <c r="H12" s="7" t="s">
        <v>5</v>
      </c>
      <c r="I12" s="2">
        <v>2008</v>
      </c>
      <c r="J12" t="s">
        <v>6</v>
      </c>
      <c r="K12">
        <f t="shared" si="5"/>
        <v>2009</v>
      </c>
      <c r="L12" s="5">
        <f t="shared" si="2"/>
        <v>4109000</v>
      </c>
      <c r="M12">
        <v>4.28</v>
      </c>
      <c r="N12" s="5">
        <f t="shared" si="3"/>
        <v>17586520</v>
      </c>
    </row>
    <row r="13" spans="1:14" x14ac:dyDescent="0.25">
      <c r="A13" s="1" t="s">
        <v>5</v>
      </c>
      <c r="B13" s="2">
        <v>2009</v>
      </c>
      <c r="C13" t="s">
        <v>6</v>
      </c>
      <c r="D13">
        <f t="shared" si="4"/>
        <v>2010</v>
      </c>
      <c r="E13" s="5">
        <f t="shared" si="0"/>
        <v>4109000</v>
      </c>
      <c r="F13">
        <v>2.7315</v>
      </c>
      <c r="G13" s="8">
        <f t="shared" si="1"/>
        <v>11223733.5</v>
      </c>
      <c r="H13" s="7" t="s">
        <v>5</v>
      </c>
      <c r="I13" s="2">
        <v>2009</v>
      </c>
      <c r="J13" t="s">
        <v>6</v>
      </c>
      <c r="K13">
        <f t="shared" si="5"/>
        <v>2010</v>
      </c>
      <c r="L13" s="5">
        <f t="shared" si="2"/>
        <v>4109000</v>
      </c>
      <c r="M13">
        <v>4.49</v>
      </c>
      <c r="N13" s="5">
        <f t="shared" si="3"/>
        <v>18449410</v>
      </c>
    </row>
    <row r="14" spans="1:14" x14ac:dyDescent="0.25">
      <c r="A14" s="1" t="s">
        <v>5</v>
      </c>
      <c r="B14" s="2">
        <v>2010</v>
      </c>
      <c r="C14" t="s">
        <v>6</v>
      </c>
      <c r="D14">
        <f t="shared" si="4"/>
        <v>2011</v>
      </c>
      <c r="E14" s="5">
        <f t="shared" si="0"/>
        <v>4109000</v>
      </c>
      <c r="F14">
        <v>2.8134000000000001</v>
      </c>
      <c r="G14" s="8">
        <f t="shared" si="1"/>
        <v>11560260.6</v>
      </c>
      <c r="H14" s="7" t="s">
        <v>5</v>
      </c>
      <c r="I14" s="2">
        <v>2010</v>
      </c>
      <c r="J14" t="s">
        <v>6</v>
      </c>
      <c r="K14">
        <f t="shared" si="5"/>
        <v>2011</v>
      </c>
      <c r="L14" s="5">
        <f t="shared" si="2"/>
        <v>4109000</v>
      </c>
      <c r="M14">
        <v>4.72</v>
      </c>
      <c r="N14" s="5">
        <f t="shared" si="3"/>
        <v>19394480</v>
      </c>
    </row>
    <row r="15" spans="1:14" ht="13.8" thickBot="1" x14ac:dyDescent="0.3">
      <c r="A15" s="1" t="s">
        <v>5</v>
      </c>
      <c r="B15" s="2">
        <v>2011</v>
      </c>
      <c r="C15" t="s">
        <v>6</v>
      </c>
      <c r="D15">
        <f t="shared" si="4"/>
        <v>2012</v>
      </c>
      <c r="E15" s="5">
        <f t="shared" si="0"/>
        <v>4109000</v>
      </c>
      <c r="F15">
        <v>2.8978000000000002</v>
      </c>
      <c r="G15" s="8">
        <f t="shared" si="1"/>
        <v>11907060.200000001</v>
      </c>
      <c r="H15" s="7" t="s">
        <v>5</v>
      </c>
      <c r="I15" s="2">
        <v>2011</v>
      </c>
      <c r="J15" t="s">
        <v>6</v>
      </c>
      <c r="K15">
        <f t="shared" si="5"/>
        <v>2012</v>
      </c>
      <c r="L15" s="5">
        <f t="shared" si="2"/>
        <v>4109000</v>
      </c>
      <c r="M15">
        <v>4.9400000000000004</v>
      </c>
      <c r="N15" s="5">
        <f t="shared" si="3"/>
        <v>20298460</v>
      </c>
    </row>
    <row r="16" spans="1:14" x14ac:dyDescent="0.25">
      <c r="A16" s="1" t="s">
        <v>5</v>
      </c>
      <c r="B16" s="2">
        <v>2012</v>
      </c>
      <c r="C16" t="s">
        <v>6</v>
      </c>
      <c r="D16">
        <f t="shared" si="4"/>
        <v>2013</v>
      </c>
      <c r="E16" s="5">
        <f t="shared" si="0"/>
        <v>4109000</v>
      </c>
      <c r="F16">
        <v>2.9847999999999999</v>
      </c>
      <c r="G16" s="10">
        <f t="shared" si="1"/>
        <v>12264543.199999999</v>
      </c>
      <c r="H16" s="7" t="s">
        <v>5</v>
      </c>
      <c r="I16" s="2">
        <v>2012</v>
      </c>
      <c r="J16" t="s">
        <v>6</v>
      </c>
      <c r="K16">
        <f t="shared" si="5"/>
        <v>2013</v>
      </c>
      <c r="L16" s="5">
        <f t="shared" si="2"/>
        <v>4109000</v>
      </c>
      <c r="M16">
        <v>5.19</v>
      </c>
      <c r="N16" s="9">
        <f t="shared" si="3"/>
        <v>21325710</v>
      </c>
    </row>
    <row r="17" spans="1:14" ht="13.8" thickBot="1" x14ac:dyDescent="0.3">
      <c r="A17" s="1" t="s">
        <v>4</v>
      </c>
      <c r="B17" s="3" t="s">
        <v>4</v>
      </c>
      <c r="G17" s="8">
        <f>SUM(G5:G16)</f>
        <v>125741974.39999999</v>
      </c>
      <c r="N17" s="5">
        <f>SUM(N5:N16)</f>
        <v>198711240</v>
      </c>
    </row>
    <row r="18" spans="1:14" ht="13.8" thickBot="1" x14ac:dyDescent="0.3">
      <c r="L18" s="11" t="s">
        <v>23</v>
      </c>
      <c r="M18" s="12"/>
      <c r="N18" s="13">
        <f>N17-G17</f>
        <v>72969265.600000009</v>
      </c>
    </row>
    <row r="19" spans="1:14" x14ac:dyDescent="0.25">
      <c r="A19" s="1" t="s">
        <v>8</v>
      </c>
      <c r="M19" t="s">
        <v>4</v>
      </c>
    </row>
    <row r="21" spans="1:14" x14ac:dyDescent="0.25">
      <c r="A21" t="s">
        <v>12</v>
      </c>
      <c r="B21" s="4">
        <v>10000</v>
      </c>
      <c r="C21">
        <v>31</v>
      </c>
      <c r="D21" s="5">
        <f>B21*C21:C21</f>
        <v>310000</v>
      </c>
      <c r="F21" t="s">
        <v>24</v>
      </c>
    </row>
    <row r="22" spans="1:14" x14ac:dyDescent="0.25">
      <c r="A22" t="s">
        <v>13</v>
      </c>
      <c r="B22" s="4">
        <v>10000</v>
      </c>
      <c r="C22">
        <v>28</v>
      </c>
      <c r="D22" s="5">
        <f t="shared" ref="D22:D32" si="6">B22*C22:C22</f>
        <v>280000</v>
      </c>
    </row>
    <row r="23" spans="1:14" x14ac:dyDescent="0.25">
      <c r="A23" t="s">
        <v>14</v>
      </c>
      <c r="B23" s="4">
        <v>10000</v>
      </c>
      <c r="C23">
        <v>31</v>
      </c>
      <c r="D23" s="5">
        <f t="shared" si="6"/>
        <v>310000</v>
      </c>
      <c r="F23" t="s">
        <v>25</v>
      </c>
    </row>
    <row r="24" spans="1:14" x14ac:dyDescent="0.25">
      <c r="A24" t="s">
        <v>15</v>
      </c>
      <c r="B24" s="4">
        <v>10000</v>
      </c>
      <c r="C24">
        <v>30</v>
      </c>
      <c r="D24" s="5">
        <f t="shared" si="6"/>
        <v>300000</v>
      </c>
      <c r="F24" t="s">
        <v>26</v>
      </c>
    </row>
    <row r="25" spans="1:14" x14ac:dyDescent="0.25">
      <c r="A25" t="s">
        <v>7</v>
      </c>
      <c r="B25" s="4">
        <v>13000</v>
      </c>
      <c r="C25">
        <v>31</v>
      </c>
      <c r="D25" s="5">
        <f t="shared" si="6"/>
        <v>403000</v>
      </c>
    </row>
    <row r="26" spans="1:14" x14ac:dyDescent="0.25">
      <c r="A26" t="s">
        <v>16</v>
      </c>
      <c r="B26" s="4">
        <v>13000</v>
      </c>
      <c r="C26">
        <v>30</v>
      </c>
      <c r="D26" s="5">
        <f t="shared" si="6"/>
        <v>390000</v>
      </c>
    </row>
    <row r="27" spans="1:14" x14ac:dyDescent="0.25">
      <c r="A27" t="s">
        <v>17</v>
      </c>
      <c r="B27" s="4">
        <v>13000</v>
      </c>
      <c r="C27">
        <v>31</v>
      </c>
      <c r="D27" s="5">
        <f t="shared" si="6"/>
        <v>403000</v>
      </c>
    </row>
    <row r="28" spans="1:14" x14ac:dyDescent="0.25">
      <c r="A28" t="s">
        <v>18</v>
      </c>
      <c r="B28" s="4">
        <v>13000</v>
      </c>
      <c r="C28">
        <v>31</v>
      </c>
      <c r="D28" s="5">
        <f t="shared" si="6"/>
        <v>403000</v>
      </c>
    </row>
    <row r="29" spans="1:14" x14ac:dyDescent="0.25">
      <c r="A29" t="s">
        <v>19</v>
      </c>
      <c r="B29" s="4">
        <v>13000</v>
      </c>
      <c r="C29">
        <v>30</v>
      </c>
      <c r="D29" s="5">
        <f t="shared" si="6"/>
        <v>390000</v>
      </c>
    </row>
    <row r="30" spans="1:14" x14ac:dyDescent="0.25">
      <c r="A30" t="s">
        <v>20</v>
      </c>
      <c r="B30" s="4">
        <v>10000</v>
      </c>
      <c r="C30">
        <v>31</v>
      </c>
      <c r="D30" s="5">
        <f t="shared" si="6"/>
        <v>310000</v>
      </c>
    </row>
    <row r="31" spans="1:14" x14ac:dyDescent="0.25">
      <c r="A31" t="s">
        <v>21</v>
      </c>
      <c r="B31" s="4">
        <v>10000</v>
      </c>
      <c r="C31">
        <v>30</v>
      </c>
      <c r="D31" s="5">
        <f t="shared" si="6"/>
        <v>300000</v>
      </c>
    </row>
    <row r="32" spans="1:14" x14ac:dyDescent="0.25">
      <c r="A32" t="s">
        <v>22</v>
      </c>
      <c r="B32" s="4">
        <v>10000</v>
      </c>
      <c r="C32">
        <v>31</v>
      </c>
      <c r="D32" s="5">
        <f t="shared" si="6"/>
        <v>310000</v>
      </c>
    </row>
    <row r="33" spans="1:9" x14ac:dyDescent="0.25">
      <c r="D33" s="5">
        <f>SUM(D21:D32)</f>
        <v>4109000</v>
      </c>
    </row>
    <row r="36" spans="1:9" x14ac:dyDescent="0.25">
      <c r="A36" t="s">
        <v>4</v>
      </c>
      <c r="B36" s="4" t="s">
        <v>4</v>
      </c>
      <c r="C36" t="s">
        <v>4</v>
      </c>
      <c r="D36" s="5" t="s">
        <v>4</v>
      </c>
    </row>
    <row r="37" spans="1:9" x14ac:dyDescent="0.25">
      <c r="A37" t="s">
        <v>4</v>
      </c>
      <c r="B37" s="4" t="s">
        <v>4</v>
      </c>
      <c r="C37" t="s">
        <v>4</v>
      </c>
      <c r="D37" s="5" t="s">
        <v>4</v>
      </c>
    </row>
    <row r="38" spans="1:9" x14ac:dyDescent="0.25">
      <c r="A38" t="s">
        <v>4</v>
      </c>
      <c r="B38" s="4" t="s">
        <v>4</v>
      </c>
      <c r="C38" t="s">
        <v>4</v>
      </c>
      <c r="D38" s="5" t="s">
        <v>4</v>
      </c>
    </row>
    <row r="39" spans="1:9" x14ac:dyDescent="0.25">
      <c r="A39" t="s">
        <v>15</v>
      </c>
      <c r="B39" s="4">
        <v>10000</v>
      </c>
      <c r="C39">
        <v>30</v>
      </c>
      <c r="D39" s="5">
        <f t="shared" ref="D39:D50" si="7">B39*C39:C39</f>
        <v>300000</v>
      </c>
      <c r="I39" s="15" t="s">
        <v>27</v>
      </c>
    </row>
    <row r="40" spans="1:9" x14ac:dyDescent="0.25">
      <c r="A40" t="s">
        <v>7</v>
      </c>
      <c r="B40" s="4">
        <v>13000</v>
      </c>
      <c r="C40">
        <v>31</v>
      </c>
      <c r="D40" s="5">
        <f t="shared" si="7"/>
        <v>403000</v>
      </c>
      <c r="I40" s="15" t="s">
        <v>27</v>
      </c>
    </row>
    <row r="41" spans="1:9" x14ac:dyDescent="0.25">
      <c r="A41" t="s">
        <v>16</v>
      </c>
      <c r="B41" s="4">
        <v>13000</v>
      </c>
      <c r="C41">
        <v>30</v>
      </c>
      <c r="D41" s="5">
        <f t="shared" si="7"/>
        <v>390000</v>
      </c>
      <c r="I41" s="15" t="s">
        <v>27</v>
      </c>
    </row>
    <row r="42" spans="1:9" x14ac:dyDescent="0.25">
      <c r="A42" t="s">
        <v>17</v>
      </c>
      <c r="B42" s="4">
        <v>13000</v>
      </c>
      <c r="C42">
        <v>31</v>
      </c>
      <c r="D42" s="5">
        <f t="shared" si="7"/>
        <v>403000</v>
      </c>
      <c r="I42" s="15" t="s">
        <v>27</v>
      </c>
    </row>
    <row r="43" spans="1:9" x14ac:dyDescent="0.25">
      <c r="A43" t="s">
        <v>18</v>
      </c>
      <c r="B43" s="4">
        <v>13000</v>
      </c>
      <c r="C43">
        <v>31</v>
      </c>
      <c r="D43" s="5">
        <f t="shared" si="7"/>
        <v>403000</v>
      </c>
      <c r="I43" s="15" t="s">
        <v>27</v>
      </c>
    </row>
    <row r="44" spans="1:9" x14ac:dyDescent="0.25">
      <c r="A44" t="s">
        <v>19</v>
      </c>
      <c r="B44" s="4">
        <v>13000</v>
      </c>
      <c r="C44">
        <v>30</v>
      </c>
      <c r="D44" s="5">
        <f t="shared" si="7"/>
        <v>390000</v>
      </c>
      <c r="I44" s="15" t="s">
        <v>27</v>
      </c>
    </row>
    <row r="45" spans="1:9" x14ac:dyDescent="0.25">
      <c r="A45" t="s">
        <v>20</v>
      </c>
      <c r="B45" s="4">
        <v>10000</v>
      </c>
      <c r="C45">
        <v>31</v>
      </c>
      <c r="D45" s="5">
        <f t="shared" si="7"/>
        <v>310000</v>
      </c>
      <c r="I45" s="15" t="s">
        <v>27</v>
      </c>
    </row>
    <row r="46" spans="1:9" x14ac:dyDescent="0.25">
      <c r="A46" t="s">
        <v>21</v>
      </c>
      <c r="B46" s="4">
        <v>10000</v>
      </c>
      <c r="C46">
        <v>30</v>
      </c>
      <c r="D46" s="5">
        <f t="shared" si="7"/>
        <v>300000</v>
      </c>
      <c r="I46" s="15" t="s">
        <v>27</v>
      </c>
    </row>
    <row r="47" spans="1:9" x14ac:dyDescent="0.25">
      <c r="A47" t="s">
        <v>22</v>
      </c>
      <c r="B47" s="4">
        <v>10000</v>
      </c>
      <c r="C47">
        <v>31</v>
      </c>
      <c r="D47" s="5">
        <f t="shared" si="7"/>
        <v>310000</v>
      </c>
      <c r="I47" s="15" t="s">
        <v>27</v>
      </c>
    </row>
    <row r="48" spans="1:9" x14ac:dyDescent="0.25">
      <c r="A48" t="s">
        <v>12</v>
      </c>
      <c r="B48" s="4">
        <v>10000</v>
      </c>
      <c r="C48">
        <v>31</v>
      </c>
      <c r="D48" s="5">
        <f t="shared" si="7"/>
        <v>310000</v>
      </c>
      <c r="E48">
        <v>2.1562000000000001</v>
      </c>
      <c r="F48" s="8">
        <v>3.04</v>
      </c>
      <c r="G48" s="8">
        <f>F48-E48</f>
        <v>0.88379999999999992</v>
      </c>
      <c r="H48" s="14">
        <f>G48*D48</f>
        <v>273978</v>
      </c>
      <c r="I48">
        <v>2002</v>
      </c>
    </row>
    <row r="49" spans="1:9" x14ac:dyDescent="0.25">
      <c r="A49" t="s">
        <v>13</v>
      </c>
      <c r="B49" s="4">
        <v>10000</v>
      </c>
      <c r="C49">
        <v>28</v>
      </c>
      <c r="D49" s="5">
        <f t="shared" si="7"/>
        <v>280000</v>
      </c>
      <c r="E49">
        <v>2.1562000000000001</v>
      </c>
      <c r="F49" s="8">
        <v>3.04</v>
      </c>
      <c r="G49" s="8">
        <f>F49-E49</f>
        <v>0.88379999999999992</v>
      </c>
      <c r="H49" s="14">
        <f>G49*D49</f>
        <v>247463.99999999997</v>
      </c>
      <c r="I49">
        <v>2002</v>
      </c>
    </row>
    <row r="50" spans="1:9" x14ac:dyDescent="0.25">
      <c r="A50" t="s">
        <v>14</v>
      </c>
      <c r="B50" s="4">
        <v>10000</v>
      </c>
      <c r="C50">
        <v>31</v>
      </c>
      <c r="D50" s="5">
        <f t="shared" si="7"/>
        <v>310000</v>
      </c>
      <c r="E50">
        <v>2.1562000000000001</v>
      </c>
      <c r="F50" s="8">
        <v>3.04</v>
      </c>
      <c r="G50" s="8">
        <f>F50-E50</f>
        <v>0.88379999999999992</v>
      </c>
      <c r="H50" s="14">
        <f>G50*D50</f>
        <v>273978</v>
      </c>
      <c r="I50">
        <v>2002</v>
      </c>
    </row>
    <row r="51" spans="1:9" x14ac:dyDescent="0.25">
      <c r="A51" t="s">
        <v>15</v>
      </c>
      <c r="B51" s="4">
        <v>10000</v>
      </c>
      <c r="C51">
        <v>30</v>
      </c>
      <c r="D51" s="5">
        <f t="shared" ref="D51:D62" si="8">B51*C51:C51</f>
        <v>300000</v>
      </c>
      <c r="E51">
        <v>2.2090000000000001</v>
      </c>
      <c r="F51" s="8">
        <v>3.19</v>
      </c>
      <c r="G51" s="8">
        <f>F51-E51</f>
        <v>0.98099999999999987</v>
      </c>
      <c r="H51" s="14">
        <f>G51*D51</f>
        <v>294299.99999999994</v>
      </c>
      <c r="I51">
        <v>2002</v>
      </c>
    </row>
    <row r="52" spans="1:9" x14ac:dyDescent="0.25">
      <c r="A52" t="s">
        <v>7</v>
      </c>
      <c r="B52" s="4">
        <v>13000</v>
      </c>
      <c r="C52">
        <v>31</v>
      </c>
      <c r="D52" s="5">
        <f t="shared" si="8"/>
        <v>403000</v>
      </c>
      <c r="E52">
        <v>2.2090000000000001</v>
      </c>
      <c r="F52" s="8">
        <v>3.19</v>
      </c>
      <c r="G52" s="8">
        <f t="shared" ref="G52:G62" si="9">F52-E52</f>
        <v>0.98099999999999987</v>
      </c>
      <c r="H52" s="14">
        <f t="shared" ref="H52:H62" si="10">G52*D52</f>
        <v>395342.99999999994</v>
      </c>
      <c r="I52">
        <v>2002</v>
      </c>
    </row>
    <row r="53" spans="1:9" x14ac:dyDescent="0.25">
      <c r="A53" t="s">
        <v>16</v>
      </c>
      <c r="B53" s="4">
        <v>13000</v>
      </c>
      <c r="C53">
        <v>30</v>
      </c>
      <c r="D53" s="5">
        <f t="shared" si="8"/>
        <v>390000</v>
      </c>
      <c r="E53">
        <v>2.2090000000000001</v>
      </c>
      <c r="F53" s="8">
        <v>3.19</v>
      </c>
      <c r="G53" s="8">
        <f t="shared" si="9"/>
        <v>0.98099999999999987</v>
      </c>
      <c r="H53" s="14">
        <f t="shared" si="10"/>
        <v>382589.99999999994</v>
      </c>
      <c r="I53">
        <v>2002</v>
      </c>
    </row>
    <row r="54" spans="1:9" x14ac:dyDescent="0.25">
      <c r="A54" t="s">
        <v>17</v>
      </c>
      <c r="B54" s="4">
        <v>13000</v>
      </c>
      <c r="C54">
        <v>31</v>
      </c>
      <c r="D54" s="5">
        <f t="shared" si="8"/>
        <v>403000</v>
      </c>
      <c r="E54">
        <v>2.2090000000000001</v>
      </c>
      <c r="F54" s="8">
        <v>3.19</v>
      </c>
      <c r="G54" s="8">
        <f t="shared" si="9"/>
        <v>0.98099999999999987</v>
      </c>
      <c r="H54" s="14">
        <f t="shared" si="10"/>
        <v>395342.99999999994</v>
      </c>
      <c r="I54">
        <v>2002</v>
      </c>
    </row>
    <row r="55" spans="1:9" x14ac:dyDescent="0.25">
      <c r="A55" t="s">
        <v>18</v>
      </c>
      <c r="B55" s="4">
        <v>13000</v>
      </c>
      <c r="C55">
        <v>31</v>
      </c>
      <c r="D55" s="5">
        <f t="shared" si="8"/>
        <v>403000</v>
      </c>
      <c r="E55">
        <v>2.2090000000000001</v>
      </c>
      <c r="F55" s="8">
        <v>3.19</v>
      </c>
      <c r="G55" s="8">
        <f t="shared" si="9"/>
        <v>0.98099999999999987</v>
      </c>
      <c r="H55" s="14">
        <f t="shared" si="10"/>
        <v>395342.99999999994</v>
      </c>
      <c r="I55">
        <v>2002</v>
      </c>
    </row>
    <row r="56" spans="1:9" x14ac:dyDescent="0.25">
      <c r="A56" t="s">
        <v>19</v>
      </c>
      <c r="B56" s="4">
        <v>13000</v>
      </c>
      <c r="C56">
        <v>30</v>
      </c>
      <c r="D56" s="5">
        <f t="shared" si="8"/>
        <v>390000</v>
      </c>
      <c r="E56">
        <v>2.2090000000000001</v>
      </c>
      <c r="F56" s="8">
        <v>3.19</v>
      </c>
      <c r="G56" s="8">
        <f t="shared" si="9"/>
        <v>0.98099999999999987</v>
      </c>
      <c r="H56" s="14">
        <f t="shared" si="10"/>
        <v>382589.99999999994</v>
      </c>
      <c r="I56">
        <v>2002</v>
      </c>
    </row>
    <row r="57" spans="1:9" x14ac:dyDescent="0.25">
      <c r="A57" t="s">
        <v>20</v>
      </c>
      <c r="B57" s="4">
        <v>10000</v>
      </c>
      <c r="C57">
        <v>31</v>
      </c>
      <c r="D57" s="5">
        <f t="shared" si="8"/>
        <v>310000</v>
      </c>
      <c r="E57">
        <v>2.2090000000000001</v>
      </c>
      <c r="F57" s="8">
        <v>3.19</v>
      </c>
      <c r="G57" s="8">
        <f t="shared" si="9"/>
        <v>0.98099999999999987</v>
      </c>
      <c r="H57" s="14">
        <f t="shared" si="10"/>
        <v>304109.99999999994</v>
      </c>
      <c r="I57">
        <v>2002</v>
      </c>
    </row>
    <row r="58" spans="1:9" x14ac:dyDescent="0.25">
      <c r="A58" t="s">
        <v>21</v>
      </c>
      <c r="B58" s="4">
        <v>10000</v>
      </c>
      <c r="C58">
        <v>30</v>
      </c>
      <c r="D58" s="5">
        <f t="shared" si="8"/>
        <v>300000</v>
      </c>
      <c r="E58">
        <v>2.2090000000000001</v>
      </c>
      <c r="F58" s="8">
        <v>3.19</v>
      </c>
      <c r="G58" s="8">
        <f t="shared" si="9"/>
        <v>0.98099999999999987</v>
      </c>
      <c r="H58" s="14">
        <f t="shared" si="10"/>
        <v>294299.99999999994</v>
      </c>
      <c r="I58">
        <v>2002</v>
      </c>
    </row>
    <row r="59" spans="1:9" x14ac:dyDescent="0.25">
      <c r="A59" t="s">
        <v>22</v>
      </c>
      <c r="B59" s="4">
        <v>10000</v>
      </c>
      <c r="C59">
        <v>31</v>
      </c>
      <c r="D59" s="5">
        <f t="shared" si="8"/>
        <v>310000</v>
      </c>
      <c r="E59">
        <v>2.2090000000000001</v>
      </c>
      <c r="F59" s="8">
        <v>3.19</v>
      </c>
      <c r="G59" s="8">
        <f t="shared" si="9"/>
        <v>0.98099999999999987</v>
      </c>
      <c r="H59" s="14">
        <f t="shared" si="10"/>
        <v>304109.99999999994</v>
      </c>
      <c r="I59">
        <v>2002</v>
      </c>
    </row>
    <row r="60" spans="1:9" x14ac:dyDescent="0.25">
      <c r="A60" t="s">
        <v>12</v>
      </c>
      <c r="B60" s="4">
        <v>10000</v>
      </c>
      <c r="C60">
        <v>31</v>
      </c>
      <c r="D60" s="5">
        <f t="shared" si="8"/>
        <v>310000</v>
      </c>
      <c r="E60">
        <v>2.2090000000000001</v>
      </c>
      <c r="F60" s="8">
        <v>3.19</v>
      </c>
      <c r="G60" s="8">
        <f t="shared" si="9"/>
        <v>0.98099999999999987</v>
      </c>
      <c r="H60" s="14">
        <f t="shared" si="10"/>
        <v>304109.99999999994</v>
      </c>
      <c r="I60">
        <v>2003</v>
      </c>
    </row>
    <row r="61" spans="1:9" x14ac:dyDescent="0.25">
      <c r="A61" t="s">
        <v>13</v>
      </c>
      <c r="B61" s="4">
        <v>10000</v>
      </c>
      <c r="C61">
        <v>28</v>
      </c>
      <c r="D61" s="5">
        <f t="shared" si="8"/>
        <v>280000</v>
      </c>
      <c r="E61">
        <v>2.2090000000000001</v>
      </c>
      <c r="F61" s="8">
        <v>3.19</v>
      </c>
      <c r="G61" s="8">
        <f t="shared" si="9"/>
        <v>0.98099999999999987</v>
      </c>
      <c r="H61" s="14">
        <f t="shared" si="10"/>
        <v>274679.99999999994</v>
      </c>
      <c r="I61">
        <v>2003</v>
      </c>
    </row>
    <row r="62" spans="1:9" x14ac:dyDescent="0.25">
      <c r="A62" t="s">
        <v>14</v>
      </c>
      <c r="B62" s="4">
        <v>10000</v>
      </c>
      <c r="C62">
        <v>31</v>
      </c>
      <c r="D62" s="5">
        <f t="shared" si="8"/>
        <v>310000</v>
      </c>
      <c r="E62">
        <v>2.2090000000000001</v>
      </c>
      <c r="F62" s="8">
        <v>3.19</v>
      </c>
      <c r="G62" s="8">
        <f t="shared" si="9"/>
        <v>0.98099999999999987</v>
      </c>
      <c r="H62" s="14">
        <f t="shared" si="10"/>
        <v>304109.99999999994</v>
      </c>
      <c r="I62">
        <v>2003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sloving</dc:creator>
  <cp:lastModifiedBy>Havlíček Jan</cp:lastModifiedBy>
  <cp:lastPrinted>2002-01-11T17:17:48Z</cp:lastPrinted>
  <dcterms:created xsi:type="dcterms:W3CDTF">2002-01-11T17:05:23Z</dcterms:created>
  <dcterms:modified xsi:type="dcterms:W3CDTF">2023-09-10T12:08:28Z</dcterms:modified>
</cp:coreProperties>
</file>