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1292" windowHeight="6492" activeTab="2"/>
  </bookViews>
  <sheets>
    <sheet name="Nov99" sheetId="1" r:id="rId1"/>
    <sheet name="Dec99" sheetId="2" r:id="rId2"/>
    <sheet name="Jan00" sheetId="3" r:id="rId3"/>
  </sheets>
  <definedNames>
    <definedName name="_xlnm.Print_Area" localSheetId="2">Jan00!$A$154:$F$172</definedName>
    <definedName name="_xlnm.Print_Area" localSheetId="0">'Nov99'!$A$1:$F$62</definedName>
  </definedNames>
  <calcPr calcId="0"/>
</workbook>
</file>

<file path=xl/calcChain.xml><?xml version="1.0" encoding="utf-8"?>
<calcChain xmlns="http://schemas.openxmlformats.org/spreadsheetml/2006/main">
  <c r="B13" i="2" l="1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B61" i="2"/>
  <c r="D61" i="2"/>
  <c r="F61" i="2"/>
  <c r="B71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B88" i="2"/>
  <c r="D88" i="2"/>
  <c r="F88" i="2"/>
  <c r="B97" i="2"/>
  <c r="D103" i="2"/>
  <c r="F103" i="2"/>
  <c r="D104" i="2"/>
  <c r="F104" i="2"/>
  <c r="D105" i="2"/>
  <c r="F105" i="2"/>
  <c r="D106" i="2"/>
  <c r="F106" i="2"/>
  <c r="B108" i="2"/>
  <c r="D108" i="2"/>
  <c r="F108" i="2"/>
  <c r="B117" i="2"/>
  <c r="D123" i="2"/>
  <c r="F123" i="2"/>
  <c r="D124" i="2"/>
  <c r="F124" i="2"/>
  <c r="D125" i="2"/>
  <c r="F125" i="2"/>
  <c r="D126" i="2"/>
  <c r="F126" i="2"/>
  <c r="B128" i="2"/>
  <c r="D128" i="2"/>
  <c r="F128" i="2"/>
  <c r="B138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B151" i="2"/>
  <c r="D151" i="2"/>
  <c r="F151" i="2"/>
  <c r="B161" i="2"/>
  <c r="D167" i="2"/>
  <c r="F167" i="2"/>
  <c r="D168" i="2"/>
  <c r="F168" i="2"/>
  <c r="D169" i="2"/>
  <c r="F169" i="2"/>
  <c r="B171" i="2"/>
  <c r="D171" i="2"/>
  <c r="F171" i="2"/>
  <c r="B13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B61" i="3"/>
  <c r="D61" i="3"/>
  <c r="F61" i="3"/>
  <c r="B71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B88" i="3"/>
  <c r="D88" i="3"/>
  <c r="F88" i="3"/>
  <c r="B97" i="3"/>
  <c r="D103" i="3"/>
  <c r="F103" i="3"/>
  <c r="D104" i="3"/>
  <c r="F104" i="3"/>
  <c r="D105" i="3"/>
  <c r="F105" i="3"/>
  <c r="D106" i="3"/>
  <c r="F106" i="3"/>
  <c r="B108" i="3"/>
  <c r="D108" i="3"/>
  <c r="F108" i="3"/>
  <c r="B117" i="3"/>
  <c r="D123" i="3"/>
  <c r="F123" i="3"/>
  <c r="D124" i="3"/>
  <c r="F124" i="3"/>
  <c r="D125" i="3"/>
  <c r="F125" i="3"/>
  <c r="D126" i="3"/>
  <c r="F126" i="3"/>
  <c r="B128" i="3"/>
  <c r="D128" i="3"/>
  <c r="F128" i="3"/>
  <c r="B138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B151" i="3"/>
  <c r="D151" i="3"/>
  <c r="F151" i="3"/>
  <c r="B161" i="3"/>
  <c r="D167" i="3"/>
  <c r="F167" i="3"/>
  <c r="D168" i="3"/>
  <c r="F168" i="3"/>
  <c r="D169" i="3"/>
  <c r="F169" i="3"/>
  <c r="B171" i="3"/>
  <c r="D171" i="3"/>
  <c r="F171" i="3"/>
  <c r="B13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B61" i="1"/>
  <c r="D61" i="1"/>
  <c r="F61" i="1"/>
  <c r="B71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B88" i="1"/>
  <c r="D88" i="1"/>
  <c r="F88" i="1"/>
  <c r="B97" i="1"/>
  <c r="D103" i="1"/>
  <c r="F103" i="1"/>
  <c r="D104" i="1"/>
  <c r="F104" i="1"/>
  <c r="D105" i="1"/>
  <c r="F105" i="1"/>
  <c r="D106" i="1"/>
  <c r="F106" i="1"/>
  <c r="B108" i="1"/>
  <c r="D108" i="1"/>
  <c r="F108" i="1"/>
  <c r="B117" i="1"/>
  <c r="D123" i="1"/>
  <c r="F123" i="1"/>
  <c r="D124" i="1"/>
  <c r="F124" i="1"/>
  <c r="D125" i="1"/>
  <c r="F125" i="1"/>
  <c r="D126" i="1"/>
  <c r="F126" i="1"/>
  <c r="B128" i="1"/>
  <c r="D128" i="1"/>
  <c r="F128" i="1"/>
  <c r="B138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B151" i="1"/>
  <c r="D151" i="1"/>
  <c r="F151" i="1"/>
  <c r="B161" i="1"/>
  <c r="D167" i="1"/>
  <c r="F167" i="1"/>
  <c r="D168" i="1"/>
  <c r="F168" i="1"/>
  <c r="D169" i="1"/>
  <c r="F169" i="1"/>
  <c r="B171" i="1"/>
  <c r="D171" i="1"/>
  <c r="F171" i="1"/>
</calcChain>
</file>

<file path=xl/sharedStrings.xml><?xml version="1.0" encoding="utf-8"?>
<sst xmlns="http://schemas.openxmlformats.org/spreadsheetml/2006/main" count="420" uniqueCount="85">
  <si>
    <t>Facility/Building</t>
  </si>
  <si>
    <t>Super K-Mart</t>
  </si>
  <si>
    <t>K-Mart Store # 3066</t>
  </si>
  <si>
    <t>K-Mart Store # 3105</t>
  </si>
  <si>
    <t>K-Mart Store # 3233 - 8-20-19-9513</t>
  </si>
  <si>
    <t>K-Mart Store # 3233 - 8-20-01-9514</t>
  </si>
  <si>
    <t>K-Mart Store # 3328</t>
  </si>
  <si>
    <t>K-Mart Store # 3473</t>
  </si>
  <si>
    <t>K-Mart Store # 3474</t>
  </si>
  <si>
    <t>K-Mart Store # 3515</t>
  </si>
  <si>
    <t>K-Mart Store # 3559</t>
  </si>
  <si>
    <t>K-Mart Store # 3599</t>
  </si>
  <si>
    <t>K-Mart Store # 3619</t>
  </si>
  <si>
    <t>K-Mart Store # 3631</t>
  </si>
  <si>
    <t>K-Mart Store # 3751</t>
  </si>
  <si>
    <t>K-Mart Store # 3914</t>
  </si>
  <si>
    <t>K-Mart Store # 4031</t>
  </si>
  <si>
    <t>K-Mart Store # 4095</t>
  </si>
  <si>
    <t>K-Mart Store # 4100</t>
  </si>
  <si>
    <t>K-Mart Store # 4227</t>
  </si>
  <si>
    <t>K-Mart Store # 4228</t>
  </si>
  <si>
    <t>K-Mart Store # 4381</t>
  </si>
  <si>
    <t>K-Mart Store # 4384</t>
  </si>
  <si>
    <t>K-Mart Store # 4386</t>
  </si>
  <si>
    <t>K-Mart Store # 4423</t>
  </si>
  <si>
    <t>K-Mart Store # 4459</t>
  </si>
  <si>
    <t>K-Mart Store # 4464</t>
  </si>
  <si>
    <t>K-Mart Store # 4821</t>
  </si>
  <si>
    <t>K-Mart Store # 4822</t>
  </si>
  <si>
    <t>K-Mart Store # 4924</t>
  </si>
  <si>
    <t>K-Mart Store # 7073</t>
  </si>
  <si>
    <t>K-Mart Store # 7275</t>
  </si>
  <si>
    <t>K-Mart Store # 7289</t>
  </si>
  <si>
    <t>K-Mart Store # 7305</t>
  </si>
  <si>
    <t>K-Mart Store # 7399</t>
  </si>
  <si>
    <t>K-Mart Store # 7416</t>
  </si>
  <si>
    <t>K-Mart Store # 7473</t>
  </si>
  <si>
    <t>K-Mart Store # 7490</t>
  </si>
  <si>
    <t>K-Mart Store # 7525</t>
  </si>
  <si>
    <t>K-Mart Store # 8289</t>
  </si>
  <si>
    <t>K-Mart Store # 9218</t>
  </si>
  <si>
    <t>K-Mart Store # 9163</t>
  </si>
  <si>
    <t>MDCQ</t>
  </si>
  <si>
    <t>Total(s)</t>
  </si>
  <si>
    <t>% of Total</t>
  </si>
  <si>
    <t>Dths</t>
  </si>
  <si>
    <t>K-Mart - Group 4387</t>
  </si>
  <si>
    <t>LDC:   NICOR</t>
  </si>
  <si>
    <t>Delivery Month</t>
  </si>
  <si>
    <t>Total Dths Delivered</t>
  </si>
  <si>
    <t>Price per Dth</t>
  </si>
  <si>
    <t>Total Cost</t>
  </si>
  <si>
    <t>K-Mart Store # 3343</t>
  </si>
  <si>
    <t>K-Mart Store # 4214</t>
  </si>
  <si>
    <t>K-Mart Store # 4802</t>
  </si>
  <si>
    <t>K-Mart Store # 4823</t>
  </si>
  <si>
    <t>K-Mart Store # 4938</t>
  </si>
  <si>
    <t>K-Mart Store # 7789</t>
  </si>
  <si>
    <t>K-Mart Store # 9343</t>
  </si>
  <si>
    <t>K-Mart Store # 9358</t>
  </si>
  <si>
    <t>K-Mart Store # 9361</t>
  </si>
  <si>
    <t>K-Mart Store # 9366</t>
  </si>
  <si>
    <t>K-Mart - Group 4468</t>
  </si>
  <si>
    <t>K-Mart Store # 9362</t>
  </si>
  <si>
    <t>K-Mart Store # 9368</t>
  </si>
  <si>
    <t>K-Mart Store # 9373</t>
  </si>
  <si>
    <t>K-Mart - Group 4546</t>
  </si>
  <si>
    <t>K-Mart - Group 4567</t>
  </si>
  <si>
    <t>K-Mart Store # 9939</t>
  </si>
  <si>
    <t>K-Mart Store # 9360</t>
  </si>
  <si>
    <t>K-Mart Store # 9377</t>
  </si>
  <si>
    <t>K-Mart Store # 9378</t>
  </si>
  <si>
    <t>LDC:   Peoples Gas</t>
  </si>
  <si>
    <t>K-Mart Store # 3367</t>
  </si>
  <si>
    <t>K-Mart Store # 3371</t>
  </si>
  <si>
    <t>K-Mart Store # 3594</t>
  </si>
  <si>
    <t>K-Mart Store # 4235</t>
  </si>
  <si>
    <t>K-Mart Store # 4722</t>
  </si>
  <si>
    <t>K-Mart Store # 4729</t>
  </si>
  <si>
    <t>LDC:   North Shore Gas</t>
  </si>
  <si>
    <t>K-Mart Store # 3032</t>
  </si>
  <si>
    <t>K-Mart Store # 7084</t>
  </si>
  <si>
    <t>K-Mart Store # 7913</t>
  </si>
  <si>
    <t>K-Mart - Group 00672</t>
  </si>
  <si>
    <t>K-Mart - Group 20087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</si>
</sst>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u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7" fontId="3" fillId="0" borderId="0" xfId="0" applyNumberFormat="1" applyFont="1"/>
    <xf numFmtId="3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F173"/>
  <sheetViews>
    <sheetView workbookViewId="0"/>
  </sheetViews>
  <sheetFormatPr defaultRowHeight="13.2" x14ac:dyDescent="0.25"/>
  <cols>
    <col min="1" max="1" width="32.6640625" customWidth="1"/>
    <col min="2" max="2" width="15.33203125" customWidth="1"/>
    <col min="3" max="3" width="7.109375" customWidth="1"/>
    <col min="4" max="4" width="12.6640625" customWidth="1"/>
  </cols>
  <sheetData>
    <row r="7" spans="1:6" ht="17.399999999999999" x14ac:dyDescent="0.3">
      <c r="A7" s="21" t="s">
        <v>46</v>
      </c>
      <c r="B7" s="22"/>
      <c r="C7" s="22"/>
      <c r="D7" s="22"/>
      <c r="E7" s="22"/>
      <c r="F7" s="22"/>
    </row>
    <row r="8" spans="1:6" ht="17.399999999999999" x14ac:dyDescent="0.3">
      <c r="A8" s="20" t="s">
        <v>47</v>
      </c>
      <c r="B8" s="23"/>
      <c r="C8" s="23"/>
      <c r="D8" s="23"/>
      <c r="E8" s="23"/>
      <c r="F8" s="23"/>
    </row>
    <row r="10" spans="1:6" ht="15.6" x14ac:dyDescent="0.3">
      <c r="A10" s="1" t="s">
        <v>48</v>
      </c>
      <c r="B10" s="2">
        <v>36465</v>
      </c>
      <c r="C10" s="1"/>
      <c r="D10" s="1"/>
      <c r="E10" s="1"/>
      <c r="F10" s="1"/>
    </row>
    <row r="11" spans="1:6" ht="15" x14ac:dyDescent="0.25">
      <c r="A11" s="1" t="s">
        <v>49</v>
      </c>
      <c r="B11" s="3">
        <v>19590</v>
      </c>
      <c r="C11" s="1"/>
      <c r="D11" s="1"/>
      <c r="E11" s="1"/>
      <c r="F11" s="1"/>
    </row>
    <row r="12" spans="1:6" ht="15" x14ac:dyDescent="0.25">
      <c r="A12" s="1" t="s">
        <v>50</v>
      </c>
      <c r="B12" s="4">
        <v>2.72</v>
      </c>
      <c r="C12" s="1"/>
      <c r="D12" s="1"/>
      <c r="E12" s="1"/>
      <c r="F12" s="1"/>
    </row>
    <row r="13" spans="1:6" ht="15" x14ac:dyDescent="0.25">
      <c r="A13" s="1" t="s">
        <v>51</v>
      </c>
      <c r="B13" s="5">
        <f>B11*B12</f>
        <v>53284.800000000003</v>
      </c>
      <c r="C13" s="1"/>
      <c r="D13" s="1"/>
      <c r="E13" s="1"/>
      <c r="F13" s="1"/>
    </row>
    <row r="14" spans="1:6" ht="15" x14ac:dyDescent="0.25">
      <c r="A14" s="1"/>
      <c r="B14" s="1"/>
      <c r="C14" s="1"/>
      <c r="D14" s="1"/>
      <c r="E14" s="1"/>
      <c r="F14" s="1"/>
    </row>
    <row r="15" spans="1:6" ht="15" x14ac:dyDescent="0.25">
      <c r="A15" s="1"/>
      <c r="B15" s="1"/>
      <c r="C15" s="1"/>
      <c r="D15" s="1"/>
      <c r="E15" s="1"/>
      <c r="F15" s="1"/>
    </row>
    <row r="16" spans="1:6" ht="15.6" x14ac:dyDescent="0.3">
      <c r="A16" s="1"/>
      <c r="B16" s="1"/>
      <c r="C16" s="1"/>
      <c r="D16" s="6" t="s">
        <v>44</v>
      </c>
      <c r="E16" s="1"/>
      <c r="F16" s="1"/>
    </row>
    <row r="17" spans="1:6" ht="16.2" thickBot="1" x14ac:dyDescent="0.35">
      <c r="A17" s="7" t="s">
        <v>0</v>
      </c>
      <c r="B17" s="8" t="s">
        <v>42</v>
      </c>
      <c r="C17" s="6"/>
      <c r="D17" s="8" t="s">
        <v>42</v>
      </c>
      <c r="E17" s="1"/>
      <c r="F17" s="8" t="s">
        <v>45</v>
      </c>
    </row>
    <row r="18" spans="1:6" ht="15" x14ac:dyDescent="0.25">
      <c r="A18" s="1"/>
      <c r="B18" s="1"/>
      <c r="C18" s="1"/>
      <c r="D18" s="1"/>
      <c r="E18" s="1"/>
      <c r="F18" s="1"/>
    </row>
    <row r="19" spans="1:6" ht="15" x14ac:dyDescent="0.25">
      <c r="A19" s="1" t="s">
        <v>1</v>
      </c>
      <c r="B19" s="9">
        <v>922</v>
      </c>
      <c r="C19" s="9"/>
      <c r="D19" s="10">
        <f>B19/B61</f>
        <v>4.4962450014629868E-2</v>
      </c>
      <c r="E19" s="1"/>
      <c r="F19" s="9">
        <f>B11*D19</f>
        <v>880.81439578659911</v>
      </c>
    </row>
    <row r="20" spans="1:6" ht="15" x14ac:dyDescent="0.25">
      <c r="A20" s="1" t="s">
        <v>2</v>
      </c>
      <c r="B20" s="9">
        <v>394</v>
      </c>
      <c r="C20" s="9"/>
      <c r="D20" s="10">
        <f>B20/B61</f>
        <v>1.9213888617965472E-2</v>
      </c>
      <c r="E20" s="1"/>
      <c r="F20" s="9">
        <f>B11*D20</f>
        <v>376.40007802594363</v>
      </c>
    </row>
    <row r="21" spans="1:6" ht="15" x14ac:dyDescent="0.25">
      <c r="A21" s="1" t="s">
        <v>3</v>
      </c>
      <c r="B21" s="9">
        <v>360</v>
      </c>
      <c r="C21" s="9"/>
      <c r="D21" s="10">
        <f>B21/B61</f>
        <v>1.7555837315907541E-2</v>
      </c>
      <c r="E21" s="1"/>
      <c r="F21" s="9">
        <f>B11*D21</f>
        <v>343.91885301862874</v>
      </c>
    </row>
    <row r="22" spans="1:6" ht="15" x14ac:dyDescent="0.25">
      <c r="A22" s="1" t="s">
        <v>4</v>
      </c>
      <c r="B22" s="9">
        <v>355</v>
      </c>
      <c r="C22" s="9"/>
      <c r="D22" s="10">
        <f>B22/B61</f>
        <v>1.7312006242075489E-2</v>
      </c>
      <c r="E22" s="1"/>
      <c r="F22" s="9">
        <f>B11*D22</f>
        <v>339.14220228225884</v>
      </c>
    </row>
    <row r="23" spans="1:6" ht="15" x14ac:dyDescent="0.25">
      <c r="A23" s="1" t="s">
        <v>5</v>
      </c>
      <c r="B23" s="9">
        <v>148</v>
      </c>
      <c r="C23" s="9"/>
      <c r="D23" s="10">
        <f>B23/B61</f>
        <v>7.2173997854286546E-3</v>
      </c>
      <c r="E23" s="1"/>
      <c r="F23" s="9">
        <f>B11*D23</f>
        <v>141.38886179654733</v>
      </c>
    </row>
    <row r="24" spans="1:6" ht="15" x14ac:dyDescent="0.25">
      <c r="A24" s="1" t="s">
        <v>6</v>
      </c>
      <c r="B24" s="9">
        <v>294</v>
      </c>
      <c r="C24" s="9"/>
      <c r="D24" s="10">
        <f>B24/B61</f>
        <v>1.4337267141324491E-2</v>
      </c>
      <c r="E24" s="1"/>
      <c r="F24" s="9">
        <f>B11*D24</f>
        <v>280.86706329854678</v>
      </c>
    </row>
    <row r="25" spans="1:6" ht="15" x14ac:dyDescent="0.25">
      <c r="A25" s="1" t="s">
        <v>7</v>
      </c>
      <c r="B25" s="9">
        <v>158</v>
      </c>
      <c r="C25" s="9"/>
      <c r="D25" s="10">
        <f>B25/B61</f>
        <v>7.7050619330927533E-3</v>
      </c>
      <c r="E25" s="1"/>
      <c r="F25" s="9">
        <f>B11*D25</f>
        <v>150.94216326928705</v>
      </c>
    </row>
    <row r="26" spans="1:6" ht="15" x14ac:dyDescent="0.25">
      <c r="A26" s="1" t="s">
        <v>8</v>
      </c>
      <c r="B26" s="9">
        <v>674</v>
      </c>
      <c r="C26" s="9"/>
      <c r="D26" s="10">
        <f>B26/B61</f>
        <v>3.2868428752560228E-2</v>
      </c>
      <c r="E26" s="1"/>
      <c r="F26" s="9">
        <f>B11*D26</f>
        <v>643.8925192626549</v>
      </c>
    </row>
    <row r="27" spans="1:6" ht="15" x14ac:dyDescent="0.25">
      <c r="A27" s="1" t="s">
        <v>9</v>
      </c>
      <c r="B27" s="9">
        <v>589</v>
      </c>
      <c r="C27" s="9"/>
      <c r="D27" s="10">
        <f>B27/B61</f>
        <v>2.872330049741539E-2</v>
      </c>
      <c r="E27" s="1"/>
      <c r="F27" s="9">
        <f>B11*D27</f>
        <v>562.68945674436748</v>
      </c>
    </row>
    <row r="28" spans="1:6" ht="15" x14ac:dyDescent="0.25">
      <c r="A28" s="1" t="s">
        <v>10</v>
      </c>
      <c r="B28" s="9">
        <v>353</v>
      </c>
      <c r="C28" s="9"/>
      <c r="D28" s="10">
        <f>B28/B61</f>
        <v>1.721447381254267E-2</v>
      </c>
      <c r="E28" s="1"/>
      <c r="F28" s="9">
        <f>B11*D28</f>
        <v>337.2315419877109</v>
      </c>
    </row>
    <row r="29" spans="1:6" ht="15" x14ac:dyDescent="0.25">
      <c r="A29" s="1" t="s">
        <v>11</v>
      </c>
      <c r="B29" s="9">
        <v>348</v>
      </c>
      <c r="C29" s="9"/>
      <c r="D29" s="10">
        <f>B29/B61</f>
        <v>1.6970642738710622E-2</v>
      </c>
      <c r="E29" s="1"/>
      <c r="F29" s="9">
        <f>B11*D29</f>
        <v>332.45489125134105</v>
      </c>
    </row>
    <row r="30" spans="1:6" ht="15" x14ac:dyDescent="0.25">
      <c r="A30" s="1" t="s">
        <v>12</v>
      </c>
      <c r="B30" s="9">
        <v>267</v>
      </c>
      <c r="C30" s="9"/>
      <c r="D30" s="10">
        <f>B30/B61</f>
        <v>1.3020579342631424E-2</v>
      </c>
      <c r="E30" s="1"/>
      <c r="F30" s="9">
        <f>B11*D30</f>
        <v>255.07314932214959</v>
      </c>
    </row>
    <row r="31" spans="1:6" ht="15" x14ac:dyDescent="0.25">
      <c r="A31" s="1" t="s">
        <v>13</v>
      </c>
      <c r="B31" s="9">
        <v>63</v>
      </c>
      <c r="C31" s="9"/>
      <c r="D31" s="10">
        <f>B31/B61</f>
        <v>3.0722715302838196E-3</v>
      </c>
      <c r="E31" s="1"/>
      <c r="F31" s="9">
        <f>B11*D31</f>
        <v>60.185799278260028</v>
      </c>
    </row>
    <row r="32" spans="1:6" ht="15" x14ac:dyDescent="0.25">
      <c r="A32" s="1" t="s">
        <v>14</v>
      </c>
      <c r="B32" s="9">
        <v>266</v>
      </c>
      <c r="C32" s="9"/>
      <c r="D32" s="10">
        <f>B32/B61</f>
        <v>1.2971813127865016E-2</v>
      </c>
      <c r="E32" s="1"/>
      <c r="F32" s="9">
        <f>B11*D32</f>
        <v>254.11781917487565</v>
      </c>
    </row>
    <row r="33" spans="1:6" ht="15" x14ac:dyDescent="0.25">
      <c r="A33" s="1" t="s">
        <v>15</v>
      </c>
      <c r="B33" s="9">
        <v>264</v>
      </c>
      <c r="C33" s="9"/>
      <c r="D33" s="10">
        <f>B33/B61</f>
        <v>1.2874280698332196E-2</v>
      </c>
      <c r="E33" s="1"/>
      <c r="F33" s="9">
        <f>B11*D33</f>
        <v>252.20715888032771</v>
      </c>
    </row>
    <row r="34" spans="1:6" ht="15" x14ac:dyDescent="0.25">
      <c r="A34" s="1" t="s">
        <v>16</v>
      </c>
      <c r="B34" s="9">
        <v>406</v>
      </c>
      <c r="C34" s="9"/>
      <c r="D34" s="10">
        <f>B34/B61</f>
        <v>1.9799083195162392E-2</v>
      </c>
      <c r="E34" s="1"/>
      <c r="F34" s="9">
        <f>B11*D34</f>
        <v>387.86403979323126</v>
      </c>
    </row>
    <row r="35" spans="1:6" ht="15" x14ac:dyDescent="0.25">
      <c r="A35" s="1" t="s">
        <v>17</v>
      </c>
      <c r="B35" s="9">
        <v>290</v>
      </c>
      <c r="C35" s="9"/>
      <c r="D35" s="10">
        <f>B35/B61</f>
        <v>1.4142202282258851E-2</v>
      </c>
      <c r="E35" s="1"/>
      <c r="F35" s="9">
        <f>B11*D35</f>
        <v>277.04574270945091</v>
      </c>
    </row>
    <row r="36" spans="1:6" ht="15" x14ac:dyDescent="0.25">
      <c r="A36" s="1" t="s">
        <v>18</v>
      </c>
      <c r="B36" s="9">
        <v>632</v>
      </c>
      <c r="C36" s="9"/>
      <c r="D36" s="10">
        <f>B36/B61</f>
        <v>3.0820247732371013E-2</v>
      </c>
      <c r="E36" s="1"/>
      <c r="F36" s="9">
        <f>B11*D36</f>
        <v>603.7686530771482</v>
      </c>
    </row>
    <row r="37" spans="1:6" ht="15" x14ac:dyDescent="0.25">
      <c r="A37" s="1" t="s">
        <v>19</v>
      </c>
      <c r="B37" s="9">
        <v>616</v>
      </c>
      <c r="C37" s="9"/>
      <c r="D37" s="10">
        <f>B37/B61</f>
        <v>3.0039988296108457E-2</v>
      </c>
      <c r="E37" s="1"/>
      <c r="F37" s="9">
        <f>B11*D37</f>
        <v>588.4833707207647</v>
      </c>
    </row>
    <row r="38" spans="1:6" ht="15" x14ac:dyDescent="0.25">
      <c r="A38" s="1" t="s">
        <v>20</v>
      </c>
      <c r="B38" s="9">
        <v>495</v>
      </c>
      <c r="C38" s="9"/>
      <c r="D38" s="10">
        <f>B38/B61</f>
        <v>2.4139276309372865E-2</v>
      </c>
      <c r="E38" s="1"/>
      <c r="F38" s="9">
        <f>B11*D38</f>
        <v>472.88842290061444</v>
      </c>
    </row>
    <row r="39" spans="1:6" ht="15" x14ac:dyDescent="0.25">
      <c r="A39" s="1" t="s">
        <v>21</v>
      </c>
      <c r="B39" s="9">
        <v>600</v>
      </c>
      <c r="C39" s="9"/>
      <c r="D39" s="10">
        <f>B39/B61</f>
        <v>2.9259728859845898E-2</v>
      </c>
      <c r="E39" s="1"/>
      <c r="F39" s="9">
        <f>B11*D39</f>
        <v>573.19808836438119</v>
      </c>
    </row>
    <row r="40" spans="1:6" ht="15" x14ac:dyDescent="0.25">
      <c r="A40" s="1" t="s">
        <v>22</v>
      </c>
      <c r="B40" s="9">
        <v>400</v>
      </c>
      <c r="C40" s="9"/>
      <c r="D40" s="10">
        <f>B40/B61</f>
        <v>1.9506485906563932E-2</v>
      </c>
      <c r="E40" s="1"/>
      <c r="F40" s="9">
        <f>B11*D40</f>
        <v>382.13205890958744</v>
      </c>
    </row>
    <row r="41" spans="1:6" ht="15" x14ac:dyDescent="0.25">
      <c r="A41" s="1" t="s">
        <v>23</v>
      </c>
      <c r="B41" s="9">
        <v>489</v>
      </c>
      <c r="C41" s="9"/>
      <c r="D41" s="10">
        <f>B41/B61</f>
        <v>2.3846679020774409E-2</v>
      </c>
      <c r="E41" s="1"/>
      <c r="F41" s="9">
        <f>B11*D41</f>
        <v>467.15644201697069</v>
      </c>
    </row>
    <row r="42" spans="1:6" ht="15" x14ac:dyDescent="0.25">
      <c r="A42" s="1" t="s">
        <v>24</v>
      </c>
      <c r="B42" s="9">
        <v>677</v>
      </c>
      <c r="C42" s="9"/>
      <c r="D42" s="10">
        <f>B42/B61</f>
        <v>3.3014727396859456E-2</v>
      </c>
      <c r="E42" s="1"/>
      <c r="F42" s="9">
        <f>B11*D42</f>
        <v>646.75850970447675</v>
      </c>
    </row>
    <row r="43" spans="1:6" ht="15" x14ac:dyDescent="0.25">
      <c r="A43" s="1" t="s">
        <v>25</v>
      </c>
      <c r="B43" s="9">
        <v>258</v>
      </c>
      <c r="C43" s="9"/>
      <c r="D43" s="10">
        <f>B43/B61</f>
        <v>1.2581683409733736E-2</v>
      </c>
      <c r="E43" s="1"/>
      <c r="F43" s="9">
        <f>B11*D43</f>
        <v>246.4751779966839</v>
      </c>
    </row>
    <row r="44" spans="1:6" ht="15" x14ac:dyDescent="0.25">
      <c r="A44" s="1" t="s">
        <v>26</v>
      </c>
      <c r="B44" s="9">
        <v>414</v>
      </c>
      <c r="C44" s="9"/>
      <c r="D44" s="10">
        <f>B44/B61</f>
        <v>2.0189212913293671E-2</v>
      </c>
      <c r="E44" s="1"/>
      <c r="F44" s="9">
        <f>B11*D44</f>
        <v>395.50668097142301</v>
      </c>
    </row>
    <row r="45" spans="1:6" ht="15" x14ac:dyDescent="0.25">
      <c r="A45" s="1" t="s">
        <v>27</v>
      </c>
      <c r="B45" s="9">
        <v>771</v>
      </c>
      <c r="C45" s="9"/>
      <c r="D45" s="10">
        <f>B45/B61</f>
        <v>3.7598751584901981E-2</v>
      </c>
      <c r="E45" s="1"/>
      <c r="F45" s="9">
        <f>B11*D45</f>
        <v>736.55954354822984</v>
      </c>
    </row>
    <row r="46" spans="1:6" ht="15" x14ac:dyDescent="0.25">
      <c r="A46" s="1" t="s">
        <v>28</v>
      </c>
      <c r="B46" s="9">
        <v>454</v>
      </c>
      <c r="C46" s="9"/>
      <c r="D46" s="10">
        <f>B46/B61</f>
        <v>2.2139861503950062E-2</v>
      </c>
      <c r="E46" s="1"/>
      <c r="F46" s="9">
        <f>B11*D46</f>
        <v>433.71988686238171</v>
      </c>
    </row>
    <row r="47" spans="1:6" ht="15" x14ac:dyDescent="0.25">
      <c r="A47" s="1" t="s">
        <v>29</v>
      </c>
      <c r="B47" s="9">
        <v>794</v>
      </c>
      <c r="C47" s="9"/>
      <c r="D47" s="10">
        <f>B47/B61</f>
        <v>3.8720374524529408E-2</v>
      </c>
      <c r="E47" s="1"/>
      <c r="F47" s="9">
        <f>B11*D47</f>
        <v>758.53213693553107</v>
      </c>
    </row>
    <row r="48" spans="1:6" ht="15" x14ac:dyDescent="0.25">
      <c r="A48" s="1" t="s">
        <v>30</v>
      </c>
      <c r="B48" s="9">
        <v>284</v>
      </c>
      <c r="C48" s="9"/>
      <c r="D48" s="10">
        <f>B48/B61</f>
        <v>1.3849604993660392E-2</v>
      </c>
      <c r="E48" s="1"/>
      <c r="F48" s="9">
        <f>B11*D48</f>
        <v>271.31376182580709</v>
      </c>
    </row>
    <row r="49" spans="1:6" ht="15" x14ac:dyDescent="0.25">
      <c r="A49" s="1" t="s">
        <v>31</v>
      </c>
      <c r="B49" s="9">
        <v>408</v>
      </c>
      <c r="C49" s="9"/>
      <c r="D49" s="10">
        <f>B49/B61</f>
        <v>1.9896615624695212E-2</v>
      </c>
      <c r="E49" s="1"/>
      <c r="F49" s="9">
        <f>B11*D49</f>
        <v>389.77470008777919</v>
      </c>
    </row>
    <row r="50" spans="1:6" ht="15" x14ac:dyDescent="0.25">
      <c r="A50" s="1" t="s">
        <v>32</v>
      </c>
      <c r="B50" s="9">
        <v>378</v>
      </c>
      <c r="C50" s="9"/>
      <c r="D50" s="10">
        <f>B50/B61</f>
        <v>1.8433629181702917E-2</v>
      </c>
      <c r="E50" s="1"/>
      <c r="F50" s="9">
        <f>B11*D50</f>
        <v>361.11479566956012</v>
      </c>
    </row>
    <row r="51" spans="1:6" ht="15" x14ac:dyDescent="0.25">
      <c r="A51" s="1" t="s">
        <v>33</v>
      </c>
      <c r="B51" s="9">
        <v>291</v>
      </c>
      <c r="C51" s="9"/>
      <c r="D51" s="10">
        <f>B51/B61</f>
        <v>1.4190968497025261E-2</v>
      </c>
      <c r="E51" s="1"/>
      <c r="F51" s="9">
        <f>B11*D51</f>
        <v>278.00107285672487</v>
      </c>
    </row>
    <row r="52" spans="1:6" ht="15" x14ac:dyDescent="0.25">
      <c r="A52" s="1" t="s">
        <v>34</v>
      </c>
      <c r="B52" s="9">
        <v>228</v>
      </c>
      <c r="C52" s="9"/>
      <c r="D52" s="10">
        <f>B52/B61</f>
        <v>1.1118696966741441E-2</v>
      </c>
      <c r="E52" s="1"/>
      <c r="F52" s="9">
        <f>B11*D52</f>
        <v>217.81527357846483</v>
      </c>
    </row>
    <row r="53" spans="1:6" ht="15" x14ac:dyDescent="0.25">
      <c r="A53" s="1" t="s">
        <v>35</v>
      </c>
      <c r="B53" s="9">
        <v>785</v>
      </c>
      <c r="C53" s="9"/>
      <c r="D53" s="10">
        <f>B53/B61</f>
        <v>3.8281478591631717E-2</v>
      </c>
      <c r="E53" s="1"/>
      <c r="F53" s="9">
        <f>B11*D53</f>
        <v>749.93416561006529</v>
      </c>
    </row>
    <row r="54" spans="1:6" ht="15" x14ac:dyDescent="0.25">
      <c r="A54" s="1" t="s">
        <v>36</v>
      </c>
      <c r="B54" s="9">
        <v>207</v>
      </c>
      <c r="C54" s="9"/>
      <c r="D54" s="10">
        <f>B54/B61</f>
        <v>1.0094606456646836E-2</v>
      </c>
      <c r="E54" s="1"/>
      <c r="F54" s="9">
        <f>B11*D54</f>
        <v>197.7533404857115</v>
      </c>
    </row>
    <row r="55" spans="1:6" ht="15" x14ac:dyDescent="0.25">
      <c r="A55" s="1" t="s">
        <v>37</v>
      </c>
      <c r="B55" s="9">
        <v>351</v>
      </c>
      <c r="C55" s="9"/>
      <c r="D55" s="10">
        <f>B55/B61</f>
        <v>1.711694138300985E-2</v>
      </c>
      <c r="E55" s="1"/>
      <c r="F55" s="9">
        <f>B11*D55</f>
        <v>335.32088169316296</v>
      </c>
    </row>
    <row r="56" spans="1:6" ht="15" x14ac:dyDescent="0.25">
      <c r="A56" s="1" t="s">
        <v>38</v>
      </c>
      <c r="B56" s="9">
        <v>587</v>
      </c>
      <c r="C56" s="9"/>
      <c r="D56" s="10">
        <f>B56/B61</f>
        <v>2.862576806788257E-2</v>
      </c>
      <c r="E56" s="1"/>
      <c r="F56" s="9">
        <f>B11*D56</f>
        <v>560.77879644981954</v>
      </c>
    </row>
    <row r="57" spans="1:6" ht="15" x14ac:dyDescent="0.25">
      <c r="A57" s="1" t="s">
        <v>39</v>
      </c>
      <c r="B57" s="9">
        <v>3681</v>
      </c>
      <c r="C57" s="9"/>
      <c r="D57" s="10">
        <f>B57/B61</f>
        <v>0.17950843655515458</v>
      </c>
      <c r="E57" s="1"/>
      <c r="F57" s="9">
        <f>B11*D57</f>
        <v>3516.5702721154785</v>
      </c>
    </row>
    <row r="58" spans="1:6" ht="15" x14ac:dyDescent="0.25">
      <c r="A58" s="1" t="s">
        <v>40</v>
      </c>
      <c r="B58" s="9">
        <v>158</v>
      </c>
      <c r="C58" s="9"/>
      <c r="D58" s="10">
        <f>B58/B61</f>
        <v>7.7050619330927533E-3</v>
      </c>
      <c r="E58" s="1"/>
      <c r="F58" s="9">
        <f>B11*D58</f>
        <v>150.94216326928705</v>
      </c>
    </row>
    <row r="59" spans="1:6" ht="15" x14ac:dyDescent="0.25">
      <c r="A59" s="1" t="s">
        <v>41</v>
      </c>
      <c r="B59" s="11">
        <v>397</v>
      </c>
      <c r="C59" s="9"/>
      <c r="D59" s="12">
        <f>B59/B61</f>
        <v>1.9360187262264704E-2</v>
      </c>
      <c r="E59" s="1"/>
      <c r="F59" s="11">
        <f>B11*D59</f>
        <v>379.26606846776554</v>
      </c>
    </row>
    <row r="60" spans="1:6" ht="15" x14ac:dyDescent="0.25">
      <c r="A60" s="1"/>
      <c r="B60" s="9"/>
      <c r="C60" s="9"/>
      <c r="D60" s="10"/>
      <c r="E60" s="1"/>
      <c r="F60" s="9"/>
    </row>
    <row r="61" spans="1:6" ht="15" x14ac:dyDescent="0.25">
      <c r="A61" s="1" t="s">
        <v>43</v>
      </c>
      <c r="B61" s="9">
        <f>SUM(B19:B60)</f>
        <v>20506</v>
      </c>
      <c r="C61" s="9"/>
      <c r="D61" s="10">
        <f>SUM(D19:D60)</f>
        <v>1</v>
      </c>
      <c r="E61" s="1"/>
      <c r="F61" s="9">
        <f>SUM(F19:F60)</f>
        <v>19590</v>
      </c>
    </row>
    <row r="62" spans="1:6" ht="15" x14ac:dyDescent="0.25">
      <c r="A62" s="1"/>
      <c r="B62" s="1"/>
      <c r="C62" s="1"/>
      <c r="D62" s="1"/>
      <c r="E62" s="1"/>
      <c r="F62" s="1"/>
    </row>
    <row r="65" spans="1:6" ht="17.399999999999999" x14ac:dyDescent="0.3">
      <c r="A65" s="20" t="s">
        <v>62</v>
      </c>
      <c r="B65" s="20"/>
      <c r="C65" s="20"/>
      <c r="D65" s="20"/>
      <c r="E65" s="20"/>
      <c r="F65" s="20"/>
    </row>
    <row r="66" spans="1:6" ht="17.399999999999999" x14ac:dyDescent="0.3">
      <c r="A66" s="20" t="s">
        <v>47</v>
      </c>
      <c r="B66" s="20"/>
      <c r="C66" s="20"/>
      <c r="D66" s="20"/>
      <c r="E66" s="20"/>
      <c r="F66" s="20"/>
    </row>
    <row r="68" spans="1:6" ht="15.6" x14ac:dyDescent="0.3">
      <c r="A68" s="1" t="s">
        <v>48</v>
      </c>
      <c r="B68" s="2">
        <v>36465</v>
      </c>
      <c r="C68" s="1"/>
      <c r="D68" s="1"/>
      <c r="E68" s="1"/>
      <c r="F68" s="1"/>
    </row>
    <row r="69" spans="1:6" ht="15" x14ac:dyDescent="0.25">
      <c r="A69" s="1" t="s">
        <v>49</v>
      </c>
      <c r="B69" s="3">
        <v>2100</v>
      </c>
      <c r="C69" s="1"/>
      <c r="D69" s="1"/>
      <c r="E69" s="1"/>
      <c r="F69" s="1"/>
    </row>
    <row r="70" spans="1:6" ht="15" x14ac:dyDescent="0.25">
      <c r="A70" s="1" t="s">
        <v>50</v>
      </c>
      <c r="B70" s="4">
        <v>2.72</v>
      </c>
      <c r="C70" s="1"/>
      <c r="D70" s="1"/>
      <c r="E70" s="1"/>
      <c r="F70" s="1"/>
    </row>
    <row r="71" spans="1:6" ht="15" x14ac:dyDescent="0.25">
      <c r="A71" s="1" t="s">
        <v>51</v>
      </c>
      <c r="B71" s="5">
        <f>B69*B70</f>
        <v>5712</v>
      </c>
      <c r="C71" s="1"/>
      <c r="D71" s="1"/>
      <c r="E71" s="1"/>
      <c r="F71" s="1"/>
    </row>
    <row r="72" spans="1:6" ht="15" x14ac:dyDescent="0.25">
      <c r="A72" s="1"/>
      <c r="B72" s="5"/>
      <c r="C72" s="1"/>
      <c r="D72" s="1"/>
      <c r="E72" s="1"/>
      <c r="F72" s="1"/>
    </row>
    <row r="73" spans="1:6" ht="15" x14ac:dyDescent="0.25">
      <c r="A73" s="1"/>
      <c r="B73" s="5"/>
      <c r="C73" s="1"/>
      <c r="D73" s="1"/>
      <c r="E73" s="1"/>
      <c r="F73" s="1"/>
    </row>
    <row r="74" spans="1:6" ht="15.6" x14ac:dyDescent="0.3">
      <c r="A74" s="1"/>
      <c r="B74" s="1"/>
      <c r="C74" s="1"/>
      <c r="D74" s="6" t="s">
        <v>44</v>
      </c>
      <c r="E74" s="1"/>
      <c r="F74" s="1"/>
    </row>
    <row r="75" spans="1:6" ht="16.2" thickBot="1" x14ac:dyDescent="0.35">
      <c r="A75" s="7" t="s">
        <v>0</v>
      </c>
      <c r="B75" s="8" t="s">
        <v>42</v>
      </c>
      <c r="C75" s="6"/>
      <c r="D75" s="8" t="s">
        <v>42</v>
      </c>
      <c r="E75" s="1"/>
      <c r="F75" s="8" t="s">
        <v>45</v>
      </c>
    </row>
    <row r="76" spans="1:6" ht="15.6" x14ac:dyDescent="0.3">
      <c r="A76" s="18"/>
      <c r="B76" s="19"/>
      <c r="C76" s="6"/>
      <c r="D76" s="19"/>
      <c r="E76" s="1"/>
      <c r="F76" s="19"/>
    </row>
    <row r="77" spans="1:6" ht="15" x14ac:dyDescent="0.25">
      <c r="A77" s="1" t="s">
        <v>52</v>
      </c>
      <c r="B77" s="13">
        <v>495</v>
      </c>
      <c r="C77" s="1"/>
      <c r="D77" s="10">
        <f>B77/B88</f>
        <v>0.24444444444444444</v>
      </c>
      <c r="E77" s="1"/>
      <c r="F77" s="9">
        <f>B69*D77</f>
        <v>513.33333333333337</v>
      </c>
    </row>
    <row r="78" spans="1:6" ht="15" x14ac:dyDescent="0.25">
      <c r="A78" s="1" t="s">
        <v>53</v>
      </c>
      <c r="B78" s="13">
        <v>296</v>
      </c>
      <c r="C78" s="1"/>
      <c r="D78" s="10">
        <f>B78/B88</f>
        <v>0.14617283950617285</v>
      </c>
      <c r="E78" s="1"/>
      <c r="F78" s="9">
        <f>B69*D78</f>
        <v>306.96296296296299</v>
      </c>
    </row>
    <row r="79" spans="1:6" ht="15" x14ac:dyDescent="0.25">
      <c r="A79" s="1" t="s">
        <v>54</v>
      </c>
      <c r="B79" s="13">
        <v>131</v>
      </c>
      <c r="C79" s="1"/>
      <c r="D79" s="10">
        <f>B79/B88</f>
        <v>6.4691358024691364E-2</v>
      </c>
      <c r="E79" s="1"/>
      <c r="F79" s="9">
        <f>B69*D79</f>
        <v>135.85185185185188</v>
      </c>
    </row>
    <row r="80" spans="1:6" ht="15" x14ac:dyDescent="0.25">
      <c r="A80" s="1" t="s">
        <v>55</v>
      </c>
      <c r="B80" s="13">
        <v>78</v>
      </c>
      <c r="C80" s="1"/>
      <c r="D80" s="10">
        <f>B80/B88</f>
        <v>3.8518518518518521E-2</v>
      </c>
      <c r="E80" s="1"/>
      <c r="F80" s="9">
        <f>B69*D80</f>
        <v>80.8888888888889</v>
      </c>
    </row>
    <row r="81" spans="1:6" ht="15" x14ac:dyDescent="0.25">
      <c r="A81" s="1" t="s">
        <v>56</v>
      </c>
      <c r="B81" s="13">
        <v>6</v>
      </c>
      <c r="C81" s="1"/>
      <c r="D81" s="10">
        <f>B81/B88</f>
        <v>2.9629629629629628E-3</v>
      </c>
      <c r="E81" s="1"/>
      <c r="F81" s="9">
        <f>B69*D81</f>
        <v>6.2222222222222223</v>
      </c>
    </row>
    <row r="82" spans="1:6" ht="15" x14ac:dyDescent="0.25">
      <c r="A82" s="1" t="s">
        <v>56</v>
      </c>
      <c r="B82" s="13">
        <v>698</v>
      </c>
      <c r="C82" s="1"/>
      <c r="D82" s="10">
        <f>B82/B88</f>
        <v>0.34469135802469136</v>
      </c>
      <c r="E82" s="1"/>
      <c r="F82" s="9">
        <f>B69*D82</f>
        <v>723.85185185185185</v>
      </c>
    </row>
    <row r="83" spans="1:6" ht="15" x14ac:dyDescent="0.25">
      <c r="A83" s="1" t="s">
        <v>57</v>
      </c>
      <c r="B83" s="13">
        <v>23</v>
      </c>
      <c r="C83" s="1"/>
      <c r="D83" s="10">
        <f>B83/B88</f>
        <v>1.1358024691358024E-2</v>
      </c>
      <c r="E83" s="1"/>
      <c r="F83" s="9">
        <f>B69*D83</f>
        <v>23.851851851851851</v>
      </c>
    </row>
    <row r="84" spans="1:6" ht="15" x14ac:dyDescent="0.25">
      <c r="A84" s="1" t="s">
        <v>58</v>
      </c>
      <c r="B84" s="13">
        <v>55</v>
      </c>
      <c r="C84" s="1"/>
      <c r="D84" s="10">
        <f>B84/B88</f>
        <v>2.7160493827160494E-2</v>
      </c>
      <c r="E84" s="1"/>
      <c r="F84" s="9">
        <f>B69*D84</f>
        <v>57.037037037037038</v>
      </c>
    </row>
    <row r="85" spans="1:6" ht="15" x14ac:dyDescent="0.25">
      <c r="A85" s="1" t="s">
        <v>59</v>
      </c>
      <c r="B85" s="13">
        <v>136</v>
      </c>
      <c r="C85" s="1"/>
      <c r="D85" s="10">
        <f>B85/B88</f>
        <v>6.7160493827160495E-2</v>
      </c>
      <c r="E85" s="1"/>
      <c r="F85" s="9">
        <f>B69*D85</f>
        <v>141.03703703703704</v>
      </c>
    </row>
    <row r="86" spans="1:6" ht="15" x14ac:dyDescent="0.25">
      <c r="A86" s="1" t="s">
        <v>60</v>
      </c>
      <c r="B86" s="14">
        <v>107</v>
      </c>
      <c r="C86" s="1"/>
      <c r="D86" s="12">
        <f>B86/B88</f>
        <v>5.2839506172839508E-2</v>
      </c>
      <c r="E86" s="1"/>
      <c r="F86" s="11">
        <f>B69*D86</f>
        <v>110.96296296296296</v>
      </c>
    </row>
    <row r="87" spans="1:6" ht="15" x14ac:dyDescent="0.25">
      <c r="A87" s="1"/>
      <c r="B87" s="13"/>
      <c r="C87" s="1"/>
      <c r="D87" s="10"/>
      <c r="E87" s="1"/>
      <c r="F87" s="9"/>
    </row>
    <row r="88" spans="1:6" ht="15" x14ac:dyDescent="0.25">
      <c r="A88" s="1" t="s">
        <v>43</v>
      </c>
      <c r="B88" s="9">
        <f>SUM(B77:B86)</f>
        <v>2025</v>
      </c>
      <c r="C88" s="1"/>
      <c r="D88" s="10">
        <f>SUM(D77:D86)</f>
        <v>1</v>
      </c>
      <c r="E88" s="1"/>
      <c r="F88" s="9">
        <f>SUM(F77:F86)</f>
        <v>2099.9999999999995</v>
      </c>
    </row>
    <row r="89" spans="1:6" ht="15" x14ac:dyDescent="0.25">
      <c r="A89" s="1"/>
      <c r="B89" s="1"/>
      <c r="C89" s="1"/>
      <c r="D89" s="1"/>
      <c r="E89" s="1"/>
      <c r="F89" s="1"/>
    </row>
    <row r="91" spans="1:6" ht="17.399999999999999" x14ac:dyDescent="0.3">
      <c r="A91" s="20" t="s">
        <v>66</v>
      </c>
      <c r="B91" s="20"/>
      <c r="C91" s="20"/>
      <c r="D91" s="20"/>
      <c r="E91" s="20"/>
      <c r="F91" s="20"/>
    </row>
    <row r="92" spans="1:6" ht="17.399999999999999" x14ac:dyDescent="0.3">
      <c r="A92" s="20" t="s">
        <v>47</v>
      </c>
      <c r="B92" s="20"/>
      <c r="C92" s="20"/>
      <c r="D92" s="20"/>
      <c r="E92" s="20"/>
      <c r="F92" s="20"/>
    </row>
    <row r="94" spans="1:6" ht="15.6" x14ac:dyDescent="0.3">
      <c r="A94" s="1" t="s">
        <v>48</v>
      </c>
      <c r="B94" s="2">
        <v>36465</v>
      </c>
      <c r="C94" s="1"/>
      <c r="D94" s="1"/>
      <c r="E94" s="1"/>
      <c r="F94" s="1"/>
    </row>
    <row r="95" spans="1:6" ht="15" x14ac:dyDescent="0.25">
      <c r="A95" s="1" t="s">
        <v>49</v>
      </c>
      <c r="B95" s="3">
        <v>600</v>
      </c>
      <c r="C95" s="1"/>
      <c r="D95" s="1"/>
      <c r="E95" s="1"/>
      <c r="F95" s="1"/>
    </row>
    <row r="96" spans="1:6" ht="15" x14ac:dyDescent="0.25">
      <c r="A96" s="1" t="s">
        <v>50</v>
      </c>
      <c r="B96" s="4">
        <v>2.72</v>
      </c>
      <c r="C96" s="1"/>
      <c r="D96" s="1"/>
      <c r="E96" s="1"/>
      <c r="F96" s="1"/>
    </row>
    <row r="97" spans="1:6" ht="15" x14ac:dyDescent="0.25">
      <c r="A97" s="1" t="s">
        <v>51</v>
      </c>
      <c r="B97" s="5">
        <f>B95*B96</f>
        <v>1632.0000000000002</v>
      </c>
      <c r="C97" s="1"/>
      <c r="D97" s="1"/>
      <c r="E97" s="1"/>
      <c r="F97" s="1"/>
    </row>
    <row r="98" spans="1:6" ht="15" x14ac:dyDescent="0.25">
      <c r="A98" s="1"/>
      <c r="B98" s="1"/>
      <c r="C98" s="1"/>
      <c r="D98" s="1"/>
      <c r="E98" s="1"/>
      <c r="F98" s="1"/>
    </row>
    <row r="99" spans="1:6" ht="15" x14ac:dyDescent="0.25">
      <c r="A99" s="1"/>
      <c r="B99" s="1"/>
      <c r="C99" s="1"/>
      <c r="D99" s="1"/>
      <c r="E99" s="1"/>
      <c r="F99" s="1"/>
    </row>
    <row r="100" spans="1:6" ht="15.6" x14ac:dyDescent="0.3">
      <c r="A100" s="1"/>
      <c r="B100" s="1"/>
      <c r="C100" s="1"/>
      <c r="D100" s="6" t="s">
        <v>44</v>
      </c>
      <c r="E100" s="1"/>
      <c r="F100" s="1"/>
    </row>
    <row r="101" spans="1:6" ht="16.2" thickBot="1" x14ac:dyDescent="0.35">
      <c r="A101" s="7" t="s">
        <v>0</v>
      </c>
      <c r="B101" s="8" t="s">
        <v>42</v>
      </c>
      <c r="C101" s="6"/>
      <c r="D101" s="8" t="s">
        <v>42</v>
      </c>
      <c r="E101" s="1"/>
      <c r="F101" s="8" t="s">
        <v>45</v>
      </c>
    </row>
    <row r="102" spans="1:6" ht="15" x14ac:dyDescent="0.25">
      <c r="A102" s="1"/>
      <c r="B102" s="1"/>
      <c r="C102" s="1"/>
      <c r="D102" s="1"/>
      <c r="E102" s="1"/>
      <c r="F102" s="1"/>
    </row>
    <row r="103" spans="1:6" ht="15" x14ac:dyDescent="0.25">
      <c r="A103" s="1" t="s">
        <v>63</v>
      </c>
      <c r="B103" s="13">
        <v>134</v>
      </c>
      <c r="C103" s="1"/>
      <c r="D103" s="10">
        <f>B103/B108</f>
        <v>0.2627450980392157</v>
      </c>
      <c r="E103" s="1"/>
      <c r="F103" s="9">
        <f>B95*D103</f>
        <v>157.64705882352942</v>
      </c>
    </row>
    <row r="104" spans="1:6" ht="15" x14ac:dyDescent="0.25">
      <c r="A104" s="1" t="s">
        <v>61</v>
      </c>
      <c r="B104" s="13">
        <v>103</v>
      </c>
      <c r="C104" s="1"/>
      <c r="D104" s="10">
        <f>B104/B108</f>
        <v>0.20196078431372549</v>
      </c>
      <c r="E104" s="1"/>
      <c r="F104" s="9">
        <f>B95*D104</f>
        <v>121.17647058823529</v>
      </c>
    </row>
    <row r="105" spans="1:6" ht="15" x14ac:dyDescent="0.25">
      <c r="A105" s="1" t="s">
        <v>64</v>
      </c>
      <c r="B105" s="13">
        <v>74</v>
      </c>
      <c r="C105" s="1"/>
      <c r="D105" s="10">
        <f>B105/B108</f>
        <v>0.14509803921568629</v>
      </c>
      <c r="E105" s="1"/>
      <c r="F105" s="9">
        <f>B95*D105</f>
        <v>87.058823529411768</v>
      </c>
    </row>
    <row r="106" spans="1:6" ht="15" x14ac:dyDescent="0.25">
      <c r="A106" s="1" t="s">
        <v>65</v>
      </c>
      <c r="B106" s="14">
        <v>199</v>
      </c>
      <c r="C106" s="1"/>
      <c r="D106" s="12">
        <f>B106/B108</f>
        <v>0.39019607843137255</v>
      </c>
      <c r="E106" s="1"/>
      <c r="F106" s="11">
        <f>B95*D106</f>
        <v>234.11764705882354</v>
      </c>
    </row>
    <row r="107" spans="1:6" ht="15" x14ac:dyDescent="0.25">
      <c r="A107" s="1"/>
      <c r="B107" s="13"/>
      <c r="C107" s="1"/>
      <c r="D107" s="10"/>
      <c r="E107" s="1"/>
      <c r="F107" s="9"/>
    </row>
    <row r="108" spans="1:6" ht="15" x14ac:dyDescent="0.25">
      <c r="A108" s="1" t="s">
        <v>43</v>
      </c>
      <c r="B108" s="13">
        <f>SUM(B103:B106)</f>
        <v>510</v>
      </c>
      <c r="C108" s="1"/>
      <c r="D108" s="10">
        <f>SUM(D103:D106)</f>
        <v>1</v>
      </c>
      <c r="E108" s="1"/>
      <c r="F108" s="9">
        <f>SUM(F103:F106)</f>
        <v>600</v>
      </c>
    </row>
    <row r="109" spans="1:6" ht="15" x14ac:dyDescent="0.25">
      <c r="A109" s="1"/>
      <c r="B109" s="1"/>
      <c r="C109" s="1"/>
      <c r="D109" s="1"/>
      <c r="E109" s="1"/>
      <c r="F109" s="1"/>
    </row>
    <row r="111" spans="1:6" ht="17.399999999999999" x14ac:dyDescent="0.3">
      <c r="A111" s="20" t="s">
        <v>67</v>
      </c>
      <c r="B111" s="20"/>
      <c r="C111" s="20"/>
      <c r="D111" s="20"/>
      <c r="E111" s="20"/>
      <c r="F111" s="20"/>
    </row>
    <row r="112" spans="1:6" ht="17.399999999999999" x14ac:dyDescent="0.3">
      <c r="A112" s="20" t="s">
        <v>47</v>
      </c>
      <c r="B112" s="20"/>
      <c r="C112" s="20"/>
      <c r="D112" s="20"/>
      <c r="E112" s="20"/>
      <c r="F112" s="20"/>
    </row>
    <row r="114" spans="1:6" ht="15.6" x14ac:dyDescent="0.3">
      <c r="A114" s="1" t="s">
        <v>48</v>
      </c>
      <c r="B114" s="2">
        <v>36465</v>
      </c>
      <c r="C114" s="1"/>
      <c r="D114" s="1"/>
      <c r="E114" s="1"/>
      <c r="F114" s="1"/>
    </row>
    <row r="115" spans="1:6" ht="15" x14ac:dyDescent="0.25">
      <c r="A115" s="1" t="s">
        <v>49</v>
      </c>
      <c r="B115" s="3">
        <v>0</v>
      </c>
      <c r="C115" s="1"/>
      <c r="D115" s="1"/>
      <c r="E115" s="1"/>
      <c r="F115" s="1"/>
    </row>
    <row r="116" spans="1:6" ht="15" x14ac:dyDescent="0.25">
      <c r="A116" s="1" t="s">
        <v>50</v>
      </c>
      <c r="B116" s="4">
        <v>2.72</v>
      </c>
      <c r="C116" s="1"/>
      <c r="D116" s="1"/>
      <c r="E116" s="1"/>
      <c r="F116" s="1"/>
    </row>
    <row r="117" spans="1:6" ht="15" x14ac:dyDescent="0.25">
      <c r="A117" s="1" t="s">
        <v>51</v>
      </c>
      <c r="B117" s="5">
        <f>B115*B116</f>
        <v>0</v>
      </c>
      <c r="C117" s="1"/>
      <c r="D117" s="1"/>
      <c r="E117" s="1"/>
      <c r="F117" s="1"/>
    </row>
    <row r="118" spans="1:6" ht="15" x14ac:dyDescent="0.25">
      <c r="A118" s="1"/>
      <c r="B118" s="1"/>
      <c r="C118" s="1"/>
      <c r="D118" s="1"/>
      <c r="E118" s="1"/>
      <c r="F118" s="1"/>
    </row>
    <row r="119" spans="1:6" ht="15" x14ac:dyDescent="0.25">
      <c r="A119" s="1"/>
      <c r="B119" s="1"/>
      <c r="C119" s="1"/>
      <c r="D119" s="1"/>
      <c r="E119" s="1"/>
      <c r="F119" s="1"/>
    </row>
    <row r="120" spans="1:6" ht="15.6" x14ac:dyDescent="0.3">
      <c r="A120" s="1"/>
      <c r="B120" s="1"/>
      <c r="C120" s="1"/>
      <c r="D120" s="6" t="s">
        <v>44</v>
      </c>
      <c r="E120" s="1"/>
      <c r="F120" s="1"/>
    </row>
    <row r="121" spans="1:6" ht="16.2" thickBot="1" x14ac:dyDescent="0.35">
      <c r="A121" s="7" t="s">
        <v>0</v>
      </c>
      <c r="B121" s="8" t="s">
        <v>42</v>
      </c>
      <c r="C121" s="6"/>
      <c r="D121" s="8" t="s">
        <v>42</v>
      </c>
      <c r="E121" s="1"/>
      <c r="F121" s="8" t="s">
        <v>45</v>
      </c>
    </row>
    <row r="122" spans="1:6" ht="15" x14ac:dyDescent="0.25">
      <c r="A122" s="1"/>
      <c r="B122" s="1"/>
      <c r="C122" s="1"/>
      <c r="D122" s="1"/>
      <c r="E122" s="1"/>
      <c r="F122" s="1"/>
    </row>
    <row r="123" spans="1:6" ht="15" x14ac:dyDescent="0.25">
      <c r="A123" s="1" t="s">
        <v>68</v>
      </c>
      <c r="B123" s="13">
        <v>62</v>
      </c>
      <c r="C123" s="1"/>
      <c r="D123" s="10">
        <f>B123/B128</f>
        <v>0.14726840855106887</v>
      </c>
      <c r="E123" s="1"/>
      <c r="F123" s="9">
        <f>B115*D123</f>
        <v>0</v>
      </c>
    </row>
    <row r="124" spans="1:6" ht="15" x14ac:dyDescent="0.25">
      <c r="A124" s="1" t="s">
        <v>69</v>
      </c>
      <c r="B124" s="13">
        <v>187</v>
      </c>
      <c r="C124" s="1"/>
      <c r="D124" s="10">
        <f>B124/B128</f>
        <v>0.44418052256532065</v>
      </c>
      <c r="E124" s="1"/>
      <c r="F124" s="9">
        <f>B115*D124</f>
        <v>0</v>
      </c>
    </row>
    <row r="125" spans="1:6" ht="15" x14ac:dyDescent="0.25">
      <c r="A125" s="1" t="s">
        <v>70</v>
      </c>
      <c r="B125" s="13">
        <v>78</v>
      </c>
      <c r="C125" s="1"/>
      <c r="D125" s="10">
        <f>B125/B128</f>
        <v>0.18527315914489312</v>
      </c>
      <c r="E125" s="1"/>
      <c r="F125" s="9">
        <f>B115*D125</f>
        <v>0</v>
      </c>
    </row>
    <row r="126" spans="1:6" ht="15" x14ac:dyDescent="0.25">
      <c r="A126" s="1" t="s">
        <v>71</v>
      </c>
      <c r="B126" s="14">
        <v>94</v>
      </c>
      <c r="C126" s="1"/>
      <c r="D126" s="12">
        <f>B126/B128</f>
        <v>0.22327790973871733</v>
      </c>
      <c r="E126" s="1"/>
      <c r="F126" s="11">
        <f>B115*D126</f>
        <v>0</v>
      </c>
    </row>
    <row r="127" spans="1:6" ht="15" x14ac:dyDescent="0.25">
      <c r="A127" s="1"/>
      <c r="B127" s="13"/>
      <c r="C127" s="1"/>
      <c r="D127" s="10"/>
      <c r="E127" s="1"/>
      <c r="F127" s="9"/>
    </row>
    <row r="128" spans="1:6" ht="15" x14ac:dyDescent="0.25">
      <c r="A128" s="1" t="s">
        <v>43</v>
      </c>
      <c r="B128" s="13">
        <f>SUM(B123:B126)</f>
        <v>421</v>
      </c>
      <c r="C128" s="1"/>
      <c r="D128" s="10">
        <f>SUM(D123:D126)</f>
        <v>0.99999999999999989</v>
      </c>
      <c r="E128" s="1"/>
      <c r="F128" s="9">
        <f>SUM(F123:F126)</f>
        <v>0</v>
      </c>
    </row>
    <row r="129" spans="1:6" ht="15" x14ac:dyDescent="0.25">
      <c r="A129" s="1"/>
      <c r="B129" s="1"/>
      <c r="C129" s="1"/>
      <c r="D129" s="1"/>
      <c r="E129" s="1"/>
      <c r="F129" s="1"/>
    </row>
    <row r="130" spans="1:6" ht="15" x14ac:dyDescent="0.25">
      <c r="A130" s="1"/>
      <c r="B130" s="1"/>
      <c r="C130" s="1"/>
      <c r="D130" s="1"/>
      <c r="E130" s="1"/>
      <c r="F130" s="1"/>
    </row>
    <row r="132" spans="1:6" ht="17.399999999999999" x14ac:dyDescent="0.3">
      <c r="A132" s="20" t="s">
        <v>83</v>
      </c>
      <c r="B132" s="20"/>
      <c r="C132" s="20"/>
      <c r="D132" s="20"/>
      <c r="E132" s="20"/>
      <c r="F132" s="20"/>
    </row>
    <row r="133" spans="1:6" ht="17.399999999999999" x14ac:dyDescent="0.3">
      <c r="A133" s="20" t="s">
        <v>72</v>
      </c>
      <c r="B133" s="20"/>
      <c r="C133" s="20"/>
      <c r="D133" s="20"/>
      <c r="E133" s="20"/>
      <c r="F133" s="20"/>
    </row>
    <row r="135" spans="1:6" ht="15.6" x14ac:dyDescent="0.3">
      <c r="A135" s="1" t="s">
        <v>48</v>
      </c>
      <c r="B135" s="2">
        <v>36465</v>
      </c>
      <c r="C135" s="1"/>
      <c r="D135" s="1"/>
      <c r="E135" s="1"/>
      <c r="F135" s="1"/>
    </row>
    <row r="136" spans="1:6" ht="15" x14ac:dyDescent="0.25">
      <c r="A136" s="1" t="s">
        <v>49</v>
      </c>
      <c r="B136" s="3">
        <v>1500</v>
      </c>
      <c r="C136" s="1"/>
      <c r="D136" s="1"/>
      <c r="E136" s="1"/>
      <c r="F136" s="1"/>
    </row>
    <row r="137" spans="1:6" ht="15" x14ac:dyDescent="0.25">
      <c r="A137" s="1" t="s">
        <v>50</v>
      </c>
      <c r="B137" s="4">
        <v>2.72</v>
      </c>
      <c r="C137" s="1"/>
      <c r="D137" s="1"/>
      <c r="E137" s="1"/>
      <c r="F137" s="1"/>
    </row>
    <row r="138" spans="1:6" ht="15" x14ac:dyDescent="0.25">
      <c r="A138" s="1" t="s">
        <v>51</v>
      </c>
      <c r="B138" s="5">
        <f>B136*B137</f>
        <v>4080.0000000000005</v>
      </c>
      <c r="C138" s="1"/>
      <c r="D138" s="1"/>
      <c r="E138" s="1"/>
      <c r="F138" s="1"/>
    </row>
    <row r="139" spans="1:6" ht="15" x14ac:dyDescent="0.25">
      <c r="A139" s="1"/>
      <c r="B139" s="1"/>
      <c r="C139" s="1"/>
      <c r="D139" s="1"/>
      <c r="E139" s="1"/>
      <c r="F139" s="1"/>
    </row>
    <row r="140" spans="1:6" ht="15" x14ac:dyDescent="0.25">
      <c r="A140" s="1"/>
      <c r="B140" s="1"/>
      <c r="C140" s="1"/>
      <c r="D140" s="1"/>
      <c r="E140" s="1"/>
      <c r="F140" s="1"/>
    </row>
    <row r="141" spans="1:6" ht="15.6" x14ac:dyDescent="0.3">
      <c r="A141" s="1"/>
      <c r="B141" s="1"/>
      <c r="C141" s="1"/>
      <c r="D141" s="6" t="s">
        <v>44</v>
      </c>
      <c r="E141" s="1"/>
      <c r="F141" s="1"/>
    </row>
    <row r="142" spans="1:6" ht="16.2" thickBot="1" x14ac:dyDescent="0.35">
      <c r="A142" s="7" t="s">
        <v>0</v>
      </c>
      <c r="B142" s="8" t="s">
        <v>42</v>
      </c>
      <c r="C142" s="6"/>
      <c r="D142" s="8" t="s">
        <v>42</v>
      </c>
      <c r="E142" s="1"/>
      <c r="F142" s="8" t="s">
        <v>45</v>
      </c>
    </row>
    <row r="143" spans="1:6" ht="15" x14ac:dyDescent="0.25">
      <c r="A143" s="1"/>
      <c r="B143" s="1"/>
      <c r="C143" s="1"/>
      <c r="D143" s="1"/>
      <c r="E143" s="1"/>
      <c r="F143" s="1"/>
    </row>
    <row r="144" spans="1:6" ht="15" x14ac:dyDescent="0.25">
      <c r="A144" s="1" t="s">
        <v>73</v>
      </c>
      <c r="B144" s="9">
        <v>990</v>
      </c>
      <c r="C144" s="1"/>
      <c r="D144" s="10">
        <f>B144/B151</f>
        <v>0.37218045112781956</v>
      </c>
      <c r="E144" s="1"/>
      <c r="F144" s="9">
        <f>B136*D144</f>
        <v>558.27067669172936</v>
      </c>
    </row>
    <row r="145" spans="1:6" ht="15" x14ac:dyDescent="0.25">
      <c r="A145" s="1" t="s">
        <v>74</v>
      </c>
      <c r="B145" s="9">
        <v>290</v>
      </c>
      <c r="C145" s="1"/>
      <c r="D145" s="10">
        <f>B145/B151</f>
        <v>0.10902255639097744</v>
      </c>
      <c r="E145" s="1"/>
      <c r="F145" s="9">
        <f>B136*D145</f>
        <v>163.53383458646616</v>
      </c>
    </row>
    <row r="146" spans="1:6" ht="15" x14ac:dyDescent="0.25">
      <c r="A146" s="1" t="s">
        <v>75</v>
      </c>
      <c r="B146" s="9">
        <v>500</v>
      </c>
      <c r="C146" s="1"/>
      <c r="D146" s="10">
        <f>B146/B151</f>
        <v>0.18796992481203006</v>
      </c>
      <c r="E146" s="1"/>
      <c r="F146" s="9">
        <f>B136*D146</f>
        <v>281.95488721804509</v>
      </c>
    </row>
    <row r="147" spans="1:6" ht="15" x14ac:dyDescent="0.25">
      <c r="A147" s="1" t="s">
        <v>76</v>
      </c>
      <c r="B147" s="15">
        <v>410</v>
      </c>
      <c r="C147" s="16"/>
      <c r="D147" s="17">
        <f>B147/B151</f>
        <v>0.15413533834586465</v>
      </c>
      <c r="E147" s="16"/>
      <c r="F147" s="15">
        <f>B136*D147</f>
        <v>231.20300751879697</v>
      </c>
    </row>
    <row r="148" spans="1:6" ht="15" x14ac:dyDescent="0.25">
      <c r="A148" s="1" t="s">
        <v>77</v>
      </c>
      <c r="B148" s="15">
        <v>270</v>
      </c>
      <c r="C148" s="16"/>
      <c r="D148" s="17">
        <f>B148/B151</f>
        <v>0.10150375939849623</v>
      </c>
      <c r="E148" s="16"/>
      <c r="F148" s="15">
        <f>B136*D148</f>
        <v>152.25563909774436</v>
      </c>
    </row>
    <row r="149" spans="1:6" ht="15" x14ac:dyDescent="0.25">
      <c r="A149" s="1" t="s">
        <v>78</v>
      </c>
      <c r="B149" s="11">
        <v>200</v>
      </c>
      <c r="C149" s="1"/>
      <c r="D149" s="12">
        <f>B149/B151</f>
        <v>7.5187969924812026E-2</v>
      </c>
      <c r="E149" s="1"/>
      <c r="F149" s="11">
        <f>B136*D149</f>
        <v>112.78195488721803</v>
      </c>
    </row>
    <row r="150" spans="1:6" ht="15" x14ac:dyDescent="0.25">
      <c r="A150" s="1"/>
      <c r="B150" s="9"/>
      <c r="C150" s="1"/>
      <c r="D150" s="10"/>
      <c r="E150" s="1"/>
      <c r="F150" s="9"/>
    </row>
    <row r="151" spans="1:6" ht="15" x14ac:dyDescent="0.25">
      <c r="A151" s="1" t="s">
        <v>43</v>
      </c>
      <c r="B151" s="9">
        <f>SUM(B144:B149)</f>
        <v>2660</v>
      </c>
      <c r="C151" s="1"/>
      <c r="D151" s="10">
        <f>SUM(D144:D149)</f>
        <v>1</v>
      </c>
      <c r="E151" s="1"/>
      <c r="F151" s="9">
        <f>SUM(F144:F149)</f>
        <v>1499.9999999999998</v>
      </c>
    </row>
    <row r="152" spans="1:6" ht="15" x14ac:dyDescent="0.25">
      <c r="A152" s="1"/>
      <c r="B152" s="1"/>
      <c r="C152" s="1"/>
      <c r="D152" s="1"/>
      <c r="E152" s="1"/>
      <c r="F152" s="1"/>
    </row>
    <row r="153" spans="1:6" ht="15" x14ac:dyDescent="0.25">
      <c r="A153" s="1"/>
      <c r="B153" s="1"/>
      <c r="C153" s="1"/>
      <c r="D153" s="1"/>
      <c r="E153" s="1"/>
      <c r="F153" s="1"/>
    </row>
    <row r="154" spans="1:6" ht="15" x14ac:dyDescent="0.25">
      <c r="A154" s="1"/>
      <c r="B154" s="1"/>
      <c r="C154" s="1"/>
      <c r="D154" s="1"/>
      <c r="E154" s="1"/>
      <c r="F154" s="1"/>
    </row>
    <row r="155" spans="1:6" ht="17.399999999999999" x14ac:dyDescent="0.3">
      <c r="A155" s="20" t="s">
        <v>84</v>
      </c>
      <c r="B155" s="20"/>
      <c r="C155" s="20"/>
      <c r="D155" s="20"/>
      <c r="E155" s="20"/>
      <c r="F155" s="20"/>
    </row>
    <row r="156" spans="1:6" ht="17.399999999999999" x14ac:dyDescent="0.3">
      <c r="A156" s="20" t="s">
        <v>79</v>
      </c>
      <c r="B156" s="20"/>
      <c r="C156" s="20"/>
      <c r="D156" s="20"/>
      <c r="E156" s="20"/>
      <c r="F156" s="20"/>
    </row>
    <row r="158" spans="1:6" ht="15.6" x14ac:dyDescent="0.3">
      <c r="A158" s="1" t="s">
        <v>48</v>
      </c>
      <c r="B158" s="2">
        <v>36465</v>
      </c>
      <c r="C158" s="1"/>
      <c r="D158" s="1"/>
      <c r="E158" s="1"/>
      <c r="F158" s="1"/>
    </row>
    <row r="159" spans="1:6" ht="15" x14ac:dyDescent="0.25">
      <c r="A159" s="1" t="s">
        <v>49</v>
      </c>
      <c r="B159" s="3">
        <v>600</v>
      </c>
      <c r="C159" s="1"/>
      <c r="D159" s="1"/>
      <c r="E159" s="1"/>
      <c r="F159" s="1"/>
    </row>
    <row r="160" spans="1:6" ht="15" x14ac:dyDescent="0.25">
      <c r="A160" s="1" t="s">
        <v>50</v>
      </c>
      <c r="B160" s="4">
        <v>2.72</v>
      </c>
      <c r="C160" s="1"/>
      <c r="D160" s="1"/>
      <c r="E160" s="1"/>
      <c r="F160" s="1"/>
    </row>
    <row r="161" spans="1:6" ht="15" x14ac:dyDescent="0.25">
      <c r="A161" s="1" t="s">
        <v>51</v>
      </c>
      <c r="B161" s="5">
        <f>B159*B160</f>
        <v>1632.0000000000002</v>
      </c>
      <c r="C161" s="1"/>
      <c r="D161" s="1"/>
      <c r="E161" s="1"/>
      <c r="F161" s="1"/>
    </row>
    <row r="162" spans="1:6" ht="15" x14ac:dyDescent="0.25">
      <c r="A162" s="1"/>
      <c r="B162" s="1"/>
      <c r="C162" s="1"/>
      <c r="D162" s="1"/>
      <c r="E162" s="1"/>
      <c r="F162" s="1"/>
    </row>
    <row r="163" spans="1:6" ht="15" x14ac:dyDescent="0.25">
      <c r="A163" s="1"/>
      <c r="B163" s="1"/>
      <c r="C163" s="1"/>
      <c r="D163" s="1"/>
      <c r="E163" s="1"/>
      <c r="F163" s="1"/>
    </row>
    <row r="164" spans="1:6" ht="15.6" x14ac:dyDescent="0.3">
      <c r="A164" s="1"/>
      <c r="B164" s="1"/>
      <c r="C164" s="1"/>
      <c r="D164" s="6" t="s">
        <v>44</v>
      </c>
      <c r="E164" s="1"/>
      <c r="F164" s="1"/>
    </row>
    <row r="165" spans="1:6" ht="16.2" thickBot="1" x14ac:dyDescent="0.35">
      <c r="A165" s="7" t="s">
        <v>0</v>
      </c>
      <c r="B165" s="8" t="s">
        <v>42</v>
      </c>
      <c r="C165" s="6"/>
      <c r="D165" s="8" t="s">
        <v>42</v>
      </c>
      <c r="E165" s="1"/>
      <c r="F165" s="8" t="s">
        <v>45</v>
      </c>
    </row>
    <row r="166" spans="1:6" ht="15" x14ac:dyDescent="0.25">
      <c r="A166" s="1"/>
      <c r="B166" s="1"/>
      <c r="C166" s="1"/>
      <c r="D166" s="1"/>
      <c r="E166" s="1"/>
      <c r="F166" s="1"/>
    </row>
    <row r="167" spans="1:6" ht="15" x14ac:dyDescent="0.25">
      <c r="A167" s="1" t="s">
        <v>80</v>
      </c>
      <c r="B167" s="15">
        <v>480</v>
      </c>
      <c r="C167" s="16"/>
      <c r="D167" s="17">
        <f>B167/B171</f>
        <v>0.23076923076923078</v>
      </c>
      <c r="E167" s="16"/>
      <c r="F167" s="15">
        <f>B159*D167</f>
        <v>138.46153846153848</v>
      </c>
    </row>
    <row r="168" spans="1:6" ht="15" x14ac:dyDescent="0.25">
      <c r="A168" s="1" t="s">
        <v>81</v>
      </c>
      <c r="B168" s="15">
        <v>420</v>
      </c>
      <c r="C168" s="16"/>
      <c r="D168" s="17">
        <f>B168/B171</f>
        <v>0.20192307692307693</v>
      </c>
      <c r="E168" s="16"/>
      <c r="F168" s="15">
        <f>B159*D168</f>
        <v>121.15384615384616</v>
      </c>
    </row>
    <row r="169" spans="1:6" ht="15" x14ac:dyDescent="0.25">
      <c r="A169" s="1" t="s">
        <v>82</v>
      </c>
      <c r="B169" s="11">
        <v>1180</v>
      </c>
      <c r="C169" s="1"/>
      <c r="D169" s="12">
        <f>B169/B171</f>
        <v>0.56730769230769229</v>
      </c>
      <c r="E169" s="1"/>
      <c r="F169" s="11">
        <f>B159*D169</f>
        <v>340.38461538461536</v>
      </c>
    </row>
    <row r="170" spans="1:6" ht="15" x14ac:dyDescent="0.25">
      <c r="A170" s="1"/>
      <c r="B170" s="9"/>
      <c r="C170" s="1"/>
      <c r="D170" s="10"/>
      <c r="E170" s="1"/>
      <c r="F170" s="9"/>
    </row>
    <row r="171" spans="1:6" ht="15" x14ac:dyDescent="0.25">
      <c r="A171" s="1" t="s">
        <v>43</v>
      </c>
      <c r="B171" s="9">
        <f>SUM(B167:B169)</f>
        <v>2080</v>
      </c>
      <c r="C171" s="1"/>
      <c r="D171" s="10">
        <f>SUM(D161:D169)</f>
        <v>1</v>
      </c>
      <c r="E171" s="1"/>
      <c r="F171" s="9">
        <f>SUM(F161:F169)</f>
        <v>600</v>
      </c>
    </row>
    <row r="172" spans="1:6" ht="15" x14ac:dyDescent="0.25">
      <c r="A172" s="1"/>
      <c r="B172" s="1"/>
      <c r="C172" s="1"/>
      <c r="D172" s="1"/>
      <c r="E172" s="1"/>
      <c r="F172" s="1"/>
    </row>
    <row r="173" spans="1:6" ht="15" x14ac:dyDescent="0.25">
      <c r="A173" s="1"/>
      <c r="B173" s="1"/>
      <c r="C173" s="1"/>
      <c r="D173" s="1"/>
      <c r="E173" s="1"/>
      <c r="F173" s="1"/>
    </row>
  </sheetData>
  <mergeCells count="12">
    <mergeCell ref="A7:F7"/>
    <mergeCell ref="A8:F8"/>
    <mergeCell ref="A65:F65"/>
    <mergeCell ref="A66:F66"/>
    <mergeCell ref="A132:F132"/>
    <mergeCell ref="A133:F133"/>
    <mergeCell ref="A155:F155"/>
    <mergeCell ref="A156:F156"/>
    <mergeCell ref="A91:F91"/>
    <mergeCell ref="A92:F92"/>
    <mergeCell ref="A111:F111"/>
    <mergeCell ref="A112:F112"/>
  </mergeCells>
  <printOptions horizontalCentered="1" verticalCentered="1"/>
  <pageMargins left="0.25" right="0.25" top="0.25" bottom="0.25" header="0.5" footer="0.5"/>
  <pageSetup scale="82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73"/>
  <sheetViews>
    <sheetView workbookViewId="0"/>
  </sheetViews>
  <sheetFormatPr defaultRowHeight="13.2" x14ac:dyDescent="0.25"/>
  <cols>
    <col min="1" max="1" width="32.6640625" customWidth="1"/>
    <col min="2" max="2" width="15.33203125" customWidth="1"/>
    <col min="3" max="3" width="7.109375" customWidth="1"/>
    <col min="4" max="4" width="12.6640625" customWidth="1"/>
  </cols>
  <sheetData>
    <row r="7" spans="1:6" ht="17.399999999999999" x14ac:dyDescent="0.3">
      <c r="A7" s="21" t="s">
        <v>46</v>
      </c>
      <c r="B7" s="22"/>
      <c r="C7" s="22"/>
      <c r="D7" s="22"/>
      <c r="E7" s="22"/>
      <c r="F7" s="22"/>
    </row>
    <row r="8" spans="1:6" ht="17.399999999999999" x14ac:dyDescent="0.3">
      <c r="A8" s="20" t="s">
        <v>47</v>
      </c>
      <c r="B8" s="23"/>
      <c r="C8" s="23"/>
      <c r="D8" s="23"/>
      <c r="E8" s="23"/>
      <c r="F8" s="23"/>
    </row>
    <row r="10" spans="1:6" ht="15.6" x14ac:dyDescent="0.3">
      <c r="A10" s="1" t="s">
        <v>48</v>
      </c>
      <c r="B10" s="2">
        <v>36495</v>
      </c>
      <c r="C10" s="1"/>
      <c r="D10" s="1"/>
      <c r="E10" s="1"/>
      <c r="F10" s="1"/>
    </row>
    <row r="11" spans="1:6" ht="15" x14ac:dyDescent="0.25">
      <c r="A11" s="1" t="s">
        <v>49</v>
      </c>
      <c r="B11" s="3">
        <v>31000</v>
      </c>
      <c r="C11" s="1"/>
      <c r="D11" s="1"/>
      <c r="E11" s="1"/>
      <c r="F11" s="1"/>
    </row>
    <row r="12" spans="1:6" ht="15" x14ac:dyDescent="0.25">
      <c r="A12" s="1" t="s">
        <v>50</v>
      </c>
      <c r="B12" s="4">
        <v>2.72</v>
      </c>
      <c r="C12" s="1"/>
      <c r="D12" s="1"/>
      <c r="E12" s="1"/>
      <c r="F12" s="1"/>
    </row>
    <row r="13" spans="1:6" ht="15" x14ac:dyDescent="0.25">
      <c r="A13" s="1" t="s">
        <v>51</v>
      </c>
      <c r="B13" s="5">
        <f>B11*B12</f>
        <v>84320</v>
      </c>
      <c r="C13" s="1"/>
      <c r="D13" s="1"/>
      <c r="E13" s="1"/>
      <c r="F13" s="1"/>
    </row>
    <row r="14" spans="1:6" ht="15" x14ac:dyDescent="0.25">
      <c r="A14" s="1"/>
      <c r="B14" s="1"/>
      <c r="C14" s="1"/>
      <c r="D14" s="1"/>
      <c r="E14" s="1"/>
      <c r="F14" s="1"/>
    </row>
    <row r="15" spans="1:6" ht="15" x14ac:dyDescent="0.25">
      <c r="A15" s="1"/>
      <c r="B15" s="1"/>
      <c r="C15" s="1"/>
      <c r="D15" s="1"/>
      <c r="E15" s="1"/>
      <c r="F15" s="1"/>
    </row>
    <row r="16" spans="1:6" ht="15.6" x14ac:dyDescent="0.3">
      <c r="A16" s="1"/>
      <c r="B16" s="1"/>
      <c r="C16" s="1"/>
      <c r="D16" s="6" t="s">
        <v>44</v>
      </c>
      <c r="E16" s="1"/>
      <c r="F16" s="1"/>
    </row>
    <row r="17" spans="1:6" ht="16.2" thickBot="1" x14ac:dyDescent="0.35">
      <c r="A17" s="7" t="s">
        <v>0</v>
      </c>
      <c r="B17" s="8" t="s">
        <v>42</v>
      </c>
      <c r="C17" s="6"/>
      <c r="D17" s="8" t="s">
        <v>42</v>
      </c>
      <c r="E17" s="1"/>
      <c r="F17" s="8" t="s">
        <v>45</v>
      </c>
    </row>
    <row r="18" spans="1:6" ht="15" x14ac:dyDescent="0.25">
      <c r="A18" s="1"/>
      <c r="B18" s="1"/>
      <c r="C18" s="1"/>
      <c r="D18" s="1"/>
      <c r="E18" s="1"/>
      <c r="F18" s="1"/>
    </row>
    <row r="19" spans="1:6" ht="15" x14ac:dyDescent="0.25">
      <c r="A19" s="1" t="s">
        <v>1</v>
      </c>
      <c r="B19" s="9">
        <v>922</v>
      </c>
      <c r="C19" s="9"/>
      <c r="D19" s="10">
        <f>B19/B61</f>
        <v>4.4962450014629868E-2</v>
      </c>
      <c r="E19" s="1"/>
      <c r="F19" s="9">
        <f>B11*D19</f>
        <v>1393.8359504535258</v>
      </c>
    </row>
    <row r="20" spans="1:6" ht="15" x14ac:dyDescent="0.25">
      <c r="A20" s="1" t="s">
        <v>2</v>
      </c>
      <c r="B20" s="9">
        <v>394</v>
      </c>
      <c r="C20" s="9"/>
      <c r="D20" s="10">
        <f>B20/B61</f>
        <v>1.9213888617965472E-2</v>
      </c>
      <c r="E20" s="1"/>
      <c r="F20" s="9">
        <f>B11*D20</f>
        <v>595.63054715692965</v>
      </c>
    </row>
    <row r="21" spans="1:6" ht="15" x14ac:dyDescent="0.25">
      <c r="A21" s="1" t="s">
        <v>3</v>
      </c>
      <c r="B21" s="9">
        <v>360</v>
      </c>
      <c r="C21" s="9"/>
      <c r="D21" s="10">
        <f>B21/B61</f>
        <v>1.7555837315907541E-2</v>
      </c>
      <c r="E21" s="1"/>
      <c r="F21" s="9">
        <f>B11*D21</f>
        <v>544.23095679313371</v>
      </c>
    </row>
    <row r="22" spans="1:6" ht="15" x14ac:dyDescent="0.25">
      <c r="A22" s="1" t="s">
        <v>4</v>
      </c>
      <c r="B22" s="9">
        <v>355</v>
      </c>
      <c r="C22" s="9"/>
      <c r="D22" s="10">
        <f>B22/B61</f>
        <v>1.7312006242075489E-2</v>
      </c>
      <c r="E22" s="1"/>
      <c r="F22" s="9">
        <f>B11*D22</f>
        <v>536.67219350434016</v>
      </c>
    </row>
    <row r="23" spans="1:6" ht="15" x14ac:dyDescent="0.25">
      <c r="A23" s="1" t="s">
        <v>5</v>
      </c>
      <c r="B23" s="9">
        <v>148</v>
      </c>
      <c r="C23" s="9"/>
      <c r="D23" s="10">
        <f>B23/B61</f>
        <v>7.2173997854286546E-3</v>
      </c>
      <c r="E23" s="1"/>
      <c r="F23" s="9">
        <f>B11*D23</f>
        <v>223.7393933482883</v>
      </c>
    </row>
    <row r="24" spans="1:6" ht="15" x14ac:dyDescent="0.25">
      <c r="A24" s="1" t="s">
        <v>6</v>
      </c>
      <c r="B24" s="9">
        <v>294</v>
      </c>
      <c r="C24" s="9"/>
      <c r="D24" s="10">
        <f>B24/B61</f>
        <v>1.4337267141324491E-2</v>
      </c>
      <c r="E24" s="1"/>
      <c r="F24" s="9">
        <f>B11*D24</f>
        <v>444.45528138105925</v>
      </c>
    </row>
    <row r="25" spans="1:6" ht="15" x14ac:dyDescent="0.25">
      <c r="A25" s="1" t="s">
        <v>7</v>
      </c>
      <c r="B25" s="9">
        <v>158</v>
      </c>
      <c r="C25" s="9"/>
      <c r="D25" s="10">
        <f>B25/B61</f>
        <v>7.7050619330927533E-3</v>
      </c>
      <c r="E25" s="1"/>
      <c r="F25" s="9">
        <f>B11*D25</f>
        <v>238.85691992587536</v>
      </c>
    </row>
    <row r="26" spans="1:6" ht="15" x14ac:dyDescent="0.25">
      <c r="A26" s="1" t="s">
        <v>8</v>
      </c>
      <c r="B26" s="9">
        <v>674</v>
      </c>
      <c r="C26" s="9"/>
      <c r="D26" s="10">
        <f>B26/B61</f>
        <v>3.2868428752560228E-2</v>
      </c>
      <c r="E26" s="1"/>
      <c r="F26" s="9">
        <f>B11*D26</f>
        <v>1018.921291329367</v>
      </c>
    </row>
    <row r="27" spans="1:6" ht="15" x14ac:dyDescent="0.25">
      <c r="A27" s="1" t="s">
        <v>9</v>
      </c>
      <c r="B27" s="9">
        <v>589</v>
      </c>
      <c r="C27" s="9"/>
      <c r="D27" s="10">
        <f>B27/B61</f>
        <v>2.872330049741539E-2</v>
      </c>
      <c r="E27" s="1"/>
      <c r="F27" s="9">
        <f>B11*D27</f>
        <v>890.42231541987712</v>
      </c>
    </row>
    <row r="28" spans="1:6" ht="15" x14ac:dyDescent="0.25">
      <c r="A28" s="1" t="s">
        <v>10</v>
      </c>
      <c r="B28" s="9">
        <v>353</v>
      </c>
      <c r="C28" s="9"/>
      <c r="D28" s="10">
        <f>B28/B61</f>
        <v>1.721447381254267E-2</v>
      </c>
      <c r="E28" s="1"/>
      <c r="F28" s="9">
        <f>B11*D28</f>
        <v>533.6486881888228</v>
      </c>
    </row>
    <row r="29" spans="1:6" ht="15" x14ac:dyDescent="0.25">
      <c r="A29" s="1" t="s">
        <v>11</v>
      </c>
      <c r="B29" s="9">
        <v>348</v>
      </c>
      <c r="C29" s="9"/>
      <c r="D29" s="10">
        <f>B29/B61</f>
        <v>1.6970642738710622E-2</v>
      </c>
      <c r="E29" s="1"/>
      <c r="F29" s="9">
        <f>B11*D29</f>
        <v>526.08992490002925</v>
      </c>
    </row>
    <row r="30" spans="1:6" ht="15" x14ac:dyDescent="0.25">
      <c r="A30" s="1" t="s">
        <v>12</v>
      </c>
      <c r="B30" s="9">
        <v>267</v>
      </c>
      <c r="C30" s="9"/>
      <c r="D30" s="10">
        <f>B30/B61</f>
        <v>1.3020579342631424E-2</v>
      </c>
      <c r="E30" s="1"/>
      <c r="F30" s="9">
        <f>B11*D30</f>
        <v>403.63795962157417</v>
      </c>
    </row>
    <row r="31" spans="1:6" ht="15" x14ac:dyDescent="0.25">
      <c r="A31" s="1" t="s">
        <v>13</v>
      </c>
      <c r="B31" s="9">
        <v>63</v>
      </c>
      <c r="C31" s="9"/>
      <c r="D31" s="10">
        <f>B31/B61</f>
        <v>3.0722715302838196E-3</v>
      </c>
      <c r="E31" s="1"/>
      <c r="F31" s="9">
        <f>B11*D31</f>
        <v>95.240417438798403</v>
      </c>
    </row>
    <row r="32" spans="1:6" ht="15" x14ac:dyDescent="0.25">
      <c r="A32" s="1" t="s">
        <v>14</v>
      </c>
      <c r="B32" s="9">
        <v>266</v>
      </c>
      <c r="C32" s="9"/>
      <c r="D32" s="10">
        <f>B32/B61</f>
        <v>1.2971813127865016E-2</v>
      </c>
      <c r="E32" s="1"/>
      <c r="F32" s="9">
        <f>B11*D32</f>
        <v>402.12620696381549</v>
      </c>
    </row>
    <row r="33" spans="1:6" ht="15" x14ac:dyDescent="0.25">
      <c r="A33" s="1" t="s">
        <v>15</v>
      </c>
      <c r="B33" s="9">
        <v>264</v>
      </c>
      <c r="C33" s="9"/>
      <c r="D33" s="10">
        <f>B33/B61</f>
        <v>1.2874280698332196E-2</v>
      </c>
      <c r="E33" s="1"/>
      <c r="F33" s="9">
        <f>B11*D33</f>
        <v>399.10270164829808</v>
      </c>
    </row>
    <row r="34" spans="1:6" ht="15" x14ac:dyDescent="0.25">
      <c r="A34" s="1" t="s">
        <v>16</v>
      </c>
      <c r="B34" s="9">
        <v>406</v>
      </c>
      <c r="C34" s="9"/>
      <c r="D34" s="10">
        <f>B34/B61</f>
        <v>1.9799083195162392E-2</v>
      </c>
      <c r="E34" s="1"/>
      <c r="F34" s="9">
        <f>B11*D34</f>
        <v>613.77157905003412</v>
      </c>
    </row>
    <row r="35" spans="1:6" ht="15" x14ac:dyDescent="0.25">
      <c r="A35" s="1" t="s">
        <v>17</v>
      </c>
      <c r="B35" s="9">
        <v>290</v>
      </c>
      <c r="C35" s="9"/>
      <c r="D35" s="10">
        <f>B35/B61</f>
        <v>1.4142202282258851E-2</v>
      </c>
      <c r="E35" s="1"/>
      <c r="F35" s="9">
        <f>B11*D35</f>
        <v>438.40827075002437</v>
      </c>
    </row>
    <row r="36" spans="1:6" ht="15" x14ac:dyDescent="0.25">
      <c r="A36" s="1" t="s">
        <v>18</v>
      </c>
      <c r="B36" s="9">
        <v>632</v>
      </c>
      <c r="C36" s="9"/>
      <c r="D36" s="10">
        <f>B36/B61</f>
        <v>3.0820247732371013E-2</v>
      </c>
      <c r="E36" s="1"/>
      <c r="F36" s="9">
        <f>B11*D36</f>
        <v>955.42767970350144</v>
      </c>
    </row>
    <row r="37" spans="1:6" ht="15" x14ac:dyDescent="0.25">
      <c r="A37" s="1" t="s">
        <v>19</v>
      </c>
      <c r="B37" s="9">
        <v>616</v>
      </c>
      <c r="C37" s="9"/>
      <c r="D37" s="10">
        <f>B37/B61</f>
        <v>3.0039988296108457E-2</v>
      </c>
      <c r="E37" s="1"/>
      <c r="F37" s="9">
        <f>B11*D37</f>
        <v>931.23963717936215</v>
      </c>
    </row>
    <row r="38" spans="1:6" ht="15" x14ac:dyDescent="0.25">
      <c r="A38" s="1" t="s">
        <v>20</v>
      </c>
      <c r="B38" s="9">
        <v>495</v>
      </c>
      <c r="C38" s="9"/>
      <c r="D38" s="10">
        <f>B38/B61</f>
        <v>2.4139276309372865E-2</v>
      </c>
      <c r="E38" s="1"/>
      <c r="F38" s="9">
        <f>B11*D38</f>
        <v>748.31756559055884</v>
      </c>
    </row>
    <row r="39" spans="1:6" ht="15" x14ac:dyDescent="0.25">
      <c r="A39" s="1" t="s">
        <v>21</v>
      </c>
      <c r="B39" s="9">
        <v>600</v>
      </c>
      <c r="C39" s="9"/>
      <c r="D39" s="10">
        <f>B39/B61</f>
        <v>2.9259728859845898E-2</v>
      </c>
      <c r="E39" s="1"/>
      <c r="F39" s="9">
        <f>B11*D39</f>
        <v>907.05159465522286</v>
      </c>
    </row>
    <row r="40" spans="1:6" ht="15" x14ac:dyDescent="0.25">
      <c r="A40" s="1" t="s">
        <v>22</v>
      </c>
      <c r="B40" s="9">
        <v>400</v>
      </c>
      <c r="C40" s="9"/>
      <c r="D40" s="10">
        <f>B40/B61</f>
        <v>1.9506485906563932E-2</v>
      </c>
      <c r="E40" s="1"/>
      <c r="F40" s="9">
        <f>B11*D40</f>
        <v>604.70106310348194</v>
      </c>
    </row>
    <row r="41" spans="1:6" ht="15" x14ac:dyDescent="0.25">
      <c r="A41" s="1" t="s">
        <v>23</v>
      </c>
      <c r="B41" s="9">
        <v>489</v>
      </c>
      <c r="C41" s="9"/>
      <c r="D41" s="10">
        <f>B41/B61</f>
        <v>2.3846679020774409E-2</v>
      </c>
      <c r="E41" s="1"/>
      <c r="F41" s="9">
        <f>B11*D41</f>
        <v>739.24704964400667</v>
      </c>
    </row>
    <row r="42" spans="1:6" ht="15" x14ac:dyDescent="0.25">
      <c r="A42" s="1" t="s">
        <v>24</v>
      </c>
      <c r="B42" s="9">
        <v>677</v>
      </c>
      <c r="C42" s="9"/>
      <c r="D42" s="10">
        <f>B42/B61</f>
        <v>3.3014727396859456E-2</v>
      </c>
      <c r="E42" s="1"/>
      <c r="F42" s="9">
        <f>B11*D42</f>
        <v>1023.4565493026431</v>
      </c>
    </row>
    <row r="43" spans="1:6" ht="15" x14ac:dyDescent="0.25">
      <c r="A43" s="1" t="s">
        <v>25</v>
      </c>
      <c r="B43" s="9">
        <v>258</v>
      </c>
      <c r="C43" s="9"/>
      <c r="D43" s="10">
        <f>B43/B61</f>
        <v>1.2581683409733736E-2</v>
      </c>
      <c r="E43" s="1"/>
      <c r="F43" s="9">
        <f>B11*D43</f>
        <v>390.03218570174585</v>
      </c>
    </row>
    <row r="44" spans="1:6" ht="15" x14ac:dyDescent="0.25">
      <c r="A44" s="1" t="s">
        <v>26</v>
      </c>
      <c r="B44" s="9">
        <v>414</v>
      </c>
      <c r="C44" s="9"/>
      <c r="D44" s="10">
        <f>B44/B61</f>
        <v>2.0189212913293671E-2</v>
      </c>
      <c r="E44" s="1"/>
      <c r="F44" s="9">
        <f>B11*D44</f>
        <v>625.86560031210377</v>
      </c>
    </row>
    <row r="45" spans="1:6" ht="15" x14ac:dyDescent="0.25">
      <c r="A45" s="1" t="s">
        <v>27</v>
      </c>
      <c r="B45" s="9">
        <v>771</v>
      </c>
      <c r="C45" s="9"/>
      <c r="D45" s="10">
        <f>B45/B61</f>
        <v>3.7598751584901981E-2</v>
      </c>
      <c r="E45" s="1"/>
      <c r="F45" s="9">
        <f>B11*D45</f>
        <v>1165.5612991319615</v>
      </c>
    </row>
    <row r="46" spans="1:6" ht="15" x14ac:dyDescent="0.25">
      <c r="A46" s="1" t="s">
        <v>28</v>
      </c>
      <c r="B46" s="9">
        <v>454</v>
      </c>
      <c r="C46" s="9"/>
      <c r="D46" s="10">
        <f>B46/B61</f>
        <v>2.2139861503950062E-2</v>
      </c>
      <c r="E46" s="1"/>
      <c r="F46" s="9">
        <f>B11*D46</f>
        <v>686.33570662245199</v>
      </c>
    </row>
    <row r="47" spans="1:6" ht="15" x14ac:dyDescent="0.25">
      <c r="A47" s="1" t="s">
        <v>29</v>
      </c>
      <c r="B47" s="9">
        <v>794</v>
      </c>
      <c r="C47" s="9"/>
      <c r="D47" s="10">
        <f>B47/B61</f>
        <v>3.8720374524529408E-2</v>
      </c>
      <c r="E47" s="1"/>
      <c r="F47" s="9">
        <f>B11*D47</f>
        <v>1200.3316102604117</v>
      </c>
    </row>
    <row r="48" spans="1:6" ht="15" x14ac:dyDescent="0.25">
      <c r="A48" s="1" t="s">
        <v>30</v>
      </c>
      <c r="B48" s="9">
        <v>284</v>
      </c>
      <c r="C48" s="9"/>
      <c r="D48" s="10">
        <f>B48/B61</f>
        <v>1.3849604993660392E-2</v>
      </c>
      <c r="E48" s="1"/>
      <c r="F48" s="9">
        <f>B11*D48</f>
        <v>429.33775480347214</v>
      </c>
    </row>
    <row r="49" spans="1:6" ht="15" x14ac:dyDescent="0.25">
      <c r="A49" s="1" t="s">
        <v>31</v>
      </c>
      <c r="B49" s="9">
        <v>408</v>
      </c>
      <c r="C49" s="9"/>
      <c r="D49" s="10">
        <f>B49/B61</f>
        <v>1.9896615624695212E-2</v>
      </c>
      <c r="E49" s="1"/>
      <c r="F49" s="9">
        <f>B11*D49</f>
        <v>616.79508436555159</v>
      </c>
    </row>
    <row r="50" spans="1:6" ht="15" x14ac:dyDescent="0.25">
      <c r="A50" s="1" t="s">
        <v>32</v>
      </c>
      <c r="B50" s="9">
        <v>378</v>
      </c>
      <c r="C50" s="9"/>
      <c r="D50" s="10">
        <f>B50/B61</f>
        <v>1.8433629181702917E-2</v>
      </c>
      <c r="E50" s="1"/>
      <c r="F50" s="9">
        <f>B11*D50</f>
        <v>571.44250463279036</v>
      </c>
    </row>
    <row r="51" spans="1:6" ht="15" x14ac:dyDescent="0.25">
      <c r="A51" s="1" t="s">
        <v>33</v>
      </c>
      <c r="B51" s="9">
        <v>291</v>
      </c>
      <c r="C51" s="9"/>
      <c r="D51" s="10">
        <f>B51/B61</f>
        <v>1.4190968497025261E-2</v>
      </c>
      <c r="E51" s="1"/>
      <c r="F51" s="9">
        <f>B11*D51</f>
        <v>439.92002340778311</v>
      </c>
    </row>
    <row r="52" spans="1:6" ht="15" x14ac:dyDescent="0.25">
      <c r="A52" s="1" t="s">
        <v>34</v>
      </c>
      <c r="B52" s="9">
        <v>228</v>
      </c>
      <c r="C52" s="9"/>
      <c r="D52" s="10">
        <f>B52/B61</f>
        <v>1.1118696966741441E-2</v>
      </c>
      <c r="E52" s="1"/>
      <c r="F52" s="9">
        <f>B11*D52</f>
        <v>344.67960596898467</v>
      </c>
    </row>
    <row r="53" spans="1:6" ht="15" x14ac:dyDescent="0.25">
      <c r="A53" s="1" t="s">
        <v>35</v>
      </c>
      <c r="B53" s="9">
        <v>785</v>
      </c>
      <c r="C53" s="9"/>
      <c r="D53" s="10">
        <f>B53/B61</f>
        <v>3.8281478591631717E-2</v>
      </c>
      <c r="E53" s="1"/>
      <c r="F53" s="9">
        <f>B11*D53</f>
        <v>1186.7258363405831</v>
      </c>
    </row>
    <row r="54" spans="1:6" ht="15" x14ac:dyDescent="0.25">
      <c r="A54" s="1" t="s">
        <v>36</v>
      </c>
      <c r="B54" s="9">
        <v>207</v>
      </c>
      <c r="C54" s="9"/>
      <c r="D54" s="10">
        <f>B54/B61</f>
        <v>1.0094606456646836E-2</v>
      </c>
      <c r="E54" s="1"/>
      <c r="F54" s="9">
        <f>B11*D54</f>
        <v>312.93280015605188</v>
      </c>
    </row>
    <row r="55" spans="1:6" ht="15" x14ac:dyDescent="0.25">
      <c r="A55" s="1" t="s">
        <v>37</v>
      </c>
      <c r="B55" s="9">
        <v>351</v>
      </c>
      <c r="C55" s="9"/>
      <c r="D55" s="10">
        <f>B55/B61</f>
        <v>1.711694138300985E-2</v>
      </c>
      <c r="E55" s="1"/>
      <c r="F55" s="9">
        <f>B11*D55</f>
        <v>530.62518287330533</v>
      </c>
    </row>
    <row r="56" spans="1:6" ht="15" x14ac:dyDescent="0.25">
      <c r="A56" s="1" t="s">
        <v>38</v>
      </c>
      <c r="B56" s="9">
        <v>587</v>
      </c>
      <c r="C56" s="9"/>
      <c r="D56" s="10">
        <f>B56/B61</f>
        <v>2.862576806788257E-2</v>
      </c>
      <c r="E56" s="1"/>
      <c r="F56" s="9">
        <f>B11*D56</f>
        <v>887.39881010435965</v>
      </c>
    </row>
    <row r="57" spans="1:6" ht="15" x14ac:dyDescent="0.25">
      <c r="A57" s="1" t="s">
        <v>39</v>
      </c>
      <c r="B57" s="9">
        <v>3681</v>
      </c>
      <c r="C57" s="9"/>
      <c r="D57" s="10">
        <f>B57/B61</f>
        <v>0.17950843655515458</v>
      </c>
      <c r="E57" s="1"/>
      <c r="F57" s="9">
        <f>B11*D57</f>
        <v>5564.7615332097921</v>
      </c>
    </row>
    <row r="58" spans="1:6" ht="15" x14ac:dyDescent="0.25">
      <c r="A58" s="1" t="s">
        <v>40</v>
      </c>
      <c r="B58" s="9">
        <v>158</v>
      </c>
      <c r="C58" s="9"/>
      <c r="D58" s="10">
        <f>B58/B61</f>
        <v>7.7050619330927533E-3</v>
      </c>
      <c r="E58" s="1"/>
      <c r="F58" s="9">
        <f>B11*D58</f>
        <v>238.85691992587536</v>
      </c>
    </row>
    <row r="59" spans="1:6" ht="15" x14ac:dyDescent="0.25">
      <c r="A59" s="1" t="s">
        <v>41</v>
      </c>
      <c r="B59" s="11">
        <v>397</v>
      </c>
      <c r="C59" s="9"/>
      <c r="D59" s="12">
        <f>B59/B61</f>
        <v>1.9360187262264704E-2</v>
      </c>
      <c r="E59" s="1"/>
      <c r="F59" s="11">
        <f>B11*D59</f>
        <v>600.16580513020585</v>
      </c>
    </row>
    <row r="60" spans="1:6" ht="15" x14ac:dyDescent="0.25">
      <c r="A60" s="1"/>
      <c r="B60" s="9"/>
      <c r="C60" s="9"/>
      <c r="D60" s="10"/>
      <c r="E60" s="1"/>
      <c r="F60" s="9"/>
    </row>
    <row r="61" spans="1:6" ht="15" x14ac:dyDescent="0.25">
      <c r="A61" s="1" t="s">
        <v>43</v>
      </c>
      <c r="B61" s="9">
        <f>SUM(B19:B60)</f>
        <v>20506</v>
      </c>
      <c r="C61" s="9"/>
      <c r="D61" s="10">
        <f>SUM(D19:D60)</f>
        <v>1</v>
      </c>
      <c r="E61" s="1"/>
      <c r="F61" s="9">
        <f>SUM(F19:F60)</f>
        <v>30999.999999999996</v>
      </c>
    </row>
    <row r="62" spans="1:6" ht="15" x14ac:dyDescent="0.25">
      <c r="A62" s="1"/>
      <c r="B62" s="1"/>
      <c r="C62" s="1"/>
      <c r="D62" s="1"/>
      <c r="E62" s="1"/>
      <c r="F62" s="1"/>
    </row>
    <row r="65" spans="1:6" ht="17.399999999999999" x14ac:dyDescent="0.3">
      <c r="A65" s="20" t="s">
        <v>62</v>
      </c>
      <c r="B65" s="20"/>
      <c r="C65" s="20"/>
      <c r="D65" s="20"/>
      <c r="E65" s="20"/>
      <c r="F65" s="20"/>
    </row>
    <row r="66" spans="1:6" ht="17.399999999999999" x14ac:dyDescent="0.3">
      <c r="A66" s="20" t="s">
        <v>47</v>
      </c>
      <c r="B66" s="20"/>
      <c r="C66" s="20"/>
      <c r="D66" s="20"/>
      <c r="E66" s="20"/>
      <c r="F66" s="20"/>
    </row>
    <row r="68" spans="1:6" ht="15.6" x14ac:dyDescent="0.3">
      <c r="A68" s="1" t="s">
        <v>48</v>
      </c>
      <c r="B68" s="2">
        <v>36495</v>
      </c>
      <c r="C68" s="1"/>
      <c r="D68" s="1"/>
      <c r="E68" s="1"/>
      <c r="F68" s="1"/>
    </row>
    <row r="69" spans="1:6" ht="15" x14ac:dyDescent="0.25">
      <c r="A69" s="1" t="s">
        <v>49</v>
      </c>
      <c r="B69" s="3">
        <v>4650</v>
      </c>
      <c r="C69" s="1"/>
      <c r="D69" s="1"/>
      <c r="E69" s="1"/>
      <c r="F69" s="1"/>
    </row>
    <row r="70" spans="1:6" ht="15" x14ac:dyDescent="0.25">
      <c r="A70" s="1" t="s">
        <v>50</v>
      </c>
      <c r="B70" s="4">
        <v>2.72</v>
      </c>
      <c r="C70" s="1"/>
      <c r="D70" s="1"/>
      <c r="E70" s="1"/>
      <c r="F70" s="1"/>
    </row>
    <row r="71" spans="1:6" ht="15" x14ac:dyDescent="0.25">
      <c r="A71" s="1" t="s">
        <v>51</v>
      </c>
      <c r="B71" s="5">
        <f>B69*B70</f>
        <v>12648</v>
      </c>
      <c r="C71" s="1"/>
      <c r="D71" s="1"/>
      <c r="E71" s="1"/>
      <c r="F71" s="1"/>
    </row>
    <row r="72" spans="1:6" ht="15" x14ac:dyDescent="0.25">
      <c r="A72" s="1"/>
      <c r="B72" s="5"/>
      <c r="C72" s="1"/>
      <c r="D72" s="1"/>
      <c r="E72" s="1"/>
      <c r="F72" s="1"/>
    </row>
    <row r="73" spans="1:6" ht="15" x14ac:dyDescent="0.25">
      <c r="A73" s="1"/>
      <c r="B73" s="5"/>
      <c r="C73" s="1"/>
      <c r="D73" s="1"/>
      <c r="E73" s="1"/>
      <c r="F73" s="1"/>
    </row>
    <row r="74" spans="1:6" ht="15.6" x14ac:dyDescent="0.3">
      <c r="A74" s="1"/>
      <c r="B74" s="1"/>
      <c r="C74" s="1"/>
      <c r="D74" s="6" t="s">
        <v>44</v>
      </c>
      <c r="E74" s="1"/>
      <c r="F74" s="1"/>
    </row>
    <row r="75" spans="1:6" ht="16.2" thickBot="1" x14ac:dyDescent="0.35">
      <c r="A75" s="7" t="s">
        <v>0</v>
      </c>
      <c r="B75" s="8" t="s">
        <v>42</v>
      </c>
      <c r="C75" s="6"/>
      <c r="D75" s="8" t="s">
        <v>42</v>
      </c>
      <c r="E75" s="1"/>
      <c r="F75" s="8" t="s">
        <v>45</v>
      </c>
    </row>
    <row r="76" spans="1:6" ht="15.6" x14ac:dyDescent="0.3">
      <c r="A76" s="18"/>
      <c r="B76" s="19"/>
      <c r="C76" s="6"/>
      <c r="D76" s="19"/>
      <c r="E76" s="1"/>
      <c r="F76" s="19"/>
    </row>
    <row r="77" spans="1:6" ht="15" x14ac:dyDescent="0.25">
      <c r="A77" s="1" t="s">
        <v>52</v>
      </c>
      <c r="B77" s="13">
        <v>495</v>
      </c>
      <c r="C77" s="1"/>
      <c r="D77" s="10">
        <f>B77/B88</f>
        <v>0.24444444444444444</v>
      </c>
      <c r="E77" s="1"/>
      <c r="F77" s="9">
        <f>B69*D77</f>
        <v>1136.6666666666667</v>
      </c>
    </row>
    <row r="78" spans="1:6" ht="15" x14ac:dyDescent="0.25">
      <c r="A78" s="1" t="s">
        <v>53</v>
      </c>
      <c r="B78" s="13">
        <v>296</v>
      </c>
      <c r="C78" s="1"/>
      <c r="D78" s="10">
        <f>B78/B88</f>
        <v>0.14617283950617285</v>
      </c>
      <c r="E78" s="1"/>
      <c r="F78" s="9">
        <f>B69*D78</f>
        <v>679.70370370370381</v>
      </c>
    </row>
    <row r="79" spans="1:6" ht="15" x14ac:dyDescent="0.25">
      <c r="A79" s="1" t="s">
        <v>54</v>
      </c>
      <c r="B79" s="13">
        <v>131</v>
      </c>
      <c r="C79" s="1"/>
      <c r="D79" s="10">
        <f>B79/B88</f>
        <v>6.4691358024691364E-2</v>
      </c>
      <c r="E79" s="1"/>
      <c r="F79" s="9">
        <f>B69*D79</f>
        <v>300.81481481481484</v>
      </c>
    </row>
    <row r="80" spans="1:6" ht="15" x14ac:dyDescent="0.25">
      <c r="A80" s="1" t="s">
        <v>55</v>
      </c>
      <c r="B80" s="13">
        <v>78</v>
      </c>
      <c r="C80" s="1"/>
      <c r="D80" s="10">
        <f>B80/B88</f>
        <v>3.8518518518518521E-2</v>
      </c>
      <c r="E80" s="1"/>
      <c r="F80" s="9">
        <f>B69*D80</f>
        <v>179.11111111111111</v>
      </c>
    </row>
    <row r="81" spans="1:6" ht="15" x14ac:dyDescent="0.25">
      <c r="A81" s="1" t="s">
        <v>56</v>
      </c>
      <c r="B81" s="13">
        <v>6</v>
      </c>
      <c r="C81" s="1"/>
      <c r="D81" s="10">
        <f>B81/B88</f>
        <v>2.9629629629629628E-3</v>
      </c>
      <c r="E81" s="1"/>
      <c r="F81" s="9">
        <f>B69*D81</f>
        <v>13.777777777777777</v>
      </c>
    </row>
    <row r="82" spans="1:6" ht="15" x14ac:dyDescent="0.25">
      <c r="A82" s="1" t="s">
        <v>56</v>
      </c>
      <c r="B82" s="13">
        <v>698</v>
      </c>
      <c r="C82" s="1"/>
      <c r="D82" s="10">
        <f>B82/B88</f>
        <v>0.34469135802469136</v>
      </c>
      <c r="E82" s="1"/>
      <c r="F82" s="9">
        <f>B69*D82</f>
        <v>1602.8148148148148</v>
      </c>
    </row>
    <row r="83" spans="1:6" ht="15" x14ac:dyDescent="0.25">
      <c r="A83" s="1" t="s">
        <v>57</v>
      </c>
      <c r="B83" s="13">
        <v>23</v>
      </c>
      <c r="C83" s="1"/>
      <c r="D83" s="10">
        <f>B83/B88</f>
        <v>1.1358024691358024E-2</v>
      </c>
      <c r="E83" s="1"/>
      <c r="F83" s="9">
        <f>B69*D83</f>
        <v>52.81481481481481</v>
      </c>
    </row>
    <row r="84" spans="1:6" ht="15" x14ac:dyDescent="0.25">
      <c r="A84" s="1" t="s">
        <v>58</v>
      </c>
      <c r="B84" s="13">
        <v>55</v>
      </c>
      <c r="C84" s="1"/>
      <c r="D84" s="10">
        <f>B84/B88</f>
        <v>2.7160493827160494E-2</v>
      </c>
      <c r="E84" s="1"/>
      <c r="F84" s="9">
        <f>B69*D84</f>
        <v>126.29629629629629</v>
      </c>
    </row>
    <row r="85" spans="1:6" ht="15" x14ac:dyDescent="0.25">
      <c r="A85" s="1" t="s">
        <v>59</v>
      </c>
      <c r="B85" s="13">
        <v>136</v>
      </c>
      <c r="C85" s="1"/>
      <c r="D85" s="10">
        <f>B85/B88</f>
        <v>6.7160493827160495E-2</v>
      </c>
      <c r="E85" s="1"/>
      <c r="F85" s="9">
        <f>B69*D85</f>
        <v>312.2962962962963</v>
      </c>
    </row>
    <row r="86" spans="1:6" ht="15" x14ac:dyDescent="0.25">
      <c r="A86" s="1" t="s">
        <v>60</v>
      </c>
      <c r="B86" s="14">
        <v>107</v>
      </c>
      <c r="C86" s="1"/>
      <c r="D86" s="12">
        <f>B86/B88</f>
        <v>5.2839506172839508E-2</v>
      </c>
      <c r="E86" s="1"/>
      <c r="F86" s="11">
        <f>B69*D86</f>
        <v>245.70370370370372</v>
      </c>
    </row>
    <row r="87" spans="1:6" ht="15" x14ac:dyDescent="0.25">
      <c r="A87" s="1"/>
      <c r="B87" s="13"/>
      <c r="C87" s="1"/>
      <c r="D87" s="10"/>
      <c r="E87" s="1"/>
      <c r="F87" s="9"/>
    </row>
    <row r="88" spans="1:6" ht="15" x14ac:dyDescent="0.25">
      <c r="A88" s="1" t="s">
        <v>43</v>
      </c>
      <c r="B88" s="9">
        <f>SUM(B77:B86)</f>
        <v>2025</v>
      </c>
      <c r="C88" s="1"/>
      <c r="D88" s="10">
        <f>SUM(D77:D86)</f>
        <v>1</v>
      </c>
      <c r="E88" s="1"/>
      <c r="F88" s="9">
        <f>SUM(F77:F86)</f>
        <v>4650</v>
      </c>
    </row>
    <row r="89" spans="1:6" ht="15" x14ac:dyDescent="0.25">
      <c r="A89" s="1"/>
      <c r="B89" s="1"/>
      <c r="C89" s="1"/>
      <c r="D89" s="1"/>
      <c r="E89" s="1"/>
      <c r="F89" s="1"/>
    </row>
    <row r="91" spans="1:6" ht="17.399999999999999" x14ac:dyDescent="0.3">
      <c r="A91" s="20" t="s">
        <v>66</v>
      </c>
      <c r="B91" s="20"/>
      <c r="C91" s="20"/>
      <c r="D91" s="20"/>
      <c r="E91" s="20"/>
      <c r="F91" s="20"/>
    </row>
    <row r="92" spans="1:6" ht="17.399999999999999" x14ac:dyDescent="0.3">
      <c r="A92" s="20" t="s">
        <v>47</v>
      </c>
      <c r="B92" s="20"/>
      <c r="C92" s="20"/>
      <c r="D92" s="20"/>
      <c r="E92" s="20"/>
      <c r="F92" s="20"/>
    </row>
    <row r="94" spans="1:6" ht="15.6" x14ac:dyDescent="0.3">
      <c r="A94" s="1" t="s">
        <v>48</v>
      </c>
      <c r="B94" s="2">
        <v>36495</v>
      </c>
      <c r="C94" s="1"/>
      <c r="D94" s="1"/>
      <c r="E94" s="1"/>
      <c r="F94" s="1"/>
    </row>
    <row r="95" spans="1:6" ht="15" x14ac:dyDescent="0.25">
      <c r="A95" s="1" t="s">
        <v>49</v>
      </c>
      <c r="B95" s="3">
        <v>0</v>
      </c>
      <c r="C95" s="1"/>
      <c r="D95" s="1"/>
      <c r="E95" s="1"/>
      <c r="F95" s="1"/>
    </row>
    <row r="96" spans="1:6" ht="15" x14ac:dyDescent="0.25">
      <c r="A96" s="1" t="s">
        <v>50</v>
      </c>
      <c r="B96" s="4">
        <v>2.72</v>
      </c>
      <c r="C96" s="1"/>
      <c r="D96" s="1"/>
      <c r="E96" s="1"/>
      <c r="F96" s="1"/>
    </row>
    <row r="97" spans="1:6" ht="15" x14ac:dyDescent="0.25">
      <c r="A97" s="1" t="s">
        <v>51</v>
      </c>
      <c r="B97" s="5">
        <f>B95*B96</f>
        <v>0</v>
      </c>
      <c r="C97" s="1"/>
      <c r="D97" s="1"/>
      <c r="E97" s="1"/>
      <c r="F97" s="1"/>
    </row>
    <row r="98" spans="1:6" ht="15" x14ac:dyDescent="0.25">
      <c r="A98" s="1"/>
      <c r="B98" s="1"/>
      <c r="C98" s="1"/>
      <c r="D98" s="1"/>
      <c r="E98" s="1"/>
      <c r="F98" s="1"/>
    </row>
    <row r="99" spans="1:6" ht="15" x14ac:dyDescent="0.25">
      <c r="A99" s="1"/>
      <c r="B99" s="1"/>
      <c r="C99" s="1"/>
      <c r="D99" s="1"/>
      <c r="E99" s="1"/>
      <c r="F99" s="1"/>
    </row>
    <row r="100" spans="1:6" ht="15.6" x14ac:dyDescent="0.3">
      <c r="A100" s="1"/>
      <c r="B100" s="1"/>
      <c r="C100" s="1"/>
      <c r="D100" s="6" t="s">
        <v>44</v>
      </c>
      <c r="E100" s="1"/>
      <c r="F100" s="1"/>
    </row>
    <row r="101" spans="1:6" ht="16.2" thickBot="1" x14ac:dyDescent="0.35">
      <c r="A101" s="7" t="s">
        <v>0</v>
      </c>
      <c r="B101" s="8" t="s">
        <v>42</v>
      </c>
      <c r="C101" s="6"/>
      <c r="D101" s="8" t="s">
        <v>42</v>
      </c>
      <c r="E101" s="1"/>
      <c r="F101" s="8" t="s">
        <v>45</v>
      </c>
    </row>
    <row r="102" spans="1:6" ht="15" x14ac:dyDescent="0.25">
      <c r="A102" s="1"/>
      <c r="B102" s="1"/>
      <c r="C102" s="1"/>
      <c r="D102" s="1"/>
      <c r="E102" s="1"/>
      <c r="F102" s="1"/>
    </row>
    <row r="103" spans="1:6" ht="15" x14ac:dyDescent="0.25">
      <c r="A103" s="1" t="s">
        <v>63</v>
      </c>
      <c r="B103" s="13">
        <v>134</v>
      </c>
      <c r="C103" s="1"/>
      <c r="D103" s="10">
        <f>B103/B108</f>
        <v>0.2627450980392157</v>
      </c>
      <c r="E103" s="1"/>
      <c r="F103" s="9">
        <f>B95*D103</f>
        <v>0</v>
      </c>
    </row>
    <row r="104" spans="1:6" ht="15" x14ac:dyDescent="0.25">
      <c r="A104" s="1" t="s">
        <v>61</v>
      </c>
      <c r="B104" s="13">
        <v>103</v>
      </c>
      <c r="C104" s="1"/>
      <c r="D104" s="10">
        <f>B104/B108</f>
        <v>0.20196078431372549</v>
      </c>
      <c r="E104" s="1"/>
      <c r="F104" s="9">
        <f>B95*D104</f>
        <v>0</v>
      </c>
    </row>
    <row r="105" spans="1:6" ht="15" x14ac:dyDescent="0.25">
      <c r="A105" s="1" t="s">
        <v>64</v>
      </c>
      <c r="B105" s="13">
        <v>74</v>
      </c>
      <c r="C105" s="1"/>
      <c r="D105" s="10">
        <f>B105/B108</f>
        <v>0.14509803921568629</v>
      </c>
      <c r="E105" s="1"/>
      <c r="F105" s="9">
        <f>B95*D105</f>
        <v>0</v>
      </c>
    </row>
    <row r="106" spans="1:6" ht="15" x14ac:dyDescent="0.25">
      <c r="A106" s="1" t="s">
        <v>65</v>
      </c>
      <c r="B106" s="14">
        <v>199</v>
      </c>
      <c r="C106" s="1"/>
      <c r="D106" s="12">
        <f>B106/B108</f>
        <v>0.39019607843137255</v>
      </c>
      <c r="E106" s="1"/>
      <c r="F106" s="11">
        <f>B95*D106</f>
        <v>0</v>
      </c>
    </row>
    <row r="107" spans="1:6" ht="15" x14ac:dyDescent="0.25">
      <c r="A107" s="1"/>
      <c r="B107" s="13"/>
      <c r="C107" s="1"/>
      <c r="D107" s="10"/>
      <c r="E107" s="1"/>
      <c r="F107" s="9"/>
    </row>
    <row r="108" spans="1:6" ht="15" x14ac:dyDescent="0.25">
      <c r="A108" s="1" t="s">
        <v>43</v>
      </c>
      <c r="B108" s="13">
        <f>SUM(B103:B106)</f>
        <v>510</v>
      </c>
      <c r="C108" s="1"/>
      <c r="D108" s="10">
        <f>SUM(D103:D106)</f>
        <v>1</v>
      </c>
      <c r="E108" s="1"/>
      <c r="F108" s="9">
        <f>SUM(F103:F106)</f>
        <v>0</v>
      </c>
    </row>
    <row r="109" spans="1:6" ht="15" x14ac:dyDescent="0.25">
      <c r="A109" s="1"/>
      <c r="B109" s="1"/>
      <c r="C109" s="1"/>
      <c r="D109" s="1"/>
      <c r="E109" s="1"/>
      <c r="F109" s="1"/>
    </row>
    <row r="111" spans="1:6" ht="17.399999999999999" x14ac:dyDescent="0.3">
      <c r="A111" s="20" t="s">
        <v>67</v>
      </c>
      <c r="B111" s="20"/>
      <c r="C111" s="20"/>
      <c r="D111" s="20"/>
      <c r="E111" s="20"/>
      <c r="F111" s="20"/>
    </row>
    <row r="112" spans="1:6" ht="17.399999999999999" x14ac:dyDescent="0.3">
      <c r="A112" s="20" t="s">
        <v>47</v>
      </c>
      <c r="B112" s="20"/>
      <c r="C112" s="20"/>
      <c r="D112" s="20"/>
      <c r="E112" s="20"/>
      <c r="F112" s="20"/>
    </row>
    <row r="114" spans="1:6" ht="15.6" x14ac:dyDescent="0.3">
      <c r="A114" s="1" t="s">
        <v>48</v>
      </c>
      <c r="B114" s="2">
        <v>36495</v>
      </c>
      <c r="C114" s="1"/>
      <c r="D114" s="1"/>
      <c r="E114" s="1"/>
      <c r="F114" s="1"/>
    </row>
    <row r="115" spans="1:6" ht="15" x14ac:dyDescent="0.25">
      <c r="A115" s="1" t="s">
        <v>49</v>
      </c>
      <c r="B115" s="3">
        <v>620</v>
      </c>
      <c r="C115" s="1"/>
      <c r="D115" s="1"/>
      <c r="E115" s="1"/>
      <c r="F115" s="1"/>
    </row>
    <row r="116" spans="1:6" ht="15" x14ac:dyDescent="0.25">
      <c r="A116" s="1" t="s">
        <v>50</v>
      </c>
      <c r="B116" s="4">
        <v>2.72</v>
      </c>
      <c r="C116" s="1"/>
      <c r="D116" s="1"/>
      <c r="E116" s="1"/>
      <c r="F116" s="1"/>
    </row>
    <row r="117" spans="1:6" ht="15" x14ac:dyDescent="0.25">
      <c r="A117" s="1" t="s">
        <v>51</v>
      </c>
      <c r="B117" s="5">
        <f>B115*B116</f>
        <v>1686.4</v>
      </c>
      <c r="C117" s="1"/>
      <c r="D117" s="1"/>
      <c r="E117" s="1"/>
      <c r="F117" s="1"/>
    </row>
    <row r="118" spans="1:6" ht="15" x14ac:dyDescent="0.25">
      <c r="A118" s="1"/>
      <c r="B118" s="1"/>
      <c r="C118" s="1"/>
      <c r="D118" s="1"/>
      <c r="E118" s="1"/>
      <c r="F118" s="1"/>
    </row>
    <row r="119" spans="1:6" ht="15" x14ac:dyDescent="0.25">
      <c r="A119" s="1"/>
      <c r="B119" s="1"/>
      <c r="C119" s="1"/>
      <c r="D119" s="1"/>
      <c r="E119" s="1"/>
      <c r="F119" s="1"/>
    </row>
    <row r="120" spans="1:6" ht="15.6" x14ac:dyDescent="0.3">
      <c r="A120" s="1"/>
      <c r="B120" s="1"/>
      <c r="C120" s="1"/>
      <c r="D120" s="6" t="s">
        <v>44</v>
      </c>
      <c r="E120" s="1"/>
      <c r="F120" s="1"/>
    </row>
    <row r="121" spans="1:6" ht="16.2" thickBot="1" x14ac:dyDescent="0.35">
      <c r="A121" s="7" t="s">
        <v>0</v>
      </c>
      <c r="B121" s="8" t="s">
        <v>42</v>
      </c>
      <c r="C121" s="6"/>
      <c r="D121" s="8" t="s">
        <v>42</v>
      </c>
      <c r="E121" s="1"/>
      <c r="F121" s="8" t="s">
        <v>45</v>
      </c>
    </row>
    <row r="122" spans="1:6" ht="15" x14ac:dyDescent="0.25">
      <c r="A122" s="1"/>
      <c r="B122" s="1"/>
      <c r="C122" s="1"/>
      <c r="D122" s="1"/>
      <c r="E122" s="1"/>
      <c r="F122" s="1"/>
    </row>
    <row r="123" spans="1:6" ht="15" x14ac:dyDescent="0.25">
      <c r="A123" s="1" t="s">
        <v>68</v>
      </c>
      <c r="B123" s="13">
        <v>62</v>
      </c>
      <c r="C123" s="1"/>
      <c r="D123" s="10">
        <f>B123/B128</f>
        <v>0.14726840855106887</v>
      </c>
      <c r="E123" s="1"/>
      <c r="F123" s="9">
        <f>B115*D123</f>
        <v>91.306413301662701</v>
      </c>
    </row>
    <row r="124" spans="1:6" ht="15" x14ac:dyDescent="0.25">
      <c r="A124" s="1" t="s">
        <v>69</v>
      </c>
      <c r="B124" s="13">
        <v>187</v>
      </c>
      <c r="C124" s="1"/>
      <c r="D124" s="10">
        <f>B124/B128</f>
        <v>0.44418052256532065</v>
      </c>
      <c r="E124" s="1"/>
      <c r="F124" s="9">
        <f>B115*D124</f>
        <v>275.39192399049881</v>
      </c>
    </row>
    <row r="125" spans="1:6" ht="15" x14ac:dyDescent="0.25">
      <c r="A125" s="1" t="s">
        <v>70</v>
      </c>
      <c r="B125" s="13">
        <v>78</v>
      </c>
      <c r="C125" s="1"/>
      <c r="D125" s="10">
        <f>B125/B128</f>
        <v>0.18527315914489312</v>
      </c>
      <c r="E125" s="1"/>
      <c r="F125" s="9">
        <f>B115*D125</f>
        <v>114.86935866983373</v>
      </c>
    </row>
    <row r="126" spans="1:6" ht="15" x14ac:dyDescent="0.25">
      <c r="A126" s="1" t="s">
        <v>71</v>
      </c>
      <c r="B126" s="14">
        <v>94</v>
      </c>
      <c r="C126" s="1"/>
      <c r="D126" s="12">
        <f>B126/B128</f>
        <v>0.22327790973871733</v>
      </c>
      <c r="E126" s="1"/>
      <c r="F126" s="11">
        <f>B115*D126</f>
        <v>138.43230403800476</v>
      </c>
    </row>
    <row r="127" spans="1:6" ht="15" x14ac:dyDescent="0.25">
      <c r="A127" s="1"/>
      <c r="B127" s="13"/>
      <c r="C127" s="1"/>
      <c r="D127" s="10"/>
      <c r="E127" s="1"/>
      <c r="F127" s="9"/>
    </row>
    <row r="128" spans="1:6" ht="15" x14ac:dyDescent="0.25">
      <c r="A128" s="1" t="s">
        <v>43</v>
      </c>
      <c r="B128" s="13">
        <f>SUM(B123:B126)</f>
        <v>421</v>
      </c>
      <c r="C128" s="1"/>
      <c r="D128" s="10">
        <f>SUM(D123:D126)</f>
        <v>0.99999999999999989</v>
      </c>
      <c r="E128" s="1"/>
      <c r="F128" s="9">
        <f>SUM(F123:F126)</f>
        <v>620</v>
      </c>
    </row>
    <row r="129" spans="1:6" ht="15" x14ac:dyDescent="0.25">
      <c r="A129" s="1"/>
      <c r="B129" s="1"/>
      <c r="C129" s="1"/>
      <c r="D129" s="1"/>
      <c r="E129" s="1"/>
      <c r="F129" s="1"/>
    </row>
    <row r="130" spans="1:6" ht="15" x14ac:dyDescent="0.25">
      <c r="A130" s="1"/>
      <c r="B130" s="1"/>
      <c r="C130" s="1"/>
      <c r="D130" s="1"/>
      <c r="E130" s="1"/>
      <c r="F130" s="1"/>
    </row>
    <row r="132" spans="1:6" ht="17.399999999999999" x14ac:dyDescent="0.3">
      <c r="A132" s="20" t="s">
        <v>83</v>
      </c>
      <c r="B132" s="20"/>
      <c r="C132" s="20"/>
      <c r="D132" s="20"/>
      <c r="E132" s="20"/>
      <c r="F132" s="20"/>
    </row>
    <row r="133" spans="1:6" ht="17.399999999999999" x14ac:dyDescent="0.3">
      <c r="A133" s="20" t="s">
        <v>72</v>
      </c>
      <c r="B133" s="20"/>
      <c r="C133" s="20"/>
      <c r="D133" s="20"/>
      <c r="E133" s="20"/>
      <c r="F133" s="20"/>
    </row>
    <row r="135" spans="1:6" ht="15.6" x14ac:dyDescent="0.3">
      <c r="A135" s="1" t="s">
        <v>48</v>
      </c>
      <c r="B135" s="2">
        <v>36495</v>
      </c>
      <c r="C135" s="1"/>
      <c r="D135" s="1"/>
      <c r="E135" s="1"/>
      <c r="F135" s="1"/>
    </row>
    <row r="136" spans="1:6" ht="15" x14ac:dyDescent="0.25">
      <c r="A136" s="1" t="s">
        <v>49</v>
      </c>
      <c r="B136" s="3">
        <v>3100</v>
      </c>
      <c r="C136" s="1"/>
      <c r="D136" s="1"/>
      <c r="E136" s="1"/>
      <c r="F136" s="1"/>
    </row>
    <row r="137" spans="1:6" ht="15" x14ac:dyDescent="0.25">
      <c r="A137" s="1" t="s">
        <v>50</v>
      </c>
      <c r="B137" s="4">
        <v>2.72</v>
      </c>
      <c r="C137" s="1"/>
      <c r="D137" s="1"/>
      <c r="E137" s="1"/>
      <c r="F137" s="1"/>
    </row>
    <row r="138" spans="1:6" ht="15" x14ac:dyDescent="0.25">
      <c r="A138" s="1" t="s">
        <v>51</v>
      </c>
      <c r="B138" s="5">
        <f>B136*B137</f>
        <v>8432</v>
      </c>
      <c r="C138" s="1"/>
      <c r="D138" s="1"/>
      <c r="E138" s="1"/>
      <c r="F138" s="1"/>
    </row>
    <row r="139" spans="1:6" ht="15" x14ac:dyDescent="0.25">
      <c r="A139" s="1"/>
      <c r="B139" s="1"/>
      <c r="C139" s="1"/>
      <c r="D139" s="1"/>
      <c r="E139" s="1"/>
      <c r="F139" s="1"/>
    </row>
    <row r="140" spans="1:6" ht="15" x14ac:dyDescent="0.25">
      <c r="A140" s="1"/>
      <c r="B140" s="1"/>
      <c r="C140" s="1"/>
      <c r="D140" s="1"/>
      <c r="E140" s="1"/>
      <c r="F140" s="1"/>
    </row>
    <row r="141" spans="1:6" ht="15.6" x14ac:dyDescent="0.3">
      <c r="A141" s="1"/>
      <c r="B141" s="1"/>
      <c r="C141" s="1"/>
      <c r="D141" s="6" t="s">
        <v>44</v>
      </c>
      <c r="E141" s="1"/>
      <c r="F141" s="1"/>
    </row>
    <row r="142" spans="1:6" ht="16.2" thickBot="1" x14ac:dyDescent="0.35">
      <c r="A142" s="7" t="s">
        <v>0</v>
      </c>
      <c r="B142" s="8" t="s">
        <v>42</v>
      </c>
      <c r="C142" s="6"/>
      <c r="D142" s="8" t="s">
        <v>42</v>
      </c>
      <c r="E142" s="1"/>
      <c r="F142" s="8" t="s">
        <v>45</v>
      </c>
    </row>
    <row r="143" spans="1:6" ht="15" x14ac:dyDescent="0.25">
      <c r="A143" s="1"/>
      <c r="B143" s="1"/>
      <c r="C143" s="1"/>
      <c r="D143" s="1"/>
      <c r="E143" s="1"/>
      <c r="F143" s="1"/>
    </row>
    <row r="144" spans="1:6" ht="15" x14ac:dyDescent="0.25">
      <c r="A144" s="1" t="s">
        <v>73</v>
      </c>
      <c r="B144" s="9">
        <v>990</v>
      </c>
      <c r="C144" s="1"/>
      <c r="D144" s="10">
        <f>B144/B151</f>
        <v>0.37218045112781956</v>
      </c>
      <c r="E144" s="1"/>
      <c r="F144" s="9">
        <f>B136*D144</f>
        <v>1153.7593984962407</v>
      </c>
    </row>
    <row r="145" spans="1:6" ht="15" x14ac:dyDescent="0.25">
      <c r="A145" s="1" t="s">
        <v>74</v>
      </c>
      <c r="B145" s="9">
        <v>290</v>
      </c>
      <c r="C145" s="1"/>
      <c r="D145" s="10">
        <f>B145/B151</f>
        <v>0.10902255639097744</v>
      </c>
      <c r="E145" s="1"/>
      <c r="F145" s="9">
        <f>B136*D145</f>
        <v>337.96992481203006</v>
      </c>
    </row>
    <row r="146" spans="1:6" ht="15" x14ac:dyDescent="0.25">
      <c r="A146" s="1" t="s">
        <v>75</v>
      </c>
      <c r="B146" s="9">
        <v>500</v>
      </c>
      <c r="C146" s="1"/>
      <c r="D146" s="10">
        <f>B146/B151</f>
        <v>0.18796992481203006</v>
      </c>
      <c r="E146" s="1"/>
      <c r="F146" s="9">
        <f>B136*D146</f>
        <v>582.70676691729318</v>
      </c>
    </row>
    <row r="147" spans="1:6" ht="15" x14ac:dyDescent="0.25">
      <c r="A147" s="1" t="s">
        <v>76</v>
      </c>
      <c r="B147" s="15">
        <v>410</v>
      </c>
      <c r="C147" s="16"/>
      <c r="D147" s="17">
        <f>B147/B151</f>
        <v>0.15413533834586465</v>
      </c>
      <c r="E147" s="16"/>
      <c r="F147" s="15">
        <f>B136*D147</f>
        <v>477.81954887218041</v>
      </c>
    </row>
    <row r="148" spans="1:6" ht="15" x14ac:dyDescent="0.25">
      <c r="A148" s="1" t="s">
        <v>77</v>
      </c>
      <c r="B148" s="15">
        <v>270</v>
      </c>
      <c r="C148" s="16"/>
      <c r="D148" s="17">
        <f>B148/B151</f>
        <v>0.10150375939849623</v>
      </c>
      <c r="E148" s="16"/>
      <c r="F148" s="15">
        <f>B136*D148</f>
        <v>314.66165413533832</v>
      </c>
    </row>
    <row r="149" spans="1:6" ht="15" x14ac:dyDescent="0.25">
      <c r="A149" s="1" t="s">
        <v>78</v>
      </c>
      <c r="B149" s="11">
        <v>200</v>
      </c>
      <c r="C149" s="1"/>
      <c r="D149" s="12">
        <f>B149/B151</f>
        <v>7.5187969924812026E-2</v>
      </c>
      <c r="E149" s="1"/>
      <c r="F149" s="11">
        <f>B136*D149</f>
        <v>233.08270676691728</v>
      </c>
    </row>
    <row r="150" spans="1:6" ht="15" x14ac:dyDescent="0.25">
      <c r="A150" s="1"/>
      <c r="B150" s="9"/>
      <c r="C150" s="1"/>
      <c r="D150" s="10"/>
      <c r="E150" s="1"/>
      <c r="F150" s="9"/>
    </row>
    <row r="151" spans="1:6" ht="15" x14ac:dyDescent="0.25">
      <c r="A151" s="1" t="s">
        <v>43</v>
      </c>
      <c r="B151" s="9">
        <f>SUM(B144:B149)</f>
        <v>2660</v>
      </c>
      <c r="C151" s="1"/>
      <c r="D151" s="10">
        <f>SUM(D144:D149)</f>
        <v>1</v>
      </c>
      <c r="E151" s="1"/>
      <c r="F151" s="9">
        <f>SUM(F144:F149)</f>
        <v>3100</v>
      </c>
    </row>
    <row r="152" spans="1:6" ht="15" x14ac:dyDescent="0.25">
      <c r="A152" s="1"/>
      <c r="B152" s="1"/>
      <c r="C152" s="1"/>
      <c r="D152" s="1"/>
      <c r="E152" s="1"/>
      <c r="F152" s="1"/>
    </row>
    <row r="153" spans="1:6" ht="15" x14ac:dyDescent="0.25">
      <c r="A153" s="1"/>
      <c r="B153" s="1"/>
      <c r="C153" s="1"/>
      <c r="D153" s="1"/>
      <c r="E153" s="1"/>
      <c r="F153" s="1"/>
    </row>
    <row r="154" spans="1:6" ht="15" x14ac:dyDescent="0.25">
      <c r="A154" s="1"/>
      <c r="B154" s="1"/>
      <c r="C154" s="1"/>
      <c r="D154" s="1"/>
      <c r="E154" s="1"/>
      <c r="F154" s="1"/>
    </row>
    <row r="155" spans="1:6" ht="17.399999999999999" x14ac:dyDescent="0.3">
      <c r="A155" s="20" t="s">
        <v>84</v>
      </c>
      <c r="B155" s="20"/>
      <c r="C155" s="20"/>
      <c r="D155" s="20"/>
      <c r="E155" s="20"/>
      <c r="F155" s="20"/>
    </row>
    <row r="156" spans="1:6" ht="17.399999999999999" x14ac:dyDescent="0.3">
      <c r="A156" s="20" t="s">
        <v>79</v>
      </c>
      <c r="B156" s="20"/>
      <c r="C156" s="20"/>
      <c r="D156" s="20"/>
      <c r="E156" s="20"/>
      <c r="F156" s="20"/>
    </row>
    <row r="158" spans="1:6" ht="15.6" x14ac:dyDescent="0.3">
      <c r="A158" s="1" t="s">
        <v>48</v>
      </c>
      <c r="B158" s="2">
        <v>36495</v>
      </c>
      <c r="C158" s="1"/>
      <c r="D158" s="1"/>
      <c r="E158" s="1"/>
      <c r="F158" s="1"/>
    </row>
    <row r="159" spans="1:6" ht="15" x14ac:dyDescent="0.25">
      <c r="A159" s="1" t="s">
        <v>49</v>
      </c>
      <c r="B159" s="3">
        <v>1860</v>
      </c>
      <c r="C159" s="1"/>
      <c r="D159" s="1"/>
      <c r="E159" s="1"/>
      <c r="F159" s="1"/>
    </row>
    <row r="160" spans="1:6" ht="15" x14ac:dyDescent="0.25">
      <c r="A160" s="1" t="s">
        <v>50</v>
      </c>
      <c r="B160" s="4">
        <v>2.72</v>
      </c>
      <c r="C160" s="1"/>
      <c r="D160" s="1"/>
      <c r="E160" s="1"/>
      <c r="F160" s="1"/>
    </row>
    <row r="161" spans="1:6" ht="15" x14ac:dyDescent="0.25">
      <c r="A161" s="1" t="s">
        <v>51</v>
      </c>
      <c r="B161" s="5">
        <f>B159*B160</f>
        <v>5059.2000000000007</v>
      </c>
      <c r="C161" s="1"/>
      <c r="D161" s="1"/>
      <c r="E161" s="1"/>
      <c r="F161" s="1"/>
    </row>
    <row r="162" spans="1:6" ht="15" x14ac:dyDescent="0.25">
      <c r="A162" s="1"/>
      <c r="B162" s="1"/>
      <c r="C162" s="1"/>
      <c r="D162" s="1"/>
      <c r="E162" s="1"/>
      <c r="F162" s="1"/>
    </row>
    <row r="163" spans="1:6" ht="15" x14ac:dyDescent="0.25">
      <c r="A163" s="1"/>
      <c r="B163" s="1"/>
      <c r="C163" s="1"/>
      <c r="D163" s="1"/>
      <c r="E163" s="1"/>
      <c r="F163" s="1"/>
    </row>
    <row r="164" spans="1:6" ht="15.6" x14ac:dyDescent="0.3">
      <c r="A164" s="1"/>
      <c r="B164" s="1"/>
      <c r="C164" s="1"/>
      <c r="D164" s="6" t="s">
        <v>44</v>
      </c>
      <c r="E164" s="1"/>
      <c r="F164" s="1"/>
    </row>
    <row r="165" spans="1:6" ht="16.2" thickBot="1" x14ac:dyDescent="0.35">
      <c r="A165" s="7" t="s">
        <v>0</v>
      </c>
      <c r="B165" s="8" t="s">
        <v>42</v>
      </c>
      <c r="C165" s="6"/>
      <c r="D165" s="8" t="s">
        <v>42</v>
      </c>
      <c r="E165" s="1"/>
      <c r="F165" s="8" t="s">
        <v>45</v>
      </c>
    </row>
    <row r="166" spans="1:6" ht="15" x14ac:dyDescent="0.25">
      <c r="A166" s="1"/>
      <c r="B166" s="1"/>
      <c r="C166" s="1"/>
      <c r="D166" s="1"/>
      <c r="E166" s="1"/>
      <c r="F166" s="1"/>
    </row>
    <row r="167" spans="1:6" ht="15" x14ac:dyDescent="0.25">
      <c r="A167" s="1" t="s">
        <v>80</v>
      </c>
      <c r="B167" s="15">
        <v>480</v>
      </c>
      <c r="C167" s="16"/>
      <c r="D167" s="17">
        <f>B167/B171</f>
        <v>0.23076923076923078</v>
      </c>
      <c r="E167" s="16"/>
      <c r="F167" s="15">
        <f>B159*D167</f>
        <v>429.23076923076923</v>
      </c>
    </row>
    <row r="168" spans="1:6" ht="15" x14ac:dyDescent="0.25">
      <c r="A168" s="1" t="s">
        <v>81</v>
      </c>
      <c r="B168" s="15">
        <v>420</v>
      </c>
      <c r="C168" s="16"/>
      <c r="D168" s="17">
        <f>B168/B171</f>
        <v>0.20192307692307693</v>
      </c>
      <c r="E168" s="16"/>
      <c r="F168" s="15">
        <f>B159*D168</f>
        <v>375.57692307692309</v>
      </c>
    </row>
    <row r="169" spans="1:6" ht="15" x14ac:dyDescent="0.25">
      <c r="A169" s="1" t="s">
        <v>82</v>
      </c>
      <c r="B169" s="11">
        <v>1180</v>
      </c>
      <c r="C169" s="1"/>
      <c r="D169" s="12">
        <f>B169/B171</f>
        <v>0.56730769230769229</v>
      </c>
      <c r="E169" s="1"/>
      <c r="F169" s="11">
        <f>B159*D169</f>
        <v>1055.1923076923076</v>
      </c>
    </row>
    <row r="170" spans="1:6" ht="15" x14ac:dyDescent="0.25">
      <c r="A170" s="1"/>
      <c r="B170" s="9"/>
      <c r="C170" s="1"/>
      <c r="D170" s="10"/>
      <c r="E170" s="1"/>
      <c r="F170" s="9"/>
    </row>
    <row r="171" spans="1:6" ht="15" x14ac:dyDescent="0.25">
      <c r="A171" s="1" t="s">
        <v>43</v>
      </c>
      <c r="B171" s="9">
        <f>SUM(B167:B169)</f>
        <v>2080</v>
      </c>
      <c r="C171" s="1"/>
      <c r="D171" s="10">
        <f>SUM(D161:D169)</f>
        <v>1</v>
      </c>
      <c r="E171" s="1"/>
      <c r="F171" s="9">
        <f>SUM(F161:F169)</f>
        <v>1860</v>
      </c>
    </row>
    <row r="172" spans="1:6" ht="15" x14ac:dyDescent="0.25">
      <c r="A172" s="1"/>
      <c r="B172" s="1"/>
      <c r="C172" s="1"/>
      <c r="D172" s="1"/>
      <c r="E172" s="1"/>
      <c r="F172" s="1"/>
    </row>
    <row r="173" spans="1:6" ht="15" x14ac:dyDescent="0.25">
      <c r="A173" s="1"/>
      <c r="B173" s="1"/>
      <c r="C173" s="1"/>
      <c r="D173" s="1"/>
      <c r="E173" s="1"/>
      <c r="F173" s="1"/>
    </row>
  </sheetData>
  <mergeCells count="12">
    <mergeCell ref="A7:F7"/>
    <mergeCell ref="A8:F8"/>
    <mergeCell ref="A65:F65"/>
    <mergeCell ref="A66:F66"/>
    <mergeCell ref="A132:F132"/>
    <mergeCell ref="A133:F133"/>
    <mergeCell ref="A155:F155"/>
    <mergeCell ref="A156:F156"/>
    <mergeCell ref="A91:F91"/>
    <mergeCell ref="A92:F92"/>
    <mergeCell ref="A111:F111"/>
    <mergeCell ref="A112:F11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F173"/>
  <sheetViews>
    <sheetView tabSelected="1" workbookViewId="0"/>
  </sheetViews>
  <sheetFormatPr defaultRowHeight="13.2" x14ac:dyDescent="0.25"/>
  <cols>
    <col min="1" max="1" width="32.6640625" customWidth="1"/>
    <col min="2" max="2" width="15.33203125" customWidth="1"/>
    <col min="3" max="3" width="7.109375" customWidth="1"/>
    <col min="4" max="4" width="12.6640625" customWidth="1"/>
  </cols>
  <sheetData>
    <row r="7" spans="1:6" ht="17.399999999999999" x14ac:dyDescent="0.3">
      <c r="A7" s="21" t="s">
        <v>46</v>
      </c>
      <c r="B7" s="22"/>
      <c r="C7" s="22"/>
      <c r="D7" s="22"/>
      <c r="E7" s="22"/>
      <c r="F7" s="22"/>
    </row>
    <row r="8" spans="1:6" ht="17.399999999999999" x14ac:dyDescent="0.3">
      <c r="A8" s="20" t="s">
        <v>47</v>
      </c>
      <c r="B8" s="23"/>
      <c r="C8" s="23"/>
      <c r="D8" s="23"/>
      <c r="E8" s="23"/>
      <c r="F8" s="23"/>
    </row>
    <row r="10" spans="1:6" ht="15.6" x14ac:dyDescent="0.3">
      <c r="A10" s="1" t="s">
        <v>48</v>
      </c>
      <c r="B10" s="2">
        <v>36526</v>
      </c>
      <c r="C10" s="1"/>
      <c r="D10" s="1"/>
      <c r="E10" s="1"/>
      <c r="F10" s="1"/>
    </row>
    <row r="11" spans="1:6" ht="15" x14ac:dyDescent="0.25">
      <c r="A11" s="1" t="s">
        <v>49</v>
      </c>
      <c r="B11" s="3">
        <v>31775</v>
      </c>
      <c r="C11" s="1"/>
      <c r="D11" s="1"/>
      <c r="E11" s="1"/>
      <c r="F11" s="1"/>
    </row>
    <row r="12" spans="1:6" ht="15" x14ac:dyDescent="0.25">
      <c r="A12" s="1" t="s">
        <v>50</v>
      </c>
      <c r="B12" s="4">
        <v>2.72</v>
      </c>
      <c r="C12" s="1"/>
      <c r="D12" s="1"/>
      <c r="E12" s="1"/>
      <c r="F12" s="1"/>
    </row>
    <row r="13" spans="1:6" ht="15" x14ac:dyDescent="0.25">
      <c r="A13" s="1" t="s">
        <v>51</v>
      </c>
      <c r="B13" s="5">
        <f>B11*B12</f>
        <v>86428</v>
      </c>
      <c r="C13" s="1"/>
      <c r="D13" s="1"/>
      <c r="E13" s="1"/>
      <c r="F13" s="1"/>
    </row>
    <row r="14" spans="1:6" ht="15" x14ac:dyDescent="0.25">
      <c r="A14" s="1"/>
      <c r="B14" s="1"/>
      <c r="C14" s="1"/>
      <c r="D14" s="1"/>
      <c r="E14" s="1"/>
      <c r="F14" s="1"/>
    </row>
    <row r="15" spans="1:6" ht="15" x14ac:dyDescent="0.25">
      <c r="A15" s="1"/>
      <c r="B15" s="1"/>
      <c r="C15" s="1"/>
      <c r="D15" s="1"/>
      <c r="E15" s="1"/>
      <c r="F15" s="1"/>
    </row>
    <row r="16" spans="1:6" ht="15.6" x14ac:dyDescent="0.3">
      <c r="A16" s="1"/>
      <c r="B16" s="1"/>
      <c r="C16" s="1"/>
      <c r="D16" s="6" t="s">
        <v>44</v>
      </c>
      <c r="E16" s="1"/>
      <c r="F16" s="1"/>
    </row>
    <row r="17" spans="1:6" ht="16.2" thickBot="1" x14ac:dyDescent="0.35">
      <c r="A17" s="7" t="s">
        <v>0</v>
      </c>
      <c r="B17" s="8" t="s">
        <v>42</v>
      </c>
      <c r="C17" s="6"/>
      <c r="D17" s="8" t="s">
        <v>42</v>
      </c>
      <c r="E17" s="1"/>
      <c r="F17" s="8" t="s">
        <v>45</v>
      </c>
    </row>
    <row r="18" spans="1:6" ht="15" x14ac:dyDescent="0.25">
      <c r="A18" s="1"/>
      <c r="B18" s="1"/>
      <c r="C18" s="1"/>
      <c r="D18" s="1"/>
      <c r="E18" s="1"/>
      <c r="F18" s="1"/>
    </row>
    <row r="19" spans="1:6" ht="15" x14ac:dyDescent="0.25">
      <c r="A19" s="1" t="s">
        <v>1</v>
      </c>
      <c r="B19" s="9">
        <v>922</v>
      </c>
      <c r="C19" s="9"/>
      <c r="D19" s="10">
        <f>B19/B61</f>
        <v>4.4962450014629868E-2</v>
      </c>
      <c r="E19" s="1"/>
      <c r="F19" s="9">
        <f>B11*D19</f>
        <v>1428.6818492148641</v>
      </c>
    </row>
    <row r="20" spans="1:6" ht="15" x14ac:dyDescent="0.25">
      <c r="A20" s="1" t="s">
        <v>2</v>
      </c>
      <c r="B20" s="9">
        <v>394</v>
      </c>
      <c r="C20" s="9"/>
      <c r="D20" s="10">
        <f>B20/B61</f>
        <v>1.9213888617965472E-2</v>
      </c>
      <c r="E20" s="1"/>
      <c r="F20" s="9">
        <f>B11*D20</f>
        <v>610.52131083585289</v>
      </c>
    </row>
    <row r="21" spans="1:6" ht="15" x14ac:dyDescent="0.25">
      <c r="A21" s="1" t="s">
        <v>3</v>
      </c>
      <c r="B21" s="9">
        <v>360</v>
      </c>
      <c r="C21" s="9"/>
      <c r="D21" s="10">
        <f>B21/B61</f>
        <v>1.7555837315907541E-2</v>
      </c>
      <c r="E21" s="1"/>
      <c r="F21" s="9">
        <f>B11*D21</f>
        <v>557.83673071296209</v>
      </c>
    </row>
    <row r="22" spans="1:6" ht="15" x14ac:dyDescent="0.25">
      <c r="A22" s="1" t="s">
        <v>4</v>
      </c>
      <c r="B22" s="9">
        <v>355</v>
      </c>
      <c r="C22" s="9"/>
      <c r="D22" s="10">
        <f>B22/B61</f>
        <v>1.7312006242075489E-2</v>
      </c>
      <c r="E22" s="1"/>
      <c r="F22" s="9">
        <f>B11*D22</f>
        <v>550.0889983419487</v>
      </c>
    </row>
    <row r="23" spans="1:6" ht="15" x14ac:dyDescent="0.25">
      <c r="A23" s="1" t="s">
        <v>5</v>
      </c>
      <c r="B23" s="9">
        <v>148</v>
      </c>
      <c r="C23" s="9"/>
      <c r="D23" s="10">
        <f>B23/B61</f>
        <v>7.2173997854286546E-3</v>
      </c>
      <c r="E23" s="1"/>
      <c r="F23" s="9">
        <f>B11*D23</f>
        <v>229.33287818199551</v>
      </c>
    </row>
    <row r="24" spans="1:6" ht="15" x14ac:dyDescent="0.25">
      <c r="A24" s="1" t="s">
        <v>6</v>
      </c>
      <c r="B24" s="9">
        <v>294</v>
      </c>
      <c r="C24" s="9"/>
      <c r="D24" s="10">
        <f>B24/B61</f>
        <v>1.4337267141324491E-2</v>
      </c>
      <c r="E24" s="1"/>
      <c r="F24" s="9">
        <f>B11*D24</f>
        <v>455.56666341558571</v>
      </c>
    </row>
    <row r="25" spans="1:6" ht="15" x14ac:dyDescent="0.25">
      <c r="A25" s="1" t="s">
        <v>7</v>
      </c>
      <c r="B25" s="9">
        <v>158</v>
      </c>
      <c r="C25" s="9"/>
      <c r="D25" s="10">
        <f>B25/B61</f>
        <v>7.7050619330927533E-3</v>
      </c>
      <c r="E25" s="1"/>
      <c r="F25" s="9">
        <f>B11*D25</f>
        <v>244.82834292402222</v>
      </c>
    </row>
    <row r="26" spans="1:6" ht="15" x14ac:dyDescent="0.25">
      <c r="A26" s="1" t="s">
        <v>8</v>
      </c>
      <c r="B26" s="9">
        <v>674</v>
      </c>
      <c r="C26" s="9"/>
      <c r="D26" s="10">
        <f>B26/B61</f>
        <v>3.2868428752560228E-2</v>
      </c>
      <c r="E26" s="1"/>
      <c r="F26" s="9">
        <f>B11*D26</f>
        <v>1044.3943236126013</v>
      </c>
    </row>
    <row r="27" spans="1:6" ht="15" x14ac:dyDescent="0.25">
      <c r="A27" s="1" t="s">
        <v>9</v>
      </c>
      <c r="B27" s="9">
        <v>589</v>
      </c>
      <c r="C27" s="9"/>
      <c r="D27" s="10">
        <f>B27/B61</f>
        <v>2.872330049741539E-2</v>
      </c>
      <c r="E27" s="1"/>
      <c r="F27" s="9">
        <f>B11*D27</f>
        <v>912.68287330537407</v>
      </c>
    </row>
    <row r="28" spans="1:6" ht="15" x14ac:dyDescent="0.25">
      <c r="A28" s="1" t="s">
        <v>10</v>
      </c>
      <c r="B28" s="9">
        <v>353</v>
      </c>
      <c r="C28" s="9"/>
      <c r="D28" s="10">
        <f>B28/B61</f>
        <v>1.721447381254267E-2</v>
      </c>
      <c r="E28" s="1"/>
      <c r="F28" s="9">
        <f>B11*D28</f>
        <v>546.98990539354338</v>
      </c>
    </row>
    <row r="29" spans="1:6" ht="15" x14ac:dyDescent="0.25">
      <c r="A29" s="1" t="s">
        <v>11</v>
      </c>
      <c r="B29" s="9">
        <v>348</v>
      </c>
      <c r="C29" s="9"/>
      <c r="D29" s="10">
        <f>B29/B61</f>
        <v>1.6970642738710622E-2</v>
      </c>
      <c r="E29" s="1"/>
      <c r="F29" s="9">
        <f>B11*D29</f>
        <v>539.24217302252998</v>
      </c>
    </row>
    <row r="30" spans="1:6" ht="15" x14ac:dyDescent="0.25">
      <c r="A30" s="1" t="s">
        <v>12</v>
      </c>
      <c r="B30" s="9">
        <v>267</v>
      </c>
      <c r="C30" s="9"/>
      <c r="D30" s="10">
        <f>B30/B61</f>
        <v>1.3020579342631424E-2</v>
      </c>
      <c r="E30" s="1"/>
      <c r="F30" s="9">
        <f>B11*D30</f>
        <v>413.72890861211351</v>
      </c>
    </row>
    <row r="31" spans="1:6" ht="15" x14ac:dyDescent="0.25">
      <c r="A31" s="1" t="s">
        <v>13</v>
      </c>
      <c r="B31" s="9">
        <v>63</v>
      </c>
      <c r="C31" s="9"/>
      <c r="D31" s="10">
        <f>B31/B61</f>
        <v>3.0722715302838196E-3</v>
      </c>
      <c r="E31" s="1"/>
      <c r="F31" s="9">
        <f>B11*D31</f>
        <v>97.621427874768372</v>
      </c>
    </row>
    <row r="32" spans="1:6" ht="15" x14ac:dyDescent="0.25">
      <c r="A32" s="1" t="s">
        <v>14</v>
      </c>
      <c r="B32" s="9">
        <v>266</v>
      </c>
      <c r="C32" s="9"/>
      <c r="D32" s="10">
        <f>B32/B61</f>
        <v>1.2971813127865016E-2</v>
      </c>
      <c r="E32" s="1"/>
      <c r="F32" s="9">
        <f>B11*D32</f>
        <v>412.17936213791086</v>
      </c>
    </row>
    <row r="33" spans="1:6" ht="15" x14ac:dyDescent="0.25">
      <c r="A33" s="1" t="s">
        <v>15</v>
      </c>
      <c r="B33" s="9">
        <v>264</v>
      </c>
      <c r="C33" s="9"/>
      <c r="D33" s="10">
        <f>B33/B61</f>
        <v>1.2874280698332196E-2</v>
      </c>
      <c r="E33" s="1"/>
      <c r="F33" s="9">
        <f>B11*D33</f>
        <v>409.08026918950554</v>
      </c>
    </row>
    <row r="34" spans="1:6" ht="15" x14ac:dyDescent="0.25">
      <c r="A34" s="1" t="s">
        <v>16</v>
      </c>
      <c r="B34" s="9">
        <v>406</v>
      </c>
      <c r="C34" s="9"/>
      <c r="D34" s="10">
        <f>B34/B61</f>
        <v>1.9799083195162392E-2</v>
      </c>
      <c r="E34" s="1"/>
      <c r="F34" s="9">
        <f>B11*D34</f>
        <v>629.115868526285</v>
      </c>
    </row>
    <row r="35" spans="1:6" ht="15" x14ac:dyDescent="0.25">
      <c r="A35" s="1" t="s">
        <v>17</v>
      </c>
      <c r="B35" s="9">
        <v>290</v>
      </c>
      <c r="C35" s="9"/>
      <c r="D35" s="10">
        <f>B35/B61</f>
        <v>1.4142202282258851E-2</v>
      </c>
      <c r="E35" s="1"/>
      <c r="F35" s="9">
        <f>B11*D35</f>
        <v>449.36847751877502</v>
      </c>
    </row>
    <row r="36" spans="1:6" ht="15" x14ac:dyDescent="0.25">
      <c r="A36" s="1" t="s">
        <v>18</v>
      </c>
      <c r="B36" s="9">
        <v>632</v>
      </c>
      <c r="C36" s="9"/>
      <c r="D36" s="10">
        <f>B36/B61</f>
        <v>3.0820247732371013E-2</v>
      </c>
      <c r="E36" s="1"/>
      <c r="F36" s="9">
        <f>B11*D36</f>
        <v>979.31337169608889</v>
      </c>
    </row>
    <row r="37" spans="1:6" ht="15" x14ac:dyDescent="0.25">
      <c r="A37" s="1" t="s">
        <v>19</v>
      </c>
      <c r="B37" s="9">
        <v>616</v>
      </c>
      <c r="C37" s="9"/>
      <c r="D37" s="10">
        <f>B37/B61</f>
        <v>3.0039988296108457E-2</v>
      </c>
      <c r="E37" s="1"/>
      <c r="F37" s="9">
        <f>B11*D37</f>
        <v>954.52062810884627</v>
      </c>
    </row>
    <row r="38" spans="1:6" ht="15" x14ac:dyDescent="0.25">
      <c r="A38" s="1" t="s">
        <v>20</v>
      </c>
      <c r="B38" s="9">
        <v>495</v>
      </c>
      <c r="C38" s="9"/>
      <c r="D38" s="10">
        <f>B38/B61</f>
        <v>2.4139276309372865E-2</v>
      </c>
      <c r="E38" s="1"/>
      <c r="F38" s="9">
        <f>B11*D38</f>
        <v>767.02550473032284</v>
      </c>
    </row>
    <row r="39" spans="1:6" ht="15" x14ac:dyDescent="0.25">
      <c r="A39" s="1" t="s">
        <v>21</v>
      </c>
      <c r="B39" s="9">
        <v>600</v>
      </c>
      <c r="C39" s="9"/>
      <c r="D39" s="10">
        <f>B39/B61</f>
        <v>2.9259728859845898E-2</v>
      </c>
      <c r="E39" s="1"/>
      <c r="F39" s="9">
        <f>B11*D39</f>
        <v>929.72788452160341</v>
      </c>
    </row>
    <row r="40" spans="1:6" ht="15" x14ac:dyDescent="0.25">
      <c r="A40" s="1" t="s">
        <v>22</v>
      </c>
      <c r="B40" s="9">
        <v>400</v>
      </c>
      <c r="C40" s="9"/>
      <c r="D40" s="10">
        <f>B40/B61</f>
        <v>1.9506485906563932E-2</v>
      </c>
      <c r="E40" s="1"/>
      <c r="F40" s="9">
        <f>B11*D40</f>
        <v>619.81858968106894</v>
      </c>
    </row>
    <row r="41" spans="1:6" ht="15" x14ac:dyDescent="0.25">
      <c r="A41" s="1" t="s">
        <v>23</v>
      </c>
      <c r="B41" s="9">
        <v>489</v>
      </c>
      <c r="C41" s="9"/>
      <c r="D41" s="10">
        <f>B41/B61</f>
        <v>2.3846679020774409E-2</v>
      </c>
      <c r="E41" s="1"/>
      <c r="F41" s="9">
        <f>B11*D41</f>
        <v>757.72822588510689</v>
      </c>
    </row>
    <row r="42" spans="1:6" ht="15" x14ac:dyDescent="0.25">
      <c r="A42" s="1" t="s">
        <v>24</v>
      </c>
      <c r="B42" s="9">
        <v>677</v>
      </c>
      <c r="C42" s="9"/>
      <c r="D42" s="10">
        <f>B42/B61</f>
        <v>3.3014727396859456E-2</v>
      </c>
      <c r="E42" s="1"/>
      <c r="F42" s="9">
        <f>B11*D42</f>
        <v>1049.0429630352091</v>
      </c>
    </row>
    <row r="43" spans="1:6" ht="15" x14ac:dyDescent="0.25">
      <c r="A43" s="1" t="s">
        <v>25</v>
      </c>
      <c r="B43" s="9">
        <v>258</v>
      </c>
      <c r="C43" s="9"/>
      <c r="D43" s="10">
        <f>B43/B61</f>
        <v>1.2581683409733736E-2</v>
      </c>
      <c r="E43" s="1"/>
      <c r="F43" s="9">
        <f>B11*D43</f>
        <v>399.78299034428949</v>
      </c>
    </row>
    <row r="44" spans="1:6" ht="15" x14ac:dyDescent="0.25">
      <c r="A44" s="1" t="s">
        <v>26</v>
      </c>
      <c r="B44" s="9">
        <v>414</v>
      </c>
      <c r="C44" s="9"/>
      <c r="D44" s="10">
        <f>B44/B61</f>
        <v>2.0189212913293671E-2</v>
      </c>
      <c r="E44" s="1"/>
      <c r="F44" s="9">
        <f>B11*D44</f>
        <v>641.51224031990637</v>
      </c>
    </row>
    <row r="45" spans="1:6" ht="15" x14ac:dyDescent="0.25">
      <c r="A45" s="1" t="s">
        <v>27</v>
      </c>
      <c r="B45" s="9">
        <v>771</v>
      </c>
      <c r="C45" s="9"/>
      <c r="D45" s="10">
        <f>B45/B61</f>
        <v>3.7598751584901981E-2</v>
      </c>
      <c r="E45" s="1"/>
      <c r="F45" s="9">
        <f>B11*D45</f>
        <v>1194.7003316102605</v>
      </c>
    </row>
    <row r="46" spans="1:6" ht="15" x14ac:dyDescent="0.25">
      <c r="A46" s="1" t="s">
        <v>28</v>
      </c>
      <c r="B46" s="9">
        <v>454</v>
      </c>
      <c r="C46" s="9"/>
      <c r="D46" s="10">
        <f>B46/B61</f>
        <v>2.2139861503950062E-2</v>
      </c>
      <c r="E46" s="1"/>
      <c r="F46" s="9">
        <f>B11*D46</f>
        <v>703.49409928801322</v>
      </c>
    </row>
    <row r="47" spans="1:6" ht="15" x14ac:dyDescent="0.25">
      <c r="A47" s="1" t="s">
        <v>29</v>
      </c>
      <c r="B47" s="9">
        <v>794</v>
      </c>
      <c r="C47" s="9"/>
      <c r="D47" s="10">
        <f>B47/B61</f>
        <v>3.8720374524529408E-2</v>
      </c>
      <c r="E47" s="1"/>
      <c r="F47" s="9">
        <f>B11*D47</f>
        <v>1230.3399005169219</v>
      </c>
    </row>
    <row r="48" spans="1:6" ht="15" x14ac:dyDescent="0.25">
      <c r="A48" s="1" t="s">
        <v>30</v>
      </c>
      <c r="B48" s="9">
        <v>284</v>
      </c>
      <c r="C48" s="9"/>
      <c r="D48" s="10">
        <f>B48/B61</f>
        <v>1.3849604993660392E-2</v>
      </c>
      <c r="E48" s="1"/>
      <c r="F48" s="9">
        <f>B11*D48</f>
        <v>440.07119867355897</v>
      </c>
    </row>
    <row r="49" spans="1:6" ht="15" x14ac:dyDescent="0.25">
      <c r="A49" s="1" t="s">
        <v>31</v>
      </c>
      <c r="B49" s="9">
        <v>408</v>
      </c>
      <c r="C49" s="9"/>
      <c r="D49" s="10">
        <f>B49/B61</f>
        <v>1.9896615624695212E-2</v>
      </c>
      <c r="E49" s="1"/>
      <c r="F49" s="9">
        <f>B11*D49</f>
        <v>632.21496147469031</v>
      </c>
    </row>
    <row r="50" spans="1:6" ht="15" x14ac:dyDescent="0.25">
      <c r="A50" s="1" t="s">
        <v>32</v>
      </c>
      <c r="B50" s="9">
        <v>378</v>
      </c>
      <c r="C50" s="9"/>
      <c r="D50" s="10">
        <f>B50/B61</f>
        <v>1.8433629181702917E-2</v>
      </c>
      <c r="E50" s="1"/>
      <c r="F50" s="9">
        <f>B11*D50</f>
        <v>585.72856724861015</v>
      </c>
    </row>
    <row r="51" spans="1:6" ht="15" x14ac:dyDescent="0.25">
      <c r="A51" s="1" t="s">
        <v>33</v>
      </c>
      <c r="B51" s="9">
        <v>291</v>
      </c>
      <c r="C51" s="9"/>
      <c r="D51" s="10">
        <f>B51/B61</f>
        <v>1.4190968497025261E-2</v>
      </c>
      <c r="E51" s="1"/>
      <c r="F51" s="9">
        <f>B11*D51</f>
        <v>450.91802399297768</v>
      </c>
    </row>
    <row r="52" spans="1:6" ht="15" x14ac:dyDescent="0.25">
      <c r="A52" s="1" t="s">
        <v>34</v>
      </c>
      <c r="B52" s="9">
        <v>228</v>
      </c>
      <c r="C52" s="9"/>
      <c r="D52" s="10">
        <f>B52/B61</f>
        <v>1.1118696966741441E-2</v>
      </c>
      <c r="E52" s="1"/>
      <c r="F52" s="9">
        <f>B11*D52</f>
        <v>353.29659611820932</v>
      </c>
    </row>
    <row r="53" spans="1:6" ht="15" x14ac:dyDescent="0.25">
      <c r="A53" s="1" t="s">
        <v>35</v>
      </c>
      <c r="B53" s="9">
        <v>785</v>
      </c>
      <c r="C53" s="9"/>
      <c r="D53" s="10">
        <f>B53/B61</f>
        <v>3.8281478591631717E-2</v>
      </c>
      <c r="E53" s="1"/>
      <c r="F53" s="9">
        <f>B11*D53</f>
        <v>1216.3939822490977</v>
      </c>
    </row>
    <row r="54" spans="1:6" ht="15" x14ac:dyDescent="0.25">
      <c r="A54" s="1" t="s">
        <v>36</v>
      </c>
      <c r="B54" s="9">
        <v>207</v>
      </c>
      <c r="C54" s="9"/>
      <c r="D54" s="10">
        <f>B54/B61</f>
        <v>1.0094606456646836E-2</v>
      </c>
      <c r="E54" s="1"/>
      <c r="F54" s="9">
        <f>B11*D54</f>
        <v>320.75612015995318</v>
      </c>
    </row>
    <row r="55" spans="1:6" ht="15" x14ac:dyDescent="0.25">
      <c r="A55" s="1" t="s">
        <v>37</v>
      </c>
      <c r="B55" s="9">
        <v>351</v>
      </c>
      <c r="C55" s="9"/>
      <c r="D55" s="10">
        <f>B55/B61</f>
        <v>1.711694138300985E-2</v>
      </c>
      <c r="E55" s="1"/>
      <c r="F55" s="9">
        <f>B11*D55</f>
        <v>543.89081244513795</v>
      </c>
    </row>
    <row r="56" spans="1:6" ht="15" x14ac:dyDescent="0.25">
      <c r="A56" s="1" t="s">
        <v>38</v>
      </c>
      <c r="B56" s="9">
        <v>587</v>
      </c>
      <c r="C56" s="9"/>
      <c r="D56" s="10">
        <f>B56/B61</f>
        <v>2.862576806788257E-2</v>
      </c>
      <c r="E56" s="1"/>
      <c r="F56" s="9">
        <f>B11*D56</f>
        <v>909.58378035696865</v>
      </c>
    </row>
    <row r="57" spans="1:6" ht="15" x14ac:dyDescent="0.25">
      <c r="A57" s="1" t="s">
        <v>39</v>
      </c>
      <c r="B57" s="9">
        <v>3681</v>
      </c>
      <c r="C57" s="9"/>
      <c r="D57" s="10">
        <f>B57/B61</f>
        <v>0.17950843655515458</v>
      </c>
      <c r="E57" s="1"/>
      <c r="F57" s="9">
        <f>B11*D57</f>
        <v>5703.8805715400367</v>
      </c>
    </row>
    <row r="58" spans="1:6" ht="15" x14ac:dyDescent="0.25">
      <c r="A58" s="1" t="s">
        <v>40</v>
      </c>
      <c r="B58" s="9">
        <v>158</v>
      </c>
      <c r="C58" s="9"/>
      <c r="D58" s="10">
        <f>B58/B61</f>
        <v>7.7050619330927533E-3</v>
      </c>
      <c r="E58" s="1"/>
      <c r="F58" s="9">
        <f>B11*D58</f>
        <v>244.82834292402222</v>
      </c>
    </row>
    <row r="59" spans="1:6" ht="15" x14ac:dyDescent="0.25">
      <c r="A59" s="1" t="s">
        <v>41</v>
      </c>
      <c r="B59" s="11">
        <v>397</v>
      </c>
      <c r="C59" s="9"/>
      <c r="D59" s="12">
        <f>B59/B61</f>
        <v>1.9360187262264704E-2</v>
      </c>
      <c r="E59" s="1"/>
      <c r="F59" s="11">
        <f>B11*D59</f>
        <v>615.16995025846097</v>
      </c>
    </row>
    <row r="60" spans="1:6" ht="15" x14ac:dyDescent="0.25">
      <c r="A60" s="1"/>
      <c r="B60" s="9"/>
      <c r="C60" s="9"/>
      <c r="D60" s="10"/>
      <c r="E60" s="1"/>
      <c r="F60" s="9"/>
    </row>
    <row r="61" spans="1:6" ht="15" x14ac:dyDescent="0.25">
      <c r="A61" s="1" t="s">
        <v>43</v>
      </c>
      <c r="B61" s="9">
        <f>SUM(B19:B60)</f>
        <v>20506</v>
      </c>
      <c r="C61" s="9"/>
      <c r="D61" s="10">
        <f>SUM(D19:D60)</f>
        <v>1</v>
      </c>
      <c r="E61" s="1"/>
      <c r="F61" s="9">
        <f>SUM(F19:F60)</f>
        <v>31775.000000000004</v>
      </c>
    </row>
    <row r="62" spans="1:6" ht="15" x14ac:dyDescent="0.25">
      <c r="A62" s="1"/>
      <c r="B62" s="1"/>
      <c r="C62" s="1"/>
      <c r="D62" s="1"/>
      <c r="E62" s="1"/>
      <c r="F62" s="1"/>
    </row>
    <row r="65" spans="1:6" ht="17.399999999999999" x14ac:dyDescent="0.3">
      <c r="A65" s="20" t="s">
        <v>62</v>
      </c>
      <c r="B65" s="20"/>
      <c r="C65" s="20"/>
      <c r="D65" s="20"/>
      <c r="E65" s="20"/>
      <c r="F65" s="20"/>
    </row>
    <row r="66" spans="1:6" ht="17.399999999999999" x14ac:dyDescent="0.3">
      <c r="A66" s="20" t="s">
        <v>47</v>
      </c>
      <c r="B66" s="20"/>
      <c r="C66" s="20"/>
      <c r="D66" s="20"/>
      <c r="E66" s="20"/>
      <c r="F66" s="20"/>
    </row>
    <row r="68" spans="1:6" ht="15.6" x14ac:dyDescent="0.3">
      <c r="A68" s="1" t="s">
        <v>48</v>
      </c>
      <c r="B68" s="2">
        <v>36526</v>
      </c>
      <c r="C68" s="1"/>
      <c r="D68" s="1"/>
      <c r="E68" s="1"/>
      <c r="F68" s="1"/>
    </row>
    <row r="69" spans="1:6" ht="15" x14ac:dyDescent="0.25">
      <c r="A69" s="1" t="s">
        <v>49</v>
      </c>
      <c r="B69" s="3">
        <v>2790</v>
      </c>
      <c r="C69" s="1"/>
      <c r="D69" s="1"/>
      <c r="E69" s="1"/>
      <c r="F69" s="1"/>
    </row>
    <row r="70" spans="1:6" ht="15" x14ac:dyDescent="0.25">
      <c r="A70" s="1" t="s">
        <v>50</v>
      </c>
      <c r="B70" s="4">
        <v>2.72</v>
      </c>
      <c r="C70" s="1"/>
      <c r="D70" s="1"/>
      <c r="E70" s="1"/>
      <c r="F70" s="1"/>
    </row>
    <row r="71" spans="1:6" ht="15" x14ac:dyDescent="0.25">
      <c r="A71" s="1" t="s">
        <v>51</v>
      </c>
      <c r="B71" s="5">
        <f>B69*B70</f>
        <v>7588.8</v>
      </c>
      <c r="C71" s="1"/>
      <c r="D71" s="1"/>
      <c r="E71" s="1"/>
      <c r="F71" s="1"/>
    </row>
    <row r="72" spans="1:6" ht="15" x14ac:dyDescent="0.25">
      <c r="A72" s="1"/>
      <c r="B72" s="5"/>
      <c r="C72" s="1"/>
      <c r="D72" s="1"/>
      <c r="E72" s="1"/>
      <c r="F72" s="1"/>
    </row>
    <row r="73" spans="1:6" ht="15" x14ac:dyDescent="0.25">
      <c r="A73" s="1"/>
      <c r="B73" s="5"/>
      <c r="C73" s="1"/>
      <c r="D73" s="1"/>
      <c r="E73" s="1"/>
      <c r="F73" s="1"/>
    </row>
    <row r="74" spans="1:6" ht="15.6" x14ac:dyDescent="0.3">
      <c r="A74" s="1"/>
      <c r="B74" s="1"/>
      <c r="C74" s="1"/>
      <c r="D74" s="6" t="s">
        <v>44</v>
      </c>
      <c r="E74" s="1"/>
      <c r="F74" s="1"/>
    </row>
    <row r="75" spans="1:6" ht="16.2" thickBot="1" x14ac:dyDescent="0.35">
      <c r="A75" s="7" t="s">
        <v>0</v>
      </c>
      <c r="B75" s="8" t="s">
        <v>42</v>
      </c>
      <c r="C75" s="6"/>
      <c r="D75" s="8" t="s">
        <v>42</v>
      </c>
      <c r="E75" s="1"/>
      <c r="F75" s="8" t="s">
        <v>45</v>
      </c>
    </row>
    <row r="76" spans="1:6" ht="15.6" x14ac:dyDescent="0.3">
      <c r="A76" s="18"/>
      <c r="B76" s="19"/>
      <c r="C76" s="6"/>
      <c r="D76" s="19"/>
      <c r="E76" s="1"/>
      <c r="F76" s="19"/>
    </row>
    <row r="77" spans="1:6" ht="15" x14ac:dyDescent="0.25">
      <c r="A77" s="1" t="s">
        <v>52</v>
      </c>
      <c r="B77" s="13">
        <v>495</v>
      </c>
      <c r="C77" s="1"/>
      <c r="D77" s="10">
        <f>B77/B88</f>
        <v>0.24444444444444444</v>
      </c>
      <c r="E77" s="1"/>
      <c r="F77" s="9">
        <f>B69*D77</f>
        <v>682</v>
      </c>
    </row>
    <row r="78" spans="1:6" ht="15" x14ac:dyDescent="0.25">
      <c r="A78" s="1" t="s">
        <v>53</v>
      </c>
      <c r="B78" s="13">
        <v>296</v>
      </c>
      <c r="C78" s="1"/>
      <c r="D78" s="10">
        <f>B78/B88</f>
        <v>0.14617283950617285</v>
      </c>
      <c r="E78" s="1"/>
      <c r="F78" s="9">
        <f>B69*D78</f>
        <v>407.82222222222225</v>
      </c>
    </row>
    <row r="79" spans="1:6" ht="15" x14ac:dyDescent="0.25">
      <c r="A79" s="1" t="s">
        <v>54</v>
      </c>
      <c r="B79" s="13">
        <v>131</v>
      </c>
      <c r="C79" s="1"/>
      <c r="D79" s="10">
        <f>B79/B88</f>
        <v>6.4691358024691364E-2</v>
      </c>
      <c r="E79" s="1"/>
      <c r="F79" s="9">
        <f>B69*D79</f>
        <v>180.48888888888891</v>
      </c>
    </row>
    <row r="80" spans="1:6" ht="15" x14ac:dyDescent="0.25">
      <c r="A80" s="1" t="s">
        <v>55</v>
      </c>
      <c r="B80" s="13">
        <v>78</v>
      </c>
      <c r="C80" s="1"/>
      <c r="D80" s="10">
        <f>B80/B88</f>
        <v>3.8518518518518521E-2</v>
      </c>
      <c r="E80" s="1"/>
      <c r="F80" s="9">
        <f>B69*D80</f>
        <v>107.46666666666667</v>
      </c>
    </row>
    <row r="81" spans="1:6" ht="15" x14ac:dyDescent="0.25">
      <c r="A81" s="1" t="s">
        <v>56</v>
      </c>
      <c r="B81" s="13">
        <v>6</v>
      </c>
      <c r="C81" s="1"/>
      <c r="D81" s="10">
        <f>B81/B88</f>
        <v>2.9629629629629628E-3</v>
      </c>
      <c r="E81" s="1"/>
      <c r="F81" s="9">
        <f>B69*D81</f>
        <v>8.2666666666666657</v>
      </c>
    </row>
    <row r="82" spans="1:6" ht="15" x14ac:dyDescent="0.25">
      <c r="A82" s="1" t="s">
        <v>56</v>
      </c>
      <c r="B82" s="13">
        <v>698</v>
      </c>
      <c r="C82" s="1"/>
      <c r="D82" s="10">
        <f>B82/B88</f>
        <v>0.34469135802469136</v>
      </c>
      <c r="E82" s="1"/>
      <c r="F82" s="9">
        <f>B69*D82</f>
        <v>961.68888888888887</v>
      </c>
    </row>
    <row r="83" spans="1:6" ht="15" x14ac:dyDescent="0.25">
      <c r="A83" s="1" t="s">
        <v>57</v>
      </c>
      <c r="B83" s="13">
        <v>23</v>
      </c>
      <c r="C83" s="1"/>
      <c r="D83" s="10">
        <f>B83/B88</f>
        <v>1.1358024691358024E-2</v>
      </c>
      <c r="E83" s="1"/>
      <c r="F83" s="9">
        <f>B69*D83</f>
        <v>31.688888888888886</v>
      </c>
    </row>
    <row r="84" spans="1:6" ht="15" x14ac:dyDescent="0.25">
      <c r="A84" s="1" t="s">
        <v>58</v>
      </c>
      <c r="B84" s="13">
        <v>55</v>
      </c>
      <c r="C84" s="1"/>
      <c r="D84" s="10">
        <f>B84/B88</f>
        <v>2.7160493827160494E-2</v>
      </c>
      <c r="E84" s="1"/>
      <c r="F84" s="9">
        <f>B69*D84</f>
        <v>75.777777777777771</v>
      </c>
    </row>
    <row r="85" spans="1:6" ht="15" x14ac:dyDescent="0.25">
      <c r="A85" s="1" t="s">
        <v>59</v>
      </c>
      <c r="B85" s="13">
        <v>136</v>
      </c>
      <c r="C85" s="1"/>
      <c r="D85" s="10">
        <f>B85/B88</f>
        <v>6.7160493827160495E-2</v>
      </c>
      <c r="E85" s="1"/>
      <c r="F85" s="9">
        <f>B69*D85</f>
        <v>187.37777777777777</v>
      </c>
    </row>
    <row r="86" spans="1:6" ht="15" x14ac:dyDescent="0.25">
      <c r="A86" s="1" t="s">
        <v>60</v>
      </c>
      <c r="B86" s="14">
        <v>107</v>
      </c>
      <c r="C86" s="1"/>
      <c r="D86" s="12">
        <f>B86/B88</f>
        <v>5.2839506172839508E-2</v>
      </c>
      <c r="E86" s="1"/>
      <c r="F86" s="11">
        <f>B69*D86</f>
        <v>147.42222222222222</v>
      </c>
    </row>
    <row r="87" spans="1:6" ht="15" x14ac:dyDescent="0.25">
      <c r="A87" s="1"/>
      <c r="B87" s="13"/>
      <c r="C87" s="1"/>
      <c r="D87" s="10"/>
      <c r="E87" s="1"/>
      <c r="F87" s="9"/>
    </row>
    <row r="88" spans="1:6" ht="15" x14ac:dyDescent="0.25">
      <c r="A88" s="1" t="s">
        <v>43</v>
      </c>
      <c r="B88" s="9">
        <f>SUM(B77:B86)</f>
        <v>2025</v>
      </c>
      <c r="C88" s="1"/>
      <c r="D88" s="10">
        <f>SUM(D77:D86)</f>
        <v>1</v>
      </c>
      <c r="E88" s="1"/>
      <c r="F88" s="9">
        <f>SUM(F77:F86)</f>
        <v>2790</v>
      </c>
    </row>
    <row r="89" spans="1:6" ht="15" x14ac:dyDescent="0.25">
      <c r="A89" s="1"/>
      <c r="B89" s="1"/>
      <c r="C89" s="1"/>
      <c r="D89" s="1"/>
      <c r="E89" s="1"/>
      <c r="F89" s="1"/>
    </row>
    <row r="91" spans="1:6" ht="17.399999999999999" x14ac:dyDescent="0.3">
      <c r="A91" s="20" t="s">
        <v>66</v>
      </c>
      <c r="B91" s="20"/>
      <c r="C91" s="20"/>
      <c r="D91" s="20"/>
      <c r="E91" s="20"/>
      <c r="F91" s="20"/>
    </row>
    <row r="92" spans="1:6" ht="17.399999999999999" x14ac:dyDescent="0.3">
      <c r="A92" s="20" t="s">
        <v>47</v>
      </c>
      <c r="B92" s="20"/>
      <c r="C92" s="20"/>
      <c r="D92" s="20"/>
      <c r="E92" s="20"/>
      <c r="F92" s="20"/>
    </row>
    <row r="94" spans="1:6" ht="15.6" x14ac:dyDescent="0.3">
      <c r="A94" s="1" t="s">
        <v>48</v>
      </c>
      <c r="B94" s="2">
        <v>36526</v>
      </c>
      <c r="C94" s="1"/>
      <c r="D94" s="1"/>
      <c r="E94" s="1"/>
      <c r="F94" s="1"/>
    </row>
    <row r="95" spans="1:6" ht="15" x14ac:dyDescent="0.25">
      <c r="A95" s="1" t="s">
        <v>49</v>
      </c>
      <c r="B95" s="3">
        <v>775</v>
      </c>
      <c r="C95" s="1"/>
      <c r="D95" s="1"/>
      <c r="E95" s="1"/>
      <c r="F95" s="1"/>
    </row>
    <row r="96" spans="1:6" ht="15" x14ac:dyDescent="0.25">
      <c r="A96" s="1" t="s">
        <v>50</v>
      </c>
      <c r="B96" s="4">
        <v>2.72</v>
      </c>
      <c r="C96" s="1"/>
      <c r="D96" s="1"/>
      <c r="E96" s="1"/>
      <c r="F96" s="1"/>
    </row>
    <row r="97" spans="1:6" ht="15" x14ac:dyDescent="0.25">
      <c r="A97" s="1" t="s">
        <v>51</v>
      </c>
      <c r="B97" s="5">
        <f>B95*B96</f>
        <v>2108</v>
      </c>
      <c r="C97" s="1"/>
      <c r="D97" s="1"/>
      <c r="E97" s="1"/>
      <c r="F97" s="1"/>
    </row>
    <row r="98" spans="1:6" ht="15" x14ac:dyDescent="0.25">
      <c r="A98" s="1"/>
      <c r="B98" s="1"/>
      <c r="C98" s="1"/>
      <c r="D98" s="1"/>
      <c r="E98" s="1"/>
      <c r="F98" s="1"/>
    </row>
    <row r="99" spans="1:6" ht="15" x14ac:dyDescent="0.25">
      <c r="A99" s="1"/>
      <c r="B99" s="1"/>
      <c r="C99" s="1"/>
      <c r="D99" s="1"/>
      <c r="E99" s="1"/>
      <c r="F99" s="1"/>
    </row>
    <row r="100" spans="1:6" ht="15.6" x14ac:dyDescent="0.3">
      <c r="A100" s="1"/>
      <c r="B100" s="1"/>
      <c r="C100" s="1"/>
      <c r="D100" s="6" t="s">
        <v>44</v>
      </c>
      <c r="E100" s="1"/>
      <c r="F100" s="1"/>
    </row>
    <row r="101" spans="1:6" ht="16.2" thickBot="1" x14ac:dyDescent="0.35">
      <c r="A101" s="7" t="s">
        <v>0</v>
      </c>
      <c r="B101" s="8" t="s">
        <v>42</v>
      </c>
      <c r="C101" s="6"/>
      <c r="D101" s="8" t="s">
        <v>42</v>
      </c>
      <c r="E101" s="1"/>
      <c r="F101" s="8" t="s">
        <v>45</v>
      </c>
    </row>
    <row r="102" spans="1:6" ht="15" x14ac:dyDescent="0.25">
      <c r="A102" s="1"/>
      <c r="B102" s="1"/>
      <c r="C102" s="1"/>
      <c r="D102" s="1"/>
      <c r="E102" s="1"/>
      <c r="F102" s="1"/>
    </row>
    <row r="103" spans="1:6" ht="15" x14ac:dyDescent="0.25">
      <c r="A103" s="1" t="s">
        <v>63</v>
      </c>
      <c r="B103" s="13">
        <v>134</v>
      </c>
      <c r="C103" s="1"/>
      <c r="D103" s="10">
        <f>B103/B108</f>
        <v>0.2627450980392157</v>
      </c>
      <c r="E103" s="1"/>
      <c r="F103" s="9">
        <f>B95*D103</f>
        <v>203.62745098039215</v>
      </c>
    </row>
    <row r="104" spans="1:6" ht="15" x14ac:dyDescent="0.25">
      <c r="A104" s="1" t="s">
        <v>61</v>
      </c>
      <c r="B104" s="13">
        <v>103</v>
      </c>
      <c r="C104" s="1"/>
      <c r="D104" s="10">
        <f>B104/B108</f>
        <v>0.20196078431372549</v>
      </c>
      <c r="E104" s="1"/>
      <c r="F104" s="9">
        <f>B95*D104</f>
        <v>156.51960784313727</v>
      </c>
    </row>
    <row r="105" spans="1:6" ht="15" x14ac:dyDescent="0.25">
      <c r="A105" s="1" t="s">
        <v>64</v>
      </c>
      <c r="B105" s="13">
        <v>74</v>
      </c>
      <c r="C105" s="1"/>
      <c r="D105" s="10">
        <f>B105/B108</f>
        <v>0.14509803921568629</v>
      </c>
      <c r="E105" s="1"/>
      <c r="F105" s="9">
        <f>B95*D105</f>
        <v>112.45098039215688</v>
      </c>
    </row>
    <row r="106" spans="1:6" ht="15" x14ac:dyDescent="0.25">
      <c r="A106" s="1" t="s">
        <v>65</v>
      </c>
      <c r="B106" s="14">
        <v>199</v>
      </c>
      <c r="C106" s="1"/>
      <c r="D106" s="12">
        <f>B106/B108</f>
        <v>0.39019607843137255</v>
      </c>
      <c r="E106" s="1"/>
      <c r="F106" s="11">
        <f>B95*D106</f>
        <v>302.4019607843137</v>
      </c>
    </row>
    <row r="107" spans="1:6" ht="15" x14ac:dyDescent="0.25">
      <c r="A107" s="1"/>
      <c r="B107" s="13"/>
      <c r="C107" s="1"/>
      <c r="D107" s="10"/>
      <c r="E107" s="1"/>
      <c r="F107" s="9"/>
    </row>
    <row r="108" spans="1:6" ht="15" x14ac:dyDescent="0.25">
      <c r="A108" s="1" t="s">
        <v>43</v>
      </c>
      <c r="B108" s="13">
        <f>SUM(B103:B106)</f>
        <v>510</v>
      </c>
      <c r="C108" s="1"/>
      <c r="D108" s="10">
        <f>SUM(D103:D106)</f>
        <v>1</v>
      </c>
      <c r="E108" s="1"/>
      <c r="F108" s="9">
        <f>SUM(F103:F106)</f>
        <v>775</v>
      </c>
    </row>
    <row r="109" spans="1:6" ht="15" x14ac:dyDescent="0.25">
      <c r="A109" s="1"/>
      <c r="B109" s="1"/>
      <c r="C109" s="1"/>
      <c r="D109" s="1"/>
      <c r="E109" s="1"/>
      <c r="F109" s="1"/>
    </row>
    <row r="111" spans="1:6" ht="17.399999999999999" x14ac:dyDescent="0.3">
      <c r="A111" s="20" t="s">
        <v>67</v>
      </c>
      <c r="B111" s="20"/>
      <c r="C111" s="20"/>
      <c r="D111" s="20"/>
      <c r="E111" s="20"/>
      <c r="F111" s="20"/>
    </row>
    <row r="112" spans="1:6" ht="17.399999999999999" x14ac:dyDescent="0.3">
      <c r="A112" s="20" t="s">
        <v>47</v>
      </c>
      <c r="B112" s="20"/>
      <c r="C112" s="20"/>
      <c r="D112" s="20"/>
      <c r="E112" s="20"/>
      <c r="F112" s="20"/>
    </row>
    <row r="114" spans="1:6" ht="15.6" x14ac:dyDescent="0.3">
      <c r="A114" s="1" t="s">
        <v>48</v>
      </c>
      <c r="B114" s="2">
        <v>36526</v>
      </c>
      <c r="C114" s="1"/>
      <c r="D114" s="1"/>
      <c r="E114" s="1"/>
      <c r="F114" s="1"/>
    </row>
    <row r="115" spans="1:6" ht="15" x14ac:dyDescent="0.25">
      <c r="A115" s="1" t="s">
        <v>49</v>
      </c>
      <c r="B115" s="3">
        <v>465</v>
      </c>
      <c r="C115" s="1"/>
      <c r="D115" s="1"/>
      <c r="E115" s="1"/>
      <c r="F115" s="1"/>
    </row>
    <row r="116" spans="1:6" ht="15" x14ac:dyDescent="0.25">
      <c r="A116" s="1" t="s">
        <v>50</v>
      </c>
      <c r="B116" s="4">
        <v>2.72</v>
      </c>
      <c r="C116" s="1"/>
      <c r="D116" s="1"/>
      <c r="E116" s="1"/>
      <c r="F116" s="1"/>
    </row>
    <row r="117" spans="1:6" ht="15" x14ac:dyDescent="0.25">
      <c r="A117" s="1" t="s">
        <v>51</v>
      </c>
      <c r="B117" s="5">
        <f>B115*B116</f>
        <v>1264.8000000000002</v>
      </c>
      <c r="C117" s="1"/>
      <c r="D117" s="1"/>
      <c r="E117" s="1"/>
      <c r="F117" s="1"/>
    </row>
    <row r="118" spans="1:6" ht="15" x14ac:dyDescent="0.25">
      <c r="A118" s="1"/>
      <c r="B118" s="1"/>
      <c r="C118" s="1"/>
      <c r="D118" s="1"/>
      <c r="E118" s="1"/>
      <c r="F118" s="1"/>
    </row>
    <row r="119" spans="1:6" ht="15" x14ac:dyDescent="0.25">
      <c r="A119" s="1"/>
      <c r="B119" s="1"/>
      <c r="C119" s="1"/>
      <c r="D119" s="1"/>
      <c r="E119" s="1"/>
      <c r="F119" s="1"/>
    </row>
    <row r="120" spans="1:6" ht="15.6" x14ac:dyDescent="0.3">
      <c r="A120" s="1"/>
      <c r="B120" s="1"/>
      <c r="C120" s="1"/>
      <c r="D120" s="6" t="s">
        <v>44</v>
      </c>
      <c r="E120" s="1"/>
      <c r="F120" s="1"/>
    </row>
    <row r="121" spans="1:6" ht="16.2" thickBot="1" x14ac:dyDescent="0.35">
      <c r="A121" s="7" t="s">
        <v>0</v>
      </c>
      <c r="B121" s="8" t="s">
        <v>42</v>
      </c>
      <c r="C121" s="6"/>
      <c r="D121" s="8" t="s">
        <v>42</v>
      </c>
      <c r="E121" s="1"/>
      <c r="F121" s="8" t="s">
        <v>45</v>
      </c>
    </row>
    <row r="122" spans="1:6" ht="15" x14ac:dyDescent="0.25">
      <c r="A122" s="1"/>
      <c r="B122" s="1"/>
      <c r="C122" s="1"/>
      <c r="D122" s="1"/>
      <c r="E122" s="1"/>
      <c r="F122" s="1"/>
    </row>
    <row r="123" spans="1:6" ht="15" x14ac:dyDescent="0.25">
      <c r="A123" s="1" t="s">
        <v>68</v>
      </c>
      <c r="B123" s="13">
        <v>62</v>
      </c>
      <c r="C123" s="1"/>
      <c r="D123" s="10">
        <f>B123/B128</f>
        <v>0.14726840855106887</v>
      </c>
      <c r="E123" s="1"/>
      <c r="F123" s="9">
        <f>B115*D123</f>
        <v>68.479809976247026</v>
      </c>
    </row>
    <row r="124" spans="1:6" ht="15" x14ac:dyDescent="0.25">
      <c r="A124" s="1" t="s">
        <v>69</v>
      </c>
      <c r="B124" s="13">
        <v>187</v>
      </c>
      <c r="C124" s="1"/>
      <c r="D124" s="10">
        <f>B124/B128</f>
        <v>0.44418052256532065</v>
      </c>
      <c r="E124" s="1"/>
      <c r="F124" s="9">
        <f>B115*D124</f>
        <v>206.54394299287409</v>
      </c>
    </row>
    <row r="125" spans="1:6" ht="15" x14ac:dyDescent="0.25">
      <c r="A125" s="1" t="s">
        <v>70</v>
      </c>
      <c r="B125" s="13">
        <v>78</v>
      </c>
      <c r="C125" s="1"/>
      <c r="D125" s="10">
        <f>B125/B128</f>
        <v>0.18527315914489312</v>
      </c>
      <c r="E125" s="1"/>
      <c r="F125" s="9">
        <f>B115*D125</f>
        <v>86.152019002375297</v>
      </c>
    </row>
    <row r="126" spans="1:6" ht="15" x14ac:dyDescent="0.25">
      <c r="A126" s="1" t="s">
        <v>71</v>
      </c>
      <c r="B126" s="14">
        <v>94</v>
      </c>
      <c r="C126" s="1"/>
      <c r="D126" s="12">
        <f>B126/B128</f>
        <v>0.22327790973871733</v>
      </c>
      <c r="E126" s="1"/>
      <c r="F126" s="11">
        <f>B115*D126</f>
        <v>103.82422802850355</v>
      </c>
    </row>
    <row r="127" spans="1:6" ht="15" x14ac:dyDescent="0.25">
      <c r="A127" s="1"/>
      <c r="B127" s="13"/>
      <c r="C127" s="1"/>
      <c r="D127" s="10"/>
      <c r="E127" s="1"/>
      <c r="F127" s="9"/>
    </row>
    <row r="128" spans="1:6" ht="15" x14ac:dyDescent="0.25">
      <c r="A128" s="1" t="s">
        <v>43</v>
      </c>
      <c r="B128" s="13">
        <f>SUM(B123:B126)</f>
        <v>421</v>
      </c>
      <c r="C128" s="1"/>
      <c r="D128" s="10">
        <f>SUM(D123:D126)</f>
        <v>0.99999999999999989</v>
      </c>
      <c r="E128" s="1"/>
      <c r="F128" s="9">
        <f>SUM(F123:F126)</f>
        <v>465</v>
      </c>
    </row>
    <row r="129" spans="1:6" ht="15" x14ac:dyDescent="0.25">
      <c r="A129" s="1"/>
      <c r="B129" s="1"/>
      <c r="C129" s="1"/>
      <c r="D129" s="1"/>
      <c r="E129" s="1"/>
      <c r="F129" s="1"/>
    </row>
    <row r="130" spans="1:6" ht="15" x14ac:dyDescent="0.25">
      <c r="A130" s="1"/>
      <c r="B130" s="1"/>
      <c r="C130" s="1"/>
      <c r="D130" s="1"/>
      <c r="E130" s="1"/>
      <c r="F130" s="1"/>
    </row>
    <row r="132" spans="1:6" ht="17.399999999999999" x14ac:dyDescent="0.3">
      <c r="A132" s="20" t="s">
        <v>83</v>
      </c>
      <c r="B132" s="20"/>
      <c r="C132" s="20"/>
      <c r="D132" s="20"/>
      <c r="E132" s="20"/>
      <c r="F132" s="20"/>
    </row>
    <row r="133" spans="1:6" ht="17.399999999999999" x14ac:dyDescent="0.3">
      <c r="A133" s="20" t="s">
        <v>72</v>
      </c>
      <c r="B133" s="20"/>
      <c r="C133" s="20"/>
      <c r="D133" s="20"/>
      <c r="E133" s="20"/>
      <c r="F133" s="20"/>
    </row>
    <row r="135" spans="1:6" ht="15.6" x14ac:dyDescent="0.3">
      <c r="A135" s="1" t="s">
        <v>48</v>
      </c>
      <c r="B135" s="2">
        <v>36526</v>
      </c>
      <c r="C135" s="1"/>
      <c r="D135" s="1"/>
      <c r="E135" s="1"/>
      <c r="F135" s="1"/>
    </row>
    <row r="136" spans="1:6" ht="15" x14ac:dyDescent="0.25">
      <c r="A136" s="1" t="s">
        <v>49</v>
      </c>
      <c r="B136" s="3">
        <v>3100</v>
      </c>
      <c r="C136" s="1"/>
      <c r="D136" s="1"/>
      <c r="E136" s="1"/>
      <c r="F136" s="1"/>
    </row>
    <row r="137" spans="1:6" ht="15" x14ac:dyDescent="0.25">
      <c r="A137" s="1" t="s">
        <v>50</v>
      </c>
      <c r="B137" s="4">
        <v>2.72</v>
      </c>
      <c r="C137" s="1"/>
      <c r="D137" s="1"/>
      <c r="E137" s="1"/>
      <c r="F137" s="1"/>
    </row>
    <row r="138" spans="1:6" ht="15" x14ac:dyDescent="0.25">
      <c r="A138" s="1" t="s">
        <v>51</v>
      </c>
      <c r="B138" s="5">
        <f>B136*B137</f>
        <v>8432</v>
      </c>
      <c r="C138" s="1"/>
      <c r="D138" s="1"/>
      <c r="E138" s="1"/>
      <c r="F138" s="1"/>
    </row>
    <row r="139" spans="1:6" ht="15" x14ac:dyDescent="0.25">
      <c r="A139" s="1"/>
      <c r="B139" s="1"/>
      <c r="C139" s="1"/>
      <c r="D139" s="1"/>
      <c r="E139" s="1"/>
      <c r="F139" s="1"/>
    </row>
    <row r="140" spans="1:6" ht="15" x14ac:dyDescent="0.25">
      <c r="A140" s="1"/>
      <c r="B140" s="1"/>
      <c r="C140" s="1"/>
      <c r="D140" s="1"/>
      <c r="E140" s="1"/>
      <c r="F140" s="1"/>
    </row>
    <row r="141" spans="1:6" ht="15.6" x14ac:dyDescent="0.3">
      <c r="A141" s="1"/>
      <c r="B141" s="1"/>
      <c r="C141" s="1"/>
      <c r="D141" s="6" t="s">
        <v>44</v>
      </c>
      <c r="E141" s="1"/>
      <c r="F141" s="1"/>
    </row>
    <row r="142" spans="1:6" ht="16.2" thickBot="1" x14ac:dyDescent="0.35">
      <c r="A142" s="7" t="s">
        <v>0</v>
      </c>
      <c r="B142" s="8" t="s">
        <v>42</v>
      </c>
      <c r="C142" s="6"/>
      <c r="D142" s="8" t="s">
        <v>42</v>
      </c>
      <c r="E142" s="1"/>
      <c r="F142" s="8" t="s">
        <v>45</v>
      </c>
    </row>
    <row r="143" spans="1:6" ht="15" x14ac:dyDescent="0.25">
      <c r="A143" s="1"/>
      <c r="B143" s="1"/>
      <c r="C143" s="1"/>
      <c r="D143" s="1"/>
      <c r="E143" s="1"/>
      <c r="F143" s="1"/>
    </row>
    <row r="144" spans="1:6" ht="15" x14ac:dyDescent="0.25">
      <c r="A144" s="1" t="s">
        <v>73</v>
      </c>
      <c r="B144" s="9">
        <v>990</v>
      </c>
      <c r="C144" s="1"/>
      <c r="D144" s="10">
        <f>B144/B151</f>
        <v>0.37218045112781956</v>
      </c>
      <c r="E144" s="1"/>
      <c r="F144" s="9">
        <f>B136*D144</f>
        <v>1153.7593984962407</v>
      </c>
    </row>
    <row r="145" spans="1:6" ht="15" x14ac:dyDescent="0.25">
      <c r="A145" s="1" t="s">
        <v>74</v>
      </c>
      <c r="B145" s="9">
        <v>290</v>
      </c>
      <c r="C145" s="1"/>
      <c r="D145" s="10">
        <f>B145/B151</f>
        <v>0.10902255639097744</v>
      </c>
      <c r="E145" s="1"/>
      <c r="F145" s="9">
        <f>B136*D145</f>
        <v>337.96992481203006</v>
      </c>
    </row>
    <row r="146" spans="1:6" ht="15" x14ac:dyDescent="0.25">
      <c r="A146" s="1" t="s">
        <v>75</v>
      </c>
      <c r="B146" s="9">
        <v>500</v>
      </c>
      <c r="C146" s="1"/>
      <c r="D146" s="10">
        <f>B146/B151</f>
        <v>0.18796992481203006</v>
      </c>
      <c r="E146" s="1"/>
      <c r="F146" s="9">
        <f>B136*D146</f>
        <v>582.70676691729318</v>
      </c>
    </row>
    <row r="147" spans="1:6" ht="15" x14ac:dyDescent="0.25">
      <c r="A147" s="1" t="s">
        <v>76</v>
      </c>
      <c r="B147" s="15">
        <v>410</v>
      </c>
      <c r="C147" s="16"/>
      <c r="D147" s="17">
        <f>B147/B151</f>
        <v>0.15413533834586465</v>
      </c>
      <c r="E147" s="16"/>
      <c r="F147" s="15">
        <f>B136*D147</f>
        <v>477.81954887218041</v>
      </c>
    </row>
    <row r="148" spans="1:6" ht="15" x14ac:dyDescent="0.25">
      <c r="A148" s="1" t="s">
        <v>77</v>
      </c>
      <c r="B148" s="15">
        <v>270</v>
      </c>
      <c r="C148" s="16"/>
      <c r="D148" s="17">
        <f>B148/B151</f>
        <v>0.10150375939849623</v>
      </c>
      <c r="E148" s="16"/>
      <c r="F148" s="15">
        <f>B136*D148</f>
        <v>314.66165413533832</v>
      </c>
    </row>
    <row r="149" spans="1:6" ht="15" x14ac:dyDescent="0.25">
      <c r="A149" s="1" t="s">
        <v>78</v>
      </c>
      <c r="B149" s="11">
        <v>200</v>
      </c>
      <c r="C149" s="1"/>
      <c r="D149" s="12">
        <f>B149/B151</f>
        <v>7.5187969924812026E-2</v>
      </c>
      <c r="E149" s="1"/>
      <c r="F149" s="11">
        <f>B136*D149</f>
        <v>233.08270676691728</v>
      </c>
    </row>
    <row r="150" spans="1:6" ht="15" x14ac:dyDescent="0.25">
      <c r="A150" s="1"/>
      <c r="B150" s="9"/>
      <c r="C150" s="1"/>
      <c r="D150" s="10"/>
      <c r="E150" s="1"/>
      <c r="F150" s="9"/>
    </row>
    <row r="151" spans="1:6" ht="15" x14ac:dyDescent="0.25">
      <c r="A151" s="1" t="s">
        <v>43</v>
      </c>
      <c r="B151" s="9">
        <f>SUM(B144:B149)</f>
        <v>2660</v>
      </c>
      <c r="C151" s="1"/>
      <c r="D151" s="10">
        <f>SUM(D144:D149)</f>
        <v>1</v>
      </c>
      <c r="E151" s="1"/>
      <c r="F151" s="9">
        <f>SUM(F144:F149)</f>
        <v>3100</v>
      </c>
    </row>
    <row r="152" spans="1:6" ht="15" x14ac:dyDescent="0.25">
      <c r="A152" s="1"/>
      <c r="B152" s="1"/>
      <c r="C152" s="1"/>
      <c r="D152" s="1"/>
      <c r="E152" s="1"/>
      <c r="F152" s="1"/>
    </row>
    <row r="153" spans="1:6" ht="15" x14ac:dyDescent="0.25">
      <c r="A153" s="1"/>
      <c r="B153" s="1"/>
      <c r="C153" s="1"/>
      <c r="D153" s="1"/>
      <c r="E153" s="1"/>
      <c r="F153" s="1"/>
    </row>
    <row r="154" spans="1:6" ht="15" x14ac:dyDescent="0.25">
      <c r="A154" s="1"/>
      <c r="B154" s="1"/>
      <c r="C154" s="1"/>
      <c r="D154" s="1"/>
      <c r="E154" s="1"/>
      <c r="F154" s="1"/>
    </row>
    <row r="155" spans="1:6" ht="17.399999999999999" x14ac:dyDescent="0.3">
      <c r="A155" s="20" t="s">
        <v>84</v>
      </c>
      <c r="B155" s="20"/>
      <c r="C155" s="20"/>
      <c r="D155" s="20"/>
      <c r="E155" s="20"/>
      <c r="F155" s="20"/>
    </row>
    <row r="156" spans="1:6" ht="17.399999999999999" x14ac:dyDescent="0.3">
      <c r="A156" s="20" t="s">
        <v>79</v>
      </c>
      <c r="B156" s="20"/>
      <c r="C156" s="20"/>
      <c r="D156" s="20"/>
      <c r="E156" s="20"/>
      <c r="F156" s="20"/>
    </row>
    <row r="158" spans="1:6" ht="15.6" x14ac:dyDescent="0.3">
      <c r="A158" s="1" t="s">
        <v>48</v>
      </c>
      <c r="B158" s="2">
        <v>36526</v>
      </c>
      <c r="C158" s="1"/>
      <c r="D158" s="1"/>
      <c r="E158" s="1"/>
      <c r="F158" s="1"/>
    </row>
    <row r="159" spans="1:6" ht="15" x14ac:dyDescent="0.25">
      <c r="A159" s="1" t="s">
        <v>49</v>
      </c>
      <c r="B159" s="3">
        <v>2480</v>
      </c>
      <c r="C159" s="1"/>
      <c r="D159" s="1"/>
      <c r="E159" s="1"/>
      <c r="F159" s="1"/>
    </row>
    <row r="160" spans="1:6" ht="15" x14ac:dyDescent="0.25">
      <c r="A160" s="1" t="s">
        <v>50</v>
      </c>
      <c r="B160" s="4">
        <v>2.72</v>
      </c>
      <c r="C160" s="1"/>
      <c r="D160" s="1"/>
      <c r="E160" s="1"/>
      <c r="F160" s="1"/>
    </row>
    <row r="161" spans="1:6" ht="15" x14ac:dyDescent="0.25">
      <c r="A161" s="1" t="s">
        <v>51</v>
      </c>
      <c r="B161" s="5">
        <f>B159*B160</f>
        <v>6745.6</v>
      </c>
      <c r="C161" s="1"/>
      <c r="D161" s="1"/>
      <c r="E161" s="1"/>
      <c r="F161" s="1"/>
    </row>
    <row r="162" spans="1:6" ht="15" x14ac:dyDescent="0.25">
      <c r="A162" s="1"/>
      <c r="B162" s="1"/>
      <c r="C162" s="1"/>
      <c r="D162" s="1"/>
      <c r="E162" s="1"/>
      <c r="F162" s="1"/>
    </row>
    <row r="163" spans="1:6" ht="15" x14ac:dyDescent="0.25">
      <c r="A163" s="1"/>
      <c r="B163" s="1"/>
      <c r="C163" s="1"/>
      <c r="D163" s="1"/>
      <c r="E163" s="1"/>
      <c r="F163" s="1"/>
    </row>
    <row r="164" spans="1:6" ht="15.6" x14ac:dyDescent="0.3">
      <c r="A164" s="1"/>
      <c r="B164" s="1"/>
      <c r="C164" s="1"/>
      <c r="D164" s="6" t="s">
        <v>44</v>
      </c>
      <c r="E164" s="1"/>
      <c r="F164" s="1"/>
    </row>
    <row r="165" spans="1:6" ht="16.2" thickBot="1" x14ac:dyDescent="0.35">
      <c r="A165" s="7" t="s">
        <v>0</v>
      </c>
      <c r="B165" s="8" t="s">
        <v>42</v>
      </c>
      <c r="C165" s="6"/>
      <c r="D165" s="8" t="s">
        <v>42</v>
      </c>
      <c r="E165" s="1"/>
      <c r="F165" s="8" t="s">
        <v>45</v>
      </c>
    </row>
    <row r="166" spans="1:6" ht="15" x14ac:dyDescent="0.25">
      <c r="A166" s="1"/>
      <c r="B166" s="1"/>
      <c r="C166" s="1"/>
      <c r="D166" s="1"/>
      <c r="E166" s="1"/>
      <c r="F166" s="1"/>
    </row>
    <row r="167" spans="1:6" ht="15" x14ac:dyDescent="0.25">
      <c r="A167" s="1" t="s">
        <v>80</v>
      </c>
      <c r="B167" s="15">
        <v>480</v>
      </c>
      <c r="C167" s="16"/>
      <c r="D167" s="17">
        <f>B167/B171</f>
        <v>0.23076923076923078</v>
      </c>
      <c r="E167" s="16"/>
      <c r="F167" s="15">
        <f>B159*D167</f>
        <v>572.30769230769238</v>
      </c>
    </row>
    <row r="168" spans="1:6" ht="15" x14ac:dyDescent="0.25">
      <c r="A168" s="1" t="s">
        <v>81</v>
      </c>
      <c r="B168" s="15">
        <v>420</v>
      </c>
      <c r="C168" s="16"/>
      <c r="D168" s="17">
        <f>B168/B171</f>
        <v>0.20192307692307693</v>
      </c>
      <c r="E168" s="16"/>
      <c r="F168" s="15">
        <f>B159*D168</f>
        <v>500.76923076923077</v>
      </c>
    </row>
    <row r="169" spans="1:6" ht="15" x14ac:dyDescent="0.25">
      <c r="A169" s="1" t="s">
        <v>82</v>
      </c>
      <c r="B169" s="11">
        <v>1180</v>
      </c>
      <c r="C169" s="1"/>
      <c r="D169" s="12">
        <f>B169/B171</f>
        <v>0.56730769230769229</v>
      </c>
      <c r="E169" s="1"/>
      <c r="F169" s="11">
        <f>B159*D169</f>
        <v>1406.9230769230769</v>
      </c>
    </row>
    <row r="170" spans="1:6" ht="15" x14ac:dyDescent="0.25">
      <c r="A170" s="1"/>
      <c r="B170" s="9"/>
      <c r="C170" s="1"/>
      <c r="D170" s="10"/>
      <c r="E170" s="1"/>
      <c r="F170" s="9"/>
    </row>
    <row r="171" spans="1:6" ht="15" x14ac:dyDescent="0.25">
      <c r="A171" s="1" t="s">
        <v>43</v>
      </c>
      <c r="B171" s="9">
        <f>SUM(B167:B169)</f>
        <v>2080</v>
      </c>
      <c r="C171" s="1"/>
      <c r="D171" s="10">
        <f>SUM(D161:D169)</f>
        <v>1</v>
      </c>
      <c r="E171" s="1"/>
      <c r="F171" s="9">
        <f>SUM(F161:F169)</f>
        <v>2480</v>
      </c>
    </row>
    <row r="172" spans="1:6" ht="15" x14ac:dyDescent="0.25">
      <c r="A172" s="1"/>
      <c r="B172" s="1"/>
      <c r="C172" s="1"/>
      <c r="D172" s="1"/>
      <c r="E172" s="1"/>
      <c r="F172" s="1"/>
    </row>
    <row r="173" spans="1:6" ht="15" x14ac:dyDescent="0.25">
      <c r="A173" s="1"/>
      <c r="B173" s="1"/>
      <c r="C173" s="1"/>
      <c r="D173" s="1"/>
      <c r="E173" s="1"/>
      <c r="F173" s="1"/>
    </row>
  </sheetData>
  <mergeCells count="12">
    <mergeCell ref="A111:F111"/>
    <mergeCell ref="A112:F112"/>
    <mergeCell ref="A132:F132"/>
    <mergeCell ref="A133:F133"/>
    <mergeCell ref="A155:F155"/>
    <mergeCell ref="A156:F156"/>
    <mergeCell ref="A7:F7"/>
    <mergeCell ref="A8:F8"/>
    <mergeCell ref="A65:F65"/>
    <mergeCell ref="A66:F66"/>
    <mergeCell ref="A91:F91"/>
    <mergeCell ref="A92:F92"/>
  </mergeCells>
  <printOptions horizontalCentered="1" verticalCentered="1"/>
  <pageMargins left="0.5" right="0.5" top="0.5" bottom="0.5" header="0.5" footer="0.5"/>
  <pageSetup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Nov99</vt:lpstr>
      <vt:lpstr>Dec99</vt:lpstr>
      <vt:lpstr>Jan00</vt:lpstr>
      <vt:lpstr>Jan00!Print_Area</vt:lpstr>
      <vt:lpstr>Nov99!Print_Area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Grizzell</dc:creator>
  <cp:lastModifiedBy>Havlíček Jan</cp:lastModifiedBy>
  <cp:lastPrinted>1999-12-23T19:37:17Z</cp:lastPrinted>
  <dcterms:created xsi:type="dcterms:W3CDTF">1999-11-26T14:27:41Z</dcterms:created>
  <dcterms:modified xsi:type="dcterms:W3CDTF">2023-09-10T12:09:05Z</dcterms:modified>
</cp:coreProperties>
</file>