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1" sheetId="1" r:id="rId1"/>
    <sheet name="Fletch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2" l="1"/>
  <c r="F6" i="2"/>
  <c r="F7" i="2"/>
  <c r="F9" i="2"/>
  <c r="F10" i="2"/>
  <c r="F12" i="2"/>
  <c r="F14" i="2"/>
  <c r="F16" i="2"/>
  <c r="F18" i="2"/>
  <c r="D24" i="2"/>
  <c r="E24" i="2"/>
  <c r="F24" i="2"/>
  <c r="D25" i="2"/>
  <c r="D28" i="2"/>
  <c r="E28" i="2"/>
  <c r="F28" i="2"/>
  <c r="G2" i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<sst xmlns="http://schemas.openxmlformats.org/spreadsheetml/2006/main" count="154" uniqueCount="32">
  <si>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</si>
  <si>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</si>
  <si>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</si>
  <si>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</si>
  <si>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</si>
  <si>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</si>
  <si>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</si>
  <si>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</si>
  <si>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</si>
  <si>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</si>
  <si>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</si>
  <si>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</si>
  <si>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</si>
  <si>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</si>
  <si>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</si>
  <si>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</si>
  <si>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</si>
  <si>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</si>
  <si>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</si>
  <si>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</si>
  <si>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</si>
  <si>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</si>
  <si>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</si>
  <si>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</si>
  <si>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</si>
  <si>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R1A</t>
  </si>
  <si>
    <t>NG-R4</t>
  </si>
  <si>
    <t>500 N-Q02 Cin</t>
  </si>
  <si>
    <t>30K/d J-V02 NX</t>
  </si>
  <si>
    <t>Combined</t>
  </si>
  <si>
    <t>Portfolio #2a</t>
  </si>
  <si>
    <t>20,000/day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</si>
</sst>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  <xf numFmtId="9" fontId="0" fillId="0" borderId="0" xfId="3" applyFont="1"/>
    <xf numFmtId="3" fontId="5" fillId="0" borderId="0" xfId="0" applyNumberFormat="1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27" sqref="G27"/>
    </sheetView>
  </sheetViews>
  <sheetFormatPr defaultRowHeight="13.2" x14ac:dyDescent="0.25"/>
  <cols>
    <col min="1" max="1" width="17.88671875" bestFit="1" customWidth="1"/>
    <col min="2" max="2" width="14.88671875" bestFit="1" customWidth="1"/>
    <col min="3" max="3" width="16" bestFit="1" customWidth="1"/>
    <col min="4" max="5" width="15" bestFit="1" customWidth="1"/>
    <col min="6" max="6" width="15.88671875" bestFit="1" customWidth="1"/>
    <col min="7" max="7" width="22.6640625" bestFit="1" customWidth="1"/>
    <col min="8" max="8" width="13.44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f>-20000*30</f>
        <v>-600000</v>
      </c>
      <c r="H2" s="6">
        <v>0</v>
      </c>
    </row>
    <row r="3" spans="1:8" x14ac:dyDescent="0.25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f t="shared" ref="G3:G8" si="0">-20000*30</f>
        <v>-600000</v>
      </c>
      <c r="H3" s="6">
        <v>0</v>
      </c>
    </row>
    <row r="4" spans="1:8" x14ac:dyDescent="0.25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f t="shared" si="0"/>
        <v>-600000</v>
      </c>
      <c r="H4" s="6">
        <v>0</v>
      </c>
    </row>
    <row r="5" spans="1:8" x14ac:dyDescent="0.25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f t="shared" si="0"/>
        <v>-600000</v>
      </c>
      <c r="H5" s="6">
        <v>0</v>
      </c>
    </row>
    <row r="6" spans="1:8" x14ac:dyDescent="0.25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f t="shared" si="0"/>
        <v>-600000</v>
      </c>
      <c r="H6" s="6">
        <v>0</v>
      </c>
    </row>
    <row r="7" spans="1:8" x14ac:dyDescent="0.25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f t="shared" si="0"/>
        <v>-600000</v>
      </c>
      <c r="H7" s="6">
        <v>0</v>
      </c>
    </row>
    <row r="8" spans="1:8" x14ac:dyDescent="0.25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f t="shared" si="0"/>
        <v>-600000</v>
      </c>
      <c r="H8" s="6">
        <v>0</v>
      </c>
    </row>
    <row r="9" spans="1:8" x14ac:dyDescent="0.25">
      <c r="A9" t="s">
        <v>11</v>
      </c>
      <c r="B9" t="s">
        <v>10</v>
      </c>
      <c r="C9" s="7" t="s">
        <v>12</v>
      </c>
      <c r="D9" s="3" t="s">
        <v>9</v>
      </c>
      <c r="E9" t="s">
        <v>10</v>
      </c>
      <c r="F9" s="4">
        <v>37438</v>
      </c>
      <c r="G9" s="5">
        <f>500*16*24</f>
        <v>192000</v>
      </c>
      <c r="H9" s="6">
        <v>0</v>
      </c>
    </row>
    <row r="10" spans="1:8" x14ac:dyDescent="0.25">
      <c r="A10" t="s">
        <v>11</v>
      </c>
      <c r="B10" t="s">
        <v>10</v>
      </c>
      <c r="C10" s="7" t="s">
        <v>12</v>
      </c>
      <c r="D10" s="3" t="s">
        <v>9</v>
      </c>
      <c r="E10" t="s">
        <v>10</v>
      </c>
      <c r="F10" s="4">
        <v>37469</v>
      </c>
      <c r="G10" s="5">
        <f>500*16*24</f>
        <v>192000</v>
      </c>
      <c r="H10" s="6">
        <v>0</v>
      </c>
    </row>
    <row r="11" spans="1:8" x14ac:dyDescent="0.25">
      <c r="A11" t="s">
        <v>11</v>
      </c>
      <c r="B11" t="s">
        <v>10</v>
      </c>
      <c r="C11" s="7" t="s">
        <v>12</v>
      </c>
      <c r="D11" s="7" t="s">
        <v>9</v>
      </c>
      <c r="E11" t="s">
        <v>10</v>
      </c>
      <c r="F11" s="4">
        <v>37500</v>
      </c>
      <c r="G11" s="5">
        <v>0</v>
      </c>
      <c r="H11" s="6">
        <v>0</v>
      </c>
    </row>
    <row r="12" spans="1:8" x14ac:dyDescent="0.25">
      <c r="A12" t="s">
        <v>11</v>
      </c>
      <c r="B12" t="s">
        <v>10</v>
      </c>
      <c r="C12" s="7" t="s">
        <v>12</v>
      </c>
      <c r="D12" s="7" t="s">
        <v>9</v>
      </c>
      <c r="E12" t="s">
        <v>10</v>
      </c>
      <c r="F12" s="4">
        <v>37530</v>
      </c>
      <c r="G12" s="5">
        <v>0</v>
      </c>
      <c r="H12" s="6">
        <v>0</v>
      </c>
    </row>
    <row r="13" spans="1:8" x14ac:dyDescent="0.25">
      <c r="A13" t="s">
        <v>11</v>
      </c>
      <c r="B13" t="s">
        <v>10</v>
      </c>
      <c r="C13" s="7" t="s">
        <v>12</v>
      </c>
      <c r="D13" s="7" t="s">
        <v>9</v>
      </c>
      <c r="E13" t="s">
        <v>10</v>
      </c>
      <c r="F13" s="4">
        <v>37561</v>
      </c>
      <c r="G13" s="5">
        <v>0</v>
      </c>
      <c r="H13" s="6">
        <v>0</v>
      </c>
    </row>
    <row r="14" spans="1:8" x14ac:dyDescent="0.25">
      <c r="A14" t="s">
        <v>11</v>
      </c>
      <c r="B14" t="s">
        <v>10</v>
      </c>
      <c r="C14" s="7" t="s">
        <v>12</v>
      </c>
      <c r="D14" s="7" t="s">
        <v>9</v>
      </c>
      <c r="E14" t="s">
        <v>10</v>
      </c>
      <c r="F14" s="4">
        <v>37591</v>
      </c>
      <c r="G14" s="5">
        <v>0</v>
      </c>
      <c r="H14" s="6">
        <v>0</v>
      </c>
    </row>
    <row r="15" spans="1:8" x14ac:dyDescent="0.25">
      <c r="A15" t="s">
        <v>11</v>
      </c>
      <c r="B15" t="s">
        <v>10</v>
      </c>
      <c r="C15" s="7" t="s">
        <v>12</v>
      </c>
      <c r="D15" s="7" t="s">
        <v>9</v>
      </c>
      <c r="E15" t="s">
        <v>10</v>
      </c>
      <c r="F15" s="4">
        <v>37622</v>
      </c>
      <c r="G15" s="5">
        <v>0</v>
      </c>
      <c r="H15" s="6">
        <v>0</v>
      </c>
    </row>
    <row r="16" spans="1:8" x14ac:dyDescent="0.25">
      <c r="A16" t="s">
        <v>11</v>
      </c>
      <c r="B16" t="s">
        <v>10</v>
      </c>
      <c r="C16" s="7" t="s">
        <v>12</v>
      </c>
      <c r="D16" s="7" t="s">
        <v>9</v>
      </c>
      <c r="E16" t="s">
        <v>10</v>
      </c>
      <c r="F16" s="4">
        <v>37653</v>
      </c>
      <c r="G16" s="5">
        <v>0</v>
      </c>
      <c r="H16" s="6">
        <v>0</v>
      </c>
    </row>
    <row r="17" spans="1:8" x14ac:dyDescent="0.25">
      <c r="A17" t="s">
        <v>11</v>
      </c>
      <c r="B17" t="s">
        <v>10</v>
      </c>
      <c r="C17" s="7" t="s">
        <v>12</v>
      </c>
      <c r="D17" s="7" t="s">
        <v>9</v>
      </c>
      <c r="E17" t="s">
        <v>10</v>
      </c>
      <c r="F17" s="4">
        <v>37681</v>
      </c>
      <c r="G17" s="5">
        <v>0</v>
      </c>
      <c r="H17" s="6">
        <v>0</v>
      </c>
    </row>
    <row r="18" spans="1:8" x14ac:dyDescent="0.25">
      <c r="A18" t="s">
        <v>11</v>
      </c>
      <c r="B18" t="s">
        <v>10</v>
      </c>
      <c r="C18" s="7" t="s">
        <v>12</v>
      </c>
      <c r="D18" s="7" t="s">
        <v>9</v>
      </c>
      <c r="E18" t="s">
        <v>10</v>
      </c>
      <c r="F18" s="4">
        <v>37712</v>
      </c>
      <c r="G18" s="5">
        <v>0</v>
      </c>
      <c r="H18" s="6">
        <v>0</v>
      </c>
    </row>
    <row r="19" spans="1:8" x14ac:dyDescent="0.25">
      <c r="A19" t="s">
        <v>11</v>
      </c>
      <c r="B19" t="s">
        <v>10</v>
      </c>
      <c r="C19" s="7" t="s">
        <v>12</v>
      </c>
      <c r="D19" s="7" t="s">
        <v>9</v>
      </c>
      <c r="E19" t="s">
        <v>10</v>
      </c>
      <c r="F19" s="4">
        <v>37742</v>
      </c>
      <c r="G19" s="5">
        <v>0</v>
      </c>
      <c r="H19" s="6">
        <v>0</v>
      </c>
    </row>
    <row r="20" spans="1:8" x14ac:dyDescent="0.25">
      <c r="A20" t="s">
        <v>11</v>
      </c>
      <c r="B20" t="s">
        <v>10</v>
      </c>
      <c r="C20" s="7" t="s">
        <v>12</v>
      </c>
      <c r="D20" s="7" t="s">
        <v>9</v>
      </c>
      <c r="E20" t="s">
        <v>10</v>
      </c>
      <c r="F20" s="4">
        <v>37773</v>
      </c>
      <c r="G20" s="5">
        <v>0</v>
      </c>
      <c r="H20" s="6">
        <v>0</v>
      </c>
    </row>
    <row r="21" spans="1:8" x14ac:dyDescent="0.25">
      <c r="A21" t="s">
        <v>11</v>
      </c>
      <c r="B21" t="s">
        <v>10</v>
      </c>
      <c r="C21" s="7" t="s">
        <v>12</v>
      </c>
      <c r="D21" s="7" t="s">
        <v>9</v>
      </c>
      <c r="E21" t="s">
        <v>10</v>
      </c>
      <c r="F21" s="4">
        <v>37803</v>
      </c>
      <c r="G21" s="5">
        <v>0</v>
      </c>
      <c r="H21" s="6">
        <v>0</v>
      </c>
    </row>
    <row r="22" spans="1:8" x14ac:dyDescent="0.25">
      <c r="A22" t="s">
        <v>11</v>
      </c>
      <c r="B22" t="s">
        <v>10</v>
      </c>
      <c r="C22" s="7" t="s">
        <v>12</v>
      </c>
      <c r="D22" s="7" t="s">
        <v>9</v>
      </c>
      <c r="E22" t="s">
        <v>10</v>
      </c>
      <c r="F22" s="4">
        <v>37834</v>
      </c>
      <c r="G22" s="5">
        <v>0</v>
      </c>
      <c r="H22" s="6">
        <v>0</v>
      </c>
    </row>
    <row r="23" spans="1:8" x14ac:dyDescent="0.25">
      <c r="A23" t="s">
        <v>11</v>
      </c>
      <c r="B23" t="s">
        <v>10</v>
      </c>
      <c r="C23" s="7" t="s">
        <v>12</v>
      </c>
      <c r="D23" s="7" t="s">
        <v>9</v>
      </c>
      <c r="E23" t="s">
        <v>10</v>
      </c>
      <c r="F23" s="4">
        <v>37865</v>
      </c>
      <c r="G23" s="5">
        <v>0</v>
      </c>
      <c r="H23" s="6">
        <v>0</v>
      </c>
    </row>
    <row r="24" spans="1:8" x14ac:dyDescent="0.25">
      <c r="A24" t="s">
        <v>11</v>
      </c>
      <c r="B24" t="s">
        <v>10</v>
      </c>
      <c r="C24" s="7" t="s">
        <v>12</v>
      </c>
      <c r="D24" s="7" t="s">
        <v>9</v>
      </c>
      <c r="E24" t="s">
        <v>10</v>
      </c>
      <c r="F24" s="4">
        <v>37895</v>
      </c>
      <c r="G24" s="5">
        <v>0</v>
      </c>
      <c r="H24" s="6">
        <v>0</v>
      </c>
    </row>
    <row r="25" spans="1:8" x14ac:dyDescent="0.25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37926</v>
      </c>
      <c r="G25" s="5">
        <v>0</v>
      </c>
      <c r="H25" s="6">
        <v>0</v>
      </c>
    </row>
    <row r="26" spans="1:8" x14ac:dyDescent="0.25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37956</v>
      </c>
      <c r="G26" s="5">
        <v>0</v>
      </c>
      <c r="H26" s="6">
        <v>0</v>
      </c>
    </row>
    <row r="27" spans="1:8" x14ac:dyDescent="0.25">
      <c r="A27" t="s">
        <v>25</v>
      </c>
      <c r="B27" t="s">
        <v>10</v>
      </c>
      <c r="C27" s="7" t="s">
        <v>12</v>
      </c>
      <c r="D27" s="7" t="s">
        <v>9</v>
      </c>
      <c r="E27" t="s">
        <v>10</v>
      </c>
      <c r="F27" s="4">
        <v>37438</v>
      </c>
      <c r="G27" s="5">
        <v>0</v>
      </c>
      <c r="H27" s="6">
        <v>0</v>
      </c>
    </row>
    <row r="28" spans="1:8" x14ac:dyDescent="0.25">
      <c r="A28" t="s">
        <v>25</v>
      </c>
      <c r="B28" t="s">
        <v>10</v>
      </c>
      <c r="C28" s="7" t="s">
        <v>12</v>
      </c>
      <c r="D28" s="7" t="s">
        <v>9</v>
      </c>
      <c r="E28" t="s">
        <v>10</v>
      </c>
      <c r="F28" s="4">
        <v>37469</v>
      </c>
      <c r="G28" s="5">
        <v>0</v>
      </c>
      <c r="H28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5" workbookViewId="0">
      <selection activeCell="H20" sqref="H20"/>
    </sheetView>
  </sheetViews>
  <sheetFormatPr defaultRowHeight="13.2" x14ac:dyDescent="0.25"/>
  <cols>
    <col min="1" max="2" width="6.109375" customWidth="1"/>
    <col min="3" max="3" width="2.6640625" customWidth="1"/>
    <col min="4" max="6" width="12" customWidth="1"/>
  </cols>
  <sheetData>
    <row r="1" spans="1:8" x14ac:dyDescent="0.25">
      <c r="A1" s="11" t="s">
        <v>15</v>
      </c>
    </row>
    <row r="3" spans="1:8" x14ac:dyDescent="0.25">
      <c r="D3" s="8">
        <v>95</v>
      </c>
      <c r="E3" s="8">
        <v>99</v>
      </c>
      <c r="F3" s="8" t="s">
        <v>22</v>
      </c>
    </row>
    <row r="4" spans="1:8" x14ac:dyDescent="0.25">
      <c r="A4" t="s">
        <v>13</v>
      </c>
    </row>
    <row r="5" spans="1:8" x14ac:dyDescent="0.25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5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5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5">
      <c r="D8" s="9"/>
      <c r="E8" s="9"/>
      <c r="F8" s="9"/>
      <c r="G8" s="9"/>
    </row>
    <row r="9" spans="1:8" x14ac:dyDescent="0.25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5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5">
      <c r="D11" s="9"/>
      <c r="E11" s="9"/>
      <c r="F11" s="9"/>
      <c r="G11" s="9"/>
    </row>
    <row r="12" spans="1:8" x14ac:dyDescent="0.25">
      <c r="A12" s="11" t="s">
        <v>30</v>
      </c>
      <c r="B12" s="11"/>
      <c r="C12" s="11"/>
      <c r="D12" s="13">
        <v>361103</v>
      </c>
      <c r="E12" s="13">
        <v>501913</v>
      </c>
      <c r="F12" s="13">
        <f>E12*SQRT(10)</f>
        <v>1587188.267248092</v>
      </c>
      <c r="G12" s="9"/>
      <c r="H12" t="s">
        <v>31</v>
      </c>
    </row>
    <row r="13" spans="1:8" x14ac:dyDescent="0.25">
      <c r="D13" s="9"/>
      <c r="E13" s="9"/>
      <c r="F13" s="9"/>
      <c r="G13" s="9"/>
    </row>
    <row r="14" spans="1:8" x14ac:dyDescent="0.25">
      <c r="A14" t="s">
        <v>19</v>
      </c>
      <c r="D14" s="9">
        <v>274451</v>
      </c>
      <c r="E14" s="9">
        <v>377110</v>
      </c>
      <c r="F14" s="9">
        <f>E14*SQRT(10)</f>
        <v>1192526.5284260977</v>
      </c>
      <c r="G14" s="9"/>
    </row>
    <row r="15" spans="1:8" x14ac:dyDescent="0.25">
      <c r="D15" s="9"/>
      <c r="E15" s="9"/>
      <c r="F15" s="9"/>
      <c r="G15" s="9"/>
    </row>
    <row r="16" spans="1:8" x14ac:dyDescent="0.25">
      <c r="A16" t="s">
        <v>20</v>
      </c>
      <c r="D16" s="9">
        <v>195842</v>
      </c>
      <c r="E16" s="9">
        <v>274774</v>
      </c>
      <c r="F16" s="9">
        <f>E16*SQRT(10)</f>
        <v>868911.68179510627</v>
      </c>
      <c r="G16" s="9"/>
    </row>
    <row r="17" spans="1:7" x14ac:dyDescent="0.25">
      <c r="D17" s="9"/>
      <c r="E17" s="9"/>
      <c r="F17" s="9"/>
      <c r="G17" s="9"/>
    </row>
    <row r="18" spans="1:7" x14ac:dyDescent="0.25">
      <c r="A18" t="s">
        <v>21</v>
      </c>
      <c r="D18" s="9">
        <v>1293548</v>
      </c>
      <c r="E18" s="9">
        <v>1815823</v>
      </c>
      <c r="F18" s="9">
        <f>E18*SQRT(10)</f>
        <v>5742136.5077199275</v>
      </c>
      <c r="G18" s="9"/>
    </row>
    <row r="19" spans="1:7" x14ac:dyDescent="0.25">
      <c r="D19" s="9"/>
      <c r="E19" s="9"/>
      <c r="F19" s="9"/>
      <c r="G19" s="9"/>
    </row>
    <row r="20" spans="1:7" x14ac:dyDescent="0.25">
      <c r="D20" s="9"/>
      <c r="E20" s="9"/>
      <c r="F20" s="9"/>
      <c r="G20" s="9"/>
    </row>
    <row r="21" spans="1:7" x14ac:dyDescent="0.25">
      <c r="F21" s="9"/>
      <c r="G21" s="9"/>
    </row>
    <row r="22" spans="1:7" x14ac:dyDescent="0.25">
      <c r="D22" s="9"/>
      <c r="E22" s="9"/>
      <c r="F22" s="9"/>
      <c r="G22" s="9"/>
    </row>
    <row r="23" spans="1:7" x14ac:dyDescent="0.25">
      <c r="D23" s="9"/>
      <c r="E23" s="9"/>
      <c r="F23" s="9"/>
      <c r="G23" s="9"/>
    </row>
    <row r="24" spans="1:7" x14ac:dyDescent="0.25">
      <c r="A24" s="9" t="s">
        <v>27</v>
      </c>
      <c r="D24" s="9">
        <f>D7</f>
        <v>416305</v>
      </c>
      <c r="E24" s="9">
        <f>D24</f>
        <v>416305</v>
      </c>
      <c r="F24" s="9">
        <f>E24</f>
        <v>416305</v>
      </c>
      <c r="G24" s="9"/>
    </row>
    <row r="25" spans="1:7" x14ac:dyDescent="0.25">
      <c r="A25" t="s">
        <v>28</v>
      </c>
      <c r="D25" s="9">
        <f>-D10</f>
        <v>-632595</v>
      </c>
      <c r="E25" s="9">
        <v>-400000</v>
      </c>
      <c r="F25" s="9">
        <v>-427937</v>
      </c>
      <c r="G25" s="9"/>
    </row>
    <row r="26" spans="1:7" x14ac:dyDescent="0.25">
      <c r="A26" s="9" t="s">
        <v>26</v>
      </c>
      <c r="D26" s="12">
        <v>0.6</v>
      </c>
      <c r="E26" s="12">
        <v>0.6</v>
      </c>
      <c r="F26" s="12">
        <v>0.6</v>
      </c>
      <c r="G26" s="9"/>
    </row>
    <row r="27" spans="1:7" x14ac:dyDescent="0.25">
      <c r="D27" s="9"/>
      <c r="E27" s="9"/>
      <c r="F27" s="9"/>
      <c r="G27" s="9"/>
    </row>
    <row r="28" spans="1:7" x14ac:dyDescent="0.25">
      <c r="A28" s="9" t="s">
        <v>29</v>
      </c>
      <c r="D28" s="9">
        <f>SQRT(D24^2+D25^2+2*D24*D25*D26)</f>
        <v>507408.44817562902</v>
      </c>
      <c r="E28" s="9">
        <f>SQRT(E24^2+E25^2+2*E24*E25*E26)</f>
        <v>365353.87369644787</v>
      </c>
      <c r="F28" s="9">
        <f>SQRT(F24^2+F25^2+2*F24*F25*F26)</f>
        <v>377699.81950220733</v>
      </c>
      <c r="G28" s="9"/>
    </row>
    <row r="29" spans="1:7" x14ac:dyDescent="0.25">
      <c r="D29" s="9"/>
      <c r="E29" s="9"/>
      <c r="F29" s="9"/>
      <c r="G29" s="9"/>
    </row>
    <row r="30" spans="1:7" x14ac:dyDescent="0.25">
      <c r="D30" s="9"/>
      <c r="E30" s="9"/>
      <c r="F30" s="9"/>
      <c r="G30" s="9"/>
    </row>
    <row r="31" spans="1:7" x14ac:dyDescent="0.25">
      <c r="D31" s="9"/>
      <c r="E31" s="9"/>
      <c r="F31" s="9"/>
      <c r="G31" s="9"/>
    </row>
    <row r="32" spans="1:7" x14ac:dyDescent="0.25">
      <c r="D32" s="9"/>
      <c r="E32" s="9"/>
      <c r="F32" s="9"/>
      <c r="G32" s="9"/>
    </row>
    <row r="33" spans="4:7" x14ac:dyDescent="0.25">
      <c r="D33" s="9"/>
      <c r="E33" s="9"/>
      <c r="F33" s="9"/>
      <c r="G33" s="9"/>
    </row>
    <row r="34" spans="4:7" x14ac:dyDescent="0.25">
      <c r="D34" s="9"/>
      <c r="E34" s="9"/>
      <c r="F34" s="9"/>
      <c r="G34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Fletch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Havlíček Jan</cp:lastModifiedBy>
  <cp:lastPrinted>2002-02-01T14:48:25Z</cp:lastPrinted>
  <dcterms:created xsi:type="dcterms:W3CDTF">2001-07-06T16:58:55Z</dcterms:created>
  <dcterms:modified xsi:type="dcterms:W3CDTF">2023-09-10T12:16:34Z</dcterms:modified>
</cp:coreProperties>
</file>