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48" windowWidth="14220" windowHeight="8832"/>
  </bookViews>
  <sheets>
    <sheet name="July 00" sheetId="1" r:id="rId1"/>
    <sheet name="June 00" sheetId="2" r:id="rId2"/>
    <sheet name="May 00" sheetId="3" r:id="rId3"/>
  </sheets>
  <calcPr calcId="0"/>
</workbook>
</file>

<file path=xl/calcChain.xml><?xml version="1.0" encoding="utf-8"?>
<calcChain xmlns="http://schemas.openxmlformats.org/spreadsheetml/2006/main">
  <c r="E5" i="1" l="1"/>
  <c r="E6" i="1"/>
  <c r="E7" i="1"/>
  <c r="H19" i="1"/>
  <c r="E5" i="2"/>
  <c r="H12" i="2"/>
  <c r="H13" i="3"/>
</calcChain>
</file>

<file path=xl/sharedStrings.xml><?xml version="1.0" encoding="utf-8"?>
<sst xmlns="http://schemas.openxmlformats.org/spreadsheetml/2006/main" count="72" uniqueCount="23">
  <si>
    <t>Counterparty</t>
  </si>
  <si>
    <t>B/S</t>
  </si>
  <si>
    <t>Flash Vol</t>
  </si>
  <si>
    <t>Sitara Vol</t>
  </si>
  <si>
    <t>Sitara $</t>
  </si>
  <si>
    <t xml:space="preserve">Income Impact </t>
  </si>
  <si>
    <t>Synthetic/Exchange Deals Not in GL - 0700</t>
  </si>
  <si>
    <t>Transcanada Pipelines Limited</t>
  </si>
  <si>
    <t>Buy</t>
  </si>
  <si>
    <t>Sitara #</t>
  </si>
  <si>
    <t>Flash $*</t>
  </si>
  <si>
    <t>*Flash dollars are net of Liquidations</t>
  </si>
  <si>
    <t>Transcanada Pipelines Co.</t>
  </si>
  <si>
    <t>Sale</t>
  </si>
  <si>
    <t xml:space="preserve"> </t>
  </si>
  <si>
    <t>Union Gas Limited</t>
  </si>
  <si>
    <t>Total</t>
  </si>
  <si>
    <t>Synthetic/Exchange Deals Not in GL - 0600</t>
  </si>
  <si>
    <t>Synthetic/Exchange Deals Not in GL - 0500</t>
  </si>
  <si>
    <t>* This number is net of liquidation</t>
  </si>
  <si>
    <t>WACOG = 4.43</t>
  </si>
  <si>
    <t>WACOG = 4.38</t>
  </si>
  <si>
    <t>WACOG = 3.90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</si>
</sst>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7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65" fontId="0" fillId="0" borderId="0" xfId="2" applyNumberFormat="1" applyFont="1"/>
    <xf numFmtId="165" fontId="2" fillId="0" borderId="0" xfId="2" applyNumberFormat="1" applyFont="1"/>
    <xf numFmtId="167" fontId="3" fillId="0" borderId="0" xfId="1" applyNumberFormat="1" applyFont="1" applyAlignment="1">
      <alignment horizontal="center"/>
    </xf>
    <xf numFmtId="167" fontId="2" fillId="0" borderId="0" xfId="1" applyNumberFormat="1" applyFont="1"/>
    <xf numFmtId="167" fontId="0" fillId="0" borderId="0" xfId="1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34"/>
  <sheetViews>
    <sheetView tabSelected="1" workbookViewId="0">
      <selection activeCell="B12" sqref="B12"/>
    </sheetView>
  </sheetViews>
  <sheetFormatPr defaultRowHeight="13.2" x14ac:dyDescent="0.25"/>
  <cols>
    <col min="1" max="1" width="28" customWidth="1"/>
    <col min="2" max="2" width="15.109375" customWidth="1"/>
    <col min="4" max="4" width="15.33203125" style="6" customWidth="1"/>
    <col min="5" max="5" width="12.5546875" style="2" customWidth="1"/>
    <col min="6" max="6" width="13.33203125" style="6" customWidth="1"/>
    <col min="7" max="7" width="14.33203125" style="2" customWidth="1"/>
    <col min="8" max="8" width="11.88671875" style="2" bestFit="1" customWidth="1"/>
  </cols>
  <sheetData>
    <row r="2" spans="1:8" s="1" customFormat="1" ht="15.6" x14ac:dyDescent="0.3">
      <c r="D2" s="4" t="s">
        <v>6</v>
      </c>
      <c r="E2" s="3"/>
      <c r="F2" s="5"/>
      <c r="G2" s="3"/>
      <c r="H2" s="3"/>
    </row>
    <row r="3" spans="1:8" s="1" customFormat="1" x14ac:dyDescent="0.25">
      <c r="D3" s="5"/>
      <c r="E3" s="3"/>
      <c r="F3" s="5"/>
      <c r="G3" s="3"/>
      <c r="H3" s="3"/>
    </row>
    <row r="4" spans="1:8" s="1" customFormat="1" x14ac:dyDescent="0.25">
      <c r="A4" s="1" t="s">
        <v>0</v>
      </c>
      <c r="B4" s="1" t="s">
        <v>9</v>
      </c>
      <c r="C4" s="1" t="s">
        <v>1</v>
      </c>
      <c r="D4" s="5" t="s">
        <v>2</v>
      </c>
      <c r="E4" s="3" t="s">
        <v>10</v>
      </c>
      <c r="F4" s="5" t="s">
        <v>3</v>
      </c>
      <c r="G4" s="3" t="s">
        <v>4</v>
      </c>
      <c r="H4" s="3" t="s">
        <v>5</v>
      </c>
    </row>
    <row r="5" spans="1:8" x14ac:dyDescent="0.25">
      <c r="A5" t="s">
        <v>7</v>
      </c>
      <c r="B5">
        <v>145772</v>
      </c>
      <c r="C5" t="s">
        <v>8</v>
      </c>
      <c r="D5" s="6">
        <v>1102174</v>
      </c>
      <c r="E5" s="2">
        <f>4921207-4921207</f>
        <v>0</v>
      </c>
      <c r="F5" s="6">
        <v>1102174</v>
      </c>
      <c r="G5" s="2">
        <v>0</v>
      </c>
      <c r="H5" s="2">
        <v>-4298479</v>
      </c>
    </row>
    <row r="6" spans="1:8" x14ac:dyDescent="0.25">
      <c r="B6">
        <v>145788</v>
      </c>
      <c r="C6" t="s">
        <v>8</v>
      </c>
      <c r="D6" s="6">
        <v>284859</v>
      </c>
      <c r="E6" s="2">
        <f>1272949-1272949</f>
        <v>0</v>
      </c>
      <c r="F6" s="6">
        <v>284859</v>
      </c>
      <c r="G6" s="2">
        <v>0</v>
      </c>
      <c r="H6" s="2">
        <v>-1110950</v>
      </c>
    </row>
    <row r="7" spans="1:8" x14ac:dyDescent="0.25">
      <c r="B7">
        <v>126648</v>
      </c>
      <c r="C7" t="s">
        <v>8</v>
      </c>
      <c r="D7" s="6">
        <v>212040</v>
      </c>
      <c r="E7" s="2">
        <f>945698-945698</f>
        <v>0</v>
      </c>
      <c r="F7" s="6">
        <v>212040</v>
      </c>
      <c r="G7" s="2">
        <v>0</v>
      </c>
      <c r="H7" s="2">
        <v>-826956</v>
      </c>
    </row>
    <row r="8" spans="1:8" x14ac:dyDescent="0.25">
      <c r="B8">
        <v>145791</v>
      </c>
      <c r="C8" t="s">
        <v>13</v>
      </c>
      <c r="D8" s="6">
        <v>307675</v>
      </c>
      <c r="E8" s="2">
        <v>0</v>
      </c>
      <c r="F8" s="6">
        <v>307675</v>
      </c>
      <c r="G8" s="2">
        <v>0</v>
      </c>
      <c r="H8" s="2">
        <v>1199933</v>
      </c>
    </row>
    <row r="9" spans="1:8" x14ac:dyDescent="0.25">
      <c r="B9">
        <v>145787</v>
      </c>
      <c r="C9" t="s">
        <v>13</v>
      </c>
      <c r="D9" s="6">
        <v>1200258</v>
      </c>
      <c r="E9" s="2">
        <v>0</v>
      </c>
      <c r="F9" s="6">
        <v>1200258</v>
      </c>
      <c r="G9" s="2">
        <v>0</v>
      </c>
      <c r="H9" s="2">
        <v>4681006</v>
      </c>
    </row>
    <row r="10" spans="1:8" x14ac:dyDescent="0.25">
      <c r="B10">
        <v>126652</v>
      </c>
      <c r="C10" t="s">
        <v>13</v>
      </c>
      <c r="D10" s="6">
        <v>212040</v>
      </c>
      <c r="E10" s="2">
        <v>0</v>
      </c>
      <c r="F10" s="6">
        <v>212040</v>
      </c>
      <c r="G10" s="2">
        <v>0</v>
      </c>
      <c r="H10" s="2">
        <v>826956</v>
      </c>
    </row>
    <row r="11" spans="1:8" x14ac:dyDescent="0.25">
      <c r="A11" t="s">
        <v>12</v>
      </c>
      <c r="B11">
        <v>323880</v>
      </c>
      <c r="C11" t="s">
        <v>13</v>
      </c>
      <c r="D11" s="6">
        <v>59352</v>
      </c>
      <c r="E11" s="2">
        <v>270153</v>
      </c>
      <c r="F11" s="6">
        <v>59352</v>
      </c>
      <c r="G11" s="2">
        <v>270153</v>
      </c>
      <c r="H11" s="2">
        <v>-38680</v>
      </c>
    </row>
    <row r="12" spans="1:8" x14ac:dyDescent="0.25">
      <c r="B12">
        <v>326697</v>
      </c>
      <c r="C12" t="s">
        <v>13</v>
      </c>
      <c r="D12" s="6">
        <v>684720</v>
      </c>
      <c r="E12" s="2">
        <v>3116640</v>
      </c>
      <c r="F12" s="6">
        <v>684720</v>
      </c>
      <c r="G12" s="2">
        <v>3116640</v>
      </c>
      <c r="H12" s="2">
        <v>-446232</v>
      </c>
    </row>
    <row r="13" spans="1:8" x14ac:dyDescent="0.25">
      <c r="B13">
        <v>321856</v>
      </c>
      <c r="C13" t="s">
        <v>13</v>
      </c>
      <c r="D13" s="6">
        <v>238914</v>
      </c>
      <c r="E13" s="2">
        <v>1087465</v>
      </c>
      <c r="F13" s="6">
        <v>238914</v>
      </c>
      <c r="G13" s="2">
        <v>1087465</v>
      </c>
      <c r="H13" s="2">
        <v>-155700</v>
      </c>
    </row>
    <row r="14" spans="1:8" x14ac:dyDescent="0.25">
      <c r="B14">
        <v>323874</v>
      </c>
      <c r="C14" t="s">
        <v>8</v>
      </c>
      <c r="D14" s="6">
        <v>61536</v>
      </c>
      <c r="E14" s="2">
        <v>249278</v>
      </c>
      <c r="F14" s="6">
        <v>61536</v>
      </c>
      <c r="G14" s="2">
        <v>249278</v>
      </c>
      <c r="H14" s="2">
        <v>9292</v>
      </c>
    </row>
    <row r="15" spans="1:8" x14ac:dyDescent="0.25">
      <c r="B15">
        <v>326690</v>
      </c>
      <c r="C15" t="s">
        <v>8</v>
      </c>
      <c r="D15" s="6">
        <v>709517</v>
      </c>
      <c r="E15" s="2">
        <v>2875824</v>
      </c>
      <c r="F15" s="6">
        <v>709517</v>
      </c>
      <c r="G15" s="2">
        <v>2875824</v>
      </c>
      <c r="H15" s="2">
        <v>108556</v>
      </c>
    </row>
    <row r="16" spans="1:8" x14ac:dyDescent="0.25">
      <c r="B16">
        <v>321862</v>
      </c>
      <c r="C16" t="s">
        <v>8</v>
      </c>
      <c r="D16" s="6">
        <v>247617</v>
      </c>
      <c r="E16" s="2">
        <v>1003397</v>
      </c>
      <c r="F16" s="6">
        <v>247617</v>
      </c>
      <c r="G16" s="2">
        <v>1003397</v>
      </c>
      <c r="H16" s="2">
        <v>37638</v>
      </c>
    </row>
    <row r="17" spans="1:8" x14ac:dyDescent="0.25">
      <c r="A17" t="s">
        <v>15</v>
      </c>
      <c r="B17">
        <v>343900</v>
      </c>
      <c r="C17" t="s">
        <v>13</v>
      </c>
      <c r="D17" s="6">
        <v>200000</v>
      </c>
      <c r="E17" s="2">
        <v>-21000</v>
      </c>
      <c r="F17" s="6">
        <v>200000</v>
      </c>
      <c r="G17" s="2">
        <v>-21000</v>
      </c>
      <c r="H17" s="2">
        <v>780000</v>
      </c>
    </row>
    <row r="18" spans="1:8" x14ac:dyDescent="0.25">
      <c r="A18" t="s">
        <v>14</v>
      </c>
    </row>
    <row r="19" spans="1:8" x14ac:dyDescent="0.25">
      <c r="A19" t="s">
        <v>16</v>
      </c>
      <c r="H19" s="2">
        <f>SUM(H5:H18)</f>
        <v>766384</v>
      </c>
    </row>
    <row r="21" spans="1:8" x14ac:dyDescent="0.25">
      <c r="A21" t="s">
        <v>19</v>
      </c>
    </row>
    <row r="22" spans="1:8" x14ac:dyDescent="0.25">
      <c r="A22" t="s">
        <v>22</v>
      </c>
    </row>
    <row r="34" spans="1:1" x14ac:dyDescent="0.25">
      <c r="A34" t="s">
        <v>11</v>
      </c>
    </row>
  </sheetData>
  <pageMargins left="0.75" right="0.75" top="1" bottom="1" header="0.5" footer="0.5"/>
  <pageSetup scale="70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workbookViewId="0">
      <selection activeCell="A14" sqref="A14:A15"/>
    </sheetView>
  </sheetViews>
  <sheetFormatPr defaultRowHeight="13.2" x14ac:dyDescent="0.25"/>
  <cols>
    <col min="1" max="1" width="28.44140625" customWidth="1"/>
    <col min="2" max="2" width="11.6640625" customWidth="1"/>
    <col min="4" max="4" width="13" style="6" customWidth="1"/>
    <col min="5" max="5" width="13.88671875" style="2" customWidth="1"/>
    <col min="6" max="6" width="13.109375" style="6" customWidth="1"/>
    <col min="7" max="7" width="12.44140625" style="2" customWidth="1"/>
    <col min="8" max="8" width="14.44140625" style="2" bestFit="1" customWidth="1"/>
  </cols>
  <sheetData>
    <row r="1" spans="1:8" ht="13.5" customHeight="1" x14ac:dyDescent="0.25"/>
    <row r="2" spans="1:8" s="1" customFormat="1" ht="15.6" x14ac:dyDescent="0.3">
      <c r="D2" s="4" t="s">
        <v>17</v>
      </c>
      <c r="E2" s="3"/>
      <c r="F2" s="5"/>
      <c r="G2" s="3"/>
      <c r="H2" s="3"/>
    </row>
    <row r="3" spans="1:8" s="1" customFormat="1" x14ac:dyDescent="0.25">
      <c r="D3" s="5"/>
      <c r="E3" s="3"/>
      <c r="F3" s="5"/>
      <c r="G3" s="3"/>
      <c r="H3" s="3"/>
    </row>
    <row r="4" spans="1:8" s="1" customFormat="1" x14ac:dyDescent="0.25">
      <c r="A4" s="1" t="s">
        <v>0</v>
      </c>
      <c r="B4" s="1" t="s">
        <v>9</v>
      </c>
      <c r="C4" s="1" t="s">
        <v>1</v>
      </c>
      <c r="D4" s="5" t="s">
        <v>2</v>
      </c>
      <c r="E4" s="3" t="s">
        <v>10</v>
      </c>
      <c r="F4" s="5" t="s">
        <v>3</v>
      </c>
      <c r="G4" s="3" t="s">
        <v>4</v>
      </c>
      <c r="H4" s="3" t="s">
        <v>5</v>
      </c>
    </row>
    <row r="5" spans="1:8" x14ac:dyDescent="0.25">
      <c r="A5" t="s">
        <v>7</v>
      </c>
      <c r="B5">
        <v>126648</v>
      </c>
      <c r="C5" t="s">
        <v>8</v>
      </c>
      <c r="D5" s="6">
        <v>205200</v>
      </c>
      <c r="E5" s="2">
        <f>940842-940842</f>
        <v>0</v>
      </c>
      <c r="F5" s="6">
        <v>205200</v>
      </c>
      <c r="G5" s="2">
        <v>0</v>
      </c>
      <c r="H5" s="2">
        <v>-898776</v>
      </c>
    </row>
    <row r="6" spans="1:8" x14ac:dyDescent="0.25">
      <c r="B6">
        <v>145772</v>
      </c>
      <c r="C6" t="s">
        <v>8</v>
      </c>
      <c r="D6" s="6">
        <v>1066620</v>
      </c>
      <c r="E6" s="2">
        <v>0</v>
      </c>
      <c r="F6" s="6">
        <v>106620</v>
      </c>
      <c r="G6" s="2">
        <v>0</v>
      </c>
      <c r="H6" s="2">
        <v>-4671796</v>
      </c>
    </row>
    <row r="7" spans="1:8" x14ac:dyDescent="0.25">
      <c r="B7">
        <v>145788</v>
      </c>
      <c r="C7" t="s">
        <v>8</v>
      </c>
      <c r="D7" s="6">
        <v>275670</v>
      </c>
      <c r="E7" s="2">
        <v>0</v>
      </c>
      <c r="F7" s="6">
        <v>275670</v>
      </c>
      <c r="G7" s="2">
        <v>0</v>
      </c>
      <c r="H7" s="2">
        <v>-1207435</v>
      </c>
    </row>
    <row r="8" spans="1:8" x14ac:dyDescent="0.25">
      <c r="A8" t="s">
        <v>7</v>
      </c>
      <c r="B8">
        <v>126652</v>
      </c>
      <c r="C8" t="s">
        <v>13</v>
      </c>
      <c r="D8" s="6">
        <v>205200</v>
      </c>
      <c r="E8" s="2">
        <v>0</v>
      </c>
      <c r="F8" s="6">
        <v>205200</v>
      </c>
      <c r="G8" s="2">
        <v>0</v>
      </c>
      <c r="H8" s="2">
        <v>898776</v>
      </c>
    </row>
    <row r="9" spans="1:8" x14ac:dyDescent="0.25">
      <c r="B9">
        <v>145787</v>
      </c>
      <c r="C9" t="s">
        <v>13</v>
      </c>
      <c r="D9" s="6">
        <v>1161540</v>
      </c>
      <c r="E9" s="2">
        <v>0</v>
      </c>
      <c r="F9" s="6">
        <v>1161540</v>
      </c>
      <c r="G9" s="2">
        <v>0</v>
      </c>
      <c r="H9" s="2">
        <v>5087545</v>
      </c>
    </row>
    <row r="10" spans="1:8" x14ac:dyDescent="0.25">
      <c r="B10">
        <v>145791</v>
      </c>
      <c r="C10" t="s">
        <v>13</v>
      </c>
      <c r="D10" s="6">
        <v>297750</v>
      </c>
      <c r="E10" s="2">
        <v>0</v>
      </c>
      <c r="F10" s="6">
        <v>297750</v>
      </c>
      <c r="G10" s="2">
        <v>0</v>
      </c>
      <c r="H10" s="2">
        <v>1304145</v>
      </c>
    </row>
    <row r="12" spans="1:8" x14ac:dyDescent="0.25">
      <c r="A12" t="s">
        <v>16</v>
      </c>
      <c r="H12" s="2">
        <f>SUM(H5:H11)</f>
        <v>512459</v>
      </c>
    </row>
    <row r="14" spans="1:8" x14ac:dyDescent="0.25">
      <c r="A14" t="s">
        <v>19</v>
      </c>
    </row>
    <row r="15" spans="1:8" x14ac:dyDescent="0.25">
      <c r="A15" t="s">
        <v>21</v>
      </c>
    </row>
  </sheetData>
  <pageMargins left="0.75" right="0.75" top="1" bottom="1" header="0.5" footer="0.5"/>
  <pageSetup scale="72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16"/>
  <sheetViews>
    <sheetView workbookViewId="0">
      <selection activeCell="A15" sqref="A15:A16"/>
    </sheetView>
  </sheetViews>
  <sheetFormatPr defaultRowHeight="13.2" x14ac:dyDescent="0.25"/>
  <cols>
    <col min="1" max="1" width="29.5546875" customWidth="1"/>
    <col min="2" max="2" width="12.44140625" customWidth="1"/>
    <col min="4" max="4" width="12" style="6" customWidth="1"/>
    <col min="5" max="5" width="12.44140625" style="2" customWidth="1"/>
    <col min="6" max="6" width="16.33203125" style="6" customWidth="1"/>
    <col min="7" max="7" width="11.33203125" style="2" customWidth="1"/>
    <col min="8" max="8" width="12.33203125" style="2" customWidth="1"/>
  </cols>
  <sheetData>
    <row r="2" spans="1:8" s="1" customFormat="1" ht="15.6" x14ac:dyDescent="0.3">
      <c r="D2" s="4" t="s">
        <v>18</v>
      </c>
      <c r="E2" s="3"/>
      <c r="F2" s="5"/>
      <c r="G2" s="3"/>
      <c r="H2" s="3"/>
    </row>
    <row r="3" spans="1:8" s="1" customFormat="1" x14ac:dyDescent="0.25">
      <c r="D3" s="5"/>
      <c r="E3" s="3"/>
      <c r="F3" s="5"/>
      <c r="G3" s="3"/>
      <c r="H3" s="3"/>
    </row>
    <row r="4" spans="1:8" s="1" customFormat="1" x14ac:dyDescent="0.25">
      <c r="A4" s="1" t="s">
        <v>0</v>
      </c>
      <c r="B4" s="1" t="s">
        <v>9</v>
      </c>
      <c r="C4" s="1" t="s">
        <v>1</v>
      </c>
      <c r="D4" s="5" t="s">
        <v>2</v>
      </c>
      <c r="E4" s="3" t="s">
        <v>10</v>
      </c>
      <c r="F4" s="5" t="s">
        <v>3</v>
      </c>
      <c r="G4" s="3" t="s">
        <v>4</v>
      </c>
      <c r="H4" s="3" t="s">
        <v>5</v>
      </c>
    </row>
    <row r="5" spans="1:8" x14ac:dyDescent="0.25">
      <c r="A5" t="s">
        <v>7</v>
      </c>
      <c r="B5">
        <v>126648</v>
      </c>
      <c r="C5" t="s">
        <v>8</v>
      </c>
      <c r="D5" s="6">
        <v>188232</v>
      </c>
      <c r="E5" s="2">
        <v>0</v>
      </c>
      <c r="F5" s="6">
        <v>188232</v>
      </c>
      <c r="G5" s="2">
        <v>0</v>
      </c>
      <c r="H5" s="2">
        <v>-833868</v>
      </c>
    </row>
    <row r="6" spans="1:8" x14ac:dyDescent="0.25">
      <c r="B6">
        <v>145772</v>
      </c>
      <c r="C6" t="s">
        <v>8</v>
      </c>
      <c r="D6" s="6">
        <v>1102174</v>
      </c>
      <c r="E6" s="2">
        <v>0</v>
      </c>
      <c r="F6" s="6">
        <v>1102174</v>
      </c>
      <c r="G6" s="2">
        <v>0</v>
      </c>
      <c r="H6" s="2">
        <v>-4882631</v>
      </c>
    </row>
    <row r="7" spans="1:8" x14ac:dyDescent="0.25">
      <c r="B7">
        <v>145788</v>
      </c>
      <c r="C7" t="s">
        <v>8</v>
      </c>
      <c r="D7" s="6">
        <v>284859</v>
      </c>
      <c r="E7" s="2">
        <v>0</v>
      </c>
      <c r="F7" s="6">
        <v>284859</v>
      </c>
      <c r="G7" s="2">
        <v>0</v>
      </c>
      <c r="H7" s="2">
        <v>-1261925</v>
      </c>
    </row>
    <row r="8" spans="1:8" x14ac:dyDescent="0.25">
      <c r="A8" t="s">
        <v>7</v>
      </c>
      <c r="B8">
        <v>126652</v>
      </c>
      <c r="C8" t="s">
        <v>13</v>
      </c>
      <c r="D8" s="6">
        <v>188232</v>
      </c>
      <c r="E8" s="2">
        <v>0</v>
      </c>
      <c r="F8" s="6">
        <v>188232</v>
      </c>
      <c r="G8" s="2">
        <v>0</v>
      </c>
      <c r="H8" s="2">
        <v>833868</v>
      </c>
    </row>
    <row r="9" spans="1:8" x14ac:dyDescent="0.25">
      <c r="B9">
        <v>145787</v>
      </c>
      <c r="C9" t="s">
        <v>13</v>
      </c>
      <c r="D9" s="6">
        <v>1199958</v>
      </c>
      <c r="E9" s="2">
        <v>0</v>
      </c>
      <c r="F9" s="6">
        <v>1199958</v>
      </c>
      <c r="G9" s="2">
        <v>0</v>
      </c>
      <c r="H9" s="2">
        <v>5315814</v>
      </c>
    </row>
    <row r="10" spans="1:8" x14ac:dyDescent="0.25">
      <c r="B10">
        <v>145791</v>
      </c>
      <c r="C10" t="s">
        <v>13</v>
      </c>
      <c r="D10" s="6">
        <v>306063</v>
      </c>
      <c r="E10" s="2">
        <v>0</v>
      </c>
      <c r="F10" s="6">
        <v>306063</v>
      </c>
      <c r="G10" s="2">
        <v>0</v>
      </c>
      <c r="H10" s="2">
        <v>1355859</v>
      </c>
    </row>
    <row r="11" spans="1:8" x14ac:dyDescent="0.25">
      <c r="A11" t="s">
        <v>15</v>
      </c>
      <c r="B11">
        <v>271804</v>
      </c>
      <c r="C11" t="s">
        <v>8</v>
      </c>
      <c r="D11" s="6">
        <v>12000</v>
      </c>
      <c r="E11" s="2">
        <v>0</v>
      </c>
      <c r="F11" s="6">
        <v>12000</v>
      </c>
      <c r="G11" s="2">
        <v>0</v>
      </c>
      <c r="H11" s="2">
        <v>-53160</v>
      </c>
    </row>
    <row r="13" spans="1:8" x14ac:dyDescent="0.25">
      <c r="A13" t="s">
        <v>16</v>
      </c>
      <c r="H13" s="2">
        <f>SUM(H5:H12)</f>
        <v>473957</v>
      </c>
    </row>
    <row r="15" spans="1:8" x14ac:dyDescent="0.25">
      <c r="A15" t="s">
        <v>19</v>
      </c>
    </row>
    <row r="16" spans="1:8" x14ac:dyDescent="0.25">
      <c r="A16" t="s">
        <v>20</v>
      </c>
    </row>
  </sheetData>
  <pageMargins left="0.75" right="0.75" top="1" bottom="1" header="0.5" footer="0.5"/>
  <pageSetup scale="73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July 00</vt:lpstr>
      <vt:lpstr>June 00</vt:lpstr>
      <vt:lpstr>May 00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plove</dc:creator>
  <cp:lastModifiedBy>Havlíček Jan</cp:lastModifiedBy>
  <cp:lastPrinted>2000-10-12T14:03:49Z</cp:lastPrinted>
  <dcterms:created xsi:type="dcterms:W3CDTF">2000-10-11T18:39:25Z</dcterms:created>
  <dcterms:modified xsi:type="dcterms:W3CDTF">2023-09-10T12:18:39Z</dcterms:modified>
</cp:coreProperties>
</file>