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OA Form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V1" i="1" l="1"/>
  <c r="V2" i="1"/>
  <c r="T10" i="1"/>
  <c r="V10" i="1"/>
  <c r="T11" i="1"/>
  <c r="J12" i="1"/>
  <c r="L12" i="1"/>
  <c r="N12" i="1"/>
  <c r="T12" i="1"/>
  <c r="J13" i="1"/>
  <c r="L13" i="1"/>
  <c r="T13" i="1"/>
  <c r="V13" i="1"/>
  <c r="V14" i="1"/>
  <c r="J15" i="1"/>
  <c r="L15" i="1"/>
  <c r="N15" i="1"/>
  <c r="T15" i="1"/>
  <c r="V15" i="1"/>
  <c r="J16" i="1"/>
  <c r="L16" i="1"/>
  <c r="N16" i="1"/>
  <c r="T16" i="1"/>
  <c r="V16" i="1"/>
  <c r="V19" i="1"/>
  <c r="V20" i="1"/>
  <c r="L27" i="1"/>
  <c r="N27" i="1"/>
  <c r="L30" i="1"/>
  <c r="N30" i="1"/>
  <c r="L31" i="1"/>
  <c r="N31" i="1"/>
  <c r="J35" i="1"/>
  <c r="N35" i="1"/>
  <c r="V35" i="1"/>
  <c r="J36" i="1"/>
  <c r="N36" i="1"/>
  <c r="V36" i="1"/>
  <c r="V37" i="1"/>
  <c r="V39" i="1"/>
  <c r="V41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<sst xmlns="http://schemas.openxmlformats.org/spreadsheetml/2006/main" count="111" uniqueCount="68">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</sst>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17" fontId="6" fillId="5" borderId="1" xfId="0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EE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General Info"/>
      <sheetName val="Doing What"/>
      <sheetName val="Analysis"/>
      <sheetName val="Transfer"/>
      <sheetName val="Liquid"/>
      <sheetName val="Rates"/>
      <sheetName val="Explain"/>
      <sheetName val="Worksheet"/>
      <sheetName val="Module2"/>
    </sheetNames>
    <sheetDataSet>
      <sheetData sheetId="0"/>
      <sheetData sheetId="1"/>
      <sheetData sheetId="2"/>
      <sheetData sheetId="3">
        <row r="14">
          <cell r="C14">
            <v>0</v>
          </cell>
          <cell r="E14">
            <v>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workbookViewId="0">
      <selection activeCell="C1" sqref="C1"/>
    </sheetView>
  </sheetViews>
  <sheetFormatPr defaultRowHeight="13.2" x14ac:dyDescent="0.25"/>
  <cols>
    <col min="1" max="1" width="13.5546875" customWidth="1"/>
    <col min="2" max="2" width="2" customWidth="1"/>
    <col min="3" max="3" width="11.88671875" style="1" customWidth="1"/>
    <col min="4" max="4" width="1.44140625" customWidth="1"/>
    <col min="5" max="5" width="10" customWidth="1"/>
    <col min="6" max="6" width="5.109375" customWidth="1"/>
    <col min="7" max="7" width="2.44140625" customWidth="1"/>
    <col min="8" max="8" width="22.5546875" customWidth="1"/>
    <col min="9" max="9" width="5.33203125" customWidth="1"/>
    <col min="10" max="10" width="18.33203125" customWidth="1"/>
    <col min="11" max="11" width="2.109375" customWidth="1"/>
    <col min="12" max="12" width="20.33203125" customWidth="1"/>
    <col min="13" max="13" width="2.109375" customWidth="1"/>
    <col min="14" max="14" width="18" customWidth="1"/>
    <col min="15" max="15" width="1.44140625" style="3" customWidth="1"/>
    <col min="16" max="16" width="1.44140625" customWidth="1"/>
    <col min="17" max="17" width="14.109375" style="3" customWidth="1"/>
    <col min="18" max="18" width="12.88671875" customWidth="1"/>
    <col min="19" max="19" width="1.109375" style="3" customWidth="1"/>
    <col min="20" max="20" width="16.44140625" style="3" customWidth="1"/>
    <col min="21" max="21" width="5.44140625" style="3" customWidth="1"/>
    <col min="22" max="22" width="18.5546875" customWidth="1"/>
    <col min="23" max="23" width="1.5546875" style="3" customWidth="1"/>
    <col min="24" max="24" width="18" customWidth="1"/>
    <col min="25" max="25" width="1.44140625" style="3" customWidth="1"/>
    <col min="26" max="26" width="18" customWidth="1"/>
    <col min="27" max="27" width="2.44140625" customWidth="1"/>
    <col min="28" max="28" width="1.5546875" customWidth="1"/>
  </cols>
  <sheetData>
    <row r="1" spans="1:38" ht="13.5" customHeight="1" x14ac:dyDescent="0.25">
      <c r="M1" s="2" t="s">
        <v>0</v>
      </c>
      <c r="T1"/>
      <c r="U1" s="4" t="s">
        <v>1</v>
      </c>
      <c r="V1" s="5">
        <f ca="1">NOW()</f>
        <v>36412.448912268519</v>
      </c>
      <c r="W1"/>
    </row>
    <row r="2" spans="1:38" ht="13.5" customHeight="1" x14ac:dyDescent="0.25">
      <c r="M2" s="2" t="s">
        <v>2</v>
      </c>
      <c r="T2"/>
      <c r="U2" s="4" t="s">
        <v>3</v>
      </c>
      <c r="V2" s="6">
        <f ca="1">NOW()</f>
        <v>36412.448912268519</v>
      </c>
    </row>
    <row r="3" spans="1:38" ht="10.5" customHeight="1" x14ac:dyDescent="0.25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5"/>
    <row r="5" spans="1:38" ht="7.5" customHeight="1" x14ac:dyDescent="0.25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3">
      <c r="A6" s="133" t="s">
        <v>5</v>
      </c>
      <c r="B6" s="133"/>
      <c r="C6" s="134" t="s">
        <v>27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5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3">
      <c r="A8" s="138" t="s">
        <v>8</v>
      </c>
      <c r="B8" s="138"/>
      <c r="C8" s="134" t="s">
        <v>27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3">
      <c r="A9" s="139" t="s">
        <v>14</v>
      </c>
      <c r="B9" s="139"/>
      <c r="C9" s="134"/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5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v>0</v>
      </c>
      <c r="K10" s="117"/>
      <c r="L10" s="116">
        <v>0</v>
      </c>
      <c r="M10" s="118"/>
      <c r="N10" s="116">
        <v>0</v>
      </c>
      <c r="O10" s="40"/>
      <c r="P10" s="39"/>
      <c r="Q10" s="41"/>
      <c r="R10" s="39"/>
      <c r="S10" s="39"/>
      <c r="T10" s="42">
        <f>+N10-L10</f>
        <v>0</v>
      </c>
      <c r="U10" s="40"/>
      <c r="V10" s="42">
        <f>+N10-J10</f>
        <v>0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5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v>0</v>
      </c>
      <c r="K11" s="120"/>
      <c r="L11" s="119">
        <v>0</v>
      </c>
      <c r="M11" s="120"/>
      <c r="N11" s="119">
        <v>0</v>
      </c>
      <c r="O11" s="47"/>
      <c r="Q11" s="33"/>
      <c r="S11"/>
      <c r="T11" s="48">
        <f>IF(T10=0,0,ROUND(T12/T10,5))</f>
        <v>0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3">
      <c r="A12" s="141" t="s">
        <v>24</v>
      </c>
      <c r="B12" s="141"/>
      <c r="C12" s="134" t="s">
        <v>27</v>
      </c>
      <c r="D12" s="135"/>
      <c r="E12" s="136"/>
      <c r="F12" s="3"/>
      <c r="G12" s="50"/>
      <c r="H12" s="51" t="s">
        <v>25</v>
      </c>
      <c r="I12" s="52"/>
      <c r="J12" s="53">
        <f>+J10*J11</f>
        <v>0</v>
      </c>
      <c r="K12" s="54"/>
      <c r="L12" s="53">
        <f>+L10*L11</f>
        <v>0</v>
      </c>
      <c r="M12" s="54"/>
      <c r="N12" s="53">
        <f>+N10*N11</f>
        <v>0</v>
      </c>
      <c r="O12" s="55"/>
      <c r="P12" s="56"/>
      <c r="Q12" s="57"/>
      <c r="R12" s="56"/>
      <c r="S12" s="56"/>
      <c r="T12" s="58">
        <f>+N12-L12</f>
        <v>0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3">
      <c r="A13" s="141" t="s">
        <v>26</v>
      </c>
      <c r="B13" s="141"/>
      <c r="C13" s="134" t="s">
        <v>27</v>
      </c>
      <c r="D13" s="135"/>
      <c r="E13" s="136"/>
      <c r="F13" s="3"/>
      <c r="G13" s="50"/>
      <c r="H13" s="51" t="s">
        <v>28</v>
      </c>
      <c r="I13" s="52"/>
      <c r="J13" s="121">
        <f>+[1]Analysis!C14</f>
        <v>0</v>
      </c>
      <c r="K13" s="122"/>
      <c r="L13" s="121">
        <f>+[1]Analysis!E14</f>
        <v>0</v>
      </c>
      <c r="M13" s="122"/>
      <c r="N13" s="121">
        <v>0</v>
      </c>
      <c r="O13" s="55"/>
      <c r="P13" s="56"/>
      <c r="Q13" s="57"/>
      <c r="R13" s="56"/>
      <c r="S13" s="56"/>
      <c r="T13" s="60">
        <f>+N13-L13</f>
        <v>0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3">
      <c r="A14" s="142" t="s">
        <v>29</v>
      </c>
      <c r="B14" s="142"/>
      <c r="C14" s="134" t="s">
        <v>27</v>
      </c>
      <c r="D14" s="135" t="s">
        <v>27</v>
      </c>
      <c r="E14" s="136"/>
      <c r="F14" s="61"/>
      <c r="G14" s="50"/>
      <c r="H14" s="51" t="s">
        <v>30</v>
      </c>
      <c r="I14" s="52"/>
      <c r="J14" s="121">
        <v>0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0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3">
      <c r="A15" s="142" t="s">
        <v>31</v>
      </c>
      <c r="B15" s="142"/>
      <c r="C15" s="134" t="s">
        <v>27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0</v>
      </c>
      <c r="K15" s="64"/>
      <c r="L15" s="63">
        <f>SUM(L12:L14)</f>
        <v>0</v>
      </c>
      <c r="M15" s="64"/>
      <c r="N15" s="63">
        <f>SUM(N12:N14)</f>
        <v>0</v>
      </c>
      <c r="O15" s="65"/>
      <c r="P15" s="56"/>
      <c r="Q15" s="57"/>
      <c r="R15" s="56"/>
      <c r="S15" s="56"/>
      <c r="T15" s="63">
        <f>SUM(T12:T14)</f>
        <v>0</v>
      </c>
      <c r="U15" s="65"/>
      <c r="V15" s="63">
        <f>+N15-J15</f>
        <v>0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3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0</v>
      </c>
      <c r="L16" s="66">
        <f>IF(L10=0,0,ROUND(L15/L10,5))</f>
        <v>0</v>
      </c>
      <c r="N16" s="66">
        <f>IF(N10=0,0,ROUND(N15/N10,5))</f>
        <v>0</v>
      </c>
      <c r="O16" s="67"/>
      <c r="P16"/>
      <c r="Q16" s="33"/>
      <c r="R16"/>
      <c r="S16"/>
      <c r="T16" s="66">
        <f>+N16-L16</f>
        <v>0</v>
      </c>
      <c r="U16" s="67"/>
      <c r="V16" s="66">
        <f>+N16-J16</f>
        <v>0</v>
      </c>
      <c r="W16" s="50"/>
    </row>
    <row r="17" spans="1:38" s="59" customFormat="1" ht="23.25" customHeight="1" thickTop="1" thickBot="1" x14ac:dyDescent="0.3">
      <c r="A17" s="143" t="s">
        <v>34</v>
      </c>
      <c r="B17" s="143"/>
      <c r="C17" s="134" t="s">
        <v>27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5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0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3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0</v>
      </c>
      <c r="U19"/>
      <c r="V19" s="72">
        <f>ROUND(V10*T19,2)</f>
        <v>0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5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0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5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3">
      <c r="A22" s="143" t="s">
        <v>37</v>
      </c>
      <c r="B22" s="143"/>
      <c r="C22" s="134" t="s">
        <v>27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3">
      <c r="A23" s="143" t="s">
        <v>39</v>
      </c>
      <c r="B23" s="143"/>
      <c r="C23" s="156" t="s">
        <v>27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3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27</v>
      </c>
      <c r="N24" s="124" t="s">
        <v>27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5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5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3">
      <c r="A27" s="137"/>
      <c r="B27" s="137"/>
      <c r="C27" s="137"/>
      <c r="D27" s="137"/>
      <c r="E27" s="137"/>
      <c r="G27" s="16"/>
      <c r="H27" s="155"/>
      <c r="J27" s="88" t="s">
        <v>25</v>
      </c>
      <c r="L27" s="90">
        <f>L25*L26</f>
        <v>0</v>
      </c>
      <c r="N27" s="90">
        <f>N25*N26</f>
        <v>0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3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3">
      <c r="A29" s="145"/>
      <c r="B29" s="145"/>
      <c r="C29" s="145"/>
      <c r="D29" s="146"/>
      <c r="E29" s="145"/>
      <c r="G29" s="16"/>
      <c r="J29" s="93" t="s">
        <v>49</v>
      </c>
      <c r="L29" s="123"/>
      <c r="N29" s="123"/>
      <c r="O29"/>
      <c r="P29" s="73"/>
      <c r="Q29"/>
      <c r="S29"/>
      <c r="T29"/>
      <c r="U29"/>
      <c r="W29" s="13"/>
      <c r="Y29"/>
    </row>
    <row r="30" spans="1:38" ht="21.75" customHeight="1" thickBot="1" x14ac:dyDescent="0.3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5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0</v>
      </c>
      <c r="N31" s="56">
        <f>IF($C$9="SALE",(N27-N30),-(N27-N30))</f>
        <v>0</v>
      </c>
      <c r="O31" s="80"/>
      <c r="P31" s="73"/>
      <c r="Q31"/>
      <c r="S31"/>
      <c r="T31"/>
      <c r="U31"/>
      <c r="W31" s="13"/>
      <c r="Y31"/>
    </row>
    <row r="32" spans="1:38" ht="7.5" customHeight="1" x14ac:dyDescent="0.25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5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3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3">
      <c r="A35" s="146" t="s">
        <v>52</v>
      </c>
      <c r="B35" s="146"/>
      <c r="C35" s="146"/>
      <c r="D35" s="146"/>
      <c r="E35" s="146"/>
      <c r="G35" s="16"/>
      <c r="H35" t="s">
        <v>53</v>
      </c>
      <c r="J35" s="113" t="b">
        <f>IF(C9="s",IF((N11-J11)*J18=J14,,J14/J18-N11+J11),IF(C9="p",IF((J11-N11)*J18=-J14,0,-((J14/-J18)+N11-J11))))</f>
        <v>0</v>
      </c>
      <c r="L35" t="s">
        <v>54</v>
      </c>
      <c r="N35" s="96">
        <f>IF(J35=0,0,+J11-J35)</f>
        <v>0</v>
      </c>
      <c r="O35"/>
      <c r="Q35"/>
      <c r="S35" s="97" t="s">
        <v>55</v>
      </c>
      <c r="T35"/>
      <c r="U35"/>
      <c r="V35" s="98">
        <f>IF(J36&lt;&gt;0,IF(C9="P",((J36*N10)-V13),IF(C9="S",((J36*N10)+V13),0)),0)</f>
        <v>0</v>
      </c>
      <c r="W35" s="13"/>
      <c r="Y35"/>
    </row>
    <row r="36" spans="1:25" ht="18" customHeight="1" x14ac:dyDescent="0.3">
      <c r="A36" s="146"/>
      <c r="B36" s="146"/>
      <c r="C36" s="146"/>
      <c r="D36" s="146"/>
      <c r="E36" s="146"/>
      <c r="G36" s="16"/>
      <c r="H36" t="s">
        <v>56</v>
      </c>
      <c r="J36" s="113" t="b">
        <f>IF(C9="s",IF((N11-J11)*J18=J14,,(-J14/J18)+N11-J11),IF(C9="p",IF((J11-N11)*J18=-J14,0,(-(J14/-J18)-N11+J11))))</f>
        <v>0</v>
      </c>
      <c r="L36" t="s">
        <v>57</v>
      </c>
      <c r="N36" s="96">
        <f>IF(J36=0,0,N11-J36)</f>
        <v>0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0</v>
      </c>
      <c r="W36" s="13"/>
      <c r="Y36"/>
    </row>
    <row r="37" spans="1:25" ht="18" customHeight="1" thickBot="1" x14ac:dyDescent="0.35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0</v>
      </c>
      <c r="W37" s="13"/>
      <c r="Y37"/>
    </row>
    <row r="38" spans="1:25" ht="18" customHeight="1" thickTop="1" thickBot="1" x14ac:dyDescent="0.35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3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0</v>
      </c>
      <c r="W39" s="13"/>
      <c r="Y39"/>
    </row>
    <row r="40" spans="1:25" ht="18" customHeight="1" x14ac:dyDescent="0.3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5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0</v>
      </c>
      <c r="W41" s="13"/>
      <c r="Y41"/>
    </row>
    <row r="42" spans="1:25" ht="16.5" customHeight="1" thickTop="1" thickBot="1" x14ac:dyDescent="0.3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5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5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5">
      <c r="C45"/>
      <c r="G45" s="16"/>
      <c r="H45" s="109" t="s">
        <v>61</v>
      </c>
      <c r="I45" s="110"/>
      <c r="J45" s="128"/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5">
      <c r="C46"/>
      <c r="G46" s="16"/>
      <c r="H46" s="109" t="s">
        <v>27</v>
      </c>
      <c r="I46" s="110"/>
      <c r="J46" s="128" t="s">
        <v>27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5">
      <c r="C47"/>
      <c r="G47" s="16"/>
      <c r="H47" s="84" t="s">
        <v>66</v>
      </c>
      <c r="I47" s="110"/>
      <c r="J47" s="128"/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5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5">
      <c r="N49" s="22"/>
      <c r="O49" s="25"/>
      <c r="P49" s="22"/>
      <c r="Q49" s="25"/>
      <c r="Y49"/>
    </row>
    <row r="50" spans="10:29" ht="28.5" customHeight="1" x14ac:dyDescent="0.25">
      <c r="O50"/>
      <c r="Q50"/>
      <c r="S50"/>
      <c r="T50"/>
      <c r="U50"/>
      <c r="Y50"/>
    </row>
    <row r="51" spans="10:29" ht="28.5" customHeight="1" x14ac:dyDescent="0.25">
      <c r="O51"/>
      <c r="Q51"/>
      <c r="S51"/>
      <c r="T51"/>
      <c r="U51"/>
      <c r="AA51" s="112"/>
      <c r="AB51" s="3"/>
      <c r="AC51" s="3"/>
    </row>
    <row r="52" spans="10:29" x14ac:dyDescent="0.25">
      <c r="O52"/>
      <c r="Q52"/>
      <c r="S52"/>
      <c r="T52"/>
      <c r="U52"/>
      <c r="AA52" s="112"/>
      <c r="AB52" s="3"/>
      <c r="AC52" s="3"/>
    </row>
    <row r="53" spans="10:29" ht="15" customHeight="1" x14ac:dyDescent="0.25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5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5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5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5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5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5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5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5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" customHeight="1" x14ac:dyDescent="0.25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5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" customHeight="1" x14ac:dyDescent="0.25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5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5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5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5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5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5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5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5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5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5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5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5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5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5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5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5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5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5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5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5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5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5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5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5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5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5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5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5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5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5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5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5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5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5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5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5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5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5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5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5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5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5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5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5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5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5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5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5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5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5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5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5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5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5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5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5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5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5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5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5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5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5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5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5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5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5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5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5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5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5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5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5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5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5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5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5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5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5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5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5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5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5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5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5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5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5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5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5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5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5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5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5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5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5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5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5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5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5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5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5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5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5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5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5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5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5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5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5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5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5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5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5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5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5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5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5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5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5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5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5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5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5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5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5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5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5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5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5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5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5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5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5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5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5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5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5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5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5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5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5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5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5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5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5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5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5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5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5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5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5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5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5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5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5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5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5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5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5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5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5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5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5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5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5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5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5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5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5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5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5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5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5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5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5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5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5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5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5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5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5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5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5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5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5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5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5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5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5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5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5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5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5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5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5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5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5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5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5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5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5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5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5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5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5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5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5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5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5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5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5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5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5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5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5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5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5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5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5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5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5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5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5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5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5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5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5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5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5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5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5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5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5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5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5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5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5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5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5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5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5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5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5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5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5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5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5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5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5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5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5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5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5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5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5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5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5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5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5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5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5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5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5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5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5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5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5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5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5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5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5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5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5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5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5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5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5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5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5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5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5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5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5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5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5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5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5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5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5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5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5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5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5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5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5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5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5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5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5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5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5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5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5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5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5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5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5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5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5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5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5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5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5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5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5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5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5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5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5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5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5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5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5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5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5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5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5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5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5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5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5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5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5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5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5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5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5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5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5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5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5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5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5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5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5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5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5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5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5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5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5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5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5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5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5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5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5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5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5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5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5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5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5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5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5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5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5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5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5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5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5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5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5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5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5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5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5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5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5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5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5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5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5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5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5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5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5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5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5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5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5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5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5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5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5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5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5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5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5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5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5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5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5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5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5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5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5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5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5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5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5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5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5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5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5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5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5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5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5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5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5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5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5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5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5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5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5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5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5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5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5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5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5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5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5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5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5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5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5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5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5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5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5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5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5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5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5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5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5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5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5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5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5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5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5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5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5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5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5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5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5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5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5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5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5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5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5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5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5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5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5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5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5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5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5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5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5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5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5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5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5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5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5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5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5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5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5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5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5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5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5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5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5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5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5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5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5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5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5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5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5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5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5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5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5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5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5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5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5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5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5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5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5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5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5">
      <c r="J578" s="3"/>
      <c r="K578" s="3"/>
      <c r="L578" s="3"/>
      <c r="M578" s="3"/>
      <c r="R578" s="3"/>
      <c r="V578" s="3"/>
      <c r="X578" s="3"/>
      <c r="Z578" s="3"/>
    </row>
    <row r="579" spans="10:29" x14ac:dyDescent="0.25">
      <c r="J579" s="3"/>
      <c r="K579" s="3"/>
      <c r="L579" s="3"/>
      <c r="M579" s="3"/>
      <c r="R579" s="3"/>
      <c r="V579" s="3"/>
      <c r="X579" s="3"/>
      <c r="Z579" s="3"/>
    </row>
    <row r="580" spans="10:29" x14ac:dyDescent="0.25">
      <c r="J580" s="3"/>
      <c r="K580" s="3"/>
      <c r="L580" s="3"/>
      <c r="M580" s="3"/>
      <c r="R580" s="3"/>
      <c r="V580" s="3"/>
      <c r="X580" s="3"/>
      <c r="Z580" s="3"/>
    </row>
    <row r="581" spans="10:29" x14ac:dyDescent="0.25">
      <c r="J581" s="3"/>
      <c r="K581" s="3"/>
      <c r="L581" s="3"/>
      <c r="M581" s="3"/>
      <c r="R581" s="3"/>
      <c r="V581" s="3"/>
      <c r="X581" s="3"/>
      <c r="Z581" s="3"/>
    </row>
    <row r="582" spans="10:29" x14ac:dyDescent="0.25">
      <c r="J582" s="3"/>
      <c r="K582" s="3"/>
      <c r="L582" s="3"/>
      <c r="M582" s="3"/>
      <c r="R582" s="3"/>
      <c r="V582" s="3"/>
      <c r="X582" s="3"/>
    </row>
    <row r="583" spans="10:29" x14ac:dyDescent="0.25">
      <c r="J583" s="3"/>
      <c r="K583" s="3"/>
      <c r="L583" s="3"/>
      <c r="M583" s="3"/>
      <c r="R583" s="3"/>
      <c r="V583" s="3"/>
      <c r="X583" s="3"/>
    </row>
  </sheetData>
  <sheetProtection sheet="1" objects="1" scenarios="1"/>
  <pageMargins left="0.75" right="0.75" top="1" bottom="1" header="0.5" footer="0.5"/>
  <pageSetup scale="54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1999-08-10T17:55:28Z</cp:lastPrinted>
  <dcterms:created xsi:type="dcterms:W3CDTF">1999-07-08T22:14:38Z</dcterms:created>
  <dcterms:modified xsi:type="dcterms:W3CDTF">2023-09-10T12:19:44Z</dcterms:modified>
</cp:coreProperties>
</file>