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0" windowWidth="15180" windowHeight="6168"/>
  </bookViews>
  <sheets>
    <sheet name="Exhibit C" sheetId="7" r:id="rId1"/>
    <sheet name="Exhibit D" sheetId="16" r:id="rId2"/>
    <sheet name="Exhibit G - 4.88%" sheetId="13" r:id="rId3"/>
    <sheet name="Exhibit G - 5.63%" sheetId="15" r:id="rId4"/>
    <sheet name="facts" sheetId="1" r:id="rId5"/>
    <sheet name="facts premium" sheetId="6" r:id="rId6"/>
    <sheet name="attendance" sheetId="2" r:id="rId7"/>
    <sheet name="elasticity" sheetId="3" r:id="rId8"/>
    <sheet name="Chart3" sheetId="12" r:id="rId9"/>
    <sheet name="chart data" sheetId="10" r:id="rId10"/>
  </sheets>
  <definedNames>
    <definedName name="DiscRate" localSheetId="5">'facts premium'!$C$15</definedName>
    <definedName name="DiscRate">facts!$C$15</definedName>
    <definedName name="discrate2" localSheetId="5">'facts premium'!$D$15</definedName>
    <definedName name="discrate2">facts!$D$15</definedName>
    <definedName name="DiscRate3" localSheetId="5">'facts premium'!$E$15</definedName>
    <definedName name="DiscRate3">facts!$E$15</definedName>
    <definedName name="DiscRate4" localSheetId="5">'facts premium'!$F$15</definedName>
    <definedName name="DiscRate4">facts!$F$15</definedName>
    <definedName name="DiscRate5" localSheetId="5">'facts premium'!$G$15</definedName>
    <definedName name="DiscRate5">facts!$G$15</definedName>
    <definedName name="DiscRate6" localSheetId="5">'facts premium'!$H$15</definedName>
    <definedName name="DiscRate6">facts!$H$15</definedName>
    <definedName name="inflation">elasticity!$B$1</definedName>
    <definedName name="_xlnm.Print_Area" localSheetId="6">attendance!$B$3:$K$24</definedName>
    <definedName name="_xlnm.Print_Area" localSheetId="2">'Exhibit G - 4.88%'!$A$1:$K$70</definedName>
    <definedName name="_xlnm.Print_Area" localSheetId="3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92512"/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D4" i="16"/>
  <c r="D5" i="16"/>
  <c r="D2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2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</calcChain>
</file>

<file path=xl/sharedStrings.xml><?xml version="1.0" encoding="utf-8"?>
<sst xmlns="http://schemas.openxmlformats.org/spreadsheetml/2006/main" count="171" uniqueCount="85">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</sst>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2" fontId="4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12251655629138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17218543046357"/>
          <c:y val="9.5108695652173905E-2"/>
          <c:w val="0.42549668874172186"/>
          <c:h val="0.80163043478260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EE-4306-98A2-075C372F42E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EE-4306-98A2-075C372F42E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EE-4306-98A2-075C372F42E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EE-4306-98A2-075C372F42E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EE-4306-98A2-075C372F42E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EE-4306-98A2-075C372F42E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EE-4306-98A2-075C372F42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EE-4306-98A2-075C372F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0000"/>
        <c:axId val="1"/>
      </c:scatterChart>
      <c:valAx>
        <c:axId val="18021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1059602649006627"/>
              <c:y val="0.938858695652173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605960264900662"/>
              <c:y val="0.426630434782608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0000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7726680" cy="3870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0" y="335280"/>
          <a:ext cx="3566160" cy="960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0" y="2301240"/>
          <a:ext cx="5349240" cy="1562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0"/>
          <a:ext cx="6560820" cy="1175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0" y="0"/>
          <a:ext cx="6339840" cy="1175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/>
  </sheetViews>
  <sheetFormatPr defaultRowHeight="13.2" x14ac:dyDescent="0.25"/>
  <cols>
    <col min="2" max="2" width="13.109375" bestFit="1" customWidth="1"/>
    <col min="3" max="8" width="15.109375" bestFit="1" customWidth="1"/>
  </cols>
  <sheetData>
    <row r="1" spans="1:8" x14ac:dyDescent="0.25">
      <c r="A1" s="24"/>
      <c r="B1" s="24"/>
      <c r="C1" s="103" t="s">
        <v>75</v>
      </c>
      <c r="D1" s="103"/>
      <c r="E1" s="103"/>
      <c r="F1" s="103"/>
      <c r="G1" s="103"/>
      <c r="H1" s="103"/>
    </row>
    <row r="2" spans="1:8" ht="13.8" thickBot="1" x14ac:dyDescent="0.3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8" thickTop="1" x14ac:dyDescent="0.25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5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5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5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5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5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5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5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5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5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5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5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5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5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5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5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5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5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5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5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5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5">
      <c r="A25" t="s">
        <v>74</v>
      </c>
    </row>
  </sheetData>
  <mergeCells count="1">
    <mergeCell ref="C1:H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workbookViewId="0">
      <selection activeCell="J12" sqref="J12"/>
    </sheetView>
  </sheetViews>
  <sheetFormatPr defaultRowHeight="13.2" x14ac:dyDescent="0.25"/>
  <cols>
    <col min="1" max="1" width="21" bestFit="1" customWidth="1"/>
    <col min="2" max="4" width="10.33203125" bestFit="1" customWidth="1"/>
    <col min="5" max="8" width="8.6640625" bestFit="1" customWidth="1"/>
  </cols>
  <sheetData>
    <row r="3" spans="1:9" ht="25.5" customHeight="1" thickBot="1" x14ac:dyDescent="0.3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5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5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5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5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5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3">
      <c r="A12" s="99" t="s">
        <v>7</v>
      </c>
      <c r="B12" s="100">
        <v>5.7000000000000002E-2</v>
      </c>
      <c r="C12" s="100">
        <v>5.45E-2</v>
      </c>
      <c r="D12" s="100">
        <v>5.2000000000000005E-2</v>
      </c>
      <c r="E12" s="100">
        <v>5.9500000000000004E-2</v>
      </c>
      <c r="F12" s="100">
        <v>6.2E-2</v>
      </c>
      <c r="G12" s="100">
        <v>6.4500000000000002E-2</v>
      </c>
      <c r="H12" s="29"/>
    </row>
    <row r="13" spans="1:9" ht="24.75" customHeight="1" thickTop="1" x14ac:dyDescent="0.25">
      <c r="A13" s="97" t="s">
        <v>83</v>
      </c>
      <c r="B13" s="98">
        <v>315.25770951618858</v>
      </c>
      <c r="C13" s="98">
        <v>316.24988580612813</v>
      </c>
      <c r="D13" s="98">
        <v>317.24641283525335</v>
      </c>
      <c r="E13" s="98">
        <v>314.26986184396009</v>
      </c>
      <c r="F13" s="98">
        <v>313.28632079181853</v>
      </c>
      <c r="G13" s="98">
        <v>312.30706448521232</v>
      </c>
      <c r="H13" s="29"/>
    </row>
    <row r="14" spans="1:9" ht="24.75" customHeight="1" x14ac:dyDescent="0.25">
      <c r="A14" s="88" t="s">
        <v>84</v>
      </c>
      <c r="B14" s="95">
        <v>195.24614937323869</v>
      </c>
      <c r="C14" s="95">
        <v>195.86062633688667</v>
      </c>
      <c r="D14" s="95">
        <v>196.47779781060464</v>
      </c>
      <c r="E14" s="95">
        <v>194.63435321933679</v>
      </c>
      <c r="F14" s="95">
        <v>194.02522425156039</v>
      </c>
      <c r="G14" s="95">
        <v>193.41874892251059</v>
      </c>
      <c r="H14" s="29"/>
    </row>
    <row r="15" spans="1:9" ht="24.75" customHeight="1" x14ac:dyDescent="0.25">
      <c r="A15" s="86" t="s">
        <v>81</v>
      </c>
      <c r="B15" s="96">
        <v>2.3639999999999999</v>
      </c>
      <c r="C15" s="96">
        <v>2.3639999999999999</v>
      </c>
      <c r="D15" s="96">
        <v>2.3639999999999999</v>
      </c>
      <c r="E15" s="96">
        <v>2.3639999999999999</v>
      </c>
      <c r="F15" s="96">
        <v>2.3639999999999999</v>
      </c>
      <c r="G15" s="96">
        <v>2.3639999999999999</v>
      </c>
      <c r="H15" s="29"/>
    </row>
    <row r="16" spans="1:9" ht="24.75" customHeight="1" x14ac:dyDescent="0.25">
      <c r="A16" s="88" t="s">
        <v>18</v>
      </c>
      <c r="B16" s="95">
        <v>461.56189711833628</v>
      </c>
      <c r="C16" s="95">
        <v>463.01452066040008</v>
      </c>
      <c r="D16" s="95">
        <v>464.47351402426938</v>
      </c>
      <c r="E16" s="95">
        <v>460.11561101051217</v>
      </c>
      <c r="F16" s="95">
        <v>458.67563013068872</v>
      </c>
      <c r="G16" s="95">
        <v>457.241922452815</v>
      </c>
      <c r="H16" s="29"/>
    </row>
    <row r="17" spans="1:9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5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5">
      <c r="A20" s="29"/>
      <c r="B20" s="29"/>
      <c r="C20" s="85"/>
      <c r="D20" s="85"/>
      <c r="E20" s="85"/>
      <c r="F20" s="85"/>
      <c r="G20" s="85"/>
      <c r="H20" s="85"/>
      <c r="I20" s="29"/>
    </row>
    <row r="21" spans="1:9" x14ac:dyDescent="0.25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25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25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25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25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5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5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5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5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5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5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5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5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5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5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5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5">
      <c r="A37" s="29"/>
      <c r="B37" s="29"/>
      <c r="C37" s="29"/>
      <c r="D37" s="29"/>
      <c r="E37" s="29"/>
      <c r="F37" s="29"/>
      <c r="G37" s="29"/>
      <c r="H37" s="29"/>
      <c r="I37" s="2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7.5546875" bestFit="1" customWidth="1"/>
    <col min="2" max="2" width="6.6640625" bestFit="1" customWidth="1"/>
    <col min="3" max="3" width="7.88671875" style="52" bestFit="1" customWidth="1"/>
    <col min="4" max="5" width="8.44140625" bestFit="1" customWidth="1"/>
    <col min="6" max="6" width="9.6640625" bestFit="1" customWidth="1"/>
    <col min="7" max="7" width="12" bestFit="1" customWidth="1"/>
    <col min="8" max="8" width="9.109375" style="51" customWidth="1"/>
    <col min="9" max="9" width="7.88671875" bestFit="1" customWidth="1"/>
    <col min="10" max="10" width="9.109375" style="56" customWidth="1"/>
  </cols>
  <sheetData>
    <row r="1" spans="1:14" x14ac:dyDescent="0.25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8" thickBot="1" x14ac:dyDescent="0.3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8" thickTop="1" x14ac:dyDescent="0.25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5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5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5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5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5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5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5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5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5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5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5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5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5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5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5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5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5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5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5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5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5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5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5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5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5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5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5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5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5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5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5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5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5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5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5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5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5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5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5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5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5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5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5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5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5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5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5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5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5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5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5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5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5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5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5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5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5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5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5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5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5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5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5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5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5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5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5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5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honeticPr fontId="0" type="noConversion"/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7.5546875" bestFit="1" customWidth="1"/>
    <col min="2" max="2" width="6.6640625" bestFit="1" customWidth="1"/>
    <col min="3" max="3" width="7.88671875" style="52" bestFit="1" customWidth="1"/>
    <col min="4" max="5" width="8.44140625" bestFit="1" customWidth="1"/>
    <col min="6" max="6" width="8.88671875" bestFit="1" customWidth="1"/>
    <col min="7" max="7" width="12" bestFit="1" customWidth="1"/>
    <col min="8" max="8" width="8.88671875" style="51" bestFit="1" customWidth="1"/>
    <col min="9" max="9" width="7.88671875" bestFit="1" customWidth="1"/>
    <col min="10" max="10" width="7.88671875" style="56" bestFit="1" customWidth="1"/>
    <col min="11" max="11" width="7.88671875" bestFit="1" customWidth="1"/>
  </cols>
  <sheetData>
    <row r="1" spans="1:14" x14ac:dyDescent="0.25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8" thickBot="1" x14ac:dyDescent="0.3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8" thickTop="1" x14ac:dyDescent="0.25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5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5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5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5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5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5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5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5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5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5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5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5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5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5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5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5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5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5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5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5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5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5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5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5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5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5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5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5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102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5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102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5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102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5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5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102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5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5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5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5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5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5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5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5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5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5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5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5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5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5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5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5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5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5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5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5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5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5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5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5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5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5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5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5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5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5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5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5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102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5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5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5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3.2" x14ac:dyDescent="0.25"/>
  <cols>
    <col min="1" max="1" width="13.5546875" customWidth="1"/>
    <col min="2" max="2" width="10" customWidth="1"/>
    <col min="3" max="3" width="15" bestFit="1" customWidth="1"/>
    <col min="4" max="4" width="12.88671875" bestFit="1" customWidth="1"/>
    <col min="5" max="5" width="10.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0">
        <v>363.5</v>
      </c>
    </row>
    <row r="6" spans="1:8" x14ac:dyDescent="0.25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5">
      <c r="A7" s="39" t="s">
        <v>47</v>
      </c>
      <c r="B7" s="18">
        <v>30</v>
      </c>
      <c r="C7" t="s">
        <v>48</v>
      </c>
      <c r="D7" s="10"/>
    </row>
    <row r="8" spans="1:8" x14ac:dyDescent="0.25">
      <c r="A8" s="3"/>
      <c r="B8" s="21">
        <f>B6/B7</f>
        <v>11.3</v>
      </c>
      <c r="D8" s="10"/>
    </row>
    <row r="9" spans="1:8" x14ac:dyDescent="0.25">
      <c r="A9" s="3" t="s">
        <v>5</v>
      </c>
      <c r="B9" s="1">
        <v>45</v>
      </c>
    </row>
    <row r="10" spans="1:8" x14ac:dyDescent="0.25">
      <c r="B10" s="2"/>
    </row>
    <row r="11" spans="1:8" x14ac:dyDescent="0.25">
      <c r="B11" s="2"/>
    </row>
    <row r="13" spans="1:8" x14ac:dyDescent="0.25">
      <c r="B13" s="19"/>
    </row>
    <row r="15" spans="1:8" x14ac:dyDescent="0.25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5">
      <c r="C16" s="33"/>
      <c r="D16" s="33"/>
      <c r="E16" s="33"/>
      <c r="F16" s="33"/>
      <c r="G16" s="33"/>
      <c r="H16" s="33"/>
    </row>
    <row r="17" spans="1:10" x14ac:dyDescent="0.25">
      <c r="A17" s="5"/>
      <c r="C17" s="33"/>
      <c r="D17" s="33"/>
      <c r="E17" s="33"/>
      <c r="F17" s="33"/>
      <c r="G17" s="33"/>
      <c r="H17" s="33"/>
    </row>
    <row r="18" spans="1:10" x14ac:dyDescent="0.25">
      <c r="A18" s="5" t="s">
        <v>61</v>
      </c>
      <c r="C18" s="33"/>
      <c r="D18" s="33"/>
      <c r="E18" s="33"/>
      <c r="F18" s="33"/>
      <c r="G18" s="33"/>
      <c r="H18" s="33"/>
    </row>
    <row r="19" spans="1:10" x14ac:dyDescent="0.25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5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5">
      <c r="A22" t="s">
        <v>11</v>
      </c>
      <c r="C22" s="7"/>
    </row>
    <row r="23" spans="1:10" x14ac:dyDescent="0.25">
      <c r="B23" s="3" t="s">
        <v>46</v>
      </c>
      <c r="C23" s="37">
        <f>B6</f>
        <v>339</v>
      </c>
      <c r="J23" s="10"/>
    </row>
    <row r="24" spans="1:10" x14ac:dyDescent="0.25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C25" s="49"/>
      <c r="J25" s="4"/>
    </row>
    <row r="26" spans="1:10" x14ac:dyDescent="0.25">
      <c r="A26" t="s">
        <v>10</v>
      </c>
      <c r="J26" s="4"/>
    </row>
    <row r="27" spans="1:10" x14ac:dyDescent="0.25">
      <c r="B27" t="s">
        <v>13</v>
      </c>
    </row>
    <row r="28" spans="1:10" x14ac:dyDescent="0.25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5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5">
      <c r="B30" s="5"/>
      <c r="C30" s="6"/>
      <c r="D30" s="11"/>
      <c r="E30" s="6"/>
      <c r="F30" s="11"/>
      <c r="G30" s="11"/>
      <c r="H30" s="11"/>
    </row>
    <row r="31" spans="1:10" x14ac:dyDescent="0.25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5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5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5">
      <c r="A34" s="59" t="s">
        <v>63</v>
      </c>
      <c r="E34" s="6"/>
    </row>
    <row r="35" spans="1:8" x14ac:dyDescent="0.25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5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5">
      <c r="A37" s="6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3.2" x14ac:dyDescent="0.25"/>
  <cols>
    <col min="1" max="1" width="13.5546875" customWidth="1"/>
    <col min="2" max="2" width="10.88671875" customWidth="1"/>
    <col min="3" max="3" width="15.33203125" bestFit="1" customWidth="1"/>
    <col min="4" max="4" width="13.109375" bestFit="1" customWidth="1"/>
    <col min="5" max="8" width="10.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0">
        <v>363.5</v>
      </c>
    </row>
    <row r="6" spans="1:8" x14ac:dyDescent="0.25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5">
      <c r="A7" s="39" t="s">
        <v>47</v>
      </c>
      <c r="B7" s="18">
        <v>30</v>
      </c>
      <c r="C7" t="s">
        <v>48</v>
      </c>
      <c r="D7" s="10"/>
    </row>
    <row r="8" spans="1:8" x14ac:dyDescent="0.25">
      <c r="A8" s="3" t="s">
        <v>38</v>
      </c>
      <c r="B8" s="58">
        <f>B6/B7</f>
        <v>11.3</v>
      </c>
      <c r="D8" s="10"/>
    </row>
    <row r="9" spans="1:8" x14ac:dyDescent="0.25">
      <c r="A9" s="3"/>
      <c r="B9" s="1"/>
    </row>
    <row r="10" spans="1:8" x14ac:dyDescent="0.25">
      <c r="B10" s="2"/>
    </row>
    <row r="11" spans="1:8" x14ac:dyDescent="0.25">
      <c r="B11" s="2"/>
    </row>
    <row r="15" spans="1:8" x14ac:dyDescent="0.25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5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5">
      <c r="C17" s="7"/>
    </row>
    <row r="18" spans="1:10" x14ac:dyDescent="0.25">
      <c r="A18" s="5" t="s">
        <v>61</v>
      </c>
      <c r="C18" s="33"/>
      <c r="D18" s="33"/>
      <c r="E18" s="33"/>
      <c r="F18" s="33"/>
      <c r="G18" s="33"/>
      <c r="H18" s="33"/>
    </row>
    <row r="19" spans="1:10" x14ac:dyDescent="0.25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5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5">
      <c r="C21" s="6"/>
      <c r="D21" s="6"/>
      <c r="E21" s="6"/>
      <c r="F21" s="6"/>
      <c r="G21" s="6"/>
      <c r="H21" s="6"/>
    </row>
    <row r="22" spans="1:10" x14ac:dyDescent="0.25">
      <c r="A22" t="s">
        <v>11</v>
      </c>
    </row>
    <row r="23" spans="1:10" x14ac:dyDescent="0.25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5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5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5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5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5">
      <c r="C29" s="6"/>
      <c r="J29" s="22"/>
    </row>
    <row r="30" spans="1:10" x14ac:dyDescent="0.25">
      <c r="A30" t="s">
        <v>10</v>
      </c>
      <c r="J30" s="22"/>
    </row>
    <row r="31" spans="1:10" x14ac:dyDescent="0.25">
      <c r="B31" t="s">
        <v>13</v>
      </c>
      <c r="C31" s="4"/>
      <c r="D31" s="8"/>
      <c r="E31" s="8"/>
      <c r="F31" s="8"/>
      <c r="G31" s="8"/>
      <c r="H31" s="8"/>
    </row>
    <row r="32" spans="1:10" x14ac:dyDescent="0.25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5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5">
      <c r="A34" s="5"/>
    </row>
    <row r="35" spans="1:8" x14ac:dyDescent="0.25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5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3.2" x14ac:dyDescent="0.25"/>
  <cols>
    <col min="1" max="1" width="3" style="24" bestFit="1" customWidth="1"/>
    <col min="2" max="2" width="6.33203125" style="24" bestFit="1" customWidth="1"/>
    <col min="3" max="3" width="11.44140625" bestFit="1" customWidth="1"/>
    <col min="4" max="4" width="7.33203125" bestFit="1" customWidth="1"/>
    <col min="5" max="5" width="14.109375" bestFit="1" customWidth="1"/>
    <col min="6" max="6" width="14.88671875" bestFit="1" customWidth="1"/>
    <col min="7" max="7" width="12.44140625" bestFit="1" customWidth="1"/>
    <col min="8" max="8" width="14.88671875" bestFit="1" customWidth="1"/>
    <col min="9" max="9" width="14.109375" bestFit="1" customWidth="1"/>
    <col min="10" max="10" width="14.88671875" bestFit="1" customWidth="1"/>
    <col min="11" max="11" width="12.44140625" bestFit="1" customWidth="1"/>
    <col min="12" max="12" width="9.33203125" bestFit="1" customWidth="1"/>
    <col min="13" max="13" width="14.109375" bestFit="1" customWidth="1"/>
    <col min="14" max="14" width="14.88671875" bestFit="1" customWidth="1"/>
  </cols>
  <sheetData>
    <row r="1" spans="1:11" x14ac:dyDescent="0.25">
      <c r="A1" s="29" t="s">
        <v>54</v>
      </c>
    </row>
    <row r="2" spans="1:11" x14ac:dyDescent="0.25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5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5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5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5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5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5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5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5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5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5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5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5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5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5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5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5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5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5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5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5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5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5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5">
      <c r="A26" s="29" t="s">
        <v>71</v>
      </c>
      <c r="I26" s="41"/>
    </row>
    <row r="27" spans="1:14" x14ac:dyDescent="0.25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5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5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5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5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5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5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5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5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5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5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5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5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5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5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5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5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5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5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5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5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5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5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5">
      <c r="G51" s="16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3.2" x14ac:dyDescent="0.25"/>
  <cols>
    <col min="2" max="2" width="10.44140625" style="6" customWidth="1"/>
    <col min="3" max="3" width="10" bestFit="1" customWidth="1"/>
    <col min="4" max="4" width="12" bestFit="1" customWidth="1"/>
    <col min="5" max="5" width="12.88671875" customWidth="1"/>
    <col min="6" max="7" width="10.5546875" bestFit="1" customWidth="1"/>
    <col min="8" max="12" width="10.6640625" customWidth="1"/>
  </cols>
  <sheetData>
    <row r="1" spans="1:11" x14ac:dyDescent="0.25">
      <c r="A1" t="s">
        <v>26</v>
      </c>
      <c r="B1" s="40">
        <v>0.03</v>
      </c>
    </row>
    <row r="2" spans="1:11" s="17" customFormat="1" x14ac:dyDescent="0.25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5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5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5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5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5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5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5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5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5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5">
      <c r="B12" s="13"/>
      <c r="I12" s="4"/>
      <c r="J12" s="4"/>
    </row>
    <row r="13" spans="1:11" x14ac:dyDescent="0.25">
      <c r="B13" s="13" t="s">
        <v>27</v>
      </c>
      <c r="F13" s="12"/>
      <c r="I13" s="4"/>
    </row>
    <row r="14" spans="1:11" x14ac:dyDescent="0.25">
      <c r="B14" s="13" t="s">
        <v>28</v>
      </c>
      <c r="I14" s="6"/>
    </row>
    <row r="15" spans="1:11" x14ac:dyDescent="0.25">
      <c r="B15" s="13"/>
    </row>
    <row r="16" spans="1:11" s="25" customFormat="1" x14ac:dyDescent="0.25">
      <c r="A16" s="25" t="s">
        <v>32</v>
      </c>
      <c r="B16" s="27"/>
      <c r="D16" s="45">
        <f>DiscRate</f>
        <v>4.8800000000000003E-2</v>
      </c>
    </row>
    <row r="17" spans="1:10" s="25" customFormat="1" x14ac:dyDescent="0.25">
      <c r="B17" s="27"/>
      <c r="C17" s="25" t="s">
        <v>55</v>
      </c>
      <c r="D17" s="25" t="s">
        <v>33</v>
      </c>
      <c r="E17" s="103" t="s">
        <v>32</v>
      </c>
      <c r="F17" s="103"/>
      <c r="G17" s="103"/>
      <c r="H17" s="103"/>
      <c r="I17" s="103"/>
      <c r="J17" s="103"/>
    </row>
    <row r="18" spans="1:10" s="25" customFormat="1" x14ac:dyDescent="0.25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5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5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5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5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5">
      <c r="A23" s="25" t="s">
        <v>32</v>
      </c>
      <c r="B23" s="27"/>
      <c r="D23" s="45">
        <f>DiscRate3</f>
        <v>4.3800000000000006E-2</v>
      </c>
    </row>
    <row r="24" spans="1:10" s="25" customFormat="1" x14ac:dyDescent="0.25">
      <c r="B24" s="27"/>
      <c r="C24" s="25" t="s">
        <v>55</v>
      </c>
      <c r="D24" s="25" t="s">
        <v>33</v>
      </c>
      <c r="E24" s="103" t="s">
        <v>32</v>
      </c>
      <c r="F24" s="103"/>
      <c r="G24" s="103"/>
      <c r="H24" s="103"/>
      <c r="I24" s="103"/>
      <c r="J24" s="103"/>
    </row>
    <row r="25" spans="1:10" s="25" customFormat="1" x14ac:dyDescent="0.25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5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5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5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5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5">
      <c r="A30" s="25" t="s">
        <v>32</v>
      </c>
      <c r="B30" s="27"/>
      <c r="D30" s="45">
        <f>DiscRate5</f>
        <v>5.3800000000000001E-2</v>
      </c>
    </row>
    <row r="31" spans="1:10" s="25" customFormat="1" x14ac:dyDescent="0.25">
      <c r="B31" s="27"/>
      <c r="C31" s="25" t="s">
        <v>55</v>
      </c>
      <c r="D31" s="25" t="s">
        <v>33</v>
      </c>
      <c r="E31" s="103" t="s">
        <v>32</v>
      </c>
      <c r="F31" s="103"/>
      <c r="G31" s="103"/>
      <c r="H31" s="103"/>
      <c r="I31" s="103"/>
      <c r="J31" s="103"/>
    </row>
    <row r="32" spans="1:10" s="25" customFormat="1" x14ac:dyDescent="0.25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5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5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5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5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5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5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5">
      <c r="E39" s="7"/>
    </row>
    <row r="40" spans="1:11" x14ac:dyDescent="0.25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3.2" x14ac:dyDescent="0.25"/>
  <cols>
    <col min="2" max="2" width="5" bestFit="1" customWidth="1"/>
    <col min="3" max="3" width="12" bestFit="1" customWidth="1"/>
    <col min="4" max="4" width="10" bestFit="1" customWidth="1"/>
    <col min="5" max="5" width="10.109375" bestFit="1" customWidth="1"/>
    <col min="6" max="6" width="10.33203125" bestFit="1" customWidth="1"/>
  </cols>
  <sheetData>
    <row r="1" spans="2:10" ht="16.5" customHeight="1" x14ac:dyDescent="0.25"/>
    <row r="3" spans="2:10" x14ac:dyDescent="0.25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5">
      <c r="B4">
        <f>elasticity!B4</f>
        <v>1989</v>
      </c>
      <c r="C4" s="41"/>
      <c r="D4" s="41"/>
      <c r="E4" s="41"/>
    </row>
    <row r="5" spans="2:10" x14ac:dyDescent="0.25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5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5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5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5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5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5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5">
      <c r="C12" s="43"/>
      <c r="D12" s="43"/>
      <c r="E12" s="43"/>
    </row>
    <row r="13" spans="2:10" s="17" customFormat="1" x14ac:dyDescent="0.25">
      <c r="B13" s="42"/>
    </row>
    <row r="14" spans="2:10" s="17" customFormat="1" x14ac:dyDescent="0.25"/>
    <row r="15" spans="2:10" x14ac:dyDescent="0.25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5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5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5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5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5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5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5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5">
      <c r="C24" s="14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2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Havlíček Jan</cp:lastModifiedBy>
  <cp:lastPrinted>2000-12-04T06:37:56Z</cp:lastPrinted>
  <dcterms:created xsi:type="dcterms:W3CDTF">2000-11-08T00:18:13Z</dcterms:created>
  <dcterms:modified xsi:type="dcterms:W3CDTF">2023-09-10T12:22:32Z</dcterms:modified>
</cp:coreProperties>
</file>