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Week #15" sheetId="1" r:id="rId1"/>
  </sheets>
  <definedNames>
    <definedName name="HTML_CodePage" hidden="1">1252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0">'Week #15'!$B$6:$AT$34</definedName>
    <definedName name="sort" localSheetId="0">'Week #15'!$A$7:$AY$31</definedName>
    <definedName name="Totalsort">"!$a$4:$z$23"</definedName>
    <definedName name="Totalsortpay">"!$a$4:$y$23"</definedName>
    <definedName name="wins" localSheetId="0">'Week #15'!$I$5:$AL$5</definedName>
  </definedNames>
  <calcPr calcId="92512"/>
</workbook>
</file>

<file path=xl/calcChain.xml><?xml version="1.0" encoding="utf-8"?>
<calcChain xmlns="http://schemas.openxmlformats.org/spreadsheetml/2006/main">
  <c r="F7" i="1" l="1"/>
  <c r="G7" i="1"/>
  <c r="H7" i="1"/>
  <c r="AM7" i="1"/>
  <c r="AN7" i="1"/>
  <c r="AO7" i="1"/>
  <c r="AP7" i="1"/>
  <c r="AQ7" i="1"/>
  <c r="AS7" i="1"/>
  <c r="AT7" i="1"/>
  <c r="F8" i="1"/>
  <c r="G8" i="1"/>
  <c r="H8" i="1"/>
  <c r="AM8" i="1"/>
  <c r="AN8" i="1"/>
  <c r="AO8" i="1"/>
  <c r="AP8" i="1"/>
  <c r="AQ8" i="1"/>
  <c r="AS8" i="1"/>
  <c r="AT8" i="1"/>
  <c r="F9" i="1"/>
  <c r="G9" i="1"/>
  <c r="H9" i="1"/>
  <c r="AM9" i="1"/>
  <c r="AN9" i="1"/>
  <c r="AO9" i="1"/>
  <c r="AP9" i="1"/>
  <c r="AQ9" i="1"/>
  <c r="AS9" i="1"/>
  <c r="AT9" i="1"/>
  <c r="F10" i="1"/>
  <c r="G10" i="1"/>
  <c r="H10" i="1"/>
  <c r="AM10" i="1"/>
  <c r="AN10" i="1"/>
  <c r="AO10" i="1"/>
  <c r="AP10" i="1"/>
  <c r="AQ10" i="1"/>
  <c r="AS10" i="1"/>
  <c r="AT10" i="1"/>
  <c r="F11" i="1"/>
  <c r="G11" i="1"/>
  <c r="H11" i="1"/>
  <c r="AM11" i="1"/>
  <c r="AN11" i="1"/>
  <c r="AO11" i="1"/>
  <c r="AP11" i="1"/>
  <c r="AQ11" i="1"/>
  <c r="AS11" i="1"/>
  <c r="AT11" i="1"/>
  <c r="F12" i="1"/>
  <c r="G12" i="1"/>
  <c r="H12" i="1"/>
  <c r="AM12" i="1"/>
  <c r="AN12" i="1"/>
  <c r="AO12" i="1"/>
  <c r="AP12" i="1"/>
  <c r="AQ12" i="1"/>
  <c r="AS12" i="1"/>
  <c r="AT12" i="1"/>
  <c r="F13" i="1"/>
  <c r="G13" i="1"/>
  <c r="H13" i="1"/>
  <c r="AM13" i="1"/>
  <c r="AN13" i="1"/>
  <c r="AO13" i="1"/>
  <c r="AP13" i="1"/>
  <c r="AQ13" i="1"/>
  <c r="AS13" i="1"/>
  <c r="AT13" i="1"/>
  <c r="F14" i="1"/>
  <c r="G14" i="1"/>
  <c r="H14" i="1"/>
  <c r="AM14" i="1"/>
  <c r="AN14" i="1"/>
  <c r="AO14" i="1"/>
  <c r="AP14" i="1"/>
  <c r="AQ14" i="1"/>
  <c r="AS14" i="1"/>
  <c r="AT14" i="1"/>
  <c r="F15" i="1"/>
  <c r="G15" i="1"/>
  <c r="H15" i="1"/>
  <c r="AM15" i="1"/>
  <c r="AN15" i="1"/>
  <c r="AO15" i="1"/>
  <c r="AP15" i="1"/>
  <c r="AQ15" i="1"/>
  <c r="AS15" i="1"/>
  <c r="AT15" i="1"/>
  <c r="F16" i="1"/>
  <c r="G16" i="1"/>
  <c r="H16" i="1"/>
  <c r="AM16" i="1"/>
  <c r="AN16" i="1"/>
  <c r="AO16" i="1"/>
  <c r="AP16" i="1"/>
  <c r="AQ16" i="1"/>
  <c r="AS16" i="1"/>
  <c r="AT16" i="1"/>
  <c r="F17" i="1"/>
  <c r="G17" i="1"/>
  <c r="H17" i="1"/>
  <c r="AM17" i="1"/>
  <c r="AN17" i="1"/>
  <c r="AO17" i="1"/>
  <c r="AP17" i="1"/>
  <c r="AQ17" i="1"/>
  <c r="AS17" i="1"/>
  <c r="AT17" i="1"/>
  <c r="F18" i="1"/>
  <c r="G18" i="1"/>
  <c r="H18" i="1"/>
  <c r="AM18" i="1"/>
  <c r="AN18" i="1"/>
  <c r="AO18" i="1"/>
  <c r="AP18" i="1"/>
  <c r="AQ18" i="1"/>
  <c r="AS18" i="1"/>
  <c r="AT18" i="1"/>
  <c r="F19" i="1"/>
  <c r="G19" i="1"/>
  <c r="H19" i="1"/>
  <c r="AM19" i="1"/>
  <c r="AN19" i="1"/>
  <c r="AO19" i="1"/>
  <c r="AP19" i="1"/>
  <c r="AQ19" i="1"/>
  <c r="AS19" i="1"/>
  <c r="AT19" i="1"/>
  <c r="F20" i="1"/>
  <c r="G20" i="1"/>
  <c r="H20" i="1"/>
  <c r="AM20" i="1"/>
  <c r="AN20" i="1"/>
  <c r="AO20" i="1"/>
  <c r="AP20" i="1"/>
  <c r="AQ20" i="1"/>
  <c r="AS20" i="1"/>
  <c r="AT20" i="1"/>
  <c r="F21" i="1"/>
  <c r="G21" i="1"/>
  <c r="H21" i="1"/>
  <c r="AM21" i="1"/>
  <c r="AN21" i="1"/>
  <c r="AO21" i="1"/>
  <c r="AP21" i="1"/>
  <c r="AQ21" i="1"/>
  <c r="AS21" i="1"/>
  <c r="AT21" i="1"/>
  <c r="F22" i="1"/>
  <c r="G22" i="1"/>
  <c r="H22" i="1"/>
  <c r="AM22" i="1"/>
  <c r="AN22" i="1"/>
  <c r="AO22" i="1"/>
  <c r="AP22" i="1"/>
  <c r="AQ22" i="1"/>
  <c r="AS22" i="1"/>
  <c r="AT22" i="1"/>
  <c r="F23" i="1"/>
  <c r="G23" i="1"/>
  <c r="H23" i="1"/>
  <c r="AM23" i="1"/>
  <c r="AN23" i="1"/>
  <c r="AO23" i="1"/>
  <c r="AP23" i="1"/>
  <c r="AQ23" i="1"/>
  <c r="AS23" i="1"/>
  <c r="AT23" i="1"/>
  <c r="F24" i="1"/>
  <c r="G24" i="1"/>
  <c r="H24" i="1"/>
  <c r="AM24" i="1"/>
  <c r="AN24" i="1"/>
  <c r="AO24" i="1"/>
  <c r="AP24" i="1"/>
  <c r="AQ24" i="1"/>
  <c r="AS24" i="1"/>
  <c r="AT24" i="1"/>
  <c r="F25" i="1"/>
  <c r="G25" i="1"/>
  <c r="H25" i="1"/>
  <c r="AM25" i="1"/>
  <c r="AN25" i="1"/>
  <c r="AO25" i="1"/>
  <c r="AP25" i="1"/>
  <c r="AQ25" i="1"/>
  <c r="AS25" i="1"/>
  <c r="AT25" i="1"/>
  <c r="F26" i="1"/>
  <c r="G26" i="1"/>
  <c r="H26" i="1"/>
  <c r="AM26" i="1"/>
  <c r="AN26" i="1"/>
  <c r="AO26" i="1"/>
  <c r="AP26" i="1"/>
  <c r="AQ26" i="1"/>
  <c r="AS26" i="1"/>
  <c r="AT26" i="1"/>
  <c r="F27" i="1"/>
  <c r="G27" i="1"/>
  <c r="H27" i="1"/>
  <c r="AM27" i="1"/>
  <c r="AN27" i="1"/>
  <c r="AO27" i="1"/>
  <c r="AP27" i="1"/>
  <c r="AQ27" i="1"/>
  <c r="AS27" i="1"/>
  <c r="AT27" i="1"/>
  <c r="F28" i="1"/>
  <c r="G28" i="1"/>
  <c r="H28" i="1"/>
  <c r="AM28" i="1"/>
  <c r="AN28" i="1"/>
  <c r="AO28" i="1"/>
  <c r="AP28" i="1"/>
  <c r="AQ28" i="1"/>
  <c r="AS28" i="1"/>
  <c r="AT28" i="1"/>
  <c r="F29" i="1"/>
  <c r="G29" i="1"/>
  <c r="H29" i="1"/>
  <c r="AM29" i="1"/>
  <c r="AN29" i="1"/>
  <c r="AO29" i="1"/>
  <c r="AP29" i="1"/>
  <c r="AQ29" i="1"/>
  <c r="AS29" i="1"/>
  <c r="AT29" i="1"/>
  <c r="F30" i="1"/>
  <c r="G30" i="1"/>
  <c r="H30" i="1"/>
  <c r="AM30" i="1"/>
  <c r="AN30" i="1"/>
  <c r="AO30" i="1"/>
  <c r="AP30" i="1"/>
  <c r="AQ30" i="1"/>
  <c r="AS30" i="1"/>
  <c r="AT30" i="1"/>
  <c r="F31" i="1"/>
  <c r="G31" i="1"/>
  <c r="H31" i="1"/>
  <c r="AM31" i="1"/>
  <c r="AN31" i="1"/>
  <c r="AO31" i="1"/>
  <c r="AP31" i="1"/>
  <c r="AQ31" i="1"/>
  <c r="AS31" i="1"/>
  <c r="AT31" i="1"/>
  <c r="E33" i="1"/>
  <c r="F33" i="1"/>
  <c r="G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E34" i="1"/>
  <c r="F34" i="1"/>
  <c r="G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F39" i="1"/>
  <c r="G39" i="1"/>
</calcChain>
</file>

<file path=xl/sharedStrings.xml><?xml version="1.0" encoding="utf-8"?>
<sst xmlns="http://schemas.openxmlformats.org/spreadsheetml/2006/main" count="123" uniqueCount="79">
  <si>
    <t xml:space="preserve"> </t>
  </si>
  <si>
    <t>=</t>
  </si>
  <si>
    <t>1st place</t>
  </si>
  <si>
    <t>2nd place</t>
  </si>
  <si>
    <t>3rd place</t>
  </si>
  <si>
    <t>4th place</t>
  </si>
  <si>
    <t>WINNING TEAM:</t>
  </si>
  <si>
    <t>w</t>
  </si>
  <si>
    <t>Old Rank</t>
  </si>
  <si>
    <t>New Rank</t>
  </si>
  <si>
    <t>Prior Total</t>
  </si>
  <si>
    <t>New Total</t>
  </si>
  <si>
    <t>Weekly Total</t>
  </si>
  <si>
    <t>Lost</t>
  </si>
  <si>
    <t>CINCIN</t>
  </si>
  <si>
    <t>TENN</t>
  </si>
  <si>
    <t>NE</t>
  </si>
  <si>
    <t>CHIC</t>
  </si>
  <si>
    <t>PHIL</t>
  </si>
  <si>
    <t>CLEVE</t>
  </si>
  <si>
    <t>DET</t>
  </si>
  <si>
    <t>GB</t>
  </si>
  <si>
    <t>CAR</t>
  </si>
  <si>
    <t>KC</t>
  </si>
  <si>
    <t>MINN</t>
  </si>
  <si>
    <t>ST.L</t>
  </si>
  <si>
    <t>TB</t>
  </si>
  <si>
    <t>MIAMI</t>
  </si>
  <si>
    <t>PITT</t>
  </si>
  <si>
    <t>NYG</t>
  </si>
  <si>
    <t>AZ</t>
  </si>
  <si>
    <t>JACK</t>
  </si>
  <si>
    <t>SD</t>
  </si>
  <si>
    <t>BALT</t>
  </si>
  <si>
    <t>SEA</t>
  </si>
  <si>
    <t>DEN</t>
  </si>
  <si>
    <t>WASH</t>
  </si>
  <si>
    <t>DALLAS</t>
  </si>
  <si>
    <t>NO</t>
  </si>
  <si>
    <t>SF</t>
  </si>
  <si>
    <t>NYJ</t>
  </si>
  <si>
    <t>OAK</t>
  </si>
  <si>
    <t>BUFF</t>
  </si>
  <si>
    <t>INDY</t>
  </si>
  <si>
    <t>N/B</t>
  </si>
  <si>
    <t>N/I</t>
  </si>
  <si>
    <t>R/B</t>
  </si>
  <si>
    <t>R/I</t>
  </si>
  <si>
    <t>If BUFF</t>
  </si>
  <si>
    <t>If INDY</t>
  </si>
  <si>
    <t>Pat</t>
  </si>
  <si>
    <t>Brady</t>
  </si>
  <si>
    <t>Sheas</t>
  </si>
  <si>
    <t>Cindy</t>
  </si>
  <si>
    <t>Eldon</t>
  </si>
  <si>
    <t>Dave</t>
  </si>
  <si>
    <t>Denis&amp;Lynne</t>
  </si>
  <si>
    <t>Denis/Lynne</t>
  </si>
  <si>
    <t>Ken</t>
  </si>
  <si>
    <t>Carlton</t>
  </si>
  <si>
    <t>Narvco</t>
  </si>
  <si>
    <t>Cameron</t>
  </si>
  <si>
    <t>Helmet</t>
  </si>
  <si>
    <t>Growney</t>
  </si>
  <si>
    <t>Donna</t>
  </si>
  <si>
    <t>Cary</t>
  </si>
  <si>
    <t>Daryl</t>
  </si>
  <si>
    <t>Mike&amp;Lisa</t>
  </si>
  <si>
    <t>Prentice</t>
  </si>
  <si>
    <t>Hank</t>
  </si>
  <si>
    <t>JAM</t>
  </si>
  <si>
    <t>Nancy</t>
  </si>
  <si>
    <t>Barrie</t>
  </si>
  <si>
    <t>Mickey</t>
  </si>
  <si>
    <t>WAM</t>
  </si>
  <si>
    <t>Steve</t>
  </si>
  <si>
    <t>TOTAL</t>
  </si>
  <si>
    <t>AVERAGE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</si>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</sst>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11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1">
      <alignment horizontal="center"/>
    </xf>
  </cellStyleXfs>
  <cellXfs count="41">
    <xf numFmtId="0" fontId="0" fillId="0" borderId="0" xfId="0"/>
    <xf numFmtId="0" fontId="2" fillId="0" borderId="0" xfId="0" applyFont="1" applyFill="1"/>
    <xf numFmtId="0" fontId="3" fillId="3" borderId="2" xfId="0" applyFont="1" applyFill="1" applyBorder="1"/>
    <xf numFmtId="0" fontId="3" fillId="0" borderId="0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/>
    <xf numFmtId="0" fontId="4" fillId="4" borderId="2" xfId="0" applyFont="1" applyFill="1" applyBorder="1"/>
    <xf numFmtId="0" fontId="4" fillId="0" borderId="0" xfId="0" applyFont="1" applyFill="1" applyBorder="1"/>
    <xf numFmtId="0" fontId="4" fillId="5" borderId="2" xfId="0" applyFont="1" applyFill="1" applyBorder="1"/>
    <xf numFmtId="0" fontId="0" fillId="0" borderId="0" xfId="0" applyFill="1" applyBorder="1"/>
    <xf numFmtId="0" fontId="0" fillId="6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textRotation="255"/>
    </xf>
    <xf numFmtId="0" fontId="2" fillId="0" borderId="3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4" xfId="0" applyBorder="1" applyAlignment="1">
      <alignment textRotation="255"/>
    </xf>
    <xf numFmtId="0" fontId="0" fillId="0" borderId="5" xfId="0" applyFill="1" applyBorder="1" applyAlignment="1">
      <alignment textRotation="255"/>
    </xf>
    <xf numFmtId="0" fontId="0" fillId="0" borderId="6" xfId="0" applyFill="1" applyBorder="1" applyAlignment="1">
      <alignment textRotation="255"/>
    </xf>
    <xf numFmtId="0" fontId="0" fillId="0" borderId="4" xfId="0" applyFill="1" applyBorder="1" applyAlignment="1">
      <alignment textRotation="255"/>
    </xf>
    <xf numFmtId="0" fontId="0" fillId="0" borderId="0" xfId="0" applyFill="1" applyBorder="1" applyAlignment="1">
      <alignment textRotation="255"/>
    </xf>
    <xf numFmtId="0" fontId="2" fillId="0" borderId="0" xfId="0" applyFont="1" applyFill="1" applyBorder="1" applyAlignment="1">
      <alignment textRotation="255"/>
    </xf>
    <xf numFmtId="0" fontId="7" fillId="0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7" xfId="0" applyFill="1" applyBorder="1"/>
    <xf numFmtId="0" fontId="0" fillId="0" borderId="8" xfId="0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4" fillId="0" borderId="0" xfId="0" applyFont="1" applyFill="1"/>
    <xf numFmtId="0" fontId="2" fillId="0" borderId="0" xfId="0" applyFont="1" applyFill="1" applyBorder="1" applyAlignment="1">
      <alignment horizontal="right"/>
    </xf>
    <xf numFmtId="0" fontId="2" fillId="0" borderId="8" xfId="0" applyFont="1" applyFill="1" applyBorder="1"/>
    <xf numFmtId="167" fontId="2" fillId="0" borderId="0" xfId="1" applyNumberFormat="1" applyFont="1" applyFill="1" applyBorder="1"/>
    <xf numFmtId="0" fontId="2" fillId="0" borderId="7" xfId="0" applyFont="1" applyFill="1" applyBorder="1"/>
    <xf numFmtId="166" fontId="2" fillId="0" borderId="0" xfId="1" applyNumberFormat="1" applyFont="1" applyFill="1" applyBorder="1"/>
    <xf numFmtId="166" fontId="2" fillId="0" borderId="9" xfId="1" applyNumberFormat="1" applyFont="1" applyFill="1" applyBorder="1"/>
    <xf numFmtId="166" fontId="2" fillId="0" borderId="10" xfId="1" applyNumberFormat="1" applyFont="1" applyFill="1" applyBorder="1"/>
    <xf numFmtId="166" fontId="2" fillId="0" borderId="11" xfId="1" applyNumberFormat="1" applyFont="1" applyFill="1" applyBorder="1"/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winn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1"/>
  <sheetViews>
    <sheetView tabSelected="1" topLeftCell="B1" zoomScale="75" workbookViewId="0">
      <pane xSplit="14952" topLeftCell="AW1"/>
      <selection activeCell="B1" sqref="B1"/>
      <selection pane="topRight" activeCell="AW1" sqref="AW1"/>
    </sheetView>
  </sheetViews>
  <sheetFormatPr defaultColWidth="9.109375" defaultRowHeight="13.2" outlineLevelRow="1" outlineLevelCol="2" x14ac:dyDescent="0.25"/>
  <cols>
    <col min="1" max="1" width="3.88671875" style="1" hidden="1" customWidth="1" outlineLevel="1"/>
    <col min="2" max="2" width="9.5546875" style="1" customWidth="1" collapsed="1"/>
    <col min="3" max="3" width="2.88671875" style="1" customWidth="1"/>
    <col min="4" max="4" width="2.88671875" style="1" customWidth="1" outlineLevel="2"/>
    <col min="5" max="5" width="7.88671875" style="1" customWidth="1" outlineLevel="2"/>
    <col min="6" max="6" width="8.33203125" style="1" customWidth="1"/>
    <col min="7" max="7" width="6.5546875" style="1" customWidth="1"/>
    <col min="8" max="8" width="6.5546875" style="1" hidden="1" customWidth="1" outlineLevel="1"/>
    <col min="9" max="9" width="5.88671875" style="1" customWidth="1" collapsed="1"/>
    <col min="10" max="10" width="5.6640625" style="1" customWidth="1"/>
    <col min="11" max="11" width="5.88671875" style="1" customWidth="1"/>
    <col min="12" max="12" width="5.109375" style="1" customWidth="1"/>
    <col min="13" max="15" width="5.88671875" style="1" customWidth="1"/>
    <col min="16" max="16" width="5.44140625" style="1" customWidth="1"/>
    <col min="17" max="18" width="5.88671875" style="1" customWidth="1"/>
    <col min="19" max="19" width="7.109375" style="1" customWidth="1"/>
    <col min="20" max="20" width="5.88671875" style="1" customWidth="1"/>
    <col min="21" max="21" width="4.88671875" style="1" customWidth="1"/>
    <col min="22" max="22" width="5.44140625" style="1" customWidth="1"/>
    <col min="23" max="24" width="5.88671875" style="1" customWidth="1"/>
    <col min="25" max="25" width="5.6640625" style="1" customWidth="1"/>
    <col min="26" max="26" width="6.33203125" style="1" customWidth="1"/>
    <col min="27" max="27" width="5.88671875" style="1" customWidth="1"/>
    <col min="28" max="28" width="5.44140625" style="1" customWidth="1"/>
    <col min="29" max="29" width="4.88671875" style="1" customWidth="1"/>
    <col min="30" max="30" width="5.6640625" style="1" bestFit="1" customWidth="1"/>
    <col min="31" max="33" width="5.88671875" style="1" customWidth="1"/>
    <col min="34" max="34" width="5.33203125" style="1" customWidth="1"/>
    <col min="35" max="35" width="5.6640625" style="1" bestFit="1" customWidth="1"/>
    <col min="36" max="36" width="5.33203125" style="1" customWidth="1"/>
    <col min="37" max="37" width="4.6640625" style="1" customWidth="1"/>
    <col min="38" max="38" width="5.6640625" style="1" customWidth="1"/>
    <col min="39" max="39" width="3.6640625" style="1" hidden="1" customWidth="1" outlineLevel="2"/>
    <col min="40" max="40" width="5" hidden="1" customWidth="1" outlineLevel="2" collapsed="1"/>
    <col min="41" max="41" width="4.109375" hidden="1" customWidth="1" outlineLevel="2"/>
    <col min="42" max="42" width="4.5546875" style="1" hidden="1" customWidth="1" outlineLevel="2"/>
    <col min="43" max="43" width="4.44140625" style="1" hidden="1" customWidth="1" outlineLevel="2"/>
    <col min="44" max="44" width="9.109375" style="1" outlineLevel="1" collapsed="1"/>
    <col min="45" max="45" width="3.6640625" style="1" customWidth="1" outlineLevel="1" collapsed="1"/>
    <col min="46" max="46" width="4.109375" style="1" customWidth="1" outlineLevel="1"/>
    <col min="47" max="16384" width="9.109375" style="1"/>
  </cols>
  <sheetData>
    <row r="1" spans="1:58" ht="13.8" thickBot="1" x14ac:dyDescent="0.3">
      <c r="B1" s="1" t="s">
        <v>0</v>
      </c>
      <c r="G1" s="2"/>
      <c r="H1" s="3"/>
      <c r="I1" s="4" t="s">
        <v>1</v>
      </c>
      <c r="J1" s="5" t="s">
        <v>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58" ht="13.8" thickBot="1" x14ac:dyDescent="0.3">
      <c r="G2" s="6"/>
      <c r="H2" s="7"/>
      <c r="I2" s="4" t="s">
        <v>1</v>
      </c>
      <c r="J2" s="5" t="s">
        <v>3</v>
      </c>
      <c r="K2" s="5"/>
      <c r="L2" s="5"/>
      <c r="M2" s="5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58" ht="13.8" thickBot="1" x14ac:dyDescent="0.3">
      <c r="G3" s="8"/>
      <c r="H3" s="7"/>
      <c r="I3" s="4" t="s">
        <v>1</v>
      </c>
      <c r="J3" s="5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 t="s">
        <v>0</v>
      </c>
      <c r="AL3" s="9"/>
    </row>
    <row r="4" spans="1:58" ht="13.8" thickBot="1" x14ac:dyDescent="0.3">
      <c r="D4" s="1" t="s">
        <v>0</v>
      </c>
      <c r="G4" s="10"/>
      <c r="H4" s="11"/>
      <c r="I4" s="4" t="s">
        <v>1</v>
      </c>
      <c r="J4" s="5" t="s">
        <v>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58" ht="13.8" thickBot="1" x14ac:dyDescent="0.3">
      <c r="B5" s="40" t="s">
        <v>6</v>
      </c>
      <c r="C5" s="40"/>
      <c r="D5" s="40"/>
      <c r="E5" s="40"/>
      <c r="I5" s="12"/>
      <c r="J5" s="12" t="s">
        <v>7</v>
      </c>
      <c r="K5" s="12"/>
      <c r="L5" s="13" t="s">
        <v>7</v>
      </c>
      <c r="M5" s="13" t="s">
        <v>7</v>
      </c>
      <c r="N5" s="13"/>
      <c r="O5" s="13"/>
      <c r="P5" s="13" t="s">
        <v>7</v>
      </c>
      <c r="Q5" s="13"/>
      <c r="R5" s="13" t="s">
        <v>7</v>
      </c>
      <c r="S5" s="13"/>
      <c r="T5" s="13" t="s">
        <v>7</v>
      </c>
      <c r="U5" s="13" t="s">
        <v>7</v>
      </c>
      <c r="V5" s="13"/>
      <c r="W5" s="13"/>
      <c r="X5" s="13" t="s">
        <v>7</v>
      </c>
      <c r="Y5" s="13"/>
      <c r="Z5" s="13" t="s">
        <v>7</v>
      </c>
      <c r="AA5" s="13"/>
      <c r="AB5" s="13" t="s">
        <v>7</v>
      </c>
      <c r="AC5" s="13"/>
      <c r="AD5" s="13" t="s">
        <v>7</v>
      </c>
      <c r="AE5" s="13"/>
      <c r="AF5" s="13" t="s">
        <v>7</v>
      </c>
      <c r="AG5" s="13" t="s">
        <v>7</v>
      </c>
      <c r="AH5" s="13"/>
      <c r="AI5" s="13"/>
      <c r="AJ5" s="13" t="s">
        <v>7</v>
      </c>
      <c r="AK5" s="13"/>
      <c r="AL5" s="13"/>
    </row>
    <row r="6" spans="1:58" s="5" customFormat="1" ht="82.8" x14ac:dyDescent="0.2">
      <c r="C6" s="14" t="s">
        <v>8</v>
      </c>
      <c r="D6" s="14" t="s">
        <v>9</v>
      </c>
      <c r="E6" s="15" t="s">
        <v>10</v>
      </c>
      <c r="F6" s="15" t="s">
        <v>11</v>
      </c>
      <c r="G6" s="16" t="s">
        <v>12</v>
      </c>
      <c r="H6" s="15" t="s">
        <v>13</v>
      </c>
      <c r="I6" s="17" t="s">
        <v>14</v>
      </c>
      <c r="J6" s="18" t="s">
        <v>15</v>
      </c>
      <c r="K6" s="19" t="s">
        <v>16</v>
      </c>
      <c r="L6" s="18" t="s">
        <v>17</v>
      </c>
      <c r="M6" s="20" t="s">
        <v>18</v>
      </c>
      <c r="N6" s="18" t="s">
        <v>19</v>
      </c>
      <c r="O6" s="20" t="s">
        <v>20</v>
      </c>
      <c r="P6" s="19" t="s">
        <v>21</v>
      </c>
      <c r="Q6" s="20" t="s">
        <v>22</v>
      </c>
      <c r="R6" s="18" t="s">
        <v>23</v>
      </c>
      <c r="S6" s="20" t="s">
        <v>24</v>
      </c>
      <c r="T6" s="18" t="s">
        <v>25</v>
      </c>
      <c r="U6" s="20" t="s">
        <v>26</v>
      </c>
      <c r="V6" s="18" t="s">
        <v>27</v>
      </c>
      <c r="W6" s="20" t="s">
        <v>28</v>
      </c>
      <c r="X6" s="18" t="s">
        <v>29</v>
      </c>
      <c r="Y6" s="20" t="s">
        <v>30</v>
      </c>
      <c r="Z6" s="18" t="s">
        <v>31</v>
      </c>
      <c r="AA6" s="20" t="s">
        <v>32</v>
      </c>
      <c r="AB6" s="18" t="s">
        <v>33</v>
      </c>
      <c r="AC6" s="20" t="s">
        <v>34</v>
      </c>
      <c r="AD6" s="18" t="s">
        <v>35</v>
      </c>
      <c r="AE6" s="20" t="s">
        <v>36</v>
      </c>
      <c r="AF6" s="18" t="s">
        <v>37</v>
      </c>
      <c r="AG6" s="20" t="s">
        <v>38</v>
      </c>
      <c r="AH6" s="18" t="s">
        <v>39</v>
      </c>
      <c r="AI6" s="20" t="s">
        <v>40</v>
      </c>
      <c r="AJ6" s="18" t="s">
        <v>41</v>
      </c>
      <c r="AK6" s="20" t="s">
        <v>42</v>
      </c>
      <c r="AL6" s="18" t="s">
        <v>43</v>
      </c>
      <c r="AN6" s="21" t="s">
        <v>44</v>
      </c>
      <c r="AO6" s="21" t="s">
        <v>45</v>
      </c>
      <c r="AP6" s="21" t="s">
        <v>46</v>
      </c>
      <c r="AQ6" s="21" t="s">
        <v>47</v>
      </c>
      <c r="AS6" s="22" t="s">
        <v>48</v>
      </c>
      <c r="AT6" s="22" t="s">
        <v>49</v>
      </c>
      <c r="AU6" s="5" t="s">
        <v>0</v>
      </c>
    </row>
    <row r="7" spans="1:58" ht="12.75" customHeight="1" x14ac:dyDescent="0.25">
      <c r="A7" s="1">
        <v>6</v>
      </c>
      <c r="B7" s="5" t="s">
        <v>50</v>
      </c>
      <c r="C7" s="5">
        <v>10</v>
      </c>
      <c r="D7" s="5"/>
      <c r="E7" s="5">
        <v>1139</v>
      </c>
      <c r="F7" s="5">
        <f t="shared" ref="F7:F31" si="0">E7+G7</f>
        <v>1251</v>
      </c>
      <c r="G7" s="23">
        <f t="shared" ref="G7:G31" si="1">SUMIF(wins,"w",I7:AL7)</f>
        <v>112</v>
      </c>
      <c r="H7" s="23">
        <f t="shared" ref="H7:H31" si="2">SUMIF(wins,"l",I7:AL7)</f>
        <v>0</v>
      </c>
      <c r="I7" s="24"/>
      <c r="J7" s="25">
        <v>14</v>
      </c>
      <c r="K7" s="26"/>
      <c r="L7" s="25">
        <v>6</v>
      </c>
      <c r="M7" s="27">
        <v>13</v>
      </c>
      <c r="N7" s="28"/>
      <c r="O7" s="27"/>
      <c r="P7" s="9">
        <v>7</v>
      </c>
      <c r="Q7" s="27"/>
      <c r="R7" s="28">
        <v>5</v>
      </c>
      <c r="S7" s="27">
        <v>4</v>
      </c>
      <c r="T7" s="28"/>
      <c r="U7" s="27"/>
      <c r="V7" s="28">
        <v>3</v>
      </c>
      <c r="W7" s="27"/>
      <c r="X7" s="28">
        <v>9</v>
      </c>
      <c r="Y7" s="27"/>
      <c r="Z7" s="28">
        <v>15</v>
      </c>
      <c r="AA7" s="27"/>
      <c r="AB7" s="28">
        <v>12</v>
      </c>
      <c r="AC7" s="27"/>
      <c r="AD7" s="28">
        <v>11</v>
      </c>
      <c r="AE7" s="27"/>
      <c r="AF7" s="28">
        <v>8</v>
      </c>
      <c r="AG7" s="27">
        <v>2</v>
      </c>
      <c r="AH7" s="28"/>
      <c r="AI7" s="27"/>
      <c r="AJ7" s="28">
        <v>10</v>
      </c>
      <c r="AK7" s="27"/>
      <c r="AL7" s="28">
        <v>1</v>
      </c>
      <c r="AM7" s="5">
        <f t="shared" ref="AM7:AM31" si="3">SUM(I7:AL7)</f>
        <v>120</v>
      </c>
      <c r="AN7">
        <f t="shared" ref="AN7:AN31" si="4">$G7+$AI7+AK7</f>
        <v>112</v>
      </c>
      <c r="AO7">
        <f t="shared" ref="AO7:AO31" si="5">$G7+$AI7+AL7</f>
        <v>113</v>
      </c>
      <c r="AP7">
        <f t="shared" ref="AP7:AP31" si="6">$G7+$AJ7+AK7</f>
        <v>122</v>
      </c>
      <c r="AQ7">
        <f t="shared" ref="AQ7:AQ31" si="7">$G7+$AJ7+AL7</f>
        <v>123</v>
      </c>
      <c r="AR7" s="5" t="s">
        <v>50</v>
      </c>
      <c r="AS7" s="1">
        <f t="shared" ref="AS7:AS31" si="8">G7+AK7</f>
        <v>112</v>
      </c>
      <c r="AT7" s="1">
        <f t="shared" ref="AT7:AT31" si="9">G7+AL7</f>
        <v>113</v>
      </c>
    </row>
    <row r="8" spans="1:58" s="5" customFormat="1" ht="12.75" customHeight="1" x14ac:dyDescent="0.25">
      <c r="A8" s="1">
        <v>5</v>
      </c>
      <c r="B8" s="5" t="s">
        <v>51</v>
      </c>
      <c r="C8" s="5">
        <v>2</v>
      </c>
      <c r="E8" s="5">
        <v>1184</v>
      </c>
      <c r="F8" s="5">
        <f t="shared" si="0"/>
        <v>1283</v>
      </c>
      <c r="G8" s="23">
        <f t="shared" si="1"/>
        <v>99</v>
      </c>
      <c r="H8" s="23">
        <f t="shared" si="2"/>
        <v>0</v>
      </c>
      <c r="I8" s="29"/>
      <c r="J8" s="30">
        <v>15</v>
      </c>
      <c r="K8" s="7">
        <v>8</v>
      </c>
      <c r="L8" s="30"/>
      <c r="M8" s="29">
        <v>14</v>
      </c>
      <c r="N8" s="30"/>
      <c r="O8" s="29"/>
      <c r="P8" s="7">
        <v>5</v>
      </c>
      <c r="Q8" s="29"/>
      <c r="R8" s="30">
        <v>9</v>
      </c>
      <c r="S8" s="29"/>
      <c r="T8" s="30">
        <v>1</v>
      </c>
      <c r="U8" s="29">
        <v>6</v>
      </c>
      <c r="V8" s="30"/>
      <c r="W8" s="29"/>
      <c r="X8" s="30">
        <v>7</v>
      </c>
      <c r="Y8" s="29"/>
      <c r="Z8" s="30">
        <v>10</v>
      </c>
      <c r="AA8" s="29"/>
      <c r="AB8" s="30">
        <v>13</v>
      </c>
      <c r="AC8" s="29"/>
      <c r="AD8" s="30">
        <v>12</v>
      </c>
      <c r="AE8" s="29">
        <v>11</v>
      </c>
      <c r="AF8" s="30"/>
      <c r="AG8" s="29">
        <v>4</v>
      </c>
      <c r="AH8" s="30"/>
      <c r="AI8" s="29"/>
      <c r="AJ8" s="30">
        <v>3</v>
      </c>
      <c r="AK8" s="29"/>
      <c r="AL8" s="30">
        <v>2</v>
      </c>
      <c r="AM8" s="5">
        <f t="shared" si="3"/>
        <v>120</v>
      </c>
      <c r="AN8" s="31">
        <f t="shared" si="4"/>
        <v>99</v>
      </c>
      <c r="AO8" s="31">
        <f t="shared" si="5"/>
        <v>101</v>
      </c>
      <c r="AP8" s="31">
        <f t="shared" si="6"/>
        <v>102</v>
      </c>
      <c r="AQ8" s="31">
        <f t="shared" si="7"/>
        <v>104</v>
      </c>
      <c r="AR8" s="5" t="s">
        <v>51</v>
      </c>
      <c r="AS8" s="1">
        <f t="shared" si="8"/>
        <v>99</v>
      </c>
      <c r="AT8" s="1">
        <f t="shared" si="9"/>
        <v>101</v>
      </c>
      <c r="AU8" s="1" t="s">
        <v>0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2.75" customHeight="1" x14ac:dyDescent="0.25">
      <c r="B9" s="5" t="s">
        <v>52</v>
      </c>
      <c r="C9" s="5">
        <v>6</v>
      </c>
      <c r="D9" s="5"/>
      <c r="E9" s="5">
        <v>1154</v>
      </c>
      <c r="F9" s="5">
        <f t="shared" si="0"/>
        <v>1252</v>
      </c>
      <c r="G9" s="23">
        <f t="shared" si="1"/>
        <v>98</v>
      </c>
      <c r="H9" s="23">
        <f t="shared" si="2"/>
        <v>0</v>
      </c>
      <c r="I9" s="24"/>
      <c r="J9" s="25">
        <v>12</v>
      </c>
      <c r="K9" s="9">
        <v>4</v>
      </c>
      <c r="L9" s="25"/>
      <c r="M9" s="27">
        <v>14</v>
      </c>
      <c r="N9" s="28"/>
      <c r="O9" s="27">
        <v>1</v>
      </c>
      <c r="P9" s="9"/>
      <c r="Q9" s="27"/>
      <c r="R9" s="28">
        <v>5</v>
      </c>
      <c r="S9" s="27"/>
      <c r="T9" s="28">
        <v>2</v>
      </c>
      <c r="U9" s="27"/>
      <c r="V9" s="28">
        <v>7</v>
      </c>
      <c r="W9" s="27"/>
      <c r="X9" s="28">
        <v>6</v>
      </c>
      <c r="Y9" s="27"/>
      <c r="Z9" s="28">
        <v>15</v>
      </c>
      <c r="AA9" s="27"/>
      <c r="AB9" s="28">
        <v>13</v>
      </c>
      <c r="AC9" s="27"/>
      <c r="AD9" s="28">
        <v>11</v>
      </c>
      <c r="AE9" s="27"/>
      <c r="AF9" s="28">
        <v>9</v>
      </c>
      <c r="AG9" s="27">
        <v>3</v>
      </c>
      <c r="AH9" s="28"/>
      <c r="AI9" s="27"/>
      <c r="AJ9" s="28">
        <v>8</v>
      </c>
      <c r="AK9" s="27"/>
      <c r="AL9" s="28">
        <v>10</v>
      </c>
      <c r="AM9" s="5">
        <f t="shared" si="3"/>
        <v>120</v>
      </c>
      <c r="AN9">
        <f t="shared" si="4"/>
        <v>98</v>
      </c>
      <c r="AO9">
        <f t="shared" si="5"/>
        <v>108</v>
      </c>
      <c r="AP9">
        <f t="shared" si="6"/>
        <v>106</v>
      </c>
      <c r="AQ9">
        <f t="shared" si="7"/>
        <v>116</v>
      </c>
      <c r="AR9" s="5" t="s">
        <v>52</v>
      </c>
      <c r="AS9" s="1">
        <f t="shared" si="8"/>
        <v>98</v>
      </c>
      <c r="AT9" s="1">
        <f t="shared" si="9"/>
        <v>108</v>
      </c>
    </row>
    <row r="10" spans="1:58" ht="12.75" customHeight="1" x14ac:dyDescent="0.25">
      <c r="B10" s="5" t="s">
        <v>53</v>
      </c>
      <c r="C10" s="5">
        <v>9</v>
      </c>
      <c r="D10" s="5"/>
      <c r="E10" s="5">
        <v>1147</v>
      </c>
      <c r="F10" s="5">
        <f t="shared" si="0"/>
        <v>1245</v>
      </c>
      <c r="G10" s="23">
        <f t="shared" si="1"/>
        <v>98</v>
      </c>
      <c r="H10" s="23">
        <f t="shared" si="2"/>
        <v>0</v>
      </c>
      <c r="I10" s="24"/>
      <c r="J10" s="25">
        <v>12</v>
      </c>
      <c r="K10" s="9"/>
      <c r="L10" s="25">
        <v>1</v>
      </c>
      <c r="M10" s="27">
        <v>14</v>
      </c>
      <c r="N10" s="28"/>
      <c r="O10" s="27"/>
      <c r="P10" s="9">
        <v>7</v>
      </c>
      <c r="Q10" s="27"/>
      <c r="R10" s="28">
        <v>2</v>
      </c>
      <c r="S10" s="27"/>
      <c r="T10" s="28">
        <v>5</v>
      </c>
      <c r="U10" s="27"/>
      <c r="V10" s="28">
        <v>3</v>
      </c>
      <c r="W10" s="27"/>
      <c r="X10" s="28">
        <v>6</v>
      </c>
      <c r="Y10" s="27"/>
      <c r="Z10" s="28">
        <v>15</v>
      </c>
      <c r="AA10" s="27"/>
      <c r="AB10" s="28">
        <v>13</v>
      </c>
      <c r="AC10" s="27"/>
      <c r="AD10" s="28">
        <v>11</v>
      </c>
      <c r="AE10" s="27">
        <v>10</v>
      </c>
      <c r="AF10" s="28"/>
      <c r="AG10" s="27">
        <v>4</v>
      </c>
      <c r="AH10" s="28"/>
      <c r="AI10" s="27"/>
      <c r="AJ10" s="28">
        <v>8</v>
      </c>
      <c r="AK10" s="27"/>
      <c r="AL10" s="28">
        <v>9</v>
      </c>
      <c r="AM10" s="5">
        <f t="shared" si="3"/>
        <v>120</v>
      </c>
      <c r="AN10">
        <f t="shared" si="4"/>
        <v>98</v>
      </c>
      <c r="AO10">
        <f t="shared" si="5"/>
        <v>107</v>
      </c>
      <c r="AP10">
        <f t="shared" si="6"/>
        <v>106</v>
      </c>
      <c r="AQ10">
        <f t="shared" si="7"/>
        <v>115</v>
      </c>
      <c r="AR10" s="5" t="s">
        <v>53</v>
      </c>
      <c r="AS10" s="1">
        <f t="shared" si="8"/>
        <v>98</v>
      </c>
      <c r="AT10" s="1">
        <f t="shared" si="9"/>
        <v>107</v>
      </c>
    </row>
    <row r="11" spans="1:58" ht="12.75" customHeight="1" x14ac:dyDescent="0.25">
      <c r="A11" s="1">
        <v>1</v>
      </c>
      <c r="B11" s="5" t="s">
        <v>54</v>
      </c>
      <c r="C11" s="5">
        <v>4</v>
      </c>
      <c r="D11" s="5"/>
      <c r="E11" s="5">
        <v>1164</v>
      </c>
      <c r="F11" s="5">
        <f t="shared" si="0"/>
        <v>1259</v>
      </c>
      <c r="G11" s="23">
        <f t="shared" si="1"/>
        <v>95</v>
      </c>
      <c r="H11" s="23">
        <f t="shared" si="2"/>
        <v>0</v>
      </c>
      <c r="I11" s="29"/>
      <c r="J11" s="30">
        <v>14</v>
      </c>
      <c r="K11" s="7">
        <v>1</v>
      </c>
      <c r="L11" s="30"/>
      <c r="M11" s="29">
        <v>12</v>
      </c>
      <c r="N11" s="30"/>
      <c r="O11" s="29"/>
      <c r="P11" s="7">
        <v>6</v>
      </c>
      <c r="Q11" s="29"/>
      <c r="R11" s="30">
        <v>5</v>
      </c>
      <c r="S11" s="29"/>
      <c r="T11" s="30">
        <v>4</v>
      </c>
      <c r="U11" s="29"/>
      <c r="V11" s="30">
        <v>3</v>
      </c>
      <c r="W11" s="29"/>
      <c r="X11" s="30">
        <v>7</v>
      </c>
      <c r="Y11" s="29"/>
      <c r="Z11" s="30">
        <v>15</v>
      </c>
      <c r="AA11" s="29"/>
      <c r="AB11" s="30">
        <v>13</v>
      </c>
      <c r="AC11" s="29"/>
      <c r="AD11" s="30">
        <v>11</v>
      </c>
      <c r="AE11" s="29">
        <v>10</v>
      </c>
      <c r="AF11" s="30"/>
      <c r="AG11" s="29"/>
      <c r="AH11" s="30">
        <v>2</v>
      </c>
      <c r="AI11" s="29"/>
      <c r="AJ11" s="30">
        <v>8</v>
      </c>
      <c r="AK11" s="29"/>
      <c r="AL11" s="30">
        <v>9</v>
      </c>
      <c r="AM11" s="5">
        <f t="shared" si="3"/>
        <v>120</v>
      </c>
      <c r="AN11" s="31">
        <f t="shared" si="4"/>
        <v>95</v>
      </c>
      <c r="AO11" s="31">
        <f t="shared" si="5"/>
        <v>104</v>
      </c>
      <c r="AP11" s="31">
        <f t="shared" si="6"/>
        <v>103</v>
      </c>
      <c r="AQ11" s="31">
        <f t="shared" si="7"/>
        <v>112</v>
      </c>
      <c r="AR11" s="5" t="s">
        <v>54</v>
      </c>
      <c r="AS11" s="1">
        <f t="shared" si="8"/>
        <v>95</v>
      </c>
      <c r="AT11" s="1">
        <f t="shared" si="9"/>
        <v>104</v>
      </c>
      <c r="BC11" s="5"/>
      <c r="BD11" s="5"/>
      <c r="BE11" s="5"/>
    </row>
    <row r="12" spans="1:58" ht="12.75" customHeight="1" x14ac:dyDescent="0.25">
      <c r="B12" s="5" t="s">
        <v>55</v>
      </c>
      <c r="C12" s="5">
        <v>16</v>
      </c>
      <c r="D12" s="5"/>
      <c r="E12" s="5">
        <v>1110</v>
      </c>
      <c r="F12" s="5">
        <f t="shared" si="0"/>
        <v>1204</v>
      </c>
      <c r="G12" s="23">
        <f t="shared" si="1"/>
        <v>94</v>
      </c>
      <c r="H12" s="23">
        <f t="shared" si="2"/>
        <v>0</v>
      </c>
      <c r="I12" s="24"/>
      <c r="J12" s="25">
        <v>15</v>
      </c>
      <c r="K12" s="9">
        <v>3</v>
      </c>
      <c r="L12" s="25"/>
      <c r="M12" s="27">
        <v>14</v>
      </c>
      <c r="N12" s="28"/>
      <c r="O12" s="27"/>
      <c r="P12" s="9">
        <v>10</v>
      </c>
      <c r="Q12" s="27">
        <v>2</v>
      </c>
      <c r="R12" s="28"/>
      <c r="S12" s="27">
        <v>4</v>
      </c>
      <c r="T12" s="28"/>
      <c r="U12" s="27"/>
      <c r="V12" s="28">
        <v>1</v>
      </c>
      <c r="W12" s="27"/>
      <c r="X12" s="28">
        <v>8</v>
      </c>
      <c r="Y12" s="27"/>
      <c r="Z12" s="28">
        <v>13</v>
      </c>
      <c r="AA12" s="27"/>
      <c r="AB12" s="28">
        <v>9</v>
      </c>
      <c r="AC12" s="27"/>
      <c r="AD12" s="28">
        <v>12</v>
      </c>
      <c r="AE12" s="27"/>
      <c r="AF12" s="28">
        <v>7</v>
      </c>
      <c r="AG12" s="27"/>
      <c r="AH12" s="28">
        <v>5</v>
      </c>
      <c r="AI12" s="27"/>
      <c r="AJ12" s="28">
        <v>6</v>
      </c>
      <c r="AK12" s="27"/>
      <c r="AL12" s="28">
        <v>11</v>
      </c>
      <c r="AM12" s="5">
        <f t="shared" si="3"/>
        <v>120</v>
      </c>
      <c r="AN12">
        <f t="shared" si="4"/>
        <v>94</v>
      </c>
      <c r="AO12">
        <f t="shared" si="5"/>
        <v>105</v>
      </c>
      <c r="AP12">
        <f t="shared" si="6"/>
        <v>100</v>
      </c>
      <c r="AQ12">
        <f t="shared" si="7"/>
        <v>111</v>
      </c>
      <c r="AR12" s="5" t="s">
        <v>55</v>
      </c>
      <c r="AS12" s="1">
        <f t="shared" si="8"/>
        <v>94</v>
      </c>
      <c r="AT12" s="1">
        <f t="shared" si="9"/>
        <v>105</v>
      </c>
    </row>
    <row r="13" spans="1:58" ht="12.75" customHeight="1" x14ac:dyDescent="0.25">
      <c r="B13" s="5" t="s">
        <v>56</v>
      </c>
      <c r="C13" s="5">
        <v>10</v>
      </c>
      <c r="D13" s="5"/>
      <c r="E13" s="5">
        <v>1139</v>
      </c>
      <c r="F13" s="5">
        <f t="shared" si="0"/>
        <v>1231</v>
      </c>
      <c r="G13" s="23">
        <f t="shared" si="1"/>
        <v>92</v>
      </c>
      <c r="H13" s="23">
        <f t="shared" si="2"/>
        <v>0</v>
      </c>
      <c r="I13" s="24"/>
      <c r="J13" s="25">
        <v>14</v>
      </c>
      <c r="K13" s="9">
        <v>2</v>
      </c>
      <c r="L13" s="25"/>
      <c r="M13" s="27">
        <v>13</v>
      </c>
      <c r="N13" s="28"/>
      <c r="O13" s="27"/>
      <c r="P13" s="9">
        <v>9</v>
      </c>
      <c r="Q13" s="27"/>
      <c r="R13" s="28">
        <v>4</v>
      </c>
      <c r="S13" s="27">
        <v>7</v>
      </c>
      <c r="T13" s="28"/>
      <c r="U13" s="27"/>
      <c r="V13" s="28">
        <v>8</v>
      </c>
      <c r="W13" s="27"/>
      <c r="X13" s="28">
        <v>6</v>
      </c>
      <c r="Y13" s="27"/>
      <c r="Z13" s="28">
        <v>15</v>
      </c>
      <c r="AA13" s="27"/>
      <c r="AB13" s="28">
        <v>11</v>
      </c>
      <c r="AC13" s="27"/>
      <c r="AD13" s="28">
        <v>12</v>
      </c>
      <c r="AE13" s="27">
        <v>10</v>
      </c>
      <c r="AF13" s="28"/>
      <c r="AG13" s="27">
        <v>3</v>
      </c>
      <c r="AH13" s="28"/>
      <c r="AI13" s="27"/>
      <c r="AJ13" s="28">
        <v>5</v>
      </c>
      <c r="AK13" s="27"/>
      <c r="AL13" s="28">
        <v>1</v>
      </c>
      <c r="AM13" s="5">
        <f t="shared" si="3"/>
        <v>120</v>
      </c>
      <c r="AN13">
        <f t="shared" si="4"/>
        <v>92</v>
      </c>
      <c r="AO13">
        <f t="shared" si="5"/>
        <v>93</v>
      </c>
      <c r="AP13">
        <f t="shared" si="6"/>
        <v>97</v>
      </c>
      <c r="AQ13">
        <f t="shared" si="7"/>
        <v>98</v>
      </c>
      <c r="AR13" s="5" t="s">
        <v>57</v>
      </c>
      <c r="AS13" s="1">
        <f t="shared" si="8"/>
        <v>92</v>
      </c>
      <c r="AT13" s="1">
        <f t="shared" si="9"/>
        <v>93</v>
      </c>
      <c r="AU13" s="5"/>
      <c r="AV13" s="5"/>
    </row>
    <row r="14" spans="1:58" ht="12.75" customHeight="1" x14ac:dyDescent="0.25">
      <c r="B14" s="5" t="s">
        <v>58</v>
      </c>
      <c r="C14" s="5">
        <v>20</v>
      </c>
      <c r="D14" s="5"/>
      <c r="E14" s="5">
        <v>1095</v>
      </c>
      <c r="F14" s="5">
        <f t="shared" si="0"/>
        <v>1187</v>
      </c>
      <c r="G14" s="23">
        <f t="shared" si="1"/>
        <v>92</v>
      </c>
      <c r="H14" s="23">
        <f t="shared" si="2"/>
        <v>0</v>
      </c>
      <c r="I14" s="24"/>
      <c r="J14" s="25">
        <v>15</v>
      </c>
      <c r="K14" s="9"/>
      <c r="L14" s="25">
        <v>6</v>
      </c>
      <c r="M14" s="27">
        <v>12</v>
      </c>
      <c r="N14" s="28"/>
      <c r="O14" s="27"/>
      <c r="P14" s="9">
        <v>3</v>
      </c>
      <c r="Q14" s="27">
        <v>1</v>
      </c>
      <c r="R14" s="28"/>
      <c r="S14" s="27">
        <v>7</v>
      </c>
      <c r="T14" s="28"/>
      <c r="U14" s="27"/>
      <c r="V14" s="28">
        <v>2</v>
      </c>
      <c r="W14" s="27"/>
      <c r="X14" s="28">
        <v>10</v>
      </c>
      <c r="Y14" s="27"/>
      <c r="Z14" s="28">
        <v>13</v>
      </c>
      <c r="AA14" s="27"/>
      <c r="AB14" s="28">
        <v>11</v>
      </c>
      <c r="AC14" s="27"/>
      <c r="AD14" s="28">
        <v>14</v>
      </c>
      <c r="AE14" s="27">
        <v>9</v>
      </c>
      <c r="AF14" s="28"/>
      <c r="AG14" s="27"/>
      <c r="AH14" s="28">
        <v>4</v>
      </c>
      <c r="AI14" s="27"/>
      <c r="AJ14" s="28">
        <v>8</v>
      </c>
      <c r="AK14" s="27"/>
      <c r="AL14" s="28">
        <v>5</v>
      </c>
      <c r="AM14" s="5">
        <f t="shared" si="3"/>
        <v>120</v>
      </c>
      <c r="AN14">
        <f t="shared" si="4"/>
        <v>92</v>
      </c>
      <c r="AO14">
        <f t="shared" si="5"/>
        <v>97</v>
      </c>
      <c r="AP14">
        <f t="shared" si="6"/>
        <v>100</v>
      </c>
      <c r="AQ14">
        <f t="shared" si="7"/>
        <v>105</v>
      </c>
      <c r="AR14" s="5" t="s">
        <v>58</v>
      </c>
      <c r="AS14" s="1">
        <f t="shared" si="8"/>
        <v>92</v>
      </c>
      <c r="AT14" s="1">
        <f t="shared" si="9"/>
        <v>97</v>
      </c>
    </row>
    <row r="15" spans="1:58" ht="12.75" customHeight="1" x14ac:dyDescent="0.25">
      <c r="B15" s="5" t="s">
        <v>59</v>
      </c>
      <c r="C15" s="5">
        <v>15</v>
      </c>
      <c r="D15" s="5"/>
      <c r="E15" s="5">
        <v>1129</v>
      </c>
      <c r="F15" s="5">
        <f t="shared" si="0"/>
        <v>1219</v>
      </c>
      <c r="G15" s="23">
        <f t="shared" si="1"/>
        <v>90</v>
      </c>
      <c r="H15" s="23">
        <f t="shared" si="2"/>
        <v>0</v>
      </c>
      <c r="I15" s="24"/>
      <c r="J15" s="25">
        <v>14</v>
      </c>
      <c r="K15" s="9">
        <v>7</v>
      </c>
      <c r="L15" s="25"/>
      <c r="M15" s="27">
        <v>8</v>
      </c>
      <c r="N15" s="28"/>
      <c r="O15" s="27">
        <v>6</v>
      </c>
      <c r="P15" s="9"/>
      <c r="Q15" s="27"/>
      <c r="R15" s="28">
        <v>5</v>
      </c>
      <c r="S15" s="27">
        <v>4</v>
      </c>
      <c r="T15" s="28"/>
      <c r="U15" s="27">
        <v>3</v>
      </c>
      <c r="V15" s="28"/>
      <c r="W15" s="27"/>
      <c r="X15" s="28">
        <v>2</v>
      </c>
      <c r="Y15" s="27"/>
      <c r="Z15" s="28">
        <v>15</v>
      </c>
      <c r="AA15" s="27"/>
      <c r="AB15" s="28">
        <v>11</v>
      </c>
      <c r="AC15" s="27"/>
      <c r="AD15" s="28">
        <v>9</v>
      </c>
      <c r="AE15" s="27">
        <v>12</v>
      </c>
      <c r="AF15" s="28"/>
      <c r="AG15" s="27">
        <v>13</v>
      </c>
      <c r="AH15" s="28"/>
      <c r="AI15" s="27"/>
      <c r="AJ15" s="28">
        <v>10</v>
      </c>
      <c r="AK15" s="27"/>
      <c r="AL15" s="28">
        <v>1</v>
      </c>
      <c r="AM15" s="5">
        <f t="shared" si="3"/>
        <v>120</v>
      </c>
      <c r="AN15">
        <f t="shared" si="4"/>
        <v>90</v>
      </c>
      <c r="AO15">
        <f t="shared" si="5"/>
        <v>91</v>
      </c>
      <c r="AP15">
        <f t="shared" si="6"/>
        <v>100</v>
      </c>
      <c r="AQ15">
        <f t="shared" si="7"/>
        <v>101</v>
      </c>
      <c r="AR15" s="5" t="s">
        <v>59</v>
      </c>
      <c r="AS15" s="1">
        <f t="shared" si="8"/>
        <v>90</v>
      </c>
      <c r="AT15" s="1">
        <f t="shared" si="9"/>
        <v>91</v>
      </c>
    </row>
    <row r="16" spans="1:58" ht="12.75" customHeight="1" x14ac:dyDescent="0.25">
      <c r="B16" s="5" t="s">
        <v>60</v>
      </c>
      <c r="C16" s="5">
        <v>3</v>
      </c>
      <c r="D16" s="5"/>
      <c r="E16" s="5">
        <v>1173</v>
      </c>
      <c r="F16" s="5">
        <f t="shared" si="0"/>
        <v>1261</v>
      </c>
      <c r="G16" s="23">
        <f t="shared" si="1"/>
        <v>88</v>
      </c>
      <c r="H16" s="23">
        <f t="shared" si="2"/>
        <v>0</v>
      </c>
      <c r="I16" s="24"/>
      <c r="J16" s="25">
        <v>13</v>
      </c>
      <c r="K16" s="9"/>
      <c r="L16" s="25">
        <v>3</v>
      </c>
      <c r="M16" s="27">
        <v>11</v>
      </c>
      <c r="N16" s="28"/>
      <c r="O16" s="27">
        <v>2</v>
      </c>
      <c r="P16" s="9"/>
      <c r="Q16" s="27"/>
      <c r="R16" s="28">
        <v>5</v>
      </c>
      <c r="S16" s="27">
        <v>6</v>
      </c>
      <c r="T16" s="28"/>
      <c r="U16" s="27"/>
      <c r="V16" s="28">
        <v>9</v>
      </c>
      <c r="W16" s="27"/>
      <c r="X16" s="28">
        <v>7</v>
      </c>
      <c r="Y16" s="27"/>
      <c r="Z16" s="28">
        <v>14</v>
      </c>
      <c r="AA16" s="27"/>
      <c r="AB16" s="28">
        <v>15</v>
      </c>
      <c r="AC16" s="27"/>
      <c r="AD16" s="28">
        <v>12</v>
      </c>
      <c r="AE16" s="27">
        <v>10</v>
      </c>
      <c r="AF16" s="28"/>
      <c r="AG16" s="27"/>
      <c r="AH16" s="28">
        <v>1</v>
      </c>
      <c r="AI16" s="27"/>
      <c r="AJ16" s="28">
        <v>8</v>
      </c>
      <c r="AK16" s="27"/>
      <c r="AL16" s="28">
        <v>4</v>
      </c>
      <c r="AM16" s="5">
        <f t="shared" si="3"/>
        <v>120</v>
      </c>
      <c r="AN16">
        <f t="shared" si="4"/>
        <v>88</v>
      </c>
      <c r="AO16">
        <f t="shared" si="5"/>
        <v>92</v>
      </c>
      <c r="AP16">
        <f t="shared" si="6"/>
        <v>96</v>
      </c>
      <c r="AQ16">
        <f t="shared" si="7"/>
        <v>100</v>
      </c>
      <c r="AR16" s="5" t="s">
        <v>60</v>
      </c>
      <c r="AS16" s="1">
        <f t="shared" si="8"/>
        <v>88</v>
      </c>
      <c r="AT16" s="1">
        <f t="shared" si="9"/>
        <v>92</v>
      </c>
    </row>
    <row r="17" spans="1:58" ht="12.75" customHeight="1" x14ac:dyDescent="0.25">
      <c r="A17" s="1">
        <v>3</v>
      </c>
      <c r="B17" s="5" t="s">
        <v>61</v>
      </c>
      <c r="C17" s="5">
        <v>1</v>
      </c>
      <c r="D17" s="5"/>
      <c r="E17" s="5">
        <v>1189</v>
      </c>
      <c r="F17" s="5">
        <f t="shared" si="0"/>
        <v>1276</v>
      </c>
      <c r="G17" s="23">
        <f t="shared" si="1"/>
        <v>87</v>
      </c>
      <c r="H17" s="23">
        <f t="shared" si="2"/>
        <v>0</v>
      </c>
      <c r="I17" s="29"/>
      <c r="J17" s="30">
        <v>13</v>
      </c>
      <c r="K17" s="7">
        <v>2</v>
      </c>
      <c r="L17" s="30"/>
      <c r="M17" s="29">
        <v>12</v>
      </c>
      <c r="N17" s="30"/>
      <c r="O17" s="29"/>
      <c r="P17" s="7">
        <v>6</v>
      </c>
      <c r="Q17" s="29"/>
      <c r="R17" s="30">
        <v>3</v>
      </c>
      <c r="S17" s="29">
        <v>1</v>
      </c>
      <c r="T17" s="30"/>
      <c r="U17" s="29"/>
      <c r="V17" s="30">
        <v>7</v>
      </c>
      <c r="W17" s="29"/>
      <c r="X17" s="30">
        <v>8</v>
      </c>
      <c r="Y17" s="29"/>
      <c r="Z17" s="30">
        <v>15</v>
      </c>
      <c r="AA17" s="29"/>
      <c r="AB17" s="30">
        <v>14</v>
      </c>
      <c r="AC17" s="29"/>
      <c r="AD17" s="30">
        <v>11</v>
      </c>
      <c r="AE17" s="29">
        <v>9</v>
      </c>
      <c r="AF17" s="30"/>
      <c r="AG17" s="29"/>
      <c r="AH17" s="30">
        <v>4</v>
      </c>
      <c r="AI17" s="29"/>
      <c r="AJ17" s="30">
        <v>5</v>
      </c>
      <c r="AK17" s="29"/>
      <c r="AL17" s="30">
        <v>10</v>
      </c>
      <c r="AM17" s="5">
        <f t="shared" si="3"/>
        <v>120</v>
      </c>
      <c r="AN17" s="31">
        <f t="shared" si="4"/>
        <v>87</v>
      </c>
      <c r="AO17" s="31">
        <f t="shared" si="5"/>
        <v>97</v>
      </c>
      <c r="AP17" s="31">
        <f t="shared" si="6"/>
        <v>92</v>
      </c>
      <c r="AQ17" s="31">
        <f t="shared" si="7"/>
        <v>102</v>
      </c>
      <c r="AR17" s="5" t="s">
        <v>61</v>
      </c>
      <c r="AS17" s="1">
        <f t="shared" si="8"/>
        <v>87</v>
      </c>
      <c r="AT17" s="1">
        <f t="shared" si="9"/>
        <v>97</v>
      </c>
    </row>
    <row r="18" spans="1:58" ht="12.75" customHeight="1" x14ac:dyDescent="0.25">
      <c r="B18" s="5" t="s">
        <v>62</v>
      </c>
      <c r="C18" s="5">
        <v>7</v>
      </c>
      <c r="D18" s="5"/>
      <c r="E18" s="5">
        <v>1153</v>
      </c>
      <c r="F18" s="5">
        <f t="shared" si="0"/>
        <v>1240</v>
      </c>
      <c r="G18" s="23">
        <f t="shared" si="1"/>
        <v>87</v>
      </c>
      <c r="H18" s="23">
        <f t="shared" si="2"/>
        <v>0</v>
      </c>
      <c r="I18" s="29"/>
      <c r="J18" s="30">
        <v>15</v>
      </c>
      <c r="K18" s="7">
        <v>1</v>
      </c>
      <c r="L18" s="30"/>
      <c r="M18" s="29">
        <v>12</v>
      </c>
      <c r="N18" s="30"/>
      <c r="O18" s="29"/>
      <c r="P18" s="7">
        <v>9</v>
      </c>
      <c r="Q18" s="29"/>
      <c r="R18" s="30">
        <v>4</v>
      </c>
      <c r="S18" s="29">
        <v>3</v>
      </c>
      <c r="T18" s="30"/>
      <c r="U18" s="29"/>
      <c r="V18" s="30">
        <v>8</v>
      </c>
      <c r="W18" s="29"/>
      <c r="X18" s="30">
        <v>7</v>
      </c>
      <c r="Y18" s="29"/>
      <c r="Z18" s="30">
        <v>14</v>
      </c>
      <c r="AA18" s="29"/>
      <c r="AB18" s="30">
        <v>13</v>
      </c>
      <c r="AC18" s="29"/>
      <c r="AD18" s="30">
        <v>11</v>
      </c>
      <c r="AE18" s="29">
        <v>6</v>
      </c>
      <c r="AF18" s="30"/>
      <c r="AG18" s="29"/>
      <c r="AH18" s="30">
        <v>5</v>
      </c>
      <c r="AI18" s="29"/>
      <c r="AJ18" s="30">
        <v>2</v>
      </c>
      <c r="AK18" s="29"/>
      <c r="AL18" s="30">
        <v>10</v>
      </c>
      <c r="AM18" s="5">
        <f t="shared" si="3"/>
        <v>120</v>
      </c>
      <c r="AN18" s="31">
        <f t="shared" si="4"/>
        <v>87</v>
      </c>
      <c r="AO18" s="31">
        <f t="shared" si="5"/>
        <v>97</v>
      </c>
      <c r="AP18" s="31">
        <f t="shared" si="6"/>
        <v>89</v>
      </c>
      <c r="AQ18" s="31">
        <f t="shared" si="7"/>
        <v>99</v>
      </c>
      <c r="AR18" s="5" t="s">
        <v>62</v>
      </c>
      <c r="AS18" s="1">
        <f t="shared" si="8"/>
        <v>87</v>
      </c>
      <c r="AT18" s="1">
        <f t="shared" si="9"/>
        <v>97</v>
      </c>
      <c r="BF18" s="5"/>
    </row>
    <row r="19" spans="1:58" ht="12.75" customHeight="1" x14ac:dyDescent="0.25">
      <c r="B19" s="5" t="s">
        <v>63</v>
      </c>
      <c r="C19" s="5">
        <v>12</v>
      </c>
      <c r="D19" s="5"/>
      <c r="E19" s="5">
        <v>1137</v>
      </c>
      <c r="F19" s="5">
        <f t="shared" si="0"/>
        <v>1224</v>
      </c>
      <c r="G19" s="23">
        <f t="shared" si="1"/>
        <v>87</v>
      </c>
      <c r="H19" s="23">
        <f t="shared" si="2"/>
        <v>0</v>
      </c>
      <c r="I19" s="24"/>
      <c r="J19" s="25">
        <v>14</v>
      </c>
      <c r="K19" s="9">
        <v>3</v>
      </c>
      <c r="L19" s="25"/>
      <c r="M19" s="27">
        <v>12</v>
      </c>
      <c r="N19" s="28"/>
      <c r="O19" s="27"/>
      <c r="P19" s="9">
        <v>9</v>
      </c>
      <c r="Q19" s="27"/>
      <c r="R19" s="28">
        <v>4</v>
      </c>
      <c r="S19" s="27"/>
      <c r="T19" s="28">
        <v>6</v>
      </c>
      <c r="U19" s="27">
        <v>2</v>
      </c>
      <c r="V19" s="28"/>
      <c r="W19" s="27"/>
      <c r="X19" s="28">
        <v>1</v>
      </c>
      <c r="Y19" s="27"/>
      <c r="Z19" s="28">
        <v>15</v>
      </c>
      <c r="AA19" s="27"/>
      <c r="AB19" s="28">
        <v>13</v>
      </c>
      <c r="AC19" s="27"/>
      <c r="AD19" s="28">
        <v>11</v>
      </c>
      <c r="AE19" s="27">
        <v>8</v>
      </c>
      <c r="AF19" s="28"/>
      <c r="AG19" s="27"/>
      <c r="AH19" s="28">
        <v>5</v>
      </c>
      <c r="AI19" s="27">
        <v>10</v>
      </c>
      <c r="AJ19" s="28"/>
      <c r="AK19" s="27"/>
      <c r="AL19" s="28">
        <v>7</v>
      </c>
      <c r="AM19" s="5">
        <f t="shared" si="3"/>
        <v>120</v>
      </c>
      <c r="AN19">
        <f t="shared" si="4"/>
        <v>97</v>
      </c>
      <c r="AO19">
        <f t="shared" si="5"/>
        <v>104</v>
      </c>
      <c r="AP19">
        <f t="shared" si="6"/>
        <v>87</v>
      </c>
      <c r="AQ19">
        <f t="shared" si="7"/>
        <v>94</v>
      </c>
      <c r="AR19" s="5" t="s">
        <v>63</v>
      </c>
      <c r="AS19" s="1">
        <f t="shared" si="8"/>
        <v>87</v>
      </c>
      <c r="AT19" s="1">
        <f t="shared" si="9"/>
        <v>94</v>
      </c>
      <c r="AW19" s="5"/>
      <c r="AX19" s="5"/>
    </row>
    <row r="20" spans="1:58" ht="12.75" customHeight="1" x14ac:dyDescent="0.25">
      <c r="B20" s="5" t="s">
        <v>64</v>
      </c>
      <c r="C20" s="32">
        <v>8</v>
      </c>
      <c r="D20" s="32"/>
      <c r="E20" s="5">
        <v>1152</v>
      </c>
      <c r="F20" s="5">
        <f t="shared" si="0"/>
        <v>1238</v>
      </c>
      <c r="G20" s="23">
        <f t="shared" si="1"/>
        <v>86</v>
      </c>
      <c r="H20" s="23">
        <f t="shared" si="2"/>
        <v>0</v>
      </c>
      <c r="I20" s="24"/>
      <c r="J20" s="25">
        <v>15</v>
      </c>
      <c r="K20" s="26"/>
      <c r="L20" s="25">
        <v>3</v>
      </c>
      <c r="M20" s="27">
        <v>14</v>
      </c>
      <c r="N20" s="28"/>
      <c r="O20" s="27"/>
      <c r="P20" s="9">
        <v>4</v>
      </c>
      <c r="Q20" s="27">
        <v>2</v>
      </c>
      <c r="R20" s="28"/>
      <c r="S20" s="27"/>
      <c r="T20" s="28">
        <v>1</v>
      </c>
      <c r="U20" s="27"/>
      <c r="V20" s="28">
        <v>9</v>
      </c>
      <c r="W20" s="27"/>
      <c r="X20" s="28">
        <v>8</v>
      </c>
      <c r="Y20" s="27"/>
      <c r="Z20" s="28">
        <v>13</v>
      </c>
      <c r="AA20" s="27"/>
      <c r="AB20" s="28">
        <v>12</v>
      </c>
      <c r="AC20" s="27"/>
      <c r="AD20" s="28">
        <v>10</v>
      </c>
      <c r="AE20" s="27">
        <v>11</v>
      </c>
      <c r="AF20" s="28"/>
      <c r="AG20" s="27"/>
      <c r="AH20" s="28">
        <v>7</v>
      </c>
      <c r="AI20" s="27"/>
      <c r="AJ20" s="28">
        <v>6</v>
      </c>
      <c r="AK20" s="27"/>
      <c r="AL20" s="28">
        <v>5</v>
      </c>
      <c r="AM20" s="5">
        <f t="shared" si="3"/>
        <v>120</v>
      </c>
      <c r="AN20">
        <f t="shared" si="4"/>
        <v>86</v>
      </c>
      <c r="AO20">
        <f t="shared" si="5"/>
        <v>91</v>
      </c>
      <c r="AP20">
        <f t="shared" si="6"/>
        <v>92</v>
      </c>
      <c r="AQ20">
        <f t="shared" si="7"/>
        <v>97</v>
      </c>
      <c r="AR20" s="5" t="s">
        <v>64</v>
      </c>
      <c r="AS20" s="1">
        <f t="shared" si="8"/>
        <v>86</v>
      </c>
      <c r="AT20" s="1">
        <f t="shared" si="9"/>
        <v>91</v>
      </c>
    </row>
    <row r="21" spans="1:58" ht="12.75" customHeight="1" x14ac:dyDescent="0.25">
      <c r="B21" s="5" t="s">
        <v>65</v>
      </c>
      <c r="C21" s="5">
        <v>17</v>
      </c>
      <c r="D21" s="5"/>
      <c r="E21" s="5">
        <v>1104</v>
      </c>
      <c r="F21" s="5">
        <f t="shared" si="0"/>
        <v>1190</v>
      </c>
      <c r="G21" s="23">
        <f t="shared" si="1"/>
        <v>86</v>
      </c>
      <c r="H21" s="23">
        <f t="shared" si="2"/>
        <v>0</v>
      </c>
      <c r="I21" s="24"/>
      <c r="J21" s="25">
        <v>15</v>
      </c>
      <c r="K21" s="9"/>
      <c r="L21" s="25">
        <v>6</v>
      </c>
      <c r="M21" s="27">
        <v>9</v>
      </c>
      <c r="N21" s="28"/>
      <c r="O21" s="27"/>
      <c r="P21" s="9">
        <v>5</v>
      </c>
      <c r="Q21" s="27">
        <v>8</v>
      </c>
      <c r="R21" s="28"/>
      <c r="S21" s="27">
        <v>1</v>
      </c>
      <c r="T21" s="28"/>
      <c r="U21" s="27"/>
      <c r="V21" s="28">
        <v>10</v>
      </c>
      <c r="W21" s="27"/>
      <c r="X21" s="28">
        <v>7</v>
      </c>
      <c r="Y21" s="27"/>
      <c r="Z21" s="28">
        <v>13</v>
      </c>
      <c r="AA21" s="27"/>
      <c r="AB21" s="28">
        <v>14</v>
      </c>
      <c r="AC21" s="27"/>
      <c r="AD21" s="28">
        <v>11</v>
      </c>
      <c r="AE21" s="27">
        <v>12</v>
      </c>
      <c r="AF21" s="28"/>
      <c r="AG21" s="27">
        <v>4</v>
      </c>
      <c r="AH21" s="28"/>
      <c r="AI21" s="27"/>
      <c r="AJ21" s="28">
        <v>2</v>
      </c>
      <c r="AK21" s="27"/>
      <c r="AL21" s="28">
        <v>3</v>
      </c>
      <c r="AM21" s="5">
        <f t="shared" si="3"/>
        <v>120</v>
      </c>
      <c r="AN21">
        <f t="shared" si="4"/>
        <v>86</v>
      </c>
      <c r="AO21">
        <f t="shared" si="5"/>
        <v>89</v>
      </c>
      <c r="AP21">
        <f t="shared" si="6"/>
        <v>88</v>
      </c>
      <c r="AQ21">
        <f t="shared" si="7"/>
        <v>91</v>
      </c>
      <c r="AR21" s="5" t="s">
        <v>65</v>
      </c>
      <c r="AS21" s="1">
        <f t="shared" si="8"/>
        <v>86</v>
      </c>
      <c r="AT21" s="1">
        <f t="shared" si="9"/>
        <v>89</v>
      </c>
    </row>
    <row r="22" spans="1:58" ht="12.75" customHeight="1" x14ac:dyDescent="0.25">
      <c r="B22" s="5" t="s">
        <v>66</v>
      </c>
      <c r="C22" s="5">
        <v>25</v>
      </c>
      <c r="D22" s="5"/>
      <c r="E22" s="5">
        <v>1062</v>
      </c>
      <c r="F22" s="5">
        <f t="shared" si="0"/>
        <v>1147</v>
      </c>
      <c r="G22" s="23">
        <f t="shared" si="1"/>
        <v>85</v>
      </c>
      <c r="H22" s="23">
        <f t="shared" si="2"/>
        <v>0</v>
      </c>
      <c r="I22" s="24"/>
      <c r="J22" s="25">
        <v>11</v>
      </c>
      <c r="K22" s="9"/>
      <c r="L22" s="25">
        <v>4</v>
      </c>
      <c r="M22" s="27">
        <v>14</v>
      </c>
      <c r="N22" s="28"/>
      <c r="O22" s="27"/>
      <c r="P22" s="9">
        <v>1</v>
      </c>
      <c r="Q22" s="27"/>
      <c r="R22" s="28">
        <v>3</v>
      </c>
      <c r="S22" s="27">
        <v>5</v>
      </c>
      <c r="T22" s="28"/>
      <c r="U22" s="27"/>
      <c r="V22" s="28">
        <v>9</v>
      </c>
      <c r="W22" s="27"/>
      <c r="X22" s="28">
        <v>12</v>
      </c>
      <c r="Y22" s="27"/>
      <c r="Z22" s="28">
        <v>13</v>
      </c>
      <c r="AA22" s="27"/>
      <c r="AB22" s="28">
        <v>15</v>
      </c>
      <c r="AC22" s="27"/>
      <c r="AD22" s="28">
        <v>10</v>
      </c>
      <c r="AE22" s="27">
        <v>6</v>
      </c>
      <c r="AF22" s="28"/>
      <c r="AG22" s="27"/>
      <c r="AH22" s="28">
        <v>7</v>
      </c>
      <c r="AI22" s="27"/>
      <c r="AJ22" s="28">
        <v>2</v>
      </c>
      <c r="AK22" s="27"/>
      <c r="AL22" s="28">
        <v>8</v>
      </c>
      <c r="AM22" s="5">
        <f t="shared" si="3"/>
        <v>120</v>
      </c>
      <c r="AN22">
        <f t="shared" si="4"/>
        <v>85</v>
      </c>
      <c r="AO22">
        <f t="shared" si="5"/>
        <v>93</v>
      </c>
      <c r="AP22">
        <f t="shared" si="6"/>
        <v>87</v>
      </c>
      <c r="AQ22">
        <f t="shared" si="7"/>
        <v>95</v>
      </c>
      <c r="AR22" s="5" t="s">
        <v>66</v>
      </c>
      <c r="AS22" s="1">
        <f t="shared" si="8"/>
        <v>85</v>
      </c>
      <c r="AT22" s="1">
        <f t="shared" si="9"/>
        <v>93</v>
      </c>
    </row>
    <row r="23" spans="1:58" ht="12.75" customHeight="1" x14ac:dyDescent="0.25">
      <c r="B23" s="5" t="s">
        <v>67</v>
      </c>
      <c r="C23" s="5">
        <v>21</v>
      </c>
      <c r="D23" s="5"/>
      <c r="E23" s="5">
        <v>1091</v>
      </c>
      <c r="F23" s="5">
        <f t="shared" si="0"/>
        <v>1175</v>
      </c>
      <c r="G23" s="23">
        <f t="shared" si="1"/>
        <v>84</v>
      </c>
      <c r="H23" s="23">
        <f t="shared" si="2"/>
        <v>0</v>
      </c>
      <c r="I23" s="24"/>
      <c r="J23" s="25">
        <v>13</v>
      </c>
      <c r="K23" s="9">
        <v>2</v>
      </c>
      <c r="L23" s="25"/>
      <c r="M23" s="27">
        <v>15</v>
      </c>
      <c r="N23" s="28"/>
      <c r="O23" s="27">
        <v>3</v>
      </c>
      <c r="P23" s="9"/>
      <c r="Q23" s="27"/>
      <c r="R23" s="28">
        <v>1</v>
      </c>
      <c r="S23" s="27">
        <v>5</v>
      </c>
      <c r="T23" s="28"/>
      <c r="U23" s="27">
        <v>10</v>
      </c>
      <c r="V23" s="28"/>
      <c r="W23" s="27"/>
      <c r="X23" s="28">
        <v>4</v>
      </c>
      <c r="Y23" s="27"/>
      <c r="Z23" s="28">
        <v>9</v>
      </c>
      <c r="AA23" s="27"/>
      <c r="AB23" s="28">
        <v>14</v>
      </c>
      <c r="AC23" s="27"/>
      <c r="AD23" s="28">
        <v>12</v>
      </c>
      <c r="AE23" s="27">
        <v>8</v>
      </c>
      <c r="AF23" s="28"/>
      <c r="AG23" s="27"/>
      <c r="AH23" s="28">
        <v>7</v>
      </c>
      <c r="AI23" s="27"/>
      <c r="AJ23" s="28">
        <v>6</v>
      </c>
      <c r="AK23" s="27"/>
      <c r="AL23" s="28">
        <v>11</v>
      </c>
      <c r="AM23" s="5">
        <f t="shared" si="3"/>
        <v>120</v>
      </c>
      <c r="AN23">
        <f t="shared" si="4"/>
        <v>84</v>
      </c>
      <c r="AO23">
        <f t="shared" si="5"/>
        <v>95</v>
      </c>
      <c r="AP23">
        <f t="shared" si="6"/>
        <v>90</v>
      </c>
      <c r="AQ23">
        <f t="shared" si="7"/>
        <v>101</v>
      </c>
      <c r="AR23" s="5" t="s">
        <v>67</v>
      </c>
      <c r="AS23" s="1">
        <f t="shared" si="8"/>
        <v>84</v>
      </c>
      <c r="AT23" s="1">
        <f t="shared" si="9"/>
        <v>95</v>
      </c>
    </row>
    <row r="24" spans="1:58" ht="12.75" customHeight="1" x14ac:dyDescent="0.25">
      <c r="A24" s="1">
        <v>2</v>
      </c>
      <c r="B24" s="5" t="s">
        <v>68</v>
      </c>
      <c r="C24" s="5">
        <v>24</v>
      </c>
      <c r="D24" s="5"/>
      <c r="E24" s="5">
        <v>1068</v>
      </c>
      <c r="F24" s="5">
        <f t="shared" si="0"/>
        <v>1152</v>
      </c>
      <c r="G24" s="23">
        <f t="shared" si="1"/>
        <v>84</v>
      </c>
      <c r="H24" s="23">
        <f t="shared" si="2"/>
        <v>0</v>
      </c>
      <c r="I24" s="24"/>
      <c r="J24" s="25">
        <v>13</v>
      </c>
      <c r="K24" s="9">
        <v>11</v>
      </c>
      <c r="L24" s="25"/>
      <c r="M24" s="27">
        <v>12</v>
      </c>
      <c r="N24" s="28"/>
      <c r="O24" s="27"/>
      <c r="P24" s="9">
        <v>2</v>
      </c>
      <c r="Q24" s="27"/>
      <c r="R24" s="33">
        <v>8</v>
      </c>
      <c r="S24" s="27"/>
      <c r="T24" s="28">
        <v>7</v>
      </c>
      <c r="U24" s="27"/>
      <c r="V24" s="28">
        <v>4</v>
      </c>
      <c r="W24" s="27">
        <v>5</v>
      </c>
      <c r="X24" s="28"/>
      <c r="Y24" s="27"/>
      <c r="Z24" s="28">
        <v>15</v>
      </c>
      <c r="AA24" s="27"/>
      <c r="AB24" s="28">
        <v>14</v>
      </c>
      <c r="AC24" s="27"/>
      <c r="AD24" s="28">
        <v>10</v>
      </c>
      <c r="AE24" s="27">
        <v>9</v>
      </c>
      <c r="AF24" s="28"/>
      <c r="AG24" s="27"/>
      <c r="AH24" s="28">
        <v>1</v>
      </c>
      <c r="AI24" s="27"/>
      <c r="AJ24" s="28">
        <v>3</v>
      </c>
      <c r="AK24" s="27"/>
      <c r="AL24" s="28">
        <v>6</v>
      </c>
      <c r="AM24" s="5">
        <f t="shared" si="3"/>
        <v>120</v>
      </c>
      <c r="AN24">
        <f t="shared" si="4"/>
        <v>84</v>
      </c>
      <c r="AO24">
        <f t="shared" si="5"/>
        <v>90</v>
      </c>
      <c r="AP24">
        <f t="shared" si="6"/>
        <v>87</v>
      </c>
      <c r="AQ24">
        <f t="shared" si="7"/>
        <v>93</v>
      </c>
      <c r="AR24" s="5" t="s">
        <v>68</v>
      </c>
      <c r="AS24" s="1">
        <f t="shared" si="8"/>
        <v>84</v>
      </c>
      <c r="AT24" s="1">
        <f t="shared" si="9"/>
        <v>90</v>
      </c>
    </row>
    <row r="25" spans="1:58" ht="12.75" customHeight="1" x14ac:dyDescent="0.25">
      <c r="B25" s="5" t="s">
        <v>69</v>
      </c>
      <c r="C25" s="5">
        <v>14</v>
      </c>
      <c r="D25" s="5"/>
      <c r="E25" s="5">
        <v>1130</v>
      </c>
      <c r="F25" s="5">
        <f t="shared" si="0"/>
        <v>1213</v>
      </c>
      <c r="G25" s="23">
        <f t="shared" si="1"/>
        <v>83</v>
      </c>
      <c r="H25" s="23">
        <f t="shared" si="2"/>
        <v>0</v>
      </c>
      <c r="I25" s="24"/>
      <c r="J25" s="25">
        <v>14</v>
      </c>
      <c r="K25" s="9">
        <v>4</v>
      </c>
      <c r="L25" s="25"/>
      <c r="M25" s="27">
        <v>15</v>
      </c>
      <c r="N25" s="28"/>
      <c r="O25" s="27">
        <v>8</v>
      </c>
      <c r="P25" s="9"/>
      <c r="Q25" s="27">
        <v>3</v>
      </c>
      <c r="R25" s="28"/>
      <c r="S25" s="27">
        <v>5</v>
      </c>
      <c r="T25" s="28"/>
      <c r="U25" s="27">
        <v>9</v>
      </c>
      <c r="V25" s="28"/>
      <c r="W25" s="27"/>
      <c r="X25" s="28">
        <v>2</v>
      </c>
      <c r="Y25" s="27"/>
      <c r="Z25" s="28">
        <v>13</v>
      </c>
      <c r="AA25" s="27"/>
      <c r="AB25" s="28">
        <v>12</v>
      </c>
      <c r="AC25" s="27"/>
      <c r="AD25" s="28">
        <v>11</v>
      </c>
      <c r="AE25" s="27">
        <v>10</v>
      </c>
      <c r="AF25" s="28"/>
      <c r="AG25" s="27">
        <v>1</v>
      </c>
      <c r="AH25" s="28"/>
      <c r="AI25" s="27"/>
      <c r="AJ25" s="28">
        <v>6</v>
      </c>
      <c r="AK25" s="27"/>
      <c r="AL25" s="28">
        <v>7</v>
      </c>
      <c r="AM25" s="5">
        <f t="shared" si="3"/>
        <v>120</v>
      </c>
      <c r="AN25">
        <f t="shared" si="4"/>
        <v>83</v>
      </c>
      <c r="AO25">
        <f t="shared" si="5"/>
        <v>90</v>
      </c>
      <c r="AP25">
        <f t="shared" si="6"/>
        <v>89</v>
      </c>
      <c r="AQ25">
        <f t="shared" si="7"/>
        <v>96</v>
      </c>
      <c r="AR25" s="5" t="s">
        <v>69</v>
      </c>
      <c r="AS25" s="1">
        <f t="shared" si="8"/>
        <v>83</v>
      </c>
      <c r="AT25" s="1">
        <f t="shared" si="9"/>
        <v>90</v>
      </c>
    </row>
    <row r="26" spans="1:58" ht="12.75" customHeight="1" x14ac:dyDescent="0.25">
      <c r="B26" s="5" t="s">
        <v>70</v>
      </c>
      <c r="C26" s="5">
        <v>5</v>
      </c>
      <c r="D26" s="5"/>
      <c r="E26" s="5">
        <v>1158</v>
      </c>
      <c r="F26" s="5">
        <f t="shared" si="0"/>
        <v>1240</v>
      </c>
      <c r="G26" s="23">
        <f t="shared" si="1"/>
        <v>82</v>
      </c>
      <c r="H26" s="23">
        <f t="shared" si="2"/>
        <v>0</v>
      </c>
      <c r="I26" s="29"/>
      <c r="J26" s="30">
        <v>13</v>
      </c>
      <c r="K26" s="7">
        <v>4</v>
      </c>
      <c r="L26" s="30"/>
      <c r="M26" s="29">
        <v>15</v>
      </c>
      <c r="N26" s="30"/>
      <c r="O26" s="29">
        <v>2</v>
      </c>
      <c r="P26" s="7"/>
      <c r="Q26" s="29"/>
      <c r="R26" s="30">
        <v>3</v>
      </c>
      <c r="S26" s="29">
        <v>7</v>
      </c>
      <c r="T26" s="30"/>
      <c r="U26" s="29"/>
      <c r="V26" s="30">
        <v>6</v>
      </c>
      <c r="W26" s="29"/>
      <c r="X26" s="30">
        <v>9</v>
      </c>
      <c r="Y26" s="29"/>
      <c r="Z26" s="30">
        <v>14</v>
      </c>
      <c r="AA26" s="29"/>
      <c r="AB26" s="30">
        <v>12</v>
      </c>
      <c r="AC26" s="29"/>
      <c r="AD26" s="30">
        <v>11</v>
      </c>
      <c r="AE26" s="29">
        <v>10</v>
      </c>
      <c r="AF26" s="30"/>
      <c r="AG26" s="29"/>
      <c r="AH26" s="30">
        <v>1</v>
      </c>
      <c r="AI26" s="29"/>
      <c r="AJ26" s="30">
        <v>5</v>
      </c>
      <c r="AK26" s="29"/>
      <c r="AL26" s="30">
        <v>8</v>
      </c>
      <c r="AM26" s="5">
        <f t="shared" si="3"/>
        <v>120</v>
      </c>
      <c r="AN26" s="31">
        <f t="shared" si="4"/>
        <v>82</v>
      </c>
      <c r="AO26" s="31">
        <f t="shared" si="5"/>
        <v>90</v>
      </c>
      <c r="AP26" s="31">
        <f t="shared" si="6"/>
        <v>87</v>
      </c>
      <c r="AQ26" s="31">
        <f t="shared" si="7"/>
        <v>95</v>
      </c>
      <c r="AR26" s="5" t="s">
        <v>70</v>
      </c>
      <c r="AS26" s="1">
        <f t="shared" si="8"/>
        <v>82</v>
      </c>
      <c r="AT26" s="1">
        <f t="shared" si="9"/>
        <v>90</v>
      </c>
      <c r="AZ26" s="5"/>
      <c r="BA26" s="5"/>
      <c r="BB26" s="5"/>
    </row>
    <row r="27" spans="1:58" ht="12.75" customHeight="1" x14ac:dyDescent="0.25">
      <c r="A27" s="1">
        <v>4</v>
      </c>
      <c r="B27" s="5" t="s">
        <v>71</v>
      </c>
      <c r="C27" s="5">
        <v>13</v>
      </c>
      <c r="D27" s="5"/>
      <c r="E27" s="5">
        <v>1135</v>
      </c>
      <c r="F27" s="5">
        <f t="shared" si="0"/>
        <v>1216</v>
      </c>
      <c r="G27" s="23">
        <f t="shared" si="1"/>
        <v>81</v>
      </c>
      <c r="H27" s="23">
        <f t="shared" si="2"/>
        <v>0</v>
      </c>
      <c r="I27" s="24"/>
      <c r="J27" s="25">
        <v>14</v>
      </c>
      <c r="K27" s="26">
        <v>6</v>
      </c>
      <c r="L27" s="25"/>
      <c r="M27" s="27">
        <v>12</v>
      </c>
      <c r="N27" s="28"/>
      <c r="O27" s="27"/>
      <c r="P27" s="9">
        <v>8</v>
      </c>
      <c r="Q27" s="27">
        <v>1</v>
      </c>
      <c r="R27" s="28"/>
      <c r="S27" s="27">
        <v>9</v>
      </c>
      <c r="T27" s="28"/>
      <c r="U27" s="27">
        <v>5</v>
      </c>
      <c r="V27" s="28"/>
      <c r="W27" s="27">
        <v>3</v>
      </c>
      <c r="X27" s="28"/>
      <c r="Y27" s="27"/>
      <c r="Z27" s="28">
        <v>13</v>
      </c>
      <c r="AA27" s="27"/>
      <c r="AB27" s="28">
        <v>15</v>
      </c>
      <c r="AC27" s="27"/>
      <c r="AD27" s="28">
        <v>10</v>
      </c>
      <c r="AE27" s="27">
        <v>11</v>
      </c>
      <c r="AF27" s="28"/>
      <c r="AG27" s="27"/>
      <c r="AH27" s="28">
        <v>2</v>
      </c>
      <c r="AI27" s="27"/>
      <c r="AJ27" s="28">
        <v>4</v>
      </c>
      <c r="AK27" s="27"/>
      <c r="AL27" s="28">
        <v>7</v>
      </c>
      <c r="AM27" s="5">
        <f t="shared" si="3"/>
        <v>120</v>
      </c>
      <c r="AN27">
        <f t="shared" si="4"/>
        <v>81</v>
      </c>
      <c r="AO27">
        <f t="shared" si="5"/>
        <v>88</v>
      </c>
      <c r="AP27">
        <f t="shared" si="6"/>
        <v>85</v>
      </c>
      <c r="AQ27">
        <f t="shared" si="7"/>
        <v>92</v>
      </c>
      <c r="AR27" s="5" t="s">
        <v>71</v>
      </c>
      <c r="AS27" s="1">
        <f t="shared" si="8"/>
        <v>81</v>
      </c>
      <c r="AT27" s="1">
        <f t="shared" si="9"/>
        <v>88</v>
      </c>
    </row>
    <row r="28" spans="1:58" ht="12.75" customHeight="1" x14ac:dyDescent="0.25">
      <c r="B28" s="5" t="s">
        <v>72</v>
      </c>
      <c r="C28" s="32">
        <v>19</v>
      </c>
      <c r="D28" s="32"/>
      <c r="E28" s="5">
        <v>1099</v>
      </c>
      <c r="F28" s="5">
        <f t="shared" si="0"/>
        <v>1177</v>
      </c>
      <c r="G28" s="23">
        <f t="shared" si="1"/>
        <v>78</v>
      </c>
      <c r="H28" s="23">
        <f t="shared" si="2"/>
        <v>0</v>
      </c>
      <c r="I28" s="24"/>
      <c r="J28" s="25">
        <v>13</v>
      </c>
      <c r="K28" s="9">
        <v>6</v>
      </c>
      <c r="L28" s="25"/>
      <c r="M28" s="27">
        <v>15</v>
      </c>
      <c r="N28" s="28"/>
      <c r="O28" s="27"/>
      <c r="P28" s="9">
        <v>5</v>
      </c>
      <c r="Q28" s="27"/>
      <c r="R28" s="28">
        <v>4</v>
      </c>
      <c r="S28" s="27">
        <v>9</v>
      </c>
      <c r="T28" s="28"/>
      <c r="U28" s="27">
        <v>2</v>
      </c>
      <c r="V28" s="28"/>
      <c r="W28" s="27">
        <v>1</v>
      </c>
      <c r="X28" s="28"/>
      <c r="Y28" s="27"/>
      <c r="Z28" s="28">
        <v>10</v>
      </c>
      <c r="AA28" s="27"/>
      <c r="AB28" s="28">
        <v>14</v>
      </c>
      <c r="AC28" s="27"/>
      <c r="AD28" s="28">
        <v>8</v>
      </c>
      <c r="AE28" s="27">
        <v>11</v>
      </c>
      <c r="AF28" s="28"/>
      <c r="AG28" s="27"/>
      <c r="AH28" s="28">
        <v>3</v>
      </c>
      <c r="AI28" s="27"/>
      <c r="AJ28" s="28">
        <v>7</v>
      </c>
      <c r="AK28" s="27"/>
      <c r="AL28" s="28">
        <v>12</v>
      </c>
      <c r="AM28" s="5">
        <f t="shared" si="3"/>
        <v>120</v>
      </c>
      <c r="AN28">
        <f t="shared" si="4"/>
        <v>78</v>
      </c>
      <c r="AO28">
        <f t="shared" si="5"/>
        <v>90</v>
      </c>
      <c r="AP28">
        <f t="shared" si="6"/>
        <v>85</v>
      </c>
      <c r="AQ28">
        <f t="shared" si="7"/>
        <v>97</v>
      </c>
      <c r="AR28" s="5" t="s">
        <v>72</v>
      </c>
      <c r="AS28" s="1">
        <f t="shared" si="8"/>
        <v>78</v>
      </c>
      <c r="AT28" s="1">
        <f t="shared" si="9"/>
        <v>90</v>
      </c>
    </row>
    <row r="29" spans="1:58" x14ac:dyDescent="0.25">
      <c r="B29" s="5" t="s">
        <v>73</v>
      </c>
      <c r="C29" s="5">
        <v>18</v>
      </c>
      <c r="D29" s="5"/>
      <c r="E29" s="5">
        <v>1103</v>
      </c>
      <c r="F29" s="5">
        <f t="shared" si="0"/>
        <v>1178</v>
      </c>
      <c r="G29" s="23">
        <f t="shared" si="1"/>
        <v>75</v>
      </c>
      <c r="H29" s="23">
        <f t="shared" si="2"/>
        <v>0</v>
      </c>
      <c r="I29" s="24"/>
      <c r="J29" s="25">
        <v>15</v>
      </c>
      <c r="K29" s="9">
        <v>8</v>
      </c>
      <c r="L29" s="25"/>
      <c r="M29" s="27">
        <v>14</v>
      </c>
      <c r="N29" s="28"/>
      <c r="O29" s="27">
        <v>6</v>
      </c>
      <c r="P29" s="9"/>
      <c r="Q29" s="27">
        <v>3</v>
      </c>
      <c r="R29" s="28"/>
      <c r="S29" s="27">
        <v>9</v>
      </c>
      <c r="T29" s="28"/>
      <c r="U29" s="27"/>
      <c r="V29" s="28">
        <v>5</v>
      </c>
      <c r="W29" s="27"/>
      <c r="X29" s="28">
        <v>11</v>
      </c>
      <c r="Y29" s="27">
        <v>2</v>
      </c>
      <c r="Z29" s="28"/>
      <c r="AA29" s="27"/>
      <c r="AB29" s="28">
        <v>13</v>
      </c>
      <c r="AC29" s="27"/>
      <c r="AD29" s="28">
        <v>12</v>
      </c>
      <c r="AE29" s="27">
        <v>7</v>
      </c>
      <c r="AF29" s="28"/>
      <c r="AG29" s="27"/>
      <c r="AH29" s="28">
        <v>1</v>
      </c>
      <c r="AI29" s="27"/>
      <c r="AJ29" s="28">
        <v>10</v>
      </c>
      <c r="AK29" s="27"/>
      <c r="AL29" s="28">
        <v>4</v>
      </c>
      <c r="AM29" s="5">
        <f t="shared" si="3"/>
        <v>120</v>
      </c>
      <c r="AN29">
        <f t="shared" si="4"/>
        <v>75</v>
      </c>
      <c r="AO29">
        <f t="shared" si="5"/>
        <v>79</v>
      </c>
      <c r="AP29">
        <f t="shared" si="6"/>
        <v>85</v>
      </c>
      <c r="AQ29">
        <f t="shared" si="7"/>
        <v>89</v>
      </c>
      <c r="AR29" s="5" t="s">
        <v>73</v>
      </c>
      <c r="AS29" s="1">
        <f t="shared" si="8"/>
        <v>75</v>
      </c>
      <c r="AT29" s="1">
        <f t="shared" si="9"/>
        <v>79</v>
      </c>
    </row>
    <row r="30" spans="1:58" x14ac:dyDescent="0.25">
      <c r="B30" s="5" t="s">
        <v>74</v>
      </c>
      <c r="C30" s="5">
        <v>22</v>
      </c>
      <c r="D30" s="5"/>
      <c r="E30" s="5">
        <v>1072</v>
      </c>
      <c r="F30" s="5">
        <f t="shared" si="0"/>
        <v>1134</v>
      </c>
      <c r="G30" s="23">
        <f t="shared" si="1"/>
        <v>62</v>
      </c>
      <c r="H30" s="23">
        <f t="shared" si="2"/>
        <v>0</v>
      </c>
      <c r="I30" s="24"/>
      <c r="J30" s="25">
        <v>14</v>
      </c>
      <c r="K30" s="9">
        <v>5</v>
      </c>
      <c r="L30" s="25"/>
      <c r="M30" s="27">
        <v>8</v>
      </c>
      <c r="N30" s="28"/>
      <c r="O30" s="27"/>
      <c r="P30" s="9">
        <v>12</v>
      </c>
      <c r="Q30" s="27"/>
      <c r="R30" s="28">
        <v>11</v>
      </c>
      <c r="S30" s="27">
        <v>10</v>
      </c>
      <c r="T30" s="28"/>
      <c r="U30" s="27"/>
      <c r="V30" s="28">
        <v>6</v>
      </c>
      <c r="W30" s="27">
        <v>9</v>
      </c>
      <c r="X30" s="28"/>
      <c r="Y30" s="27"/>
      <c r="Z30" s="28">
        <v>3</v>
      </c>
      <c r="AA30" s="27"/>
      <c r="AB30" s="28">
        <v>13</v>
      </c>
      <c r="AC30" s="27"/>
      <c r="AD30" s="28">
        <v>1</v>
      </c>
      <c r="AE30" s="27">
        <v>2</v>
      </c>
      <c r="AF30" s="28"/>
      <c r="AG30" s="27"/>
      <c r="AH30" s="28">
        <v>15</v>
      </c>
      <c r="AI30" s="27">
        <v>4</v>
      </c>
      <c r="AJ30" s="28"/>
      <c r="AK30" s="27"/>
      <c r="AL30" s="28">
        <v>7</v>
      </c>
      <c r="AM30" s="5">
        <f t="shared" si="3"/>
        <v>120</v>
      </c>
      <c r="AN30">
        <f t="shared" si="4"/>
        <v>66</v>
      </c>
      <c r="AO30">
        <f t="shared" si="5"/>
        <v>73</v>
      </c>
      <c r="AP30">
        <f t="shared" si="6"/>
        <v>62</v>
      </c>
      <c r="AQ30">
        <f t="shared" si="7"/>
        <v>69</v>
      </c>
      <c r="AR30" s="5" t="s">
        <v>74</v>
      </c>
      <c r="AS30" s="1">
        <f t="shared" si="8"/>
        <v>62</v>
      </c>
      <c r="AT30" s="1">
        <f t="shared" si="9"/>
        <v>69</v>
      </c>
    </row>
    <row r="31" spans="1:58" ht="13.5" customHeight="1" x14ac:dyDescent="0.25">
      <c r="B31" s="5" t="s">
        <v>75</v>
      </c>
      <c r="C31" s="5">
        <v>23</v>
      </c>
      <c r="D31" s="5"/>
      <c r="E31" s="5">
        <v>1069</v>
      </c>
      <c r="F31" s="5">
        <f t="shared" si="0"/>
        <v>1131</v>
      </c>
      <c r="G31" s="23">
        <f t="shared" si="1"/>
        <v>62</v>
      </c>
      <c r="H31" s="23">
        <f t="shared" si="2"/>
        <v>0</v>
      </c>
      <c r="I31" s="24"/>
      <c r="J31" s="25">
        <v>14</v>
      </c>
      <c r="K31" s="9">
        <v>5</v>
      </c>
      <c r="L31" s="25"/>
      <c r="M31" s="27">
        <v>8</v>
      </c>
      <c r="N31" s="28"/>
      <c r="O31" s="27"/>
      <c r="P31" s="9">
        <v>12</v>
      </c>
      <c r="Q31" s="27"/>
      <c r="R31" s="28">
        <v>11</v>
      </c>
      <c r="S31" s="27">
        <v>10</v>
      </c>
      <c r="T31" s="28"/>
      <c r="U31" s="27"/>
      <c r="V31" s="28">
        <v>6</v>
      </c>
      <c r="W31" s="27">
        <v>9</v>
      </c>
      <c r="X31" s="28"/>
      <c r="Y31" s="27"/>
      <c r="Z31" s="28">
        <v>3</v>
      </c>
      <c r="AA31" s="27"/>
      <c r="AB31" s="28">
        <v>13</v>
      </c>
      <c r="AC31" s="27"/>
      <c r="AD31" s="28">
        <v>1</v>
      </c>
      <c r="AE31" s="27">
        <v>2</v>
      </c>
      <c r="AF31" s="28"/>
      <c r="AG31" s="27"/>
      <c r="AH31" s="28">
        <v>15</v>
      </c>
      <c r="AI31" s="27">
        <v>4</v>
      </c>
      <c r="AJ31" s="28"/>
      <c r="AK31" s="27"/>
      <c r="AL31" s="28">
        <v>7</v>
      </c>
      <c r="AM31" s="5">
        <f t="shared" si="3"/>
        <v>120</v>
      </c>
      <c r="AN31">
        <f t="shared" si="4"/>
        <v>66</v>
      </c>
      <c r="AO31">
        <f t="shared" si="5"/>
        <v>73</v>
      </c>
      <c r="AP31">
        <f t="shared" si="6"/>
        <v>62</v>
      </c>
      <c r="AQ31">
        <f t="shared" si="7"/>
        <v>69</v>
      </c>
      <c r="AR31" s="5" t="s">
        <v>75</v>
      </c>
      <c r="AS31" s="1">
        <f t="shared" si="8"/>
        <v>62</v>
      </c>
      <c r="AT31" s="1">
        <f t="shared" si="9"/>
        <v>69</v>
      </c>
      <c r="AY31" s="5"/>
    </row>
    <row r="32" spans="1:58" x14ac:dyDescent="0.25">
      <c r="B32" s="5"/>
      <c r="C32" s="5"/>
      <c r="D32" s="5"/>
      <c r="E32" s="9"/>
      <c r="F32" s="9"/>
      <c r="G32" s="5"/>
      <c r="H32" s="5"/>
      <c r="I32" s="27"/>
      <c r="J32" s="28"/>
      <c r="K32" s="9"/>
      <c r="L32" s="28"/>
      <c r="M32" s="27"/>
      <c r="N32" s="28"/>
      <c r="O32" s="27"/>
      <c r="P32" s="9"/>
      <c r="Q32" s="27"/>
      <c r="R32" s="28"/>
      <c r="S32" s="27"/>
      <c r="T32" s="28"/>
      <c r="U32" s="27"/>
      <c r="V32" s="28"/>
      <c r="W32" s="27"/>
      <c r="X32" s="28"/>
      <c r="Y32" s="27"/>
      <c r="Z32" s="28"/>
      <c r="AA32" s="27"/>
      <c r="AB32" s="28"/>
      <c r="AC32" s="27"/>
      <c r="AD32" s="28"/>
      <c r="AE32" s="27"/>
      <c r="AF32" s="28"/>
      <c r="AG32" s="27"/>
      <c r="AH32" s="28"/>
      <c r="AI32" s="27"/>
      <c r="AJ32" s="28"/>
      <c r="AK32" s="27"/>
      <c r="AL32" s="28"/>
      <c r="AM32" s="5"/>
    </row>
    <row r="33" spans="2:58" x14ac:dyDescent="0.25">
      <c r="B33" s="5" t="s">
        <v>76</v>
      </c>
      <c r="C33" s="5"/>
      <c r="D33" s="5"/>
      <c r="E33" s="34">
        <f>SUM(E7:E32)</f>
        <v>28156</v>
      </c>
      <c r="F33" s="34">
        <f>SUM(F7:F32)</f>
        <v>30323</v>
      </c>
      <c r="G33" s="34">
        <f>SUM(G7:G32)</f>
        <v>2167</v>
      </c>
      <c r="H33" s="34"/>
      <c r="I33" s="35">
        <f>SUM(I7:I31)</f>
        <v>0</v>
      </c>
      <c r="J33" s="33">
        <f>SUM(J7:J32)</f>
        <v>344</v>
      </c>
      <c r="K33" s="5">
        <f>SUM(K7:K31)</f>
        <v>82</v>
      </c>
      <c r="L33" s="33">
        <f>SUM(L7:L32)</f>
        <v>29</v>
      </c>
      <c r="M33" s="35">
        <f>SUM(M7:M32)</f>
        <v>312</v>
      </c>
      <c r="N33" s="33">
        <f>SUM(N7:N31)</f>
        <v>0</v>
      </c>
      <c r="O33" s="35">
        <f>SUM(O7:O31)</f>
        <v>28</v>
      </c>
      <c r="P33" s="5">
        <f>SUM(P7:P32)</f>
        <v>120</v>
      </c>
      <c r="Q33" s="35">
        <f>SUM(Q7:Q31)</f>
        <v>20</v>
      </c>
      <c r="R33" s="33">
        <f>SUM(R7:R32)</f>
        <v>92</v>
      </c>
      <c r="S33" s="35">
        <f>SUM(S7:S31)</f>
        <v>106</v>
      </c>
      <c r="T33" s="33">
        <f>SUM(T7:T32)</f>
        <v>26</v>
      </c>
      <c r="U33" s="35">
        <f>SUM(U7:U31)</f>
        <v>37</v>
      </c>
      <c r="V33" s="33">
        <f>SUM(V7:V32)</f>
        <v>106</v>
      </c>
      <c r="W33" s="35">
        <f>SUM(W7:W32)</f>
        <v>27</v>
      </c>
      <c r="X33" s="33">
        <f>SUM(X7:X31)</f>
        <v>137</v>
      </c>
      <c r="Y33" s="35">
        <f>SUM(Y7:Y31)</f>
        <v>2</v>
      </c>
      <c r="Z33" s="33">
        <f>SUM(Z7:Z32)</f>
        <v>303</v>
      </c>
      <c r="AA33" s="35">
        <f>SUM(AA7:AA32)</f>
        <v>0</v>
      </c>
      <c r="AB33" s="33">
        <f>SUM(AB7:AB31)</f>
        <v>322</v>
      </c>
      <c r="AC33" s="35">
        <f>SUM(AC7:AC32)</f>
        <v>0</v>
      </c>
      <c r="AD33" s="33">
        <f>SUM(AD7:AD31)</f>
        <v>255</v>
      </c>
      <c r="AE33" s="35">
        <f>SUM(AE7:AE31)</f>
        <v>194</v>
      </c>
      <c r="AF33" s="33">
        <f>SUM(AF7:AF31)</f>
        <v>24</v>
      </c>
      <c r="AG33" s="35">
        <f>SUM(AG7:AG31)</f>
        <v>34</v>
      </c>
      <c r="AH33" s="33">
        <f>SUM(AH7:AH32)</f>
        <v>85</v>
      </c>
      <c r="AI33" s="35">
        <f>SUM(AI7:AI31)</f>
        <v>18</v>
      </c>
      <c r="AJ33" s="33">
        <f>SUM(AJ7:AJ32)</f>
        <v>132</v>
      </c>
      <c r="AK33" s="35">
        <f>SUM(AK7:AK31)</f>
        <v>0</v>
      </c>
      <c r="AL33" s="33">
        <f>SUM(AL7:AL31)</f>
        <v>165</v>
      </c>
      <c r="AM33" s="5"/>
    </row>
    <row r="34" spans="2:58" ht="13.8" thickBot="1" x14ac:dyDescent="0.3">
      <c r="B34" s="5" t="s">
        <v>77</v>
      </c>
      <c r="C34" s="5"/>
      <c r="D34" s="5"/>
      <c r="E34" s="36">
        <f>IF(E33=0,"",AVERAGE(E7:E31))</f>
        <v>1126.24</v>
      </c>
      <c r="F34" s="36">
        <f>IF(F33=0,"",AVERAGE(F7:F31))</f>
        <v>1212.92</v>
      </c>
      <c r="G34" s="36">
        <f>IF(G33=0,"",AVERAGE(G7:G31))</f>
        <v>86.68</v>
      </c>
      <c r="H34" s="36"/>
      <c r="I34" s="37" t="str">
        <f t="shared" ref="I34:AL34" si="10">IF(I33=0,"",AVERAGE(I7:I31))</f>
        <v/>
      </c>
      <c r="J34" s="38">
        <f t="shared" si="10"/>
        <v>13.76</v>
      </c>
      <c r="K34" s="39">
        <f t="shared" si="10"/>
        <v>4.5555555555555554</v>
      </c>
      <c r="L34" s="38">
        <f t="shared" si="10"/>
        <v>4.1428571428571432</v>
      </c>
      <c r="M34" s="37">
        <f t="shared" si="10"/>
        <v>12.48</v>
      </c>
      <c r="N34" s="38" t="str">
        <f t="shared" si="10"/>
        <v/>
      </c>
      <c r="O34" s="37">
        <f t="shared" si="10"/>
        <v>4</v>
      </c>
      <c r="P34" s="39">
        <f t="shared" si="10"/>
        <v>6.666666666666667</v>
      </c>
      <c r="Q34" s="37">
        <f t="shared" si="10"/>
        <v>2.8571428571428572</v>
      </c>
      <c r="R34" s="38">
        <f t="shared" si="10"/>
        <v>5.1111111111111107</v>
      </c>
      <c r="S34" s="37">
        <f t="shared" si="10"/>
        <v>5.8888888888888893</v>
      </c>
      <c r="T34" s="38">
        <f t="shared" si="10"/>
        <v>3.7142857142857144</v>
      </c>
      <c r="U34" s="37">
        <f t="shared" si="10"/>
        <v>5.2857142857142856</v>
      </c>
      <c r="V34" s="38">
        <f t="shared" si="10"/>
        <v>5.8888888888888893</v>
      </c>
      <c r="W34" s="37">
        <f t="shared" si="10"/>
        <v>5.4</v>
      </c>
      <c r="X34" s="38">
        <f t="shared" si="10"/>
        <v>6.85</v>
      </c>
      <c r="Y34" s="37">
        <f t="shared" si="10"/>
        <v>2</v>
      </c>
      <c r="Z34" s="38">
        <f t="shared" si="10"/>
        <v>12.625</v>
      </c>
      <c r="AA34" s="37" t="str">
        <f t="shared" si="10"/>
        <v/>
      </c>
      <c r="AB34" s="38">
        <f t="shared" si="10"/>
        <v>12.88</v>
      </c>
      <c r="AC34" s="37" t="str">
        <f t="shared" si="10"/>
        <v/>
      </c>
      <c r="AD34" s="38">
        <f t="shared" si="10"/>
        <v>10.199999999999999</v>
      </c>
      <c r="AE34" s="37">
        <f t="shared" si="10"/>
        <v>8.8181818181818183</v>
      </c>
      <c r="AF34" s="38">
        <f t="shared" si="10"/>
        <v>8</v>
      </c>
      <c r="AG34" s="37">
        <f t="shared" si="10"/>
        <v>4.25</v>
      </c>
      <c r="AH34" s="38">
        <f t="shared" si="10"/>
        <v>5</v>
      </c>
      <c r="AI34" s="37">
        <f t="shared" si="10"/>
        <v>6</v>
      </c>
      <c r="AJ34" s="38">
        <f t="shared" si="10"/>
        <v>6</v>
      </c>
      <c r="AK34" s="37" t="str">
        <f t="shared" si="10"/>
        <v/>
      </c>
      <c r="AL34" s="38">
        <f t="shared" si="10"/>
        <v>6.6</v>
      </c>
      <c r="AM34" s="5"/>
    </row>
    <row r="35" spans="2:58" x14ac:dyDescent="0.25">
      <c r="B35" s="5"/>
      <c r="C35" s="5"/>
      <c r="D35" s="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5"/>
    </row>
    <row r="36" spans="2:58" x14ac:dyDescent="0.25">
      <c r="B36" s="5"/>
      <c r="C36" s="5"/>
      <c r="D36" s="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5"/>
    </row>
    <row r="37" spans="2:58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2:58" x14ac:dyDescent="0.25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 spans="2:58" hidden="1" outlineLevel="1" x14ac:dyDescent="0.25">
      <c r="B39" s="26" t="s">
        <v>78</v>
      </c>
      <c r="C39" s="5"/>
      <c r="D39" s="5"/>
      <c r="E39" s="5"/>
      <c r="F39" s="5">
        <f>G39+E39</f>
        <v>82</v>
      </c>
      <c r="G39" s="9">
        <f>J39+K39+M39+P39+Q39+S39+V39+W39+Z39+AA39+AF39+AH39+AC39</f>
        <v>82</v>
      </c>
      <c r="H39" s="9"/>
      <c r="I39" s="26">
        <v>1</v>
      </c>
      <c r="J39" s="26"/>
      <c r="K39" s="26">
        <v>15</v>
      </c>
      <c r="L39" s="26"/>
      <c r="M39" s="9">
        <v>9</v>
      </c>
      <c r="N39" s="9"/>
      <c r="O39" s="9">
        <v>2</v>
      </c>
      <c r="P39" s="9"/>
      <c r="Q39" s="9">
        <v>12</v>
      </c>
      <c r="R39" s="9"/>
      <c r="S39" s="9">
        <v>14</v>
      </c>
      <c r="T39" s="9"/>
      <c r="U39" s="9"/>
      <c r="V39" s="9">
        <v>10</v>
      </c>
      <c r="W39" s="9">
        <v>6</v>
      </c>
      <c r="X39" s="9"/>
      <c r="Y39" s="9"/>
      <c r="Z39" s="9">
        <v>8</v>
      </c>
      <c r="AA39" s="9">
        <v>3</v>
      </c>
      <c r="AB39" s="9"/>
      <c r="AC39" s="9"/>
      <c r="AD39" s="9">
        <v>4</v>
      </c>
      <c r="AE39" s="9"/>
      <c r="AF39" s="9">
        <v>5</v>
      </c>
      <c r="AG39" s="9">
        <v>7</v>
      </c>
      <c r="AH39" s="9"/>
      <c r="AI39" s="9">
        <v>11</v>
      </c>
      <c r="AJ39" s="9"/>
      <c r="AK39" s="9"/>
      <c r="AL39" s="9">
        <v>13</v>
      </c>
      <c r="AM39" s="5"/>
      <c r="AP39"/>
      <c r="AQ39"/>
    </row>
    <row r="40" spans="2:58" collapsed="1" x14ac:dyDescent="0.25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 spans="2:58" x14ac:dyDescent="0.25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2:58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2:58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2:58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2:58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2:58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2:58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2:58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2:39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2:39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2:39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2:39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2:39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2:39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2:39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2:39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2:39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2:39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2:39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2:39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2:39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2:39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2:39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2:39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2:39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2:39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2:39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2:39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2:39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2:39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2:39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2:39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2:39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2:39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2:39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2:39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2:39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2:39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2:39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2:39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2:39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2:39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2:39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2:39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2:39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2:39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2:39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2:39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2:39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2:39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2:39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2:39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2:39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2:39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2:39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2:39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2:39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2:39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2:39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2:39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2:39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</sheetData>
  <mergeCells count="1">
    <mergeCell ref="B5:E5"/>
  </mergeCells>
  <phoneticPr fontId="0" type="noConversion"/>
  <printOptions gridLines="1"/>
  <pageMargins left="0.48" right="0.12" top="1" bottom="1" header="0.5" footer="0.5"/>
  <pageSetup scale="58"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Week #15</vt:lpstr>
      <vt:lpstr>'Week #15'!Print_Area</vt:lpstr>
      <vt:lpstr>'Week #15'!sort</vt:lpstr>
      <vt:lpstr>'Week #15'!wins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Havlíček Jan</cp:lastModifiedBy>
  <dcterms:created xsi:type="dcterms:W3CDTF">2000-12-11T04:41:27Z</dcterms:created>
  <dcterms:modified xsi:type="dcterms:W3CDTF">2023-09-10T12:22:38Z</dcterms:modified>
</cp:coreProperties>
</file>