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12120" windowHeight="7548" activeTab="1"/>
  </bookViews>
  <sheets>
    <sheet name="Historical Price Chart" sheetId="1" r:id="rId1"/>
    <sheet name="Forward Curves Chart" sheetId="2" r:id="rId2"/>
    <sheet name="Hydro Chart" sheetId="3" r:id="rId3"/>
    <sheet name="01-05 curve data" sheetId="4" r:id="rId4"/>
    <sheet name="hist price data" sheetId="5" r:id="rId5"/>
  </sheets>
  <calcPr calcId="0" calcMode="manual"/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</calcChain>
</file>

<file path=xl/sharedStrings.xml><?xml version="1.0" encoding="utf-8"?>
<sst xmlns="http://schemas.openxmlformats.org/spreadsheetml/2006/main" count="49" uniqueCount="25">
  <si>
    <t>PEAK (6x16)</t>
  </si>
  <si>
    <t>OFF-PEAK (6x8 + 24)</t>
  </si>
  <si>
    <t>FLAT (7x24)</t>
  </si>
  <si>
    <t>Mid-C</t>
  </si>
  <si>
    <t>COB</t>
  </si>
  <si>
    <t>NP-15</t>
  </si>
  <si>
    <t>SP-15</t>
  </si>
  <si>
    <t>PV</t>
  </si>
  <si>
    <t>Date</t>
  </si>
  <si>
    <t>1-yr Strips</t>
  </si>
  <si>
    <t>Palo Verde</t>
  </si>
  <si>
    <t>California Southern Zone (SP15)</t>
  </si>
  <si>
    <t>California Northern Zone (NP15)</t>
  </si>
  <si>
    <t>California-Oregon Border (COB)</t>
  </si>
  <si>
    <t>Mid-Columbia</t>
  </si>
  <si>
    <t>California Northern Zone (NP-15)</t>
  </si>
  <si>
    <t>California Southern Zone (SP-15)</t>
  </si>
  <si>
    <t>Year</t>
  </si>
  <si>
    <t>California</t>
  </si>
  <si>
    <t>2001 (projected)</t>
  </si>
  <si>
    <t>Pacific Northwest</t>
  </si>
  <si>
    <t>Hydrologic Runoff for Electric Production</t>
  </si>
  <si>
    <t>(Percent of Historical Normal)</t>
  </si>
  <si>
    <t>75% - 85%</t>
  </si>
  <si>
    <t>less than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</si>
</sst>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17" fontId="0" fillId="0" borderId="2" xfId="0" applyNumberFormat="1" applyFill="1" applyBorder="1" applyProtection="1"/>
    <xf numFmtId="17" fontId="0" fillId="0" borderId="4" xfId="0" applyNumberFormat="1" applyBorder="1" applyProtection="1"/>
    <xf numFmtId="17" fontId="0" fillId="0" borderId="3" xfId="0" applyNumberFormat="1" applyBorder="1" applyProtection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40" fontId="0" fillId="0" borderId="5" xfId="0" applyNumberFormat="1" applyBorder="1"/>
    <xf numFmtId="40" fontId="0" fillId="0" borderId="6" xfId="0" applyNumberFormat="1" applyBorder="1"/>
    <xf numFmtId="40" fontId="0" fillId="0" borderId="10" xfId="0" applyNumberFormat="1" applyBorder="1"/>
    <xf numFmtId="40" fontId="0" fillId="0" borderId="7" xfId="0" applyNumberFormat="1" applyBorder="1"/>
    <xf numFmtId="40" fontId="0" fillId="0" borderId="0" xfId="0" applyNumberFormat="1" applyBorder="1"/>
    <xf numFmtId="40" fontId="0" fillId="0" borderId="11" xfId="0" applyNumberFormat="1" applyBorder="1"/>
    <xf numFmtId="40" fontId="0" fillId="0" borderId="8" xfId="0" applyNumberFormat="1" applyBorder="1"/>
    <xf numFmtId="40" fontId="0" fillId="0" borderId="9" xfId="0" applyNumberFormat="1" applyBorder="1"/>
    <xf numFmtId="40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64768683274001E-3"/>
          <c:y val="1.4397905759162303E-2"/>
          <c:w val="0.97508896797153"/>
          <c:h val="0.9712041884816755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12056"/>
        <c:axId val="1"/>
      </c:barChart>
      <c:catAx>
        <c:axId val="160712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12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44128113878994"/>
          <c:y val="0.5"/>
          <c:w val="0"/>
          <c:h val="1.3089005235602095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Wholesale Electricity Prices in the West:</a:t>
            </a:r>
          </a:p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Monthly, On-Peak Averages, January 1997 - November 2000</a:t>
            </a:r>
          </a:p>
        </c:rich>
      </c:tx>
      <c:layout>
        <c:manualLayout>
          <c:xMode val="edge"/>
          <c:yMode val="edge"/>
          <c:x val="0.11654804270462635"/>
          <c:y val="2.8795811518324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81138790035588"/>
          <c:y val="0.21727748691099477"/>
          <c:w val="0.75711743772242002"/>
          <c:h val="0.57068062827225141"/>
        </c:manualLayout>
      </c:layout>
      <c:lineChart>
        <c:grouping val="standard"/>
        <c:varyColors val="0"/>
        <c:ser>
          <c:idx val="0"/>
          <c:order val="0"/>
          <c:tx>
            <c:strRef>
              <c:f>'hist price data'!$B$3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data'!$B$4:$B$50</c:f>
              <c:numCache>
                <c:formatCode>0.00</c:formatCode>
                <c:ptCount val="47"/>
                <c:pt idx="0">
                  <c:v>19.39</c:v>
                </c:pt>
                <c:pt idx="1">
                  <c:v>14.11</c:v>
                </c:pt>
                <c:pt idx="2">
                  <c:v>17.190000000000001</c:v>
                </c:pt>
                <c:pt idx="3">
                  <c:v>18.22</c:v>
                </c:pt>
                <c:pt idx="4">
                  <c:v>28.77</c:v>
                </c:pt>
                <c:pt idx="5">
                  <c:v>26</c:v>
                </c:pt>
                <c:pt idx="6">
                  <c:v>34.770000000000003</c:v>
                </c:pt>
                <c:pt idx="7">
                  <c:v>39.979999999999997</c:v>
                </c:pt>
                <c:pt idx="8">
                  <c:v>44.27</c:v>
                </c:pt>
                <c:pt idx="9">
                  <c:v>26.88</c:v>
                </c:pt>
                <c:pt idx="10">
                  <c:v>24.6</c:v>
                </c:pt>
                <c:pt idx="11">
                  <c:v>22.55</c:v>
                </c:pt>
                <c:pt idx="12">
                  <c:v>22.17</c:v>
                </c:pt>
                <c:pt idx="13">
                  <c:v>20.49</c:v>
                </c:pt>
                <c:pt idx="14">
                  <c:v>21.85</c:v>
                </c:pt>
                <c:pt idx="15">
                  <c:v>25.52</c:v>
                </c:pt>
                <c:pt idx="16">
                  <c:v>20.91</c:v>
                </c:pt>
                <c:pt idx="17">
                  <c:v>20.69</c:v>
                </c:pt>
                <c:pt idx="18">
                  <c:v>42.33</c:v>
                </c:pt>
                <c:pt idx="19">
                  <c:v>51.1</c:v>
                </c:pt>
                <c:pt idx="20">
                  <c:v>41.89</c:v>
                </c:pt>
                <c:pt idx="21">
                  <c:v>27.11</c:v>
                </c:pt>
                <c:pt idx="22">
                  <c:v>27.78</c:v>
                </c:pt>
                <c:pt idx="23">
                  <c:v>27.47</c:v>
                </c:pt>
                <c:pt idx="24">
                  <c:v>24.14</c:v>
                </c:pt>
                <c:pt idx="25">
                  <c:v>21.31</c:v>
                </c:pt>
                <c:pt idx="26">
                  <c:v>21.22</c:v>
                </c:pt>
                <c:pt idx="27">
                  <c:v>26.71</c:v>
                </c:pt>
                <c:pt idx="28">
                  <c:v>28.41</c:v>
                </c:pt>
                <c:pt idx="29">
                  <c:v>32.57</c:v>
                </c:pt>
                <c:pt idx="30">
                  <c:v>41.56</c:v>
                </c:pt>
                <c:pt idx="31">
                  <c:v>42.51</c:v>
                </c:pt>
                <c:pt idx="32">
                  <c:v>33.340000000000003</c:v>
                </c:pt>
                <c:pt idx="33">
                  <c:v>41.06</c:v>
                </c:pt>
                <c:pt idx="34">
                  <c:v>31.12</c:v>
                </c:pt>
                <c:pt idx="35">
                  <c:v>30.39</c:v>
                </c:pt>
                <c:pt idx="36">
                  <c:v>29.84</c:v>
                </c:pt>
                <c:pt idx="37">
                  <c:v>31.3</c:v>
                </c:pt>
                <c:pt idx="38">
                  <c:v>30.98</c:v>
                </c:pt>
                <c:pt idx="39">
                  <c:v>37.96</c:v>
                </c:pt>
                <c:pt idx="40">
                  <c:v>71.040000000000006</c:v>
                </c:pt>
                <c:pt idx="41">
                  <c:v>173.9</c:v>
                </c:pt>
                <c:pt idx="42">
                  <c:v>164.05</c:v>
                </c:pt>
                <c:pt idx="43">
                  <c:v>231.33</c:v>
                </c:pt>
                <c:pt idx="44">
                  <c:v>137.12</c:v>
                </c:pt>
                <c:pt idx="45">
                  <c:v>91.56</c:v>
                </c:pt>
                <c:pt idx="46">
                  <c:v>127.96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1-4691-90C7-3E1DF9A84B8A}"/>
            </c:ext>
          </c:extLst>
        </c:ser>
        <c:ser>
          <c:idx val="1"/>
          <c:order val="1"/>
          <c:tx>
            <c:strRef>
              <c:f>'hist price data'!$C$3</c:f>
              <c:strCache>
                <c:ptCount val="1"/>
                <c:pt idx="0">
                  <c:v>California Southern Zone (SP15)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data'!$C$4:$C$50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17.07</c:v>
                </c:pt>
                <c:pt idx="18">
                  <c:v>42.45</c:v>
                </c:pt>
                <c:pt idx="19">
                  <c:v>51.86</c:v>
                </c:pt>
                <c:pt idx="20">
                  <c:v>41.56</c:v>
                </c:pt>
                <c:pt idx="21">
                  <c:v>29.22</c:v>
                </c:pt>
                <c:pt idx="22">
                  <c:v>29.55</c:v>
                </c:pt>
                <c:pt idx="23">
                  <c:v>31.64</c:v>
                </c:pt>
                <c:pt idx="24">
                  <c:v>25.11</c:v>
                </c:pt>
                <c:pt idx="25">
                  <c:v>22.33</c:v>
                </c:pt>
                <c:pt idx="26">
                  <c:v>22.43</c:v>
                </c:pt>
                <c:pt idx="27">
                  <c:v>27.89</c:v>
                </c:pt>
                <c:pt idx="28">
                  <c:v>30.27</c:v>
                </c:pt>
                <c:pt idx="29">
                  <c:v>31.08</c:v>
                </c:pt>
                <c:pt idx="30">
                  <c:v>37.53</c:v>
                </c:pt>
                <c:pt idx="31">
                  <c:v>39.53</c:v>
                </c:pt>
                <c:pt idx="32">
                  <c:v>35.11</c:v>
                </c:pt>
                <c:pt idx="33">
                  <c:v>43.96</c:v>
                </c:pt>
                <c:pt idx="34">
                  <c:v>35.840000000000003</c:v>
                </c:pt>
                <c:pt idx="35">
                  <c:v>31.3</c:v>
                </c:pt>
                <c:pt idx="36">
                  <c:v>33.68</c:v>
                </c:pt>
                <c:pt idx="37">
                  <c:v>32.39</c:v>
                </c:pt>
                <c:pt idx="38">
                  <c:v>32.630000000000003</c:v>
                </c:pt>
                <c:pt idx="39">
                  <c:v>36.909999999999997</c:v>
                </c:pt>
                <c:pt idx="40">
                  <c:v>69.67</c:v>
                </c:pt>
                <c:pt idx="41">
                  <c:v>169.18</c:v>
                </c:pt>
                <c:pt idx="42">
                  <c:v>140.94</c:v>
                </c:pt>
                <c:pt idx="43">
                  <c:v>206.84</c:v>
                </c:pt>
                <c:pt idx="44">
                  <c:v>127.18</c:v>
                </c:pt>
                <c:pt idx="45">
                  <c:v>98.57</c:v>
                </c:pt>
                <c:pt idx="46">
                  <c:v>152.03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1-4691-90C7-3E1DF9A84B8A}"/>
            </c:ext>
          </c:extLst>
        </c:ser>
        <c:ser>
          <c:idx val="2"/>
          <c:order val="2"/>
          <c:tx>
            <c:strRef>
              <c:f>'hist price data'!$D$3</c:f>
              <c:strCache>
                <c:ptCount val="1"/>
                <c:pt idx="0">
                  <c:v>California Northern Zone (NP15)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data'!$D$4:$D$50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16.86</c:v>
                </c:pt>
                <c:pt idx="18">
                  <c:v>41.13</c:v>
                </c:pt>
                <c:pt idx="19">
                  <c:v>48.79</c:v>
                </c:pt>
                <c:pt idx="20">
                  <c:v>40.619999999999997</c:v>
                </c:pt>
                <c:pt idx="21">
                  <c:v>30.26</c:v>
                </c:pt>
                <c:pt idx="22">
                  <c:v>29.95</c:v>
                </c:pt>
                <c:pt idx="23">
                  <c:v>32.409999999999997</c:v>
                </c:pt>
                <c:pt idx="24">
                  <c:v>25.24</c:v>
                </c:pt>
                <c:pt idx="25">
                  <c:v>22.32</c:v>
                </c:pt>
                <c:pt idx="26">
                  <c:v>22.41</c:v>
                </c:pt>
                <c:pt idx="27">
                  <c:v>27.76</c:v>
                </c:pt>
                <c:pt idx="28">
                  <c:v>30.27</c:v>
                </c:pt>
                <c:pt idx="29">
                  <c:v>31.12</c:v>
                </c:pt>
                <c:pt idx="30">
                  <c:v>38.799999999999997</c:v>
                </c:pt>
                <c:pt idx="31">
                  <c:v>40.86</c:v>
                </c:pt>
                <c:pt idx="32">
                  <c:v>43.16</c:v>
                </c:pt>
                <c:pt idx="33">
                  <c:v>65.739999999999995</c:v>
                </c:pt>
                <c:pt idx="34">
                  <c:v>44.16</c:v>
                </c:pt>
                <c:pt idx="35">
                  <c:v>31.95</c:v>
                </c:pt>
                <c:pt idx="36">
                  <c:v>34.6</c:v>
                </c:pt>
                <c:pt idx="37">
                  <c:v>31.94</c:v>
                </c:pt>
                <c:pt idx="38">
                  <c:v>30.66</c:v>
                </c:pt>
                <c:pt idx="39">
                  <c:v>31.53</c:v>
                </c:pt>
                <c:pt idx="40">
                  <c:v>59.65</c:v>
                </c:pt>
                <c:pt idx="41">
                  <c:v>176.03</c:v>
                </c:pt>
                <c:pt idx="42">
                  <c:v>102.58</c:v>
                </c:pt>
                <c:pt idx="43">
                  <c:v>168.11</c:v>
                </c:pt>
                <c:pt idx="44">
                  <c:v>122.65</c:v>
                </c:pt>
                <c:pt idx="45">
                  <c:v>109.34</c:v>
                </c:pt>
                <c:pt idx="46">
                  <c:v>179.79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1-4691-90C7-3E1DF9A84B8A}"/>
            </c:ext>
          </c:extLst>
        </c:ser>
        <c:ser>
          <c:idx val="3"/>
          <c:order val="3"/>
          <c:tx>
            <c:strRef>
              <c:f>'hist price data'!$E$3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data'!$E$4:$E$50</c:f>
              <c:numCache>
                <c:formatCode>0.00</c:formatCode>
                <c:ptCount val="47"/>
                <c:pt idx="0">
                  <c:v>18.8</c:v>
                </c:pt>
                <c:pt idx="1">
                  <c:v>11.37</c:v>
                </c:pt>
                <c:pt idx="2">
                  <c:v>13.38</c:v>
                </c:pt>
                <c:pt idx="3">
                  <c:v>16.489999999999998</c:v>
                </c:pt>
                <c:pt idx="4">
                  <c:v>24.3</c:v>
                </c:pt>
                <c:pt idx="5">
                  <c:v>16.45</c:v>
                </c:pt>
                <c:pt idx="6">
                  <c:v>17.25</c:v>
                </c:pt>
                <c:pt idx="7">
                  <c:v>21.96</c:v>
                </c:pt>
                <c:pt idx="8">
                  <c:v>24.93</c:v>
                </c:pt>
                <c:pt idx="9">
                  <c:v>21.75</c:v>
                </c:pt>
                <c:pt idx="10">
                  <c:v>23.29</c:v>
                </c:pt>
                <c:pt idx="11">
                  <c:v>22.5</c:v>
                </c:pt>
                <c:pt idx="12">
                  <c:v>20.21</c:v>
                </c:pt>
                <c:pt idx="13">
                  <c:v>16.690000000000001</c:v>
                </c:pt>
                <c:pt idx="14">
                  <c:v>20.25</c:v>
                </c:pt>
                <c:pt idx="15">
                  <c:v>25.24</c:v>
                </c:pt>
                <c:pt idx="16">
                  <c:v>15.8</c:v>
                </c:pt>
                <c:pt idx="17">
                  <c:v>15.79</c:v>
                </c:pt>
                <c:pt idx="18">
                  <c:v>31.42</c:v>
                </c:pt>
                <c:pt idx="19">
                  <c:v>51.03</c:v>
                </c:pt>
                <c:pt idx="20">
                  <c:v>40.75</c:v>
                </c:pt>
                <c:pt idx="21">
                  <c:v>31.34</c:v>
                </c:pt>
                <c:pt idx="22">
                  <c:v>29.72</c:v>
                </c:pt>
                <c:pt idx="23">
                  <c:v>30.3</c:v>
                </c:pt>
                <c:pt idx="24">
                  <c:v>21.57</c:v>
                </c:pt>
                <c:pt idx="25">
                  <c:v>20.36</c:v>
                </c:pt>
                <c:pt idx="26">
                  <c:v>18.79</c:v>
                </c:pt>
                <c:pt idx="27">
                  <c:v>25.79</c:v>
                </c:pt>
                <c:pt idx="28">
                  <c:v>28.44</c:v>
                </c:pt>
                <c:pt idx="29">
                  <c:v>28.3</c:v>
                </c:pt>
                <c:pt idx="30">
                  <c:v>36.76</c:v>
                </c:pt>
                <c:pt idx="31">
                  <c:v>35.03</c:v>
                </c:pt>
                <c:pt idx="32">
                  <c:v>36.71</c:v>
                </c:pt>
                <c:pt idx="33">
                  <c:v>49.33</c:v>
                </c:pt>
                <c:pt idx="34">
                  <c:v>36.299999999999997</c:v>
                </c:pt>
                <c:pt idx="35">
                  <c:v>31.07</c:v>
                </c:pt>
                <c:pt idx="36">
                  <c:v>31.62</c:v>
                </c:pt>
                <c:pt idx="37">
                  <c:v>30.44</c:v>
                </c:pt>
                <c:pt idx="38">
                  <c:v>30.91</c:v>
                </c:pt>
                <c:pt idx="39">
                  <c:v>31.46</c:v>
                </c:pt>
                <c:pt idx="40">
                  <c:v>59.86</c:v>
                </c:pt>
                <c:pt idx="41">
                  <c:v>188.4</c:v>
                </c:pt>
                <c:pt idx="42">
                  <c:v>129.96</c:v>
                </c:pt>
                <c:pt idx="43">
                  <c:v>213.73</c:v>
                </c:pt>
                <c:pt idx="44">
                  <c:v>139.72</c:v>
                </c:pt>
                <c:pt idx="45">
                  <c:v>111.84</c:v>
                </c:pt>
                <c:pt idx="46">
                  <c:v>172.37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1-4691-90C7-3E1DF9A84B8A}"/>
            </c:ext>
          </c:extLst>
        </c:ser>
        <c:ser>
          <c:idx val="4"/>
          <c:order val="4"/>
          <c:tx>
            <c:strRef>
              <c:f>'hist price data'!$F$3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data'!$F$4:$F$50</c:f>
              <c:numCache>
                <c:formatCode>0.00</c:formatCode>
                <c:ptCount val="47"/>
                <c:pt idx="0">
                  <c:v>17.22</c:v>
                </c:pt>
                <c:pt idx="1">
                  <c:v>10.39</c:v>
                </c:pt>
                <c:pt idx="2">
                  <c:v>11.59</c:v>
                </c:pt>
                <c:pt idx="3">
                  <c:v>13.1</c:v>
                </c:pt>
                <c:pt idx="4">
                  <c:v>16.66</c:v>
                </c:pt>
                <c:pt idx="5">
                  <c:v>11.62</c:v>
                </c:pt>
                <c:pt idx="6">
                  <c:v>12.33</c:v>
                </c:pt>
                <c:pt idx="7">
                  <c:v>17.47</c:v>
                </c:pt>
                <c:pt idx="8">
                  <c:v>20.190000000000001</c:v>
                </c:pt>
                <c:pt idx="9">
                  <c:v>18.510000000000002</c:v>
                </c:pt>
                <c:pt idx="10">
                  <c:v>18.96</c:v>
                </c:pt>
                <c:pt idx="11">
                  <c:v>20.07</c:v>
                </c:pt>
                <c:pt idx="12">
                  <c:v>19.39</c:v>
                </c:pt>
                <c:pt idx="13">
                  <c:v>14.34</c:v>
                </c:pt>
                <c:pt idx="14">
                  <c:v>18.739999999999998</c:v>
                </c:pt>
                <c:pt idx="15">
                  <c:v>24.23</c:v>
                </c:pt>
                <c:pt idx="16">
                  <c:v>14.8</c:v>
                </c:pt>
                <c:pt idx="17">
                  <c:v>13.79</c:v>
                </c:pt>
                <c:pt idx="18">
                  <c:v>26.32</c:v>
                </c:pt>
                <c:pt idx="19">
                  <c:v>51.04</c:v>
                </c:pt>
                <c:pt idx="20">
                  <c:v>39.869999999999997</c:v>
                </c:pt>
                <c:pt idx="21">
                  <c:v>30.48</c:v>
                </c:pt>
                <c:pt idx="22">
                  <c:v>28.52</c:v>
                </c:pt>
                <c:pt idx="23">
                  <c:v>31.19</c:v>
                </c:pt>
                <c:pt idx="24">
                  <c:v>17.95</c:v>
                </c:pt>
                <c:pt idx="25">
                  <c:v>18.260000000000002</c:v>
                </c:pt>
                <c:pt idx="26">
                  <c:v>16.39</c:v>
                </c:pt>
                <c:pt idx="27">
                  <c:v>24.06</c:v>
                </c:pt>
                <c:pt idx="28">
                  <c:v>28.25</c:v>
                </c:pt>
                <c:pt idx="29">
                  <c:v>23.73</c:v>
                </c:pt>
                <c:pt idx="30">
                  <c:v>24.72</c:v>
                </c:pt>
                <c:pt idx="31">
                  <c:v>29.83</c:v>
                </c:pt>
                <c:pt idx="32">
                  <c:v>32.11</c:v>
                </c:pt>
                <c:pt idx="33">
                  <c:v>45.13</c:v>
                </c:pt>
                <c:pt idx="34">
                  <c:v>31.69</c:v>
                </c:pt>
                <c:pt idx="35">
                  <c:v>26.05</c:v>
                </c:pt>
                <c:pt idx="36">
                  <c:v>27.38</c:v>
                </c:pt>
                <c:pt idx="37">
                  <c:v>26.86</c:v>
                </c:pt>
                <c:pt idx="38">
                  <c:v>27.79</c:v>
                </c:pt>
                <c:pt idx="39">
                  <c:v>27.87</c:v>
                </c:pt>
                <c:pt idx="40">
                  <c:v>59.8</c:v>
                </c:pt>
                <c:pt idx="41">
                  <c:v>181.43</c:v>
                </c:pt>
                <c:pt idx="42">
                  <c:v>122.25</c:v>
                </c:pt>
                <c:pt idx="43">
                  <c:v>213.44</c:v>
                </c:pt>
                <c:pt idx="44">
                  <c:v>134.80000000000001</c:v>
                </c:pt>
                <c:pt idx="45">
                  <c:v>103.69</c:v>
                </c:pt>
                <c:pt idx="46">
                  <c:v>171.98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C1-4691-90C7-3E1DF9A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75016"/>
        <c:axId val="1"/>
      </c:lineChart>
      <c:dateAx>
        <c:axId val="161475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6.2277580071174385E-3"/>
              <c:y val="0.315445026178010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75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384341637010677"/>
          <c:y val="0.27879581151832461"/>
          <c:w val="0.35142348754448399"/>
          <c:h val="0.30890052356020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9602649006619E-3"/>
          <c:y val="1.4945652173913042E-2"/>
          <c:w val="0.97682119205298024"/>
          <c:h val="0.9701086956521739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25872"/>
        <c:axId val="1"/>
      </c:barChart>
      <c:catAx>
        <c:axId val="161425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25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68874172185429"/>
          <c:y val="0.5"/>
          <c:w val="0"/>
          <c:h val="1.358695652173913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6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Electricity</a:t>
            </a:r>
          </a:p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All-Hours (24x7x365) Product</a:t>
            </a:r>
          </a:p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(prices as of December 22, 2000)</a:t>
            </a:r>
          </a:p>
        </c:rich>
      </c:tx>
      <c:layout>
        <c:manualLayout>
          <c:xMode val="edge"/>
          <c:yMode val="edge"/>
          <c:x val="0.20529807548211976"/>
          <c:y val="3.5326110392768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94044553454434"/>
          <c:y val="0.2486414693029449"/>
          <c:w val="0.75496711628908553"/>
          <c:h val="0.53532644210579383"/>
        </c:manualLayout>
      </c:layout>
      <c:lineChart>
        <c:grouping val="standard"/>
        <c:varyColors val="0"/>
        <c:ser>
          <c:idx val="2"/>
          <c:order val="0"/>
          <c:tx>
            <c:strRef>
              <c:f>'01-05 curve data'!$M$67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data'!$M$68:$M$72</c:f>
              <c:numCache>
                <c:formatCode>0.00</c:formatCode>
                <c:ptCount val="5"/>
                <c:pt idx="0">
                  <c:v>253.92</c:v>
                </c:pt>
                <c:pt idx="1">
                  <c:v>90.164166666666645</c:v>
                </c:pt>
                <c:pt idx="2">
                  <c:v>74.590833333333322</c:v>
                </c:pt>
                <c:pt idx="3">
                  <c:v>61.063333333333333</c:v>
                </c:pt>
                <c:pt idx="4">
                  <c:v>56.229166666666664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D-4B91-B639-EEA994C8E55D}"/>
            </c:ext>
          </c:extLst>
        </c:ser>
        <c:ser>
          <c:idx val="3"/>
          <c:order val="1"/>
          <c:tx>
            <c:strRef>
              <c:f>'01-05 curve data'!$N$67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data'!$N$68:$N$72</c:f>
              <c:numCache>
                <c:formatCode>0.00</c:formatCode>
                <c:ptCount val="5"/>
                <c:pt idx="0">
                  <c:v>159.28916666666666</c:v>
                </c:pt>
                <c:pt idx="1">
                  <c:v>82.9375</c:v>
                </c:pt>
                <c:pt idx="2">
                  <c:v>66.22499999999998</c:v>
                </c:pt>
                <c:pt idx="3">
                  <c:v>57.199166666666677</c:v>
                </c:pt>
                <c:pt idx="4">
                  <c:v>52.534999999999997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D-4B91-B639-EEA994C8E55D}"/>
            </c:ext>
          </c:extLst>
        </c:ser>
        <c:ser>
          <c:idx val="5"/>
          <c:order val="2"/>
          <c:tx>
            <c:strRef>
              <c:f>'01-05 curve data'!$P$67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data'!$P$68:$P$72</c:f>
              <c:numCache>
                <c:formatCode>0.00</c:formatCode>
                <c:ptCount val="5"/>
                <c:pt idx="0">
                  <c:v>177.04583333333335</c:v>
                </c:pt>
                <c:pt idx="1">
                  <c:v>92.912500000000009</c:v>
                </c:pt>
                <c:pt idx="2">
                  <c:v>66.937499999999986</c:v>
                </c:pt>
                <c:pt idx="3">
                  <c:v>51.891666666666659</c:v>
                </c:pt>
                <c:pt idx="4">
                  <c:v>48.027500000000011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D-4B91-B639-EEA994C8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3640"/>
        <c:axId val="1"/>
      </c:lineChart>
      <c:catAx>
        <c:axId val="16047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7947037434469299E-3"/>
              <c:y val="0.31657629698134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73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708622521999696"/>
          <c:y val="0.278532793481441"/>
          <c:w val="0.45695378091181499"/>
          <c:h val="0.173913158856704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4098" name="Chart 2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3073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4"/>
  <sheetViews>
    <sheetView workbookViewId="0">
      <selection activeCell="D10" sqref="D10"/>
    </sheetView>
  </sheetViews>
  <sheetFormatPr defaultRowHeight="13.2" x14ac:dyDescent="0.25"/>
  <cols>
    <col min="1" max="1" width="9" customWidth="1"/>
    <col min="2" max="2" width="7.5546875" customWidth="1"/>
    <col min="3" max="3" width="20.5546875" customWidth="1"/>
    <col min="4" max="4" width="18.44140625" customWidth="1"/>
    <col min="5" max="5" width="18" customWidth="1"/>
  </cols>
  <sheetData>
    <row r="4" spans="3:5" ht="17.399999999999999" x14ac:dyDescent="0.3">
      <c r="C4" s="33" t="s">
        <v>21</v>
      </c>
    </row>
    <row r="5" spans="3:5" x14ac:dyDescent="0.25">
      <c r="C5" t="s">
        <v>22</v>
      </c>
    </row>
    <row r="7" spans="3:5" ht="34.799999999999997" x14ac:dyDescent="0.3">
      <c r="C7" s="37" t="s">
        <v>17</v>
      </c>
      <c r="D7" s="37" t="s">
        <v>20</v>
      </c>
      <c r="E7" s="37" t="s">
        <v>18</v>
      </c>
    </row>
    <row r="8" spans="3:5" ht="17.399999999999999" x14ac:dyDescent="0.3">
      <c r="C8" s="35" t="s">
        <v>19</v>
      </c>
      <c r="D8" s="36" t="s">
        <v>23</v>
      </c>
      <c r="E8" s="36" t="s">
        <v>24</v>
      </c>
    </row>
    <row r="9" spans="3:5" ht="17.399999999999999" x14ac:dyDescent="0.3">
      <c r="C9" s="35">
        <v>2000</v>
      </c>
      <c r="D9" s="36">
        <v>0.93</v>
      </c>
      <c r="E9" s="36">
        <v>0.94</v>
      </c>
    </row>
    <row r="10" spans="3:5" ht="17.399999999999999" x14ac:dyDescent="0.3">
      <c r="C10" s="35">
        <v>1999</v>
      </c>
      <c r="D10" s="36">
        <v>1.1599999999999999</v>
      </c>
      <c r="E10" s="36">
        <v>1.08</v>
      </c>
    </row>
    <row r="11" spans="3:5" ht="17.399999999999999" x14ac:dyDescent="0.3">
      <c r="C11" s="35">
        <v>1998</v>
      </c>
      <c r="D11" s="36">
        <v>0.98</v>
      </c>
      <c r="E11" s="36">
        <v>1.53</v>
      </c>
    </row>
    <row r="12" spans="3:5" ht="17.399999999999999" x14ac:dyDescent="0.3">
      <c r="C12" s="35">
        <v>1997</v>
      </c>
      <c r="D12" s="36">
        <v>1.52</v>
      </c>
      <c r="E12" s="36">
        <v>0.84</v>
      </c>
    </row>
    <row r="13" spans="3:5" ht="17.399999999999999" x14ac:dyDescent="0.3">
      <c r="C13" s="35">
        <v>1996</v>
      </c>
      <c r="D13" s="36">
        <v>1.38</v>
      </c>
      <c r="E13" s="36">
        <v>1.29</v>
      </c>
    </row>
    <row r="14" spans="3:5" ht="17.399999999999999" x14ac:dyDescent="0.3">
      <c r="C14" s="34"/>
      <c r="D14" s="34"/>
      <c r="E14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72"/>
  <sheetViews>
    <sheetView topLeftCell="D44" zoomScale="85" workbookViewId="0">
      <selection activeCell="O68" sqref="O68"/>
    </sheetView>
  </sheetViews>
  <sheetFormatPr defaultRowHeight="13.2" x14ac:dyDescent="0.25"/>
  <sheetData>
    <row r="5" spans="1:16" x14ac:dyDescent="0.25">
      <c r="A5" s="2"/>
      <c r="B5" s="38" t="s">
        <v>0</v>
      </c>
      <c r="C5" s="38"/>
      <c r="D5" s="38"/>
      <c r="E5" s="38"/>
      <c r="F5" s="38"/>
      <c r="G5" s="38" t="s">
        <v>1</v>
      </c>
      <c r="H5" s="38"/>
      <c r="I5" s="38"/>
      <c r="J5" s="38"/>
      <c r="K5" s="38"/>
      <c r="L5" s="38" t="s">
        <v>2</v>
      </c>
      <c r="M5" s="38"/>
      <c r="N5" s="38"/>
      <c r="O5" s="38"/>
      <c r="P5" s="38"/>
    </row>
    <row r="6" spans="1:16" x14ac:dyDescent="0.25">
      <c r="A6" s="3" t="s">
        <v>8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3</v>
      </c>
      <c r="M6" s="1" t="s">
        <v>4</v>
      </c>
      <c r="N6" s="1" t="s">
        <v>5</v>
      </c>
      <c r="O6" s="1" t="s">
        <v>6</v>
      </c>
      <c r="P6" s="1" t="s">
        <v>7</v>
      </c>
    </row>
    <row r="7" spans="1:16" x14ac:dyDescent="0.25">
      <c r="A7" s="4">
        <v>36892</v>
      </c>
      <c r="B7" s="7">
        <v>625</v>
      </c>
      <c r="C7" s="8">
        <v>615</v>
      </c>
      <c r="D7" s="8">
        <v>330</v>
      </c>
      <c r="E7" s="8">
        <v>290</v>
      </c>
      <c r="F7" s="13">
        <v>310</v>
      </c>
      <c r="G7" s="7">
        <v>525</v>
      </c>
      <c r="H7" s="8">
        <v>500</v>
      </c>
      <c r="I7" s="8">
        <v>250</v>
      </c>
      <c r="J7" s="8">
        <v>190</v>
      </c>
      <c r="K7" s="14">
        <v>150</v>
      </c>
      <c r="L7" s="22">
        <v>580.91</v>
      </c>
      <c r="M7" s="23">
        <v>564.29999999999995</v>
      </c>
      <c r="N7" s="23">
        <v>277.95999999999998</v>
      </c>
      <c r="O7" s="23">
        <v>229.14</v>
      </c>
      <c r="P7" s="24">
        <v>239.46</v>
      </c>
    </row>
    <row r="8" spans="1:16" x14ac:dyDescent="0.25">
      <c r="A8" s="5">
        <f t="shared" ref="A8:A39" si="0">EOMONTH(A7,0)+1</f>
        <v>36923</v>
      </c>
      <c r="B8" s="9">
        <v>400</v>
      </c>
      <c r="C8" s="10">
        <v>400</v>
      </c>
      <c r="D8" s="10">
        <v>200</v>
      </c>
      <c r="E8" s="10">
        <v>190</v>
      </c>
      <c r="F8" s="14">
        <v>200</v>
      </c>
      <c r="G8" s="9">
        <v>375</v>
      </c>
      <c r="H8" s="10">
        <v>375</v>
      </c>
      <c r="I8" s="10">
        <v>155</v>
      </c>
      <c r="J8" s="10">
        <v>140</v>
      </c>
      <c r="K8" s="14">
        <v>135</v>
      </c>
      <c r="L8" s="25">
        <v>389.29</v>
      </c>
      <c r="M8" s="26">
        <v>389.29</v>
      </c>
      <c r="N8" s="26">
        <v>169.29</v>
      </c>
      <c r="O8" s="26">
        <v>162.86000000000001</v>
      </c>
      <c r="P8" s="27">
        <v>172.14</v>
      </c>
    </row>
    <row r="9" spans="1:16" x14ac:dyDescent="0.25">
      <c r="A9" s="5">
        <f t="shared" si="0"/>
        <v>36951</v>
      </c>
      <c r="B9" s="9">
        <v>325</v>
      </c>
      <c r="C9" s="10">
        <v>265</v>
      </c>
      <c r="D9" s="10">
        <v>180</v>
      </c>
      <c r="E9" s="10">
        <v>185</v>
      </c>
      <c r="F9" s="14">
        <v>195</v>
      </c>
      <c r="G9" s="9">
        <v>250</v>
      </c>
      <c r="H9" s="10">
        <v>195</v>
      </c>
      <c r="I9" s="10">
        <v>130</v>
      </c>
      <c r="J9" s="10">
        <v>130</v>
      </c>
      <c r="K9" s="14">
        <v>130</v>
      </c>
      <c r="L9" s="25">
        <v>293.55</v>
      </c>
      <c r="M9" s="26">
        <v>235.65</v>
      </c>
      <c r="N9" s="26">
        <v>147.41999999999999</v>
      </c>
      <c r="O9" s="26">
        <v>153.22999999999999</v>
      </c>
      <c r="P9" s="27">
        <v>167.74</v>
      </c>
    </row>
    <row r="10" spans="1:16" x14ac:dyDescent="0.25">
      <c r="A10" s="5">
        <f t="shared" si="0"/>
        <v>36982</v>
      </c>
      <c r="B10" s="9">
        <v>205</v>
      </c>
      <c r="C10" s="10">
        <v>210</v>
      </c>
      <c r="D10" s="10">
        <v>170</v>
      </c>
      <c r="E10" s="10">
        <v>180</v>
      </c>
      <c r="F10" s="14">
        <v>195</v>
      </c>
      <c r="G10" s="9">
        <v>170</v>
      </c>
      <c r="H10" s="10">
        <v>155</v>
      </c>
      <c r="I10" s="10">
        <v>85</v>
      </c>
      <c r="J10" s="10">
        <v>85</v>
      </c>
      <c r="K10" s="14">
        <v>90</v>
      </c>
      <c r="L10" s="25">
        <v>189.44</v>
      </c>
      <c r="M10" s="26">
        <v>185.56</v>
      </c>
      <c r="N10" s="26">
        <v>132.22</v>
      </c>
      <c r="O10" s="26">
        <v>132.22</v>
      </c>
      <c r="P10" s="27">
        <v>148.33000000000001</v>
      </c>
    </row>
    <row r="11" spans="1:16" x14ac:dyDescent="0.25">
      <c r="A11" s="5">
        <f t="shared" si="0"/>
        <v>37012</v>
      </c>
      <c r="B11" s="9">
        <v>205</v>
      </c>
      <c r="C11" s="10">
        <v>200</v>
      </c>
      <c r="D11" s="10">
        <v>162</v>
      </c>
      <c r="E11" s="10">
        <v>190</v>
      </c>
      <c r="F11" s="14">
        <v>205</v>
      </c>
      <c r="G11" s="9">
        <v>175</v>
      </c>
      <c r="H11" s="10">
        <v>150</v>
      </c>
      <c r="I11" s="10">
        <v>90</v>
      </c>
      <c r="J11" s="10">
        <v>80</v>
      </c>
      <c r="K11" s="14">
        <v>90</v>
      </c>
      <c r="L11" s="25">
        <v>191.77</v>
      </c>
      <c r="M11" s="26">
        <v>177.96</v>
      </c>
      <c r="N11" s="26">
        <v>130.26</v>
      </c>
      <c r="O11" s="26">
        <v>135.91</v>
      </c>
      <c r="P11" s="27">
        <v>154.30000000000001</v>
      </c>
    </row>
    <row r="12" spans="1:16" x14ac:dyDescent="0.25">
      <c r="A12" s="5">
        <f t="shared" si="0"/>
        <v>37043</v>
      </c>
      <c r="B12" s="9">
        <v>225</v>
      </c>
      <c r="C12" s="10">
        <v>215</v>
      </c>
      <c r="D12" s="10">
        <v>189</v>
      </c>
      <c r="E12" s="10">
        <v>210</v>
      </c>
      <c r="F12" s="14">
        <v>275</v>
      </c>
      <c r="G12" s="9">
        <v>180</v>
      </c>
      <c r="H12" s="10">
        <v>160</v>
      </c>
      <c r="I12" s="10">
        <v>92</v>
      </c>
      <c r="J12" s="10">
        <v>90</v>
      </c>
      <c r="K12" s="14">
        <v>90</v>
      </c>
      <c r="L12" s="25">
        <v>206</v>
      </c>
      <c r="M12" s="26">
        <v>191.78</v>
      </c>
      <c r="N12" s="26">
        <v>148.04</v>
      </c>
      <c r="O12" s="26">
        <v>153.56</v>
      </c>
      <c r="P12" s="27">
        <v>196.89</v>
      </c>
    </row>
    <row r="13" spans="1:16" x14ac:dyDescent="0.25">
      <c r="A13" s="5">
        <f t="shared" si="0"/>
        <v>37073</v>
      </c>
      <c r="B13" s="9">
        <v>305</v>
      </c>
      <c r="C13" s="10">
        <v>305</v>
      </c>
      <c r="D13" s="10">
        <v>240</v>
      </c>
      <c r="E13" s="10">
        <v>250</v>
      </c>
      <c r="F13" s="14">
        <v>340</v>
      </c>
      <c r="G13" s="9">
        <v>200</v>
      </c>
      <c r="H13" s="10">
        <v>190</v>
      </c>
      <c r="I13" s="10">
        <v>112</v>
      </c>
      <c r="J13" s="10">
        <v>111</v>
      </c>
      <c r="K13" s="14">
        <v>100</v>
      </c>
      <c r="L13" s="25">
        <v>256.45</v>
      </c>
      <c r="M13" s="26">
        <v>251.83</v>
      </c>
      <c r="N13" s="26">
        <v>180.82</v>
      </c>
      <c r="O13" s="26">
        <v>185.73</v>
      </c>
      <c r="P13" s="27">
        <v>229.03</v>
      </c>
    </row>
    <row r="14" spans="1:16" x14ac:dyDescent="0.25">
      <c r="A14" s="5">
        <f t="shared" si="0"/>
        <v>37104</v>
      </c>
      <c r="B14" s="9">
        <v>385</v>
      </c>
      <c r="C14" s="10">
        <v>385</v>
      </c>
      <c r="D14" s="10">
        <v>305</v>
      </c>
      <c r="E14" s="10">
        <v>308</v>
      </c>
      <c r="F14" s="14">
        <v>355</v>
      </c>
      <c r="G14" s="9">
        <v>250</v>
      </c>
      <c r="H14" s="10">
        <v>205</v>
      </c>
      <c r="I14" s="10">
        <v>120</v>
      </c>
      <c r="J14" s="10">
        <v>112</v>
      </c>
      <c r="K14" s="14">
        <v>100</v>
      </c>
      <c r="L14" s="25">
        <v>328.39</v>
      </c>
      <c r="M14" s="26">
        <v>309.52</v>
      </c>
      <c r="N14" s="26">
        <v>227.42</v>
      </c>
      <c r="O14" s="26">
        <v>225.81</v>
      </c>
      <c r="P14" s="27">
        <v>248.06</v>
      </c>
    </row>
    <row r="15" spans="1:16" x14ac:dyDescent="0.25">
      <c r="A15" s="5">
        <f t="shared" si="0"/>
        <v>37135</v>
      </c>
      <c r="B15" s="9">
        <v>320</v>
      </c>
      <c r="C15" s="10">
        <v>325</v>
      </c>
      <c r="D15" s="10">
        <v>235</v>
      </c>
      <c r="E15" s="10">
        <v>235</v>
      </c>
      <c r="F15" s="14">
        <v>345</v>
      </c>
      <c r="G15" s="9">
        <v>195</v>
      </c>
      <c r="H15" s="10">
        <v>190</v>
      </c>
      <c r="I15" s="10">
        <v>110</v>
      </c>
      <c r="J15" s="10">
        <v>106</v>
      </c>
      <c r="K15" s="14">
        <v>100</v>
      </c>
      <c r="L15" s="25">
        <v>261.67</v>
      </c>
      <c r="M15" s="26">
        <v>262</v>
      </c>
      <c r="N15" s="26">
        <v>176.67</v>
      </c>
      <c r="O15" s="26">
        <v>174.8</v>
      </c>
      <c r="P15" s="27">
        <v>230.67</v>
      </c>
    </row>
    <row r="16" spans="1:16" x14ac:dyDescent="0.25">
      <c r="A16" s="5">
        <f t="shared" si="0"/>
        <v>37165</v>
      </c>
      <c r="B16" s="9">
        <v>240</v>
      </c>
      <c r="C16" s="10">
        <v>215</v>
      </c>
      <c r="D16" s="10">
        <v>140</v>
      </c>
      <c r="E16" s="10">
        <v>138</v>
      </c>
      <c r="F16" s="14">
        <v>155</v>
      </c>
      <c r="G16" s="9">
        <v>135</v>
      </c>
      <c r="H16" s="10">
        <v>115</v>
      </c>
      <c r="I16" s="10">
        <v>80</v>
      </c>
      <c r="J16" s="10">
        <v>73</v>
      </c>
      <c r="K16" s="14">
        <v>90</v>
      </c>
      <c r="L16" s="25">
        <v>195.97</v>
      </c>
      <c r="M16" s="26">
        <v>173.06</v>
      </c>
      <c r="N16" s="26">
        <v>114.84</v>
      </c>
      <c r="O16" s="26">
        <v>110.74</v>
      </c>
      <c r="P16" s="27">
        <v>127.74</v>
      </c>
    </row>
    <row r="17" spans="1:16" x14ac:dyDescent="0.25">
      <c r="A17" s="5">
        <f t="shared" si="0"/>
        <v>37196</v>
      </c>
      <c r="B17" s="9">
        <v>220</v>
      </c>
      <c r="C17" s="10">
        <v>205</v>
      </c>
      <c r="D17" s="10">
        <v>124</v>
      </c>
      <c r="E17" s="10">
        <v>120</v>
      </c>
      <c r="F17" s="14">
        <v>125</v>
      </c>
      <c r="G17" s="9">
        <v>115</v>
      </c>
      <c r="H17" s="10">
        <v>105</v>
      </c>
      <c r="I17" s="10">
        <v>77</v>
      </c>
      <c r="J17" s="10">
        <v>72</v>
      </c>
      <c r="K17" s="14">
        <v>90</v>
      </c>
      <c r="L17" s="25">
        <v>173.33</v>
      </c>
      <c r="M17" s="26">
        <v>160.56</v>
      </c>
      <c r="N17" s="26">
        <v>103.11</v>
      </c>
      <c r="O17" s="26">
        <v>98.67</v>
      </c>
      <c r="P17" s="27">
        <v>109.44</v>
      </c>
    </row>
    <row r="18" spans="1:16" x14ac:dyDescent="0.25">
      <c r="A18" s="5">
        <f t="shared" si="0"/>
        <v>37226</v>
      </c>
      <c r="B18" s="9">
        <v>195</v>
      </c>
      <c r="C18" s="10">
        <v>195</v>
      </c>
      <c r="D18" s="10">
        <v>126</v>
      </c>
      <c r="E18" s="10">
        <v>110</v>
      </c>
      <c r="F18" s="14">
        <v>110</v>
      </c>
      <c r="G18" s="9">
        <v>105</v>
      </c>
      <c r="H18" s="10">
        <v>88</v>
      </c>
      <c r="I18" s="10">
        <v>76</v>
      </c>
      <c r="J18" s="10">
        <v>72</v>
      </c>
      <c r="K18" s="14">
        <v>90</v>
      </c>
      <c r="L18" s="25">
        <v>153.38999999999999</v>
      </c>
      <c r="M18" s="26">
        <v>145.53</v>
      </c>
      <c r="N18" s="26">
        <v>103.42</v>
      </c>
      <c r="O18" s="26">
        <v>92.43</v>
      </c>
      <c r="P18" s="27">
        <v>100.75</v>
      </c>
    </row>
    <row r="19" spans="1:16" x14ac:dyDescent="0.25">
      <c r="A19" s="5">
        <f t="shared" si="0"/>
        <v>37257</v>
      </c>
      <c r="B19" s="9">
        <v>150</v>
      </c>
      <c r="C19" s="10">
        <v>158</v>
      </c>
      <c r="D19" s="10">
        <v>110</v>
      </c>
      <c r="E19" s="10">
        <v>94</v>
      </c>
      <c r="F19" s="14">
        <v>100</v>
      </c>
      <c r="G19" s="9">
        <v>95</v>
      </c>
      <c r="H19" s="10">
        <v>90</v>
      </c>
      <c r="I19" s="10">
        <v>78</v>
      </c>
      <c r="J19" s="10">
        <v>75</v>
      </c>
      <c r="K19" s="14">
        <v>105.11</v>
      </c>
      <c r="L19" s="25">
        <v>119.14</v>
      </c>
      <c r="M19" s="26">
        <v>121.41</v>
      </c>
      <c r="N19" s="26">
        <v>85.18</v>
      </c>
      <c r="O19" s="26">
        <v>81.180000000000007</v>
      </c>
      <c r="P19" s="27">
        <v>102.25</v>
      </c>
    </row>
    <row r="20" spans="1:16" x14ac:dyDescent="0.25">
      <c r="A20" s="5">
        <f t="shared" si="0"/>
        <v>37288</v>
      </c>
      <c r="B20" s="9">
        <v>125</v>
      </c>
      <c r="C20" s="10">
        <v>133</v>
      </c>
      <c r="D20" s="10">
        <v>100</v>
      </c>
      <c r="E20" s="10">
        <v>87</v>
      </c>
      <c r="F20" s="14">
        <v>95</v>
      </c>
      <c r="G20" s="9">
        <v>75</v>
      </c>
      <c r="H20" s="10">
        <v>85</v>
      </c>
      <c r="I20" s="10">
        <v>71</v>
      </c>
      <c r="J20" s="10">
        <v>63</v>
      </c>
      <c r="K20" s="14">
        <v>94.3</v>
      </c>
      <c r="L20" s="25">
        <v>97.14</v>
      </c>
      <c r="M20" s="26">
        <v>106</v>
      </c>
      <c r="N20" s="26">
        <v>77.86</v>
      </c>
      <c r="O20" s="26">
        <v>71.430000000000007</v>
      </c>
      <c r="P20" s="27">
        <v>94.7</v>
      </c>
    </row>
    <row r="21" spans="1:16" x14ac:dyDescent="0.25">
      <c r="A21" s="5">
        <f t="shared" si="0"/>
        <v>37316</v>
      </c>
      <c r="B21" s="9">
        <v>85</v>
      </c>
      <c r="C21" s="10">
        <v>95</v>
      </c>
      <c r="D21" s="10">
        <v>91</v>
      </c>
      <c r="E21" s="10">
        <v>84</v>
      </c>
      <c r="F21" s="14">
        <v>90</v>
      </c>
      <c r="G21" s="9">
        <v>57</v>
      </c>
      <c r="H21" s="10">
        <v>57</v>
      </c>
      <c r="I21" s="10">
        <v>61</v>
      </c>
      <c r="J21" s="10">
        <v>63</v>
      </c>
      <c r="K21" s="14">
        <v>90.77</v>
      </c>
      <c r="L21" s="25">
        <v>66.040000000000006</v>
      </c>
      <c r="M21" s="26">
        <v>71.63</v>
      </c>
      <c r="N21" s="26">
        <v>71.540000000000006</v>
      </c>
      <c r="O21" s="26">
        <v>69.739999999999995</v>
      </c>
      <c r="P21" s="27">
        <v>90.34</v>
      </c>
    </row>
    <row r="22" spans="1:16" x14ac:dyDescent="0.25">
      <c r="A22" s="5">
        <f t="shared" si="0"/>
        <v>37347</v>
      </c>
      <c r="B22" s="9">
        <v>76</v>
      </c>
      <c r="C22" s="10">
        <v>83</v>
      </c>
      <c r="D22" s="10">
        <v>81</v>
      </c>
      <c r="E22" s="10">
        <v>78</v>
      </c>
      <c r="F22" s="14">
        <v>85</v>
      </c>
      <c r="G22" s="9">
        <v>52</v>
      </c>
      <c r="H22" s="10">
        <v>50</v>
      </c>
      <c r="I22" s="10">
        <v>60</v>
      </c>
      <c r="J22" s="10">
        <v>62</v>
      </c>
      <c r="K22" s="14">
        <v>61.74</v>
      </c>
      <c r="L22" s="25">
        <v>59.53</v>
      </c>
      <c r="M22" s="26">
        <v>62.73</v>
      </c>
      <c r="N22" s="26">
        <v>69.58</v>
      </c>
      <c r="O22" s="26">
        <v>66.819999999999993</v>
      </c>
      <c r="P22" s="27">
        <v>75.180000000000007</v>
      </c>
    </row>
    <row r="23" spans="1:16" x14ac:dyDescent="0.25">
      <c r="A23" s="5">
        <f t="shared" si="0"/>
        <v>37377</v>
      </c>
      <c r="B23" s="9">
        <v>77</v>
      </c>
      <c r="C23" s="10">
        <v>77</v>
      </c>
      <c r="D23" s="10">
        <v>80</v>
      </c>
      <c r="E23" s="10">
        <v>78</v>
      </c>
      <c r="F23" s="14">
        <v>85</v>
      </c>
      <c r="G23" s="9">
        <v>55</v>
      </c>
      <c r="H23" s="10">
        <v>55</v>
      </c>
      <c r="I23" s="10">
        <v>60</v>
      </c>
      <c r="J23" s="10">
        <v>62</v>
      </c>
      <c r="K23" s="14">
        <v>61.85</v>
      </c>
      <c r="L23" s="25">
        <v>60.69</v>
      </c>
      <c r="M23" s="26">
        <v>60.69</v>
      </c>
      <c r="N23" s="26">
        <v>69.42</v>
      </c>
      <c r="O23" s="26">
        <v>68.12</v>
      </c>
      <c r="P23" s="27">
        <v>74.790000000000006</v>
      </c>
    </row>
    <row r="24" spans="1:16" x14ac:dyDescent="0.25">
      <c r="A24" s="5">
        <f t="shared" si="0"/>
        <v>37408</v>
      </c>
      <c r="B24" s="9">
        <v>79</v>
      </c>
      <c r="C24" s="10">
        <v>85</v>
      </c>
      <c r="D24" s="10">
        <v>84</v>
      </c>
      <c r="E24" s="10">
        <v>103</v>
      </c>
      <c r="F24" s="14">
        <v>110</v>
      </c>
      <c r="G24" s="9">
        <v>60</v>
      </c>
      <c r="H24" s="10">
        <v>55</v>
      </c>
      <c r="I24" s="10">
        <v>64</v>
      </c>
      <c r="J24" s="10">
        <v>60</v>
      </c>
      <c r="K24" s="14">
        <v>61.96</v>
      </c>
      <c r="L24" s="25">
        <v>63.89</v>
      </c>
      <c r="M24" s="26">
        <v>65</v>
      </c>
      <c r="N24" s="26">
        <v>72.5</v>
      </c>
      <c r="O24" s="26">
        <v>80.67</v>
      </c>
      <c r="P24" s="27">
        <v>88.65</v>
      </c>
    </row>
    <row r="25" spans="1:16" x14ac:dyDescent="0.25">
      <c r="A25" s="5">
        <f t="shared" si="0"/>
        <v>37438</v>
      </c>
      <c r="B25" s="9">
        <v>151</v>
      </c>
      <c r="C25" s="10">
        <v>145</v>
      </c>
      <c r="D25" s="10">
        <v>141</v>
      </c>
      <c r="E25" s="10">
        <v>155</v>
      </c>
      <c r="F25" s="14">
        <v>160</v>
      </c>
      <c r="G25" s="9">
        <v>70</v>
      </c>
      <c r="H25" s="10">
        <v>80</v>
      </c>
      <c r="I25" s="10">
        <v>82</v>
      </c>
      <c r="J25" s="10">
        <v>80</v>
      </c>
      <c r="K25" s="14">
        <v>69.349999999999994</v>
      </c>
      <c r="L25" s="25">
        <v>108.68</v>
      </c>
      <c r="M25" s="26">
        <v>109.73</v>
      </c>
      <c r="N25" s="26">
        <v>105.12</v>
      </c>
      <c r="O25" s="26">
        <v>108.22</v>
      </c>
      <c r="P25" s="27">
        <v>120.04</v>
      </c>
    </row>
    <row r="26" spans="1:16" x14ac:dyDescent="0.25">
      <c r="A26" s="5">
        <f t="shared" si="0"/>
        <v>37469</v>
      </c>
      <c r="B26" s="9">
        <v>164</v>
      </c>
      <c r="C26" s="10">
        <v>159</v>
      </c>
      <c r="D26" s="10">
        <v>158</v>
      </c>
      <c r="E26" s="10">
        <v>170</v>
      </c>
      <c r="F26" s="14">
        <v>175</v>
      </c>
      <c r="G26" s="9">
        <v>80</v>
      </c>
      <c r="H26" s="10">
        <v>85</v>
      </c>
      <c r="I26" s="10">
        <v>85</v>
      </c>
      <c r="J26" s="10">
        <v>80</v>
      </c>
      <c r="K26" s="14">
        <v>69.459999999999994</v>
      </c>
      <c r="L26" s="25">
        <v>122.48</v>
      </c>
      <c r="M26" s="26">
        <v>121.68</v>
      </c>
      <c r="N26" s="26">
        <v>117</v>
      </c>
      <c r="O26" s="26">
        <v>118.23</v>
      </c>
      <c r="P26" s="27">
        <v>130.74</v>
      </c>
    </row>
    <row r="27" spans="1:16" x14ac:dyDescent="0.25">
      <c r="A27" s="5">
        <f t="shared" si="0"/>
        <v>37500</v>
      </c>
      <c r="B27" s="9">
        <v>140</v>
      </c>
      <c r="C27" s="10">
        <v>140</v>
      </c>
      <c r="D27" s="10">
        <v>144</v>
      </c>
      <c r="E27" s="10">
        <v>152</v>
      </c>
      <c r="F27" s="14">
        <v>165</v>
      </c>
      <c r="G27" s="9">
        <v>80</v>
      </c>
      <c r="H27" s="10">
        <v>82</v>
      </c>
      <c r="I27" s="10">
        <v>84</v>
      </c>
      <c r="J27" s="10">
        <v>80</v>
      </c>
      <c r="K27" s="14">
        <v>69.58</v>
      </c>
      <c r="L27" s="25">
        <v>105</v>
      </c>
      <c r="M27" s="26">
        <v>105.93</v>
      </c>
      <c r="N27" s="26">
        <v>106.13</v>
      </c>
      <c r="O27" s="26">
        <v>105.17</v>
      </c>
      <c r="P27" s="27">
        <v>120.47</v>
      </c>
    </row>
    <row r="28" spans="1:16" x14ac:dyDescent="0.25">
      <c r="A28" s="5">
        <f t="shared" si="0"/>
        <v>37530</v>
      </c>
      <c r="B28" s="9">
        <v>110</v>
      </c>
      <c r="C28" s="10">
        <v>96</v>
      </c>
      <c r="D28" s="10">
        <v>91</v>
      </c>
      <c r="E28" s="10">
        <v>98</v>
      </c>
      <c r="F28" s="14">
        <v>105</v>
      </c>
      <c r="G28" s="9">
        <v>77.5</v>
      </c>
      <c r="H28" s="10">
        <v>83</v>
      </c>
      <c r="I28" s="10">
        <v>65</v>
      </c>
      <c r="J28" s="10">
        <v>60</v>
      </c>
      <c r="K28" s="14">
        <v>62.39</v>
      </c>
      <c r="L28" s="25">
        <v>90.08</v>
      </c>
      <c r="M28" s="26">
        <v>84.31</v>
      </c>
      <c r="N28" s="26">
        <v>78.42</v>
      </c>
      <c r="O28" s="26">
        <v>79.97</v>
      </c>
      <c r="P28" s="27">
        <v>87.13</v>
      </c>
    </row>
    <row r="29" spans="1:16" x14ac:dyDescent="0.25">
      <c r="A29" s="5">
        <f t="shared" si="0"/>
        <v>37561</v>
      </c>
      <c r="B29" s="9">
        <v>100</v>
      </c>
      <c r="C29" s="10">
        <v>93</v>
      </c>
      <c r="D29" s="10">
        <v>85</v>
      </c>
      <c r="E29" s="10">
        <v>77</v>
      </c>
      <c r="F29" s="14">
        <v>75</v>
      </c>
      <c r="G29" s="9">
        <v>85</v>
      </c>
      <c r="H29" s="10">
        <v>85</v>
      </c>
      <c r="I29" s="10">
        <v>65</v>
      </c>
      <c r="J29" s="10">
        <v>60</v>
      </c>
      <c r="K29" s="14">
        <v>62.5</v>
      </c>
      <c r="L29" s="25">
        <v>93.33</v>
      </c>
      <c r="M29" s="26">
        <v>87.67</v>
      </c>
      <c r="N29" s="26">
        <v>71.28</v>
      </c>
      <c r="O29" s="26">
        <v>67.22</v>
      </c>
      <c r="P29" s="27">
        <v>69.45</v>
      </c>
    </row>
    <row r="30" spans="1:16" x14ac:dyDescent="0.25">
      <c r="A30" s="5">
        <f t="shared" si="0"/>
        <v>37591</v>
      </c>
      <c r="B30" s="9">
        <v>100</v>
      </c>
      <c r="C30" s="10">
        <v>102</v>
      </c>
      <c r="D30" s="10">
        <v>91</v>
      </c>
      <c r="E30" s="10">
        <v>74</v>
      </c>
      <c r="F30" s="14">
        <v>60</v>
      </c>
      <c r="G30" s="9">
        <v>85</v>
      </c>
      <c r="H30" s="10">
        <v>85</v>
      </c>
      <c r="I30" s="10">
        <v>65</v>
      </c>
      <c r="J30" s="10">
        <v>60</v>
      </c>
      <c r="K30" s="14">
        <v>62.62</v>
      </c>
      <c r="L30" s="25">
        <v>89.78</v>
      </c>
      <c r="M30" s="26">
        <v>85.19</v>
      </c>
      <c r="N30" s="26">
        <v>71.22</v>
      </c>
      <c r="O30" s="26">
        <v>65.22</v>
      </c>
      <c r="P30" s="27">
        <v>61.21</v>
      </c>
    </row>
    <row r="31" spans="1:16" x14ac:dyDescent="0.25">
      <c r="A31" s="5">
        <f t="shared" si="0"/>
        <v>37622</v>
      </c>
      <c r="B31" s="9">
        <v>127.75</v>
      </c>
      <c r="C31" s="10">
        <v>136</v>
      </c>
      <c r="D31" s="10">
        <v>84.71</v>
      </c>
      <c r="E31" s="10">
        <v>68.959999999999994</v>
      </c>
      <c r="F31" s="14">
        <v>78.05</v>
      </c>
      <c r="G31" s="9">
        <v>69.69</v>
      </c>
      <c r="H31" s="10">
        <v>68.33</v>
      </c>
      <c r="I31" s="10">
        <v>51.6</v>
      </c>
      <c r="J31" s="10">
        <v>45.95</v>
      </c>
      <c r="K31" s="14">
        <v>74.89</v>
      </c>
      <c r="L31" s="25">
        <v>102.15</v>
      </c>
      <c r="M31" s="26">
        <v>106.17</v>
      </c>
      <c r="N31" s="26">
        <v>61.82</v>
      </c>
      <c r="O31" s="26">
        <v>56.62</v>
      </c>
      <c r="P31" s="27">
        <v>76.66</v>
      </c>
    </row>
    <row r="32" spans="1:16" x14ac:dyDescent="0.25">
      <c r="A32" s="5">
        <f t="shared" si="0"/>
        <v>37653</v>
      </c>
      <c r="B32" s="9">
        <v>102.75</v>
      </c>
      <c r="C32" s="10">
        <v>111</v>
      </c>
      <c r="D32" s="10">
        <v>77.38</v>
      </c>
      <c r="E32" s="10">
        <v>63.94</v>
      </c>
      <c r="F32" s="14">
        <v>73.05</v>
      </c>
      <c r="G32" s="9">
        <v>49.87</v>
      </c>
      <c r="H32" s="10">
        <v>63.61</v>
      </c>
      <c r="I32" s="10">
        <v>49.14</v>
      </c>
      <c r="J32" s="10">
        <v>43.14</v>
      </c>
      <c r="K32" s="14">
        <v>63.68</v>
      </c>
      <c r="L32" s="25">
        <v>80.09</v>
      </c>
      <c r="M32" s="26">
        <v>90.69</v>
      </c>
      <c r="N32" s="26">
        <v>59.49</v>
      </c>
      <c r="O32" s="26">
        <v>54.11</v>
      </c>
      <c r="P32" s="27">
        <v>69.040000000000006</v>
      </c>
    </row>
    <row r="33" spans="1:16" x14ac:dyDescent="0.25">
      <c r="A33" s="5">
        <f t="shared" si="0"/>
        <v>37681</v>
      </c>
      <c r="B33" s="9">
        <v>62.75</v>
      </c>
      <c r="C33" s="10">
        <v>73</v>
      </c>
      <c r="D33" s="10">
        <v>70.760000000000005</v>
      </c>
      <c r="E33" s="10">
        <v>61.85</v>
      </c>
      <c r="F33" s="14">
        <v>68.05</v>
      </c>
      <c r="G33" s="9">
        <v>31.69</v>
      </c>
      <c r="H33" s="10">
        <v>35.33</v>
      </c>
      <c r="I33" s="10">
        <v>47.13</v>
      </c>
      <c r="J33" s="10">
        <v>43.18</v>
      </c>
      <c r="K33" s="14">
        <v>60.55</v>
      </c>
      <c r="L33" s="25">
        <v>49.06</v>
      </c>
      <c r="M33" s="26">
        <v>56.39</v>
      </c>
      <c r="N33" s="26">
        <v>57.59</v>
      </c>
      <c r="O33" s="26">
        <v>53.95</v>
      </c>
      <c r="P33" s="27">
        <v>64.739999999999995</v>
      </c>
    </row>
    <row r="34" spans="1:16" x14ac:dyDescent="0.25">
      <c r="A34" s="5">
        <f t="shared" si="0"/>
        <v>37712</v>
      </c>
      <c r="B34" s="9">
        <v>53.75</v>
      </c>
      <c r="C34" s="10">
        <v>61</v>
      </c>
      <c r="D34" s="10">
        <v>63.3</v>
      </c>
      <c r="E34" s="10">
        <v>57.54</v>
      </c>
      <c r="F34" s="14">
        <v>63.57</v>
      </c>
      <c r="G34" s="9">
        <v>26.97</v>
      </c>
      <c r="H34" s="10">
        <v>28.76</v>
      </c>
      <c r="I34" s="10">
        <v>44.92</v>
      </c>
      <c r="J34" s="10">
        <v>40.89</v>
      </c>
      <c r="K34" s="14">
        <v>44.01</v>
      </c>
      <c r="L34" s="25">
        <v>42.44</v>
      </c>
      <c r="M34" s="26">
        <v>47.39</v>
      </c>
      <c r="N34" s="26">
        <v>55.61</v>
      </c>
      <c r="O34" s="26">
        <v>52.2</v>
      </c>
      <c r="P34" s="27">
        <v>55.31</v>
      </c>
    </row>
    <row r="35" spans="1:16" x14ac:dyDescent="0.25">
      <c r="A35" s="5">
        <f t="shared" si="0"/>
        <v>37742</v>
      </c>
      <c r="B35" s="9">
        <v>54.75</v>
      </c>
      <c r="C35" s="10">
        <v>55</v>
      </c>
      <c r="D35" s="10">
        <v>62.85</v>
      </c>
      <c r="E35" s="10">
        <v>57.66</v>
      </c>
      <c r="F35" s="14">
        <v>63.57</v>
      </c>
      <c r="G35" s="9">
        <v>29.69</v>
      </c>
      <c r="H35" s="10">
        <v>33.33</v>
      </c>
      <c r="I35" s="10">
        <v>43.55</v>
      </c>
      <c r="J35" s="10">
        <v>41.97</v>
      </c>
      <c r="K35" s="14">
        <v>44.19</v>
      </c>
      <c r="L35" s="25">
        <v>43.7</v>
      </c>
      <c r="M35" s="26">
        <v>45.45</v>
      </c>
      <c r="N35" s="26">
        <v>56.14</v>
      </c>
      <c r="O35" s="26">
        <v>52.47</v>
      </c>
      <c r="P35" s="27">
        <v>55.03</v>
      </c>
    </row>
    <row r="36" spans="1:16" x14ac:dyDescent="0.25">
      <c r="A36" s="5">
        <f t="shared" si="0"/>
        <v>37773</v>
      </c>
      <c r="B36" s="9">
        <v>56.75</v>
      </c>
      <c r="C36" s="10">
        <v>63</v>
      </c>
      <c r="D36" s="10">
        <v>66.34</v>
      </c>
      <c r="E36" s="10">
        <v>76.3</v>
      </c>
      <c r="F36" s="14">
        <v>88.57</v>
      </c>
      <c r="G36" s="9">
        <v>34.64</v>
      </c>
      <c r="H36" s="10">
        <v>33.25</v>
      </c>
      <c r="I36" s="10">
        <v>45.47</v>
      </c>
      <c r="J36" s="10">
        <v>45.19</v>
      </c>
      <c r="K36" s="14">
        <v>44.31</v>
      </c>
      <c r="L36" s="25">
        <v>46.92</v>
      </c>
      <c r="M36" s="26">
        <v>49.78</v>
      </c>
      <c r="N36" s="26">
        <v>60.32</v>
      </c>
      <c r="O36" s="26">
        <v>64.53</v>
      </c>
      <c r="P36" s="27">
        <v>68.900000000000006</v>
      </c>
    </row>
    <row r="37" spans="1:16" x14ac:dyDescent="0.25">
      <c r="A37" s="5">
        <f t="shared" si="0"/>
        <v>37803</v>
      </c>
      <c r="B37" s="9">
        <v>120</v>
      </c>
      <c r="C37" s="10">
        <v>120</v>
      </c>
      <c r="D37" s="10">
        <v>111.98</v>
      </c>
      <c r="E37" s="10">
        <v>115.08</v>
      </c>
      <c r="F37" s="14">
        <v>105.09</v>
      </c>
      <c r="G37" s="9">
        <v>43.09</v>
      </c>
      <c r="H37" s="10">
        <v>57.78</v>
      </c>
      <c r="I37" s="10">
        <v>60.95</v>
      </c>
      <c r="J37" s="10">
        <v>61.74</v>
      </c>
      <c r="K37" s="14">
        <v>44.54</v>
      </c>
      <c r="L37" s="25">
        <v>86.09</v>
      </c>
      <c r="M37" s="26">
        <v>92.57</v>
      </c>
      <c r="N37" s="26">
        <v>86.01</v>
      </c>
      <c r="O37" s="26">
        <v>88.04</v>
      </c>
      <c r="P37" s="27">
        <v>78.400000000000006</v>
      </c>
    </row>
    <row r="38" spans="1:16" x14ac:dyDescent="0.25">
      <c r="A38" s="5">
        <f t="shared" si="0"/>
        <v>37834</v>
      </c>
      <c r="B38" s="9">
        <v>130</v>
      </c>
      <c r="C38" s="10">
        <v>138</v>
      </c>
      <c r="D38" s="10">
        <v>126.19</v>
      </c>
      <c r="E38" s="10">
        <v>126.51</v>
      </c>
      <c r="F38" s="14">
        <v>120.09</v>
      </c>
      <c r="G38" s="9">
        <v>55.37</v>
      </c>
      <c r="H38" s="10">
        <v>65.91</v>
      </c>
      <c r="I38" s="10">
        <v>65.66</v>
      </c>
      <c r="J38" s="10">
        <v>67.510000000000005</v>
      </c>
      <c r="K38" s="14">
        <v>47.67</v>
      </c>
      <c r="L38" s="25">
        <v>97.1</v>
      </c>
      <c r="M38" s="26">
        <v>106.22</v>
      </c>
      <c r="N38" s="26">
        <v>96.49</v>
      </c>
      <c r="O38" s="26">
        <v>96.02</v>
      </c>
      <c r="P38" s="27">
        <v>88.16</v>
      </c>
    </row>
    <row r="39" spans="1:16" x14ac:dyDescent="0.25">
      <c r="A39" s="5">
        <f t="shared" si="0"/>
        <v>37865</v>
      </c>
      <c r="B39" s="9">
        <v>115</v>
      </c>
      <c r="C39" s="10">
        <v>114</v>
      </c>
      <c r="D39" s="10">
        <v>115.68</v>
      </c>
      <c r="E39" s="10">
        <v>113.38</v>
      </c>
      <c r="F39" s="14">
        <v>110.09</v>
      </c>
      <c r="G39" s="9">
        <v>52.13</v>
      </c>
      <c r="H39" s="10">
        <v>57.6</v>
      </c>
      <c r="I39" s="10">
        <v>62.06</v>
      </c>
      <c r="J39" s="10">
        <v>62.25</v>
      </c>
      <c r="K39" s="14">
        <v>41.92</v>
      </c>
      <c r="L39" s="25">
        <v>87.06</v>
      </c>
      <c r="M39" s="26">
        <v>88.93</v>
      </c>
      <c r="N39" s="26">
        <v>87.12</v>
      </c>
      <c r="O39" s="26">
        <v>87.47</v>
      </c>
      <c r="P39" s="27">
        <v>79.790000000000006</v>
      </c>
    </row>
    <row r="40" spans="1:16" x14ac:dyDescent="0.25">
      <c r="A40" s="5">
        <f t="shared" ref="A40:A66" si="1">EOMONTH(A39,0)+1</f>
        <v>37895</v>
      </c>
      <c r="B40" s="9">
        <v>87.75</v>
      </c>
      <c r="C40" s="10">
        <v>74</v>
      </c>
      <c r="D40" s="10">
        <v>73.55</v>
      </c>
      <c r="E40" s="10">
        <v>73.290000000000006</v>
      </c>
      <c r="F40" s="14">
        <v>86.51</v>
      </c>
      <c r="G40" s="9">
        <v>52.52</v>
      </c>
      <c r="H40" s="10">
        <v>61.96</v>
      </c>
      <c r="I40" s="10">
        <v>48.18</v>
      </c>
      <c r="J40" s="10">
        <v>49.26</v>
      </c>
      <c r="K40" s="14">
        <v>47.62</v>
      </c>
      <c r="L40" s="25">
        <v>72.98</v>
      </c>
      <c r="M40" s="26">
        <v>68.95</v>
      </c>
      <c r="N40" s="26">
        <v>60.18</v>
      </c>
      <c r="O40" s="26">
        <v>63.22</v>
      </c>
      <c r="P40" s="27">
        <v>70.2</v>
      </c>
    </row>
    <row r="41" spans="1:16" x14ac:dyDescent="0.25">
      <c r="A41" s="5">
        <f t="shared" si="1"/>
        <v>37926</v>
      </c>
      <c r="B41" s="9">
        <v>77.75</v>
      </c>
      <c r="C41" s="10">
        <v>71</v>
      </c>
      <c r="D41" s="10">
        <v>69.13</v>
      </c>
      <c r="E41" s="10">
        <v>57.73</v>
      </c>
      <c r="F41" s="14">
        <v>56.51</v>
      </c>
      <c r="G41" s="9">
        <v>73.86</v>
      </c>
      <c r="H41" s="10">
        <v>73.25</v>
      </c>
      <c r="I41" s="10">
        <v>45.96</v>
      </c>
      <c r="J41" s="10">
        <v>43.64</v>
      </c>
      <c r="K41" s="14">
        <v>47.71</v>
      </c>
      <c r="L41" s="25">
        <v>75.94</v>
      </c>
      <c r="M41" s="26">
        <v>72.05</v>
      </c>
      <c r="N41" s="26">
        <v>57.41</v>
      </c>
      <c r="O41" s="26">
        <v>53.62</v>
      </c>
      <c r="P41" s="27">
        <v>52.4</v>
      </c>
    </row>
    <row r="42" spans="1:16" x14ac:dyDescent="0.25">
      <c r="A42" s="5">
        <f t="shared" si="1"/>
        <v>37956</v>
      </c>
      <c r="B42" s="9">
        <v>77.75</v>
      </c>
      <c r="C42" s="10">
        <v>80</v>
      </c>
      <c r="D42" s="10">
        <v>74.48</v>
      </c>
      <c r="E42" s="10">
        <v>55.64</v>
      </c>
      <c r="F42" s="14">
        <v>41.51</v>
      </c>
      <c r="G42" s="9">
        <v>67.739999999999995</v>
      </c>
      <c r="H42" s="10">
        <v>58.45</v>
      </c>
      <c r="I42" s="10">
        <v>45.26</v>
      </c>
      <c r="J42" s="10">
        <v>42.27</v>
      </c>
      <c r="K42" s="14">
        <v>48.57</v>
      </c>
      <c r="L42" s="25">
        <v>73.34</v>
      </c>
      <c r="M42" s="26">
        <v>70.5</v>
      </c>
      <c r="N42" s="26">
        <v>56.52</v>
      </c>
      <c r="O42" s="26">
        <v>52.44</v>
      </c>
      <c r="P42" s="27">
        <v>44.62</v>
      </c>
    </row>
    <row r="43" spans="1:16" x14ac:dyDescent="0.25">
      <c r="A43" s="5">
        <f t="shared" si="1"/>
        <v>37987</v>
      </c>
      <c r="B43" s="9">
        <v>109.75</v>
      </c>
      <c r="C43" s="10">
        <v>117.75</v>
      </c>
      <c r="D43" s="10">
        <v>69.900000000000006</v>
      </c>
      <c r="E43" s="10">
        <v>47.87</v>
      </c>
      <c r="F43" s="14">
        <v>61.45</v>
      </c>
      <c r="G43" s="9">
        <v>62.62</v>
      </c>
      <c r="H43" s="10">
        <v>60.83</v>
      </c>
      <c r="I43" s="10">
        <v>45.69</v>
      </c>
      <c r="J43" s="10">
        <v>39.97</v>
      </c>
      <c r="K43" s="14">
        <v>64.77</v>
      </c>
      <c r="L43" s="25">
        <v>88.97</v>
      </c>
      <c r="M43" s="26">
        <v>92.66</v>
      </c>
      <c r="N43" s="26">
        <v>54.38</v>
      </c>
      <c r="O43" s="26">
        <v>48.47</v>
      </c>
      <c r="P43" s="27">
        <v>62.91</v>
      </c>
    </row>
    <row r="44" spans="1:16" x14ac:dyDescent="0.25">
      <c r="A44" s="5">
        <f t="shared" si="1"/>
        <v>38018</v>
      </c>
      <c r="B44" s="9">
        <v>84.75</v>
      </c>
      <c r="C44" s="10">
        <v>92.75</v>
      </c>
      <c r="D44" s="10">
        <v>64.290000000000006</v>
      </c>
      <c r="E44" s="10">
        <v>45</v>
      </c>
      <c r="F44" s="14">
        <v>56.45</v>
      </c>
      <c r="G44" s="9">
        <v>43.89</v>
      </c>
      <c r="H44" s="10">
        <v>56.87</v>
      </c>
      <c r="I44" s="10">
        <v>43.89</v>
      </c>
      <c r="J44" s="10">
        <v>37.909999999999997</v>
      </c>
      <c r="K44" s="14">
        <v>53.14</v>
      </c>
      <c r="L44" s="25">
        <v>66.430000000000007</v>
      </c>
      <c r="M44" s="26">
        <v>76.67</v>
      </c>
      <c r="N44" s="26">
        <v>51.4</v>
      </c>
      <c r="O44" s="26">
        <v>45.32</v>
      </c>
      <c r="P44" s="27">
        <v>54.96</v>
      </c>
    </row>
    <row r="45" spans="1:16" x14ac:dyDescent="0.25">
      <c r="A45" s="5">
        <f t="shared" si="1"/>
        <v>38047</v>
      </c>
      <c r="B45" s="9">
        <v>44.75</v>
      </c>
      <c r="C45" s="10">
        <v>54.75</v>
      </c>
      <c r="D45" s="10">
        <v>59.2</v>
      </c>
      <c r="E45" s="10">
        <v>44.19</v>
      </c>
      <c r="F45" s="14">
        <v>51.45</v>
      </c>
      <c r="G45" s="9">
        <v>24.16</v>
      </c>
      <c r="H45" s="10">
        <v>27.15</v>
      </c>
      <c r="I45" s="10">
        <v>40.520000000000003</v>
      </c>
      <c r="J45" s="10">
        <v>36.49</v>
      </c>
      <c r="K45" s="14">
        <v>51.04</v>
      </c>
      <c r="L45" s="25">
        <v>36.119999999999997</v>
      </c>
      <c r="M45" s="26">
        <v>43.18</v>
      </c>
      <c r="N45" s="26">
        <v>49.01</v>
      </c>
      <c r="O45" s="26">
        <v>44.65</v>
      </c>
      <c r="P45" s="27">
        <v>51.28</v>
      </c>
    </row>
    <row r="46" spans="1:16" x14ac:dyDescent="0.25">
      <c r="A46" s="5">
        <f t="shared" si="1"/>
        <v>38078</v>
      </c>
      <c r="B46" s="9">
        <v>35.75</v>
      </c>
      <c r="C46" s="10">
        <v>42.75</v>
      </c>
      <c r="D46" s="10">
        <v>53.34</v>
      </c>
      <c r="E46" s="10">
        <v>41.71</v>
      </c>
      <c r="F46" s="14">
        <v>47.71</v>
      </c>
      <c r="G46" s="9">
        <v>20.18</v>
      </c>
      <c r="H46" s="10">
        <v>21.54</v>
      </c>
      <c r="I46" s="10">
        <v>38.880000000000003</v>
      </c>
      <c r="J46" s="10">
        <v>35.01</v>
      </c>
      <c r="K46" s="14">
        <v>38.270000000000003</v>
      </c>
      <c r="L46" s="25">
        <v>29.18</v>
      </c>
      <c r="M46" s="26">
        <v>33.79</v>
      </c>
      <c r="N46" s="26">
        <v>46.71</v>
      </c>
      <c r="O46" s="26">
        <v>43.36</v>
      </c>
      <c r="P46" s="27">
        <v>43.73</v>
      </c>
    </row>
    <row r="47" spans="1:16" x14ac:dyDescent="0.25">
      <c r="A47" s="5">
        <f t="shared" si="1"/>
        <v>38108</v>
      </c>
      <c r="B47" s="9">
        <v>36.75</v>
      </c>
      <c r="C47" s="10">
        <v>36.75</v>
      </c>
      <c r="D47" s="10">
        <v>53.33</v>
      </c>
      <c r="E47" s="10">
        <v>42.39</v>
      </c>
      <c r="F47" s="14">
        <v>47.71</v>
      </c>
      <c r="G47" s="9">
        <v>22.85</v>
      </c>
      <c r="H47" s="10">
        <v>25.91</v>
      </c>
      <c r="I47" s="10">
        <v>38.090000000000003</v>
      </c>
      <c r="J47" s="10">
        <v>36.6</v>
      </c>
      <c r="K47" s="14">
        <v>38.08</v>
      </c>
      <c r="L47" s="25">
        <v>30.32</v>
      </c>
      <c r="M47" s="26">
        <v>31.74</v>
      </c>
      <c r="N47" s="26">
        <v>47.29</v>
      </c>
      <c r="O47" s="26">
        <v>43.75</v>
      </c>
      <c r="P47" s="27">
        <v>43.26</v>
      </c>
    </row>
    <row r="48" spans="1:16" x14ac:dyDescent="0.25">
      <c r="A48" s="5">
        <f t="shared" si="1"/>
        <v>38139</v>
      </c>
      <c r="B48" s="9">
        <v>38.75</v>
      </c>
      <c r="C48" s="10">
        <v>44.75</v>
      </c>
      <c r="D48" s="10">
        <v>56.71</v>
      </c>
      <c r="E48" s="10">
        <v>57.5</v>
      </c>
      <c r="F48" s="14">
        <v>72.709999999999994</v>
      </c>
      <c r="G48" s="9">
        <v>27.43</v>
      </c>
      <c r="H48" s="10">
        <v>25.29</v>
      </c>
      <c r="I48" s="10">
        <v>38.57</v>
      </c>
      <c r="J48" s="10">
        <v>37.700000000000003</v>
      </c>
      <c r="K48" s="14">
        <v>37.4</v>
      </c>
      <c r="L48" s="25">
        <v>33.97</v>
      </c>
      <c r="M48" s="26">
        <v>36.53</v>
      </c>
      <c r="N48" s="26">
        <v>51.61</v>
      </c>
      <c r="O48" s="26">
        <v>55.69</v>
      </c>
      <c r="P48" s="27">
        <v>57.8</v>
      </c>
    </row>
    <row r="49" spans="1:16" x14ac:dyDescent="0.25">
      <c r="A49" s="5">
        <f t="shared" si="1"/>
        <v>38169</v>
      </c>
      <c r="B49" s="9">
        <v>115</v>
      </c>
      <c r="C49" s="10">
        <v>101.75</v>
      </c>
      <c r="D49" s="10">
        <v>96.44</v>
      </c>
      <c r="E49" s="10">
        <v>88.79</v>
      </c>
      <c r="F49" s="14">
        <v>69.5</v>
      </c>
      <c r="G49" s="9">
        <v>38.4</v>
      </c>
      <c r="H49" s="10">
        <v>50.28</v>
      </c>
      <c r="I49" s="10">
        <v>53.99</v>
      </c>
      <c r="J49" s="10">
        <v>54.66</v>
      </c>
      <c r="K49" s="14">
        <v>33.68</v>
      </c>
      <c r="L49" s="25">
        <v>81.23</v>
      </c>
      <c r="M49" s="26">
        <v>79.06</v>
      </c>
      <c r="N49" s="26">
        <v>75.61</v>
      </c>
      <c r="O49" s="26">
        <v>76.08</v>
      </c>
      <c r="P49" s="27">
        <v>53.71</v>
      </c>
    </row>
    <row r="50" spans="1:16" x14ac:dyDescent="0.25">
      <c r="A50" s="5">
        <f t="shared" si="1"/>
        <v>38200</v>
      </c>
      <c r="B50" s="9">
        <v>112</v>
      </c>
      <c r="C50" s="10">
        <v>119.75</v>
      </c>
      <c r="D50" s="10">
        <v>109.5</v>
      </c>
      <c r="E50" s="10">
        <v>99.35</v>
      </c>
      <c r="F50" s="14">
        <v>84.5</v>
      </c>
      <c r="G50" s="9">
        <v>48.3</v>
      </c>
      <c r="H50" s="10">
        <v>58.42</v>
      </c>
      <c r="I50" s="10">
        <v>58.71</v>
      </c>
      <c r="J50" s="10">
        <v>60.43</v>
      </c>
      <c r="K50" s="14">
        <v>36.799999999999997</v>
      </c>
      <c r="L50" s="25">
        <v>83.92</v>
      </c>
      <c r="M50" s="26">
        <v>92.71</v>
      </c>
      <c r="N50" s="26">
        <v>84.81</v>
      </c>
      <c r="O50" s="26">
        <v>82.56</v>
      </c>
      <c r="P50" s="27">
        <v>63.47</v>
      </c>
    </row>
    <row r="51" spans="1:16" x14ac:dyDescent="0.25">
      <c r="A51" s="5">
        <f t="shared" si="1"/>
        <v>38231</v>
      </c>
      <c r="B51" s="9">
        <v>97</v>
      </c>
      <c r="C51" s="10">
        <v>95.75</v>
      </c>
      <c r="D51" s="10">
        <v>101.16</v>
      </c>
      <c r="E51" s="10">
        <v>90.54</v>
      </c>
      <c r="F51" s="14">
        <v>74.5</v>
      </c>
      <c r="G51" s="9">
        <v>45</v>
      </c>
      <c r="H51" s="10">
        <v>50.05</v>
      </c>
      <c r="I51" s="10">
        <v>55.07</v>
      </c>
      <c r="J51" s="10">
        <v>55.13</v>
      </c>
      <c r="K51" s="14">
        <v>30.93</v>
      </c>
      <c r="L51" s="25">
        <v>73.89</v>
      </c>
      <c r="M51" s="26">
        <v>75.44</v>
      </c>
      <c r="N51" s="26">
        <v>76.06</v>
      </c>
      <c r="O51" s="26">
        <v>74.86</v>
      </c>
      <c r="P51" s="27">
        <v>55.14</v>
      </c>
    </row>
    <row r="52" spans="1:16" x14ac:dyDescent="0.25">
      <c r="A52" s="5">
        <f t="shared" si="1"/>
        <v>38261</v>
      </c>
      <c r="B52" s="9">
        <v>69.75</v>
      </c>
      <c r="C52" s="10">
        <v>55.75</v>
      </c>
      <c r="D52" s="10">
        <v>64.819999999999993</v>
      </c>
      <c r="E52" s="10">
        <v>59.24</v>
      </c>
      <c r="F52" s="14">
        <v>73.19</v>
      </c>
      <c r="G52" s="9">
        <v>46.09</v>
      </c>
      <c r="H52" s="10">
        <v>54.15</v>
      </c>
      <c r="I52" s="10">
        <v>43.21</v>
      </c>
      <c r="J52" s="10">
        <v>44.41</v>
      </c>
      <c r="K52" s="14">
        <v>42.24</v>
      </c>
      <c r="L52" s="25">
        <v>59.32</v>
      </c>
      <c r="M52" s="26">
        <v>55.04</v>
      </c>
      <c r="N52" s="26">
        <v>52.6</v>
      </c>
      <c r="O52" s="26">
        <v>54.99</v>
      </c>
      <c r="P52" s="27">
        <v>59.55</v>
      </c>
    </row>
    <row r="53" spans="1:16" x14ac:dyDescent="0.25">
      <c r="A53" s="5">
        <f t="shared" si="1"/>
        <v>38292</v>
      </c>
      <c r="B53" s="9">
        <v>59.75</v>
      </c>
      <c r="C53" s="10">
        <v>52.75</v>
      </c>
      <c r="D53" s="10">
        <v>61.41</v>
      </c>
      <c r="E53" s="10">
        <v>47.34</v>
      </c>
      <c r="F53" s="14">
        <v>43.19</v>
      </c>
      <c r="G53" s="9">
        <v>67.52</v>
      </c>
      <c r="H53" s="10">
        <v>66.7</v>
      </c>
      <c r="I53" s="10">
        <v>39.32</v>
      </c>
      <c r="J53" s="10">
        <v>36.89</v>
      </c>
      <c r="K53" s="14">
        <v>41.53</v>
      </c>
      <c r="L53" s="25">
        <v>63.2</v>
      </c>
      <c r="M53" s="26">
        <v>58.95</v>
      </c>
      <c r="N53" s="26">
        <v>48.97</v>
      </c>
      <c r="O53" s="26">
        <v>44.29</v>
      </c>
      <c r="P53" s="27">
        <v>42.46</v>
      </c>
    </row>
    <row r="54" spans="1:16" x14ac:dyDescent="0.25">
      <c r="A54" s="5">
        <f t="shared" si="1"/>
        <v>38322</v>
      </c>
      <c r="B54" s="9">
        <v>59.75</v>
      </c>
      <c r="C54" s="10">
        <v>61.75</v>
      </c>
      <c r="D54" s="10">
        <v>66.709999999999994</v>
      </c>
      <c r="E54" s="10">
        <v>46.47</v>
      </c>
      <c r="F54" s="14">
        <v>28.19</v>
      </c>
      <c r="G54" s="9">
        <v>60.67</v>
      </c>
      <c r="H54" s="10">
        <v>50.95</v>
      </c>
      <c r="I54" s="10">
        <v>39.31</v>
      </c>
      <c r="J54" s="10">
        <v>36.24</v>
      </c>
      <c r="K54" s="14">
        <v>42.35</v>
      </c>
      <c r="L54" s="25">
        <v>60.15</v>
      </c>
      <c r="M54" s="26">
        <v>56.99</v>
      </c>
      <c r="N54" s="26">
        <v>47.94</v>
      </c>
      <c r="O54" s="26">
        <v>43.15</v>
      </c>
      <c r="P54" s="27">
        <v>34.43</v>
      </c>
    </row>
    <row r="55" spans="1:16" x14ac:dyDescent="0.25">
      <c r="A55" s="5">
        <f t="shared" si="1"/>
        <v>38353</v>
      </c>
      <c r="B55" s="9">
        <v>104.25</v>
      </c>
      <c r="C55" s="10">
        <v>111.25</v>
      </c>
      <c r="D55" s="10">
        <v>63.23</v>
      </c>
      <c r="E55" s="10">
        <v>43.81</v>
      </c>
      <c r="F55" s="14">
        <v>59.01</v>
      </c>
      <c r="G55" s="9">
        <v>60.58</v>
      </c>
      <c r="H55" s="10">
        <v>59.31</v>
      </c>
      <c r="I55" s="10">
        <v>43.58</v>
      </c>
      <c r="J55" s="10">
        <v>38.15</v>
      </c>
      <c r="K55" s="14">
        <v>58.81</v>
      </c>
      <c r="L55" s="25">
        <v>84.06</v>
      </c>
      <c r="M55" s="26">
        <v>87.23</v>
      </c>
      <c r="N55" s="26">
        <v>50.16</v>
      </c>
      <c r="O55" s="26">
        <v>43.7</v>
      </c>
      <c r="P55" s="27">
        <v>58.92</v>
      </c>
    </row>
    <row r="56" spans="1:16" x14ac:dyDescent="0.25">
      <c r="A56" s="5">
        <f t="shared" si="1"/>
        <v>38384</v>
      </c>
      <c r="B56" s="9">
        <v>79.25</v>
      </c>
      <c r="C56" s="10">
        <v>86.25</v>
      </c>
      <c r="D56" s="10">
        <v>58.12</v>
      </c>
      <c r="E56" s="10">
        <v>41.14</v>
      </c>
      <c r="F56" s="14">
        <v>54.01</v>
      </c>
      <c r="G56" s="9">
        <v>40.119999999999997</v>
      </c>
      <c r="H56" s="10">
        <v>53.65</v>
      </c>
      <c r="I56" s="10">
        <v>40.39</v>
      </c>
      <c r="J56" s="10">
        <v>34.630000000000003</v>
      </c>
      <c r="K56" s="14">
        <v>48.29</v>
      </c>
      <c r="L56" s="25">
        <v>62.48</v>
      </c>
      <c r="M56" s="26">
        <v>72.28</v>
      </c>
      <c r="N56" s="26">
        <v>47.59</v>
      </c>
      <c r="O56" s="26">
        <v>40.89</v>
      </c>
      <c r="P56" s="27">
        <v>51.56</v>
      </c>
    </row>
    <row r="57" spans="1:16" x14ac:dyDescent="0.25">
      <c r="A57" s="5">
        <f t="shared" si="1"/>
        <v>38412</v>
      </c>
      <c r="B57" s="9">
        <v>39.25</v>
      </c>
      <c r="C57" s="10">
        <v>48.25</v>
      </c>
      <c r="D57" s="10">
        <v>53.48</v>
      </c>
      <c r="E57" s="10">
        <v>40.44</v>
      </c>
      <c r="F57" s="14">
        <v>49.01</v>
      </c>
      <c r="G57" s="9">
        <v>21.33</v>
      </c>
      <c r="H57" s="10">
        <v>24.56</v>
      </c>
      <c r="I57" s="10">
        <v>37.64</v>
      </c>
      <c r="J57" s="10">
        <v>33.94</v>
      </c>
      <c r="K57" s="14">
        <v>45.62</v>
      </c>
      <c r="L57" s="25">
        <v>31.73</v>
      </c>
      <c r="M57" s="26">
        <v>38.32</v>
      </c>
      <c r="N57" s="26">
        <v>45.19</v>
      </c>
      <c r="O57" s="26">
        <v>40.24</v>
      </c>
      <c r="P57" s="27">
        <v>47.59</v>
      </c>
    </row>
    <row r="58" spans="1:16" x14ac:dyDescent="0.25">
      <c r="A58" s="5">
        <f t="shared" si="1"/>
        <v>38443</v>
      </c>
      <c r="B58" s="9">
        <v>30.25</v>
      </c>
      <c r="C58" s="10">
        <v>36.25</v>
      </c>
      <c r="D58" s="10">
        <v>48.1</v>
      </c>
      <c r="E58" s="10">
        <v>38.119999999999997</v>
      </c>
      <c r="F58" s="14">
        <v>45.4</v>
      </c>
      <c r="G58" s="9">
        <v>17.34</v>
      </c>
      <c r="H58" s="10">
        <v>18.93</v>
      </c>
      <c r="I58" s="10">
        <v>35.909999999999997</v>
      </c>
      <c r="J58" s="10">
        <v>32.43</v>
      </c>
      <c r="K58" s="14">
        <v>35.33</v>
      </c>
      <c r="L58" s="25">
        <v>24.8</v>
      </c>
      <c r="M58" s="26">
        <v>28.94</v>
      </c>
      <c r="N58" s="26">
        <v>42.92</v>
      </c>
      <c r="O58" s="26">
        <v>39.25</v>
      </c>
      <c r="P58" s="27">
        <v>41.15</v>
      </c>
    </row>
    <row r="59" spans="1:16" x14ac:dyDescent="0.25">
      <c r="A59" s="5">
        <f t="shared" si="1"/>
        <v>38473</v>
      </c>
      <c r="B59" s="9">
        <v>31.25</v>
      </c>
      <c r="C59" s="10">
        <v>30.25</v>
      </c>
      <c r="D59" s="10">
        <v>48.2</v>
      </c>
      <c r="E59" s="10">
        <v>38.950000000000003</v>
      </c>
      <c r="F59" s="14">
        <v>45.4</v>
      </c>
      <c r="G59" s="9">
        <v>19.899999999999999</v>
      </c>
      <c r="H59" s="10">
        <v>23.11</v>
      </c>
      <c r="I59" s="10">
        <v>35.04</v>
      </c>
      <c r="J59" s="10">
        <v>33.86</v>
      </c>
      <c r="K59" s="14">
        <v>35.24</v>
      </c>
      <c r="L59" s="25">
        <v>26</v>
      </c>
      <c r="M59" s="26">
        <v>26.95</v>
      </c>
      <c r="N59" s="26">
        <v>42.77</v>
      </c>
      <c r="O59" s="26">
        <v>38.92</v>
      </c>
      <c r="P59" s="27">
        <v>40.700000000000003</v>
      </c>
    </row>
    <row r="60" spans="1:16" x14ac:dyDescent="0.25">
      <c r="A60" s="5">
        <f t="shared" si="1"/>
        <v>38504</v>
      </c>
      <c r="B60" s="9">
        <v>33.25</v>
      </c>
      <c r="C60" s="10">
        <v>38.25</v>
      </c>
      <c r="D60" s="10">
        <v>51.5</v>
      </c>
      <c r="E60" s="10">
        <v>53.53</v>
      </c>
      <c r="F60" s="14">
        <v>70.400000000000006</v>
      </c>
      <c r="G60" s="9">
        <v>24.59</v>
      </c>
      <c r="H60" s="10">
        <v>22.68</v>
      </c>
      <c r="I60" s="10">
        <v>35.590000000000003</v>
      </c>
      <c r="J60" s="10">
        <v>35.119999999999997</v>
      </c>
      <c r="K60" s="14">
        <v>34.46</v>
      </c>
      <c r="L60" s="25">
        <v>29.59</v>
      </c>
      <c r="M60" s="26">
        <v>31.68</v>
      </c>
      <c r="N60" s="26">
        <v>47.4</v>
      </c>
      <c r="O60" s="26">
        <v>51.22</v>
      </c>
      <c r="P60" s="27">
        <v>55.23</v>
      </c>
    </row>
    <row r="61" spans="1:16" x14ac:dyDescent="0.25">
      <c r="A61" s="5">
        <f t="shared" si="1"/>
        <v>38534</v>
      </c>
      <c r="B61" s="9">
        <v>109.5</v>
      </c>
      <c r="C61" s="10">
        <v>95.25</v>
      </c>
      <c r="D61" s="10">
        <v>89.2</v>
      </c>
      <c r="E61" s="10">
        <v>83.85</v>
      </c>
      <c r="F61" s="14">
        <v>59.97</v>
      </c>
      <c r="G61" s="9">
        <v>37.67</v>
      </c>
      <c r="H61" s="10">
        <v>48.69</v>
      </c>
      <c r="I61" s="10">
        <v>51.38</v>
      </c>
      <c r="J61" s="10">
        <v>52.42</v>
      </c>
      <c r="K61" s="14">
        <v>29.99</v>
      </c>
      <c r="L61" s="25">
        <v>76.290000000000006</v>
      </c>
      <c r="M61" s="26">
        <v>73.72</v>
      </c>
      <c r="N61" s="26">
        <v>68.59</v>
      </c>
      <c r="O61" s="26">
        <v>68.430000000000007</v>
      </c>
      <c r="P61" s="27">
        <v>46.11</v>
      </c>
    </row>
    <row r="62" spans="1:16" x14ac:dyDescent="0.25">
      <c r="A62" s="5">
        <f t="shared" si="1"/>
        <v>38565</v>
      </c>
      <c r="B62" s="9">
        <v>106.5</v>
      </c>
      <c r="C62" s="10">
        <v>113.25</v>
      </c>
      <c r="D62" s="10">
        <v>101.77</v>
      </c>
      <c r="E62" s="10">
        <v>94.3</v>
      </c>
      <c r="F62" s="14">
        <v>74.97</v>
      </c>
      <c r="G62" s="9">
        <v>43.63</v>
      </c>
      <c r="H62" s="10">
        <v>54.22</v>
      </c>
      <c r="I62" s="10">
        <v>53.17</v>
      </c>
      <c r="J62" s="10">
        <v>55.06</v>
      </c>
      <c r="K62" s="14">
        <v>31.16</v>
      </c>
      <c r="L62" s="25">
        <v>80.14</v>
      </c>
      <c r="M62" s="26">
        <v>88.49</v>
      </c>
      <c r="N62" s="26">
        <v>77.86</v>
      </c>
      <c r="O62" s="26">
        <v>74.64</v>
      </c>
      <c r="P62" s="27">
        <v>56.6</v>
      </c>
    </row>
    <row r="63" spans="1:16" x14ac:dyDescent="0.25">
      <c r="A63" s="5">
        <f t="shared" si="1"/>
        <v>38596</v>
      </c>
      <c r="B63" s="9">
        <v>91.5</v>
      </c>
      <c r="C63" s="10">
        <v>89.25</v>
      </c>
      <c r="D63" s="10">
        <v>94.08</v>
      </c>
      <c r="E63" s="10">
        <v>85.91</v>
      </c>
      <c r="F63" s="14">
        <v>64.97</v>
      </c>
      <c r="G63" s="9">
        <v>42.09</v>
      </c>
      <c r="H63" s="10">
        <v>47.33</v>
      </c>
      <c r="I63" s="10">
        <v>51.23</v>
      </c>
      <c r="J63" s="10">
        <v>51.49</v>
      </c>
      <c r="K63" s="14">
        <v>26.49</v>
      </c>
      <c r="L63" s="25">
        <v>69.540000000000006</v>
      </c>
      <c r="M63" s="26">
        <v>70.62</v>
      </c>
      <c r="N63" s="26">
        <v>69.08</v>
      </c>
      <c r="O63" s="26">
        <v>67.13</v>
      </c>
      <c r="P63" s="27">
        <v>47.87</v>
      </c>
    </row>
    <row r="64" spans="1:16" x14ac:dyDescent="0.25">
      <c r="A64" s="5">
        <f t="shared" si="1"/>
        <v>38626</v>
      </c>
      <c r="B64" s="9">
        <v>64.25</v>
      </c>
      <c r="C64" s="10">
        <v>49.25</v>
      </c>
      <c r="D64" s="10">
        <v>59.7</v>
      </c>
      <c r="E64" s="10">
        <v>55.61</v>
      </c>
      <c r="F64" s="14">
        <v>71.55</v>
      </c>
      <c r="G64" s="9">
        <v>43.2</v>
      </c>
      <c r="H64" s="10">
        <v>51.45</v>
      </c>
      <c r="I64" s="10">
        <v>40.31</v>
      </c>
      <c r="J64" s="10">
        <v>41.8</v>
      </c>
      <c r="K64" s="14">
        <v>39.909999999999997</v>
      </c>
      <c r="L64" s="25">
        <v>54.97</v>
      </c>
      <c r="M64" s="26">
        <v>50.22</v>
      </c>
      <c r="N64" s="26">
        <v>48.8</v>
      </c>
      <c r="O64" s="26">
        <v>50.71</v>
      </c>
      <c r="P64" s="27">
        <v>57.6</v>
      </c>
    </row>
    <row r="65" spans="1:16" x14ac:dyDescent="0.25">
      <c r="A65" s="5">
        <f t="shared" si="1"/>
        <v>38657</v>
      </c>
      <c r="B65" s="9">
        <v>54.25</v>
      </c>
      <c r="C65" s="10">
        <v>46.25</v>
      </c>
      <c r="D65" s="10">
        <v>56.6</v>
      </c>
      <c r="E65" s="10">
        <v>44.12</v>
      </c>
      <c r="F65" s="14">
        <v>41.55</v>
      </c>
      <c r="G65" s="9">
        <v>64.61</v>
      </c>
      <c r="H65" s="10">
        <v>63.98</v>
      </c>
      <c r="I65" s="10">
        <v>36.409999999999997</v>
      </c>
      <c r="J65" s="10">
        <v>34.270000000000003</v>
      </c>
      <c r="K65" s="14">
        <v>39.21</v>
      </c>
      <c r="L65" s="25">
        <v>58.85</v>
      </c>
      <c r="M65" s="26">
        <v>54.13</v>
      </c>
      <c r="N65" s="26">
        <v>45.18</v>
      </c>
      <c r="O65" s="26">
        <v>40.01</v>
      </c>
      <c r="P65" s="27">
        <v>40.51</v>
      </c>
    </row>
    <row r="66" spans="1:16" x14ac:dyDescent="0.25">
      <c r="A66" s="6">
        <f t="shared" si="1"/>
        <v>38687</v>
      </c>
      <c r="B66" s="11">
        <v>54.25</v>
      </c>
      <c r="C66" s="12">
        <v>55.25</v>
      </c>
      <c r="D66" s="12">
        <v>61.8</v>
      </c>
      <c r="E66" s="12">
        <v>43.35</v>
      </c>
      <c r="F66" s="15">
        <v>26.55</v>
      </c>
      <c r="G66" s="11">
        <v>57.77</v>
      </c>
      <c r="H66" s="12">
        <v>48.25</v>
      </c>
      <c r="I66" s="12">
        <v>36.4</v>
      </c>
      <c r="J66" s="12">
        <v>33.630000000000003</v>
      </c>
      <c r="K66" s="15">
        <v>40.020000000000003</v>
      </c>
      <c r="L66" s="28">
        <v>55.8</v>
      </c>
      <c r="M66" s="29">
        <v>52.17</v>
      </c>
      <c r="N66" s="29">
        <v>44.88</v>
      </c>
      <c r="O66" s="29">
        <v>39.549999999999997</v>
      </c>
      <c r="P66" s="30">
        <v>32.49</v>
      </c>
    </row>
    <row r="67" spans="1:16" x14ac:dyDescent="0.25">
      <c r="A67" s="16" t="s">
        <v>9</v>
      </c>
      <c r="B67" s="17" t="s">
        <v>3</v>
      </c>
      <c r="C67" s="18" t="s">
        <v>4</v>
      </c>
      <c r="D67" s="18" t="s">
        <v>5</v>
      </c>
      <c r="E67" s="18" t="s">
        <v>6</v>
      </c>
      <c r="F67" s="19" t="s">
        <v>7</v>
      </c>
      <c r="G67" s="17" t="s">
        <v>3</v>
      </c>
      <c r="H67" s="18" t="s">
        <v>4</v>
      </c>
      <c r="I67" s="18" t="s">
        <v>5</v>
      </c>
      <c r="J67" s="18" t="s">
        <v>6</v>
      </c>
      <c r="K67" s="19" t="s">
        <v>7</v>
      </c>
      <c r="L67" s="17" t="s">
        <v>3</v>
      </c>
      <c r="M67" s="18" t="s">
        <v>13</v>
      </c>
      <c r="N67" s="18" t="s">
        <v>15</v>
      </c>
      <c r="O67" s="18" t="s">
        <v>16</v>
      </c>
      <c r="P67" s="19" t="s">
        <v>10</v>
      </c>
    </row>
    <row r="68" spans="1:16" x14ac:dyDescent="0.25">
      <c r="A68" s="2">
        <v>2001</v>
      </c>
      <c r="B68" s="7">
        <f>SUM(B7:B18)/12</f>
        <v>304.16666666666669</v>
      </c>
      <c r="C68" s="8">
        <f t="shared" ref="C68:P68" si="2">SUM(C7:C18)/12</f>
        <v>294.58333333333331</v>
      </c>
      <c r="D68" s="8">
        <f t="shared" si="2"/>
        <v>200.08333333333334</v>
      </c>
      <c r="E68" s="8">
        <f t="shared" si="2"/>
        <v>200.5</v>
      </c>
      <c r="F68" s="13">
        <f t="shared" si="2"/>
        <v>234.16666666666666</v>
      </c>
      <c r="G68" s="7">
        <f t="shared" si="2"/>
        <v>222.91666666666666</v>
      </c>
      <c r="H68" s="8">
        <f t="shared" si="2"/>
        <v>202.33333333333334</v>
      </c>
      <c r="I68" s="8">
        <f t="shared" si="2"/>
        <v>114.75</v>
      </c>
      <c r="J68" s="8">
        <f t="shared" si="2"/>
        <v>105.08333333333333</v>
      </c>
      <c r="K68" s="13">
        <f t="shared" si="2"/>
        <v>104.58333333333333</v>
      </c>
      <c r="L68" s="7">
        <f t="shared" si="2"/>
        <v>268.34666666666664</v>
      </c>
      <c r="M68" s="8">
        <f t="shared" si="2"/>
        <v>253.92</v>
      </c>
      <c r="N68" s="8">
        <f t="shared" si="2"/>
        <v>159.28916666666666</v>
      </c>
      <c r="O68" s="8">
        <f t="shared" si="2"/>
        <v>154.59166666666667</v>
      </c>
      <c r="P68" s="13">
        <f t="shared" si="2"/>
        <v>177.04583333333335</v>
      </c>
    </row>
    <row r="69" spans="1:16" x14ac:dyDescent="0.25">
      <c r="A69" s="20">
        <v>2002</v>
      </c>
      <c r="B69" s="9">
        <f>SUM(B19:B30)/12</f>
        <v>113.08333333333333</v>
      </c>
      <c r="C69" s="10">
        <f t="shared" ref="C69:P69" si="3">SUM(C19:C30)/12</f>
        <v>113.83333333333333</v>
      </c>
      <c r="D69" s="10">
        <f t="shared" si="3"/>
        <v>104.66666666666667</v>
      </c>
      <c r="E69" s="10">
        <f t="shared" si="3"/>
        <v>104.16666666666667</v>
      </c>
      <c r="F69" s="14">
        <f t="shared" si="3"/>
        <v>108.75</v>
      </c>
      <c r="G69" s="9">
        <f t="shared" si="3"/>
        <v>72.625</v>
      </c>
      <c r="H69" s="10">
        <f t="shared" si="3"/>
        <v>74.333333333333329</v>
      </c>
      <c r="I69" s="10">
        <f t="shared" si="3"/>
        <v>70</v>
      </c>
      <c r="J69" s="10">
        <f t="shared" si="3"/>
        <v>67.083333333333329</v>
      </c>
      <c r="K69" s="14">
        <f t="shared" si="3"/>
        <v>72.635833333333338</v>
      </c>
      <c r="L69" s="9">
        <f t="shared" si="3"/>
        <v>89.648333333333355</v>
      </c>
      <c r="M69" s="10">
        <f t="shared" si="3"/>
        <v>90.164166666666645</v>
      </c>
      <c r="N69" s="10">
        <f t="shared" si="3"/>
        <v>82.9375</v>
      </c>
      <c r="O69" s="10">
        <f t="shared" si="3"/>
        <v>81.83250000000001</v>
      </c>
      <c r="P69" s="14">
        <f t="shared" si="3"/>
        <v>92.912500000000009</v>
      </c>
    </row>
    <row r="70" spans="1:16" x14ac:dyDescent="0.25">
      <c r="A70" s="20">
        <v>2003</v>
      </c>
      <c r="B70" s="9">
        <f>SUM(B31:B42)/12</f>
        <v>88.895833333333329</v>
      </c>
      <c r="C70" s="10">
        <f t="shared" ref="C70:P70" si="4">SUM(C31:C42)/12</f>
        <v>91.333333333333329</v>
      </c>
      <c r="D70" s="10">
        <f t="shared" si="4"/>
        <v>83.029166666666669</v>
      </c>
      <c r="E70" s="10">
        <f t="shared" si="4"/>
        <v>77.323333333333323</v>
      </c>
      <c r="F70" s="14">
        <f t="shared" si="4"/>
        <v>79.554999999999993</v>
      </c>
      <c r="G70" s="9">
        <f t="shared" si="4"/>
        <v>48.938333333333333</v>
      </c>
      <c r="H70" s="10">
        <f t="shared" si="4"/>
        <v>53.129999999999995</v>
      </c>
      <c r="I70" s="10">
        <f t="shared" si="4"/>
        <v>50.823333333333345</v>
      </c>
      <c r="J70" s="10">
        <f t="shared" si="4"/>
        <v>48.915833333333332</v>
      </c>
      <c r="K70" s="14">
        <f t="shared" si="4"/>
        <v>50.805000000000007</v>
      </c>
      <c r="L70" s="9">
        <f t="shared" si="4"/>
        <v>71.405833333333348</v>
      </c>
      <c r="M70" s="10">
        <f t="shared" si="4"/>
        <v>74.590833333333322</v>
      </c>
      <c r="N70" s="10">
        <f t="shared" si="4"/>
        <v>66.22499999999998</v>
      </c>
      <c r="O70" s="10">
        <f t="shared" si="4"/>
        <v>64.557500000000005</v>
      </c>
      <c r="P70" s="14">
        <f t="shared" si="4"/>
        <v>66.937499999999986</v>
      </c>
    </row>
    <row r="71" spans="1:16" x14ac:dyDescent="0.25">
      <c r="A71" s="20">
        <v>2004</v>
      </c>
      <c r="B71" s="9">
        <f>SUM(B43:B54)/12</f>
        <v>71.979166666666671</v>
      </c>
      <c r="C71" s="10">
        <f t="shared" ref="C71:P71" si="5">SUM(C43:C54)/12</f>
        <v>73.083333333333329</v>
      </c>
      <c r="D71" s="10">
        <f t="shared" si="5"/>
        <v>71.400833333333338</v>
      </c>
      <c r="E71" s="10">
        <f t="shared" si="5"/>
        <v>59.199166666666677</v>
      </c>
      <c r="F71" s="14">
        <f t="shared" si="5"/>
        <v>59.212500000000013</v>
      </c>
      <c r="G71" s="9">
        <f t="shared" si="5"/>
        <v>42.259166666666665</v>
      </c>
      <c r="H71" s="10">
        <f t="shared" si="5"/>
        <v>45.678333333333335</v>
      </c>
      <c r="I71" s="10">
        <f t="shared" si="5"/>
        <v>44.604166666666664</v>
      </c>
      <c r="J71" s="10">
        <f t="shared" si="5"/>
        <v>42.620000000000005</v>
      </c>
      <c r="K71" s="14">
        <f t="shared" si="5"/>
        <v>42.519166666666671</v>
      </c>
      <c r="L71" s="9">
        <f t="shared" si="5"/>
        <v>58.89166666666668</v>
      </c>
      <c r="M71" s="10">
        <f t="shared" si="5"/>
        <v>61.063333333333333</v>
      </c>
      <c r="N71" s="10">
        <f t="shared" si="5"/>
        <v>57.199166666666677</v>
      </c>
      <c r="O71" s="10">
        <f t="shared" si="5"/>
        <v>54.764166666666661</v>
      </c>
      <c r="P71" s="14">
        <f t="shared" si="5"/>
        <v>51.891666666666659</v>
      </c>
    </row>
    <row r="72" spans="1:16" x14ac:dyDescent="0.25">
      <c r="A72" s="21">
        <v>2005</v>
      </c>
      <c r="B72" s="11">
        <f>SUM(B55:B66)/12</f>
        <v>66.479166666666671</v>
      </c>
      <c r="C72" s="12">
        <f t="shared" ref="C72:P72" si="6">SUM(C55:C66)/12</f>
        <v>66.583333333333329</v>
      </c>
      <c r="D72" s="12">
        <f t="shared" si="6"/>
        <v>65.481666666666669</v>
      </c>
      <c r="E72" s="12">
        <f t="shared" si="6"/>
        <v>55.260833333333331</v>
      </c>
      <c r="F72" s="15">
        <f t="shared" si="6"/>
        <v>55.232499999999995</v>
      </c>
      <c r="G72" s="11">
        <f t="shared" si="6"/>
        <v>39.402499999999996</v>
      </c>
      <c r="H72" s="12">
        <f t="shared" si="6"/>
        <v>43.013333333333328</v>
      </c>
      <c r="I72" s="12">
        <f t="shared" si="6"/>
        <v>41.420833333333327</v>
      </c>
      <c r="J72" s="12">
        <f t="shared" si="6"/>
        <v>39.733333333333334</v>
      </c>
      <c r="K72" s="15">
        <f t="shared" si="6"/>
        <v>38.710833333333333</v>
      </c>
      <c r="L72" s="11">
        <f t="shared" si="6"/>
        <v>54.520833333333336</v>
      </c>
      <c r="M72" s="12">
        <f t="shared" si="6"/>
        <v>56.229166666666664</v>
      </c>
      <c r="N72" s="12">
        <f t="shared" si="6"/>
        <v>52.534999999999997</v>
      </c>
      <c r="O72" s="12">
        <f t="shared" si="6"/>
        <v>49.557499999999997</v>
      </c>
      <c r="P72" s="15">
        <f t="shared" si="6"/>
        <v>48.027500000000011</v>
      </c>
    </row>
  </sheetData>
  <mergeCells count="3">
    <mergeCell ref="B5:F5"/>
    <mergeCell ref="G5:K5"/>
    <mergeCell ref="L5:P5"/>
  </mergeCells>
  <pageMargins left="0.75" right="0.75" top="1" bottom="1" header="0.5" footer="0.5"/>
  <pageSetup orientation="portrait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F2" sqref="F2"/>
    </sheetView>
  </sheetViews>
  <sheetFormatPr defaultRowHeight="13.2" x14ac:dyDescent="0.25"/>
  <sheetData>
    <row r="3" spans="1:6" x14ac:dyDescent="0.25">
      <c r="A3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5">
      <c r="A4" s="31">
        <v>35431</v>
      </c>
      <c r="B4" s="32">
        <v>19.39</v>
      </c>
      <c r="C4" s="32"/>
      <c r="D4" s="32"/>
      <c r="E4" s="32">
        <v>18.8</v>
      </c>
      <c r="F4" s="32">
        <v>17.22</v>
      </c>
    </row>
    <row r="5" spans="1:6" x14ac:dyDescent="0.25">
      <c r="A5" s="31">
        <v>35462</v>
      </c>
      <c r="B5" s="32">
        <v>14.11</v>
      </c>
      <c r="C5" s="32"/>
      <c r="D5" s="32"/>
      <c r="E5" s="32">
        <v>11.37</v>
      </c>
      <c r="F5" s="32">
        <v>10.39</v>
      </c>
    </row>
    <row r="6" spans="1:6" x14ac:dyDescent="0.25">
      <c r="A6" s="31">
        <v>35490</v>
      </c>
      <c r="B6" s="32">
        <v>17.190000000000001</v>
      </c>
      <c r="C6" s="32"/>
      <c r="D6" s="32"/>
      <c r="E6" s="32">
        <v>13.38</v>
      </c>
      <c r="F6" s="32">
        <v>11.59</v>
      </c>
    </row>
    <row r="7" spans="1:6" x14ac:dyDescent="0.25">
      <c r="A7" s="31">
        <v>35521</v>
      </c>
      <c r="B7" s="32">
        <v>18.22</v>
      </c>
      <c r="C7" s="32"/>
      <c r="D7" s="32"/>
      <c r="E7" s="32">
        <v>16.489999999999998</v>
      </c>
      <c r="F7" s="32">
        <v>13.1</v>
      </c>
    </row>
    <row r="8" spans="1:6" x14ac:dyDescent="0.25">
      <c r="A8" s="31">
        <v>35551</v>
      </c>
      <c r="B8" s="32">
        <v>28.77</v>
      </c>
      <c r="C8" s="32"/>
      <c r="D8" s="32"/>
      <c r="E8" s="32">
        <v>24.3</v>
      </c>
      <c r="F8" s="32">
        <v>16.66</v>
      </c>
    </row>
    <row r="9" spans="1:6" x14ac:dyDescent="0.25">
      <c r="A9" s="31">
        <v>35582</v>
      </c>
      <c r="B9" s="32">
        <v>26</v>
      </c>
      <c r="C9" s="32"/>
      <c r="D9" s="32"/>
      <c r="E9" s="32">
        <v>16.45</v>
      </c>
      <c r="F9" s="32">
        <v>11.62</v>
      </c>
    </row>
    <row r="10" spans="1:6" x14ac:dyDescent="0.25">
      <c r="A10" s="31">
        <v>35612</v>
      </c>
      <c r="B10" s="32">
        <v>34.770000000000003</v>
      </c>
      <c r="C10" s="32"/>
      <c r="D10" s="32"/>
      <c r="E10" s="32">
        <v>17.25</v>
      </c>
      <c r="F10" s="32">
        <v>12.33</v>
      </c>
    </row>
    <row r="11" spans="1:6" x14ac:dyDescent="0.25">
      <c r="A11" s="31">
        <v>35643</v>
      </c>
      <c r="B11" s="32">
        <v>39.979999999999997</v>
      </c>
      <c r="C11" s="32"/>
      <c r="D11" s="32"/>
      <c r="E11" s="32">
        <v>21.96</v>
      </c>
      <c r="F11" s="32">
        <v>17.47</v>
      </c>
    </row>
    <row r="12" spans="1:6" x14ac:dyDescent="0.25">
      <c r="A12" s="31">
        <v>35674</v>
      </c>
      <c r="B12" s="32">
        <v>44.27</v>
      </c>
      <c r="C12" s="32"/>
      <c r="D12" s="32"/>
      <c r="E12" s="32">
        <v>24.93</v>
      </c>
      <c r="F12" s="32">
        <v>20.190000000000001</v>
      </c>
    </row>
    <row r="13" spans="1:6" x14ac:dyDescent="0.25">
      <c r="A13" s="31">
        <v>35704</v>
      </c>
      <c r="B13" s="32">
        <v>26.88</v>
      </c>
      <c r="C13" s="32"/>
      <c r="D13" s="32"/>
      <c r="E13" s="32">
        <v>21.75</v>
      </c>
      <c r="F13" s="32">
        <v>18.510000000000002</v>
      </c>
    </row>
    <row r="14" spans="1:6" x14ac:dyDescent="0.25">
      <c r="A14" s="31">
        <v>35735</v>
      </c>
      <c r="B14" s="32">
        <v>24.6</v>
      </c>
      <c r="C14" s="32"/>
      <c r="D14" s="32"/>
      <c r="E14" s="32">
        <v>23.29</v>
      </c>
      <c r="F14" s="32">
        <v>18.96</v>
      </c>
    </row>
    <row r="15" spans="1:6" x14ac:dyDescent="0.25">
      <c r="A15" s="31">
        <v>35765</v>
      </c>
      <c r="B15" s="32">
        <v>22.55</v>
      </c>
      <c r="C15" s="32"/>
      <c r="D15" s="32"/>
      <c r="E15" s="32">
        <v>22.5</v>
      </c>
      <c r="F15" s="32">
        <v>20.07</v>
      </c>
    </row>
    <row r="16" spans="1:6" x14ac:dyDescent="0.25">
      <c r="A16" s="31">
        <v>35796</v>
      </c>
      <c r="B16" s="32">
        <v>22.17</v>
      </c>
      <c r="C16" s="32"/>
      <c r="D16" s="32"/>
      <c r="E16" s="32">
        <v>20.21</v>
      </c>
      <c r="F16" s="32">
        <v>19.39</v>
      </c>
    </row>
    <row r="17" spans="1:6" x14ac:dyDescent="0.25">
      <c r="A17" s="31">
        <v>35827</v>
      </c>
      <c r="B17" s="32">
        <v>20.49</v>
      </c>
      <c r="C17" s="32"/>
      <c r="D17" s="32"/>
      <c r="E17" s="32">
        <v>16.690000000000001</v>
      </c>
      <c r="F17" s="32">
        <v>14.34</v>
      </c>
    </row>
    <row r="18" spans="1:6" x14ac:dyDescent="0.25">
      <c r="A18" s="31">
        <v>35855</v>
      </c>
      <c r="B18" s="32">
        <v>21.85</v>
      </c>
      <c r="C18" s="32"/>
      <c r="D18" s="32"/>
      <c r="E18" s="32">
        <v>20.25</v>
      </c>
      <c r="F18" s="32">
        <v>18.739999999999998</v>
      </c>
    </row>
    <row r="19" spans="1:6" x14ac:dyDescent="0.25">
      <c r="A19" s="31">
        <v>35886</v>
      </c>
      <c r="B19" s="32">
        <v>25.52</v>
      </c>
      <c r="C19" s="32">
        <v>26.17</v>
      </c>
      <c r="D19" s="32">
        <v>26.17</v>
      </c>
      <c r="E19" s="32">
        <v>25.24</v>
      </c>
      <c r="F19" s="32">
        <v>24.23</v>
      </c>
    </row>
    <row r="20" spans="1:6" x14ac:dyDescent="0.25">
      <c r="A20" s="31">
        <v>35916</v>
      </c>
      <c r="B20" s="32">
        <v>20.91</v>
      </c>
      <c r="C20" s="32">
        <v>17.36</v>
      </c>
      <c r="D20" s="32">
        <v>17.36</v>
      </c>
      <c r="E20" s="32">
        <v>15.8</v>
      </c>
      <c r="F20" s="32">
        <v>14.8</v>
      </c>
    </row>
    <row r="21" spans="1:6" x14ac:dyDescent="0.25">
      <c r="A21" s="31">
        <v>35947</v>
      </c>
      <c r="B21" s="32">
        <v>20.69</v>
      </c>
      <c r="C21" s="32">
        <v>17.07</v>
      </c>
      <c r="D21" s="32">
        <v>16.86</v>
      </c>
      <c r="E21" s="32">
        <v>15.79</v>
      </c>
      <c r="F21" s="32">
        <v>13.79</v>
      </c>
    </row>
    <row r="22" spans="1:6" x14ac:dyDescent="0.25">
      <c r="A22" s="31">
        <v>35977</v>
      </c>
      <c r="B22" s="32">
        <v>42.33</v>
      </c>
      <c r="C22" s="32">
        <v>42.45</v>
      </c>
      <c r="D22" s="32">
        <v>41.13</v>
      </c>
      <c r="E22" s="32">
        <v>31.42</v>
      </c>
      <c r="F22" s="32">
        <v>26.32</v>
      </c>
    </row>
    <row r="23" spans="1:6" x14ac:dyDescent="0.25">
      <c r="A23" s="31">
        <v>36008</v>
      </c>
      <c r="B23" s="32">
        <v>51.1</v>
      </c>
      <c r="C23" s="32">
        <v>51.86</v>
      </c>
      <c r="D23" s="32">
        <v>48.79</v>
      </c>
      <c r="E23" s="32">
        <v>51.03</v>
      </c>
      <c r="F23" s="32">
        <v>51.04</v>
      </c>
    </row>
    <row r="24" spans="1:6" x14ac:dyDescent="0.25">
      <c r="A24" s="31">
        <v>36039</v>
      </c>
      <c r="B24" s="32">
        <v>41.89</v>
      </c>
      <c r="C24" s="32">
        <v>41.56</v>
      </c>
      <c r="D24" s="32">
        <v>40.619999999999997</v>
      </c>
      <c r="E24" s="32">
        <v>40.75</v>
      </c>
      <c r="F24" s="32">
        <v>39.869999999999997</v>
      </c>
    </row>
    <row r="25" spans="1:6" x14ac:dyDescent="0.25">
      <c r="A25" s="31">
        <v>36069</v>
      </c>
      <c r="B25" s="32">
        <v>27.11</v>
      </c>
      <c r="C25" s="32">
        <v>29.22</v>
      </c>
      <c r="D25" s="32">
        <v>30.26</v>
      </c>
      <c r="E25" s="32">
        <v>31.34</v>
      </c>
      <c r="F25" s="32">
        <v>30.48</v>
      </c>
    </row>
    <row r="26" spans="1:6" x14ac:dyDescent="0.25">
      <c r="A26" s="31">
        <v>36100</v>
      </c>
      <c r="B26" s="32">
        <v>27.78</v>
      </c>
      <c r="C26" s="32">
        <v>29.55</v>
      </c>
      <c r="D26" s="32">
        <v>29.95</v>
      </c>
      <c r="E26" s="32">
        <v>29.72</v>
      </c>
      <c r="F26" s="32">
        <v>28.52</v>
      </c>
    </row>
    <row r="27" spans="1:6" x14ac:dyDescent="0.25">
      <c r="A27" s="31">
        <v>36130</v>
      </c>
      <c r="B27" s="32">
        <v>27.47</v>
      </c>
      <c r="C27" s="32">
        <v>31.64</v>
      </c>
      <c r="D27" s="32">
        <v>32.409999999999997</v>
      </c>
      <c r="E27" s="32">
        <v>30.3</v>
      </c>
      <c r="F27" s="32">
        <v>31.19</v>
      </c>
    </row>
    <row r="28" spans="1:6" x14ac:dyDescent="0.25">
      <c r="A28" s="31">
        <v>36161</v>
      </c>
      <c r="B28" s="32">
        <v>24.14</v>
      </c>
      <c r="C28" s="32">
        <v>25.11</v>
      </c>
      <c r="D28" s="32">
        <v>25.24</v>
      </c>
      <c r="E28" s="32">
        <v>21.57</v>
      </c>
      <c r="F28" s="32">
        <v>17.95</v>
      </c>
    </row>
    <row r="29" spans="1:6" x14ac:dyDescent="0.25">
      <c r="A29" s="31">
        <v>36192</v>
      </c>
      <c r="B29" s="32">
        <v>21.31</v>
      </c>
      <c r="C29" s="32">
        <v>22.33</v>
      </c>
      <c r="D29" s="32">
        <v>22.32</v>
      </c>
      <c r="E29" s="32">
        <v>20.36</v>
      </c>
      <c r="F29" s="32">
        <v>18.260000000000002</v>
      </c>
    </row>
    <row r="30" spans="1:6" x14ac:dyDescent="0.25">
      <c r="A30" s="31">
        <v>36220</v>
      </c>
      <c r="B30" s="32">
        <v>21.22</v>
      </c>
      <c r="C30" s="32">
        <v>22.43</v>
      </c>
      <c r="D30" s="32">
        <v>22.41</v>
      </c>
      <c r="E30" s="32">
        <v>18.79</v>
      </c>
      <c r="F30" s="32">
        <v>16.39</v>
      </c>
    </row>
    <row r="31" spans="1:6" x14ac:dyDescent="0.25">
      <c r="A31" s="31">
        <v>36251</v>
      </c>
      <c r="B31" s="32">
        <v>26.71</v>
      </c>
      <c r="C31" s="32">
        <v>27.89</v>
      </c>
      <c r="D31" s="32">
        <v>27.76</v>
      </c>
      <c r="E31" s="32">
        <v>25.79</v>
      </c>
      <c r="F31" s="32">
        <v>24.06</v>
      </c>
    </row>
    <row r="32" spans="1:6" x14ac:dyDescent="0.25">
      <c r="A32" s="31">
        <v>36281</v>
      </c>
      <c r="B32" s="32">
        <v>28.41</v>
      </c>
      <c r="C32" s="32">
        <v>30.27</v>
      </c>
      <c r="D32" s="32">
        <v>30.27</v>
      </c>
      <c r="E32" s="32">
        <v>28.44</v>
      </c>
      <c r="F32" s="32">
        <v>28.25</v>
      </c>
    </row>
    <row r="33" spans="1:6" x14ac:dyDescent="0.25">
      <c r="A33" s="31">
        <v>36312</v>
      </c>
      <c r="B33" s="32">
        <v>32.57</v>
      </c>
      <c r="C33" s="32">
        <v>31.08</v>
      </c>
      <c r="D33" s="32">
        <v>31.12</v>
      </c>
      <c r="E33" s="32">
        <v>28.3</v>
      </c>
      <c r="F33" s="32">
        <v>23.73</v>
      </c>
    </row>
    <row r="34" spans="1:6" x14ac:dyDescent="0.25">
      <c r="A34" s="31">
        <v>36342</v>
      </c>
      <c r="B34" s="32">
        <v>41.56</v>
      </c>
      <c r="C34" s="32">
        <v>37.53</v>
      </c>
      <c r="D34" s="32">
        <v>38.799999999999997</v>
      </c>
      <c r="E34" s="32">
        <v>36.76</v>
      </c>
      <c r="F34" s="32">
        <v>24.72</v>
      </c>
    </row>
    <row r="35" spans="1:6" x14ac:dyDescent="0.25">
      <c r="A35" s="31">
        <v>36373</v>
      </c>
      <c r="B35" s="32">
        <v>42.51</v>
      </c>
      <c r="C35" s="32">
        <v>39.53</v>
      </c>
      <c r="D35" s="32">
        <v>40.86</v>
      </c>
      <c r="E35" s="32">
        <v>35.03</v>
      </c>
      <c r="F35" s="32">
        <v>29.83</v>
      </c>
    </row>
    <row r="36" spans="1:6" x14ac:dyDescent="0.25">
      <c r="A36" s="31">
        <v>36404</v>
      </c>
      <c r="B36" s="32">
        <v>33.340000000000003</v>
      </c>
      <c r="C36" s="32">
        <v>35.11</v>
      </c>
      <c r="D36" s="32">
        <v>43.16</v>
      </c>
      <c r="E36" s="32">
        <v>36.71</v>
      </c>
      <c r="F36" s="32">
        <v>32.11</v>
      </c>
    </row>
    <row r="37" spans="1:6" x14ac:dyDescent="0.25">
      <c r="A37" s="31">
        <v>36434</v>
      </c>
      <c r="B37" s="32">
        <v>41.06</v>
      </c>
      <c r="C37" s="32">
        <v>43.96</v>
      </c>
      <c r="D37" s="32">
        <v>65.739999999999995</v>
      </c>
      <c r="E37" s="32">
        <v>49.33</v>
      </c>
      <c r="F37" s="32">
        <v>45.13</v>
      </c>
    </row>
    <row r="38" spans="1:6" x14ac:dyDescent="0.25">
      <c r="A38" s="31">
        <v>36465</v>
      </c>
      <c r="B38" s="32">
        <v>31.12</v>
      </c>
      <c r="C38" s="32">
        <v>35.840000000000003</v>
      </c>
      <c r="D38" s="32">
        <v>44.16</v>
      </c>
      <c r="E38" s="32">
        <v>36.299999999999997</v>
      </c>
      <c r="F38" s="32">
        <v>31.69</v>
      </c>
    </row>
    <row r="39" spans="1:6" x14ac:dyDescent="0.25">
      <c r="A39" s="31">
        <v>36495</v>
      </c>
      <c r="B39" s="32">
        <v>30.39</v>
      </c>
      <c r="C39" s="32">
        <v>31.3</v>
      </c>
      <c r="D39" s="32">
        <v>31.95</v>
      </c>
      <c r="E39" s="32">
        <v>31.07</v>
      </c>
      <c r="F39" s="32">
        <v>26.05</v>
      </c>
    </row>
    <row r="40" spans="1:6" x14ac:dyDescent="0.25">
      <c r="A40" s="31">
        <v>36526</v>
      </c>
      <c r="B40" s="32">
        <v>29.84</v>
      </c>
      <c r="C40" s="32">
        <v>33.68</v>
      </c>
      <c r="D40" s="32">
        <v>34.6</v>
      </c>
      <c r="E40" s="32">
        <v>31.62</v>
      </c>
      <c r="F40" s="32">
        <v>27.38</v>
      </c>
    </row>
    <row r="41" spans="1:6" x14ac:dyDescent="0.25">
      <c r="A41" s="31">
        <v>36557</v>
      </c>
      <c r="B41" s="32">
        <v>31.3</v>
      </c>
      <c r="C41" s="32">
        <v>32.39</v>
      </c>
      <c r="D41" s="32">
        <v>31.94</v>
      </c>
      <c r="E41" s="32">
        <v>30.44</v>
      </c>
      <c r="F41" s="32">
        <v>26.86</v>
      </c>
    </row>
    <row r="42" spans="1:6" x14ac:dyDescent="0.25">
      <c r="A42" s="31">
        <v>36586</v>
      </c>
      <c r="B42" s="32">
        <v>30.98</v>
      </c>
      <c r="C42" s="32">
        <v>32.630000000000003</v>
      </c>
      <c r="D42" s="32">
        <v>30.66</v>
      </c>
      <c r="E42" s="32">
        <v>30.91</v>
      </c>
      <c r="F42" s="32">
        <v>27.79</v>
      </c>
    </row>
    <row r="43" spans="1:6" x14ac:dyDescent="0.25">
      <c r="A43" s="31">
        <v>36617</v>
      </c>
      <c r="B43" s="32">
        <v>37.96</v>
      </c>
      <c r="C43" s="32">
        <v>36.909999999999997</v>
      </c>
      <c r="D43" s="32">
        <v>31.53</v>
      </c>
      <c r="E43" s="32">
        <v>31.46</v>
      </c>
      <c r="F43" s="32">
        <v>27.87</v>
      </c>
    </row>
    <row r="44" spans="1:6" x14ac:dyDescent="0.25">
      <c r="A44" s="31">
        <v>36647</v>
      </c>
      <c r="B44" s="32">
        <v>71.040000000000006</v>
      </c>
      <c r="C44" s="32">
        <v>69.67</v>
      </c>
      <c r="D44" s="32">
        <v>59.65</v>
      </c>
      <c r="E44" s="32">
        <v>59.86</v>
      </c>
      <c r="F44" s="32">
        <v>59.8</v>
      </c>
    </row>
    <row r="45" spans="1:6" x14ac:dyDescent="0.25">
      <c r="A45" s="31">
        <v>36678</v>
      </c>
      <c r="B45" s="32">
        <v>173.9</v>
      </c>
      <c r="C45" s="32">
        <v>169.18</v>
      </c>
      <c r="D45" s="32">
        <v>176.03</v>
      </c>
      <c r="E45" s="32">
        <v>188.4</v>
      </c>
      <c r="F45" s="32">
        <v>181.43</v>
      </c>
    </row>
    <row r="46" spans="1:6" x14ac:dyDescent="0.25">
      <c r="A46" s="31">
        <v>36708</v>
      </c>
      <c r="B46" s="32">
        <v>164.05</v>
      </c>
      <c r="C46" s="32">
        <v>140.94</v>
      </c>
      <c r="D46" s="32">
        <v>102.58</v>
      </c>
      <c r="E46" s="32">
        <v>129.96</v>
      </c>
      <c r="F46" s="32">
        <v>122.25</v>
      </c>
    </row>
    <row r="47" spans="1:6" x14ac:dyDescent="0.25">
      <c r="A47" s="31">
        <v>36739</v>
      </c>
      <c r="B47" s="32">
        <v>231.33</v>
      </c>
      <c r="C47" s="32">
        <v>206.84</v>
      </c>
      <c r="D47" s="32">
        <v>168.11</v>
      </c>
      <c r="E47" s="32">
        <v>213.73</v>
      </c>
      <c r="F47" s="32">
        <v>213.44</v>
      </c>
    </row>
    <row r="48" spans="1:6" x14ac:dyDescent="0.25">
      <c r="A48" s="31">
        <v>36770</v>
      </c>
      <c r="B48" s="32">
        <v>137.12</v>
      </c>
      <c r="C48" s="32">
        <v>127.18</v>
      </c>
      <c r="D48" s="32">
        <v>122.65</v>
      </c>
      <c r="E48" s="32">
        <v>139.72</v>
      </c>
      <c r="F48" s="32">
        <v>134.80000000000001</v>
      </c>
    </row>
    <row r="49" spans="1:6" x14ac:dyDescent="0.25">
      <c r="A49" s="31">
        <v>36800</v>
      </c>
      <c r="B49" s="32">
        <v>91.56</v>
      </c>
      <c r="C49" s="32">
        <v>98.57</v>
      </c>
      <c r="D49" s="32">
        <v>109.34</v>
      </c>
      <c r="E49" s="32">
        <v>111.84</v>
      </c>
      <c r="F49" s="32">
        <v>103.69</v>
      </c>
    </row>
    <row r="50" spans="1:6" x14ac:dyDescent="0.25">
      <c r="A50" s="31">
        <v>36831</v>
      </c>
      <c r="B50" s="32">
        <v>127.96</v>
      </c>
      <c r="C50" s="32">
        <v>152.03</v>
      </c>
      <c r="D50" s="32">
        <v>179.79</v>
      </c>
      <c r="E50" s="32">
        <v>172.37</v>
      </c>
      <c r="F50" s="32">
        <v>171.98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Hydro Chart</vt:lpstr>
      <vt:lpstr>01-05 curve data</vt:lpstr>
      <vt:lpstr>hist price data</vt:lpstr>
      <vt:lpstr>Historical Price Chart</vt:lpstr>
      <vt:lpstr>Forward Curves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Havlíček Jan</cp:lastModifiedBy>
  <cp:lastPrinted>2000-12-22T21:22:17Z</cp:lastPrinted>
  <dcterms:created xsi:type="dcterms:W3CDTF">2000-12-22T17:38:04Z</dcterms:created>
  <dcterms:modified xsi:type="dcterms:W3CDTF">2023-09-10T12:23:05Z</dcterms:modified>
</cp:coreProperties>
</file>