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9132" windowHeight="4248" tabRatio="795" activeTab="1"/>
  </bookViews>
  <sheets>
    <sheet name="Summary with Project Scope" sheetId="1" r:id="rId1"/>
    <sheet name="Notes and Assumptions" sheetId="2" r:id="rId2"/>
    <sheet name="Notes" sheetId="3" state="hidden" r:id="rId3"/>
    <sheet name="M&amp;E Costs" sheetId="24" state="hidden" r:id="rId4"/>
  </sheets>
  <definedNames>
    <definedName name="\0">#REF!</definedName>
    <definedName name="\p">#REF!</definedName>
    <definedName name="APPDATE">#REF!</definedName>
    <definedName name="APPSIG">#REF!</definedName>
    <definedName name="CONO">#REF!</definedName>
    <definedName name="DBAPPDATE">#REF!</definedName>
    <definedName name="DBAPPSIG">#REF!</definedName>
    <definedName name="DBCONO">#REF!</definedName>
    <definedName name="DBDATA">#REF!</definedName>
    <definedName name="DBDISTDEPT">#REF!</definedName>
    <definedName name="DBESTSTDTE">#REF!</definedName>
    <definedName name="DBRESPCNTR">#REF!</definedName>
    <definedName name="DBTOTESTCST">#REF!</definedName>
    <definedName name="DISTDEPT">#REF!</definedName>
    <definedName name="ESTSTDTE">#REF!</definedName>
    <definedName name="_xlnm.Print_Area" localSheetId="2">Notes!$B$1:$L$57</definedName>
    <definedName name="_xlnm.Print_Area" localSheetId="1">'Notes and Assumptions'!$A$1:$J$67</definedName>
    <definedName name="_xlnm.Print_Area" localSheetId="0">'Summary with Project Scope'!$A$1:$F$52</definedName>
    <definedName name="_xlnm.Print_Area">#REF!</definedName>
    <definedName name="PRINT_AREA_MI">#REF!</definedName>
    <definedName name="_xlnm.Print_Titles" localSheetId="2">Notes!$1:$6</definedName>
    <definedName name="_xlnm.Print_Titles" localSheetId="1">'Notes and Assumptions'!$1:$6</definedName>
    <definedName name="_xlnm.Print_Titles" localSheetId="0">'Summary with Project Scope'!$1:$6</definedName>
    <definedName name="RESPCNTR">#REF!</definedName>
    <definedName name="TOTESTCST">#REF!</definedName>
    <definedName name="WOT">#REF!</definedName>
    <definedName name="Z_AB4897F1_1217_11D4_AF49_005004936EC6_.wvu.PrintArea" localSheetId="2" hidden="1">Notes!$B$1:$L$57</definedName>
    <definedName name="Z_AB4897F1_1217_11D4_AF49_005004936EC6_.wvu.PrintArea" localSheetId="1" hidden="1">'Notes and Assumptions'!$A$1:$J$67</definedName>
    <definedName name="Z_AB4897F1_1217_11D4_AF49_005004936EC6_.wvu.PrintArea" localSheetId="0" hidden="1">'Summary with Project Scope'!$A$1:$F$52</definedName>
    <definedName name="Z_AB4897F1_1217_11D4_AF49_005004936EC6_.wvu.PrintTitles" localSheetId="2" hidden="1">Notes!$1:$6</definedName>
    <definedName name="Z_AB4897F1_1217_11D4_AF49_005004936EC6_.wvu.PrintTitles" localSheetId="1" hidden="1">'Notes and Assumptions'!$1:$6</definedName>
    <definedName name="Z_AB4897F1_1217_11D4_AF49_005004936EC6_.wvu.PrintTitles" localSheetId="0" hidden="1">'Summary with Project Scope'!$1:$6</definedName>
  </definedNames>
  <calcPr calcId="0" fullCalcOnLoad="1"/>
  <customWorkbookViews>
    <customWorkbookView name="rgeheb - Personal View" guid="{AB4897F1-1217-11D4-AF49-005004936EC6}" mergeInterval="0" personalView="1" maximized="1" windowWidth="1020" windowHeight="580" tabRatio="795" activeSheetId="1" showComments="commIndAndComment"/>
  </customWorkbookViews>
</workbook>
</file>

<file path=xl/calcChain.xml><?xml version="1.0" encoding="utf-8"?>
<calcChain xmlns="http://schemas.openxmlformats.org/spreadsheetml/2006/main">
  <c r="I63" i="24" l="1"/>
  <c r="I64" i="24"/>
  <c r="I65" i="24"/>
  <c r="I66" i="24"/>
  <c r="I67" i="24"/>
  <c r="B5" i="3"/>
  <c r="F8" i="3"/>
  <c r="F9" i="3"/>
  <c r="F10" i="3"/>
  <c r="F11" i="3"/>
  <c r="J11" i="3"/>
  <c r="K11" i="3"/>
  <c r="F12" i="3"/>
  <c r="F13" i="3"/>
  <c r="A5" i="2"/>
  <c r="C8" i="2"/>
  <c r="C9" i="2"/>
  <c r="C10" i="2"/>
  <c r="C11" i="2"/>
  <c r="C12" i="2"/>
  <c r="C13" i="2"/>
  <c r="D67" i="2"/>
  <c r="A5" i="1"/>
  <c r="E26" i="1"/>
  <c r="E28" i="1"/>
  <c r="C30" i="1"/>
  <c r="D30" i="1"/>
  <c r="E30" i="1"/>
  <c r="C52" i="1"/>
</calcChain>
</file>

<file path=xl/sharedStrings.xml><?xml version="1.0" encoding="utf-8"?>
<sst xmlns="http://schemas.openxmlformats.org/spreadsheetml/2006/main" count="120" uniqueCount="88">
  <si>
    <t>PROJECT COST ESTIMATE</t>
  </si>
  <si>
    <t>CUSTOMER COMPANY NAME:</t>
  </si>
  <si>
    <t xml:space="preserve"> </t>
  </si>
  <si>
    <t>PROJECT NAME:</t>
  </si>
  <si>
    <t>W.O. NUMBER:</t>
  </si>
  <si>
    <t>PROJECT ENGINEER:</t>
  </si>
  <si>
    <t>REVISION NUMBER:</t>
  </si>
  <si>
    <t>NOTES AND ASSUMPTIONS</t>
  </si>
  <si>
    <t>(A) - Assumption</t>
  </si>
  <si>
    <t>(N) - Note</t>
  </si>
  <si>
    <t>MATERIAL AND EQUIPMENT COSTS</t>
  </si>
  <si>
    <t>W.O.A.</t>
  </si>
  <si>
    <t>COST</t>
  </si>
  <si>
    <t>Est.</t>
  </si>
  <si>
    <t>Unit Cost</t>
  </si>
  <si>
    <t>ESTIMATE</t>
  </si>
  <si>
    <t>Quantity</t>
  </si>
  <si>
    <t>Unit</t>
  </si>
  <si>
    <t>FREIGHT  (4.50% of materials)</t>
  </si>
  <si>
    <t>TAX  (8.25% of materials)</t>
  </si>
  <si>
    <t>MATL. &amp; EQUIP. SUB-TOTAL</t>
  </si>
  <si>
    <t>CONTINGENCY</t>
  </si>
  <si>
    <t>CONTINGENCIES</t>
  </si>
  <si>
    <t>MATL. &amp; EQUIP. SUB-TOTAL WITH CONTINGENCIES</t>
  </si>
  <si>
    <t>MATERIAL AND EQUIPMENT</t>
  </si>
  <si>
    <t>ENA TECHNICAL SERVICES</t>
  </si>
  <si>
    <t>Summary Page</t>
  </si>
  <si>
    <t>Material and Equipment Cost</t>
  </si>
  <si>
    <t>Field Direct Costs</t>
  </si>
  <si>
    <t xml:space="preserve">Other (Overhead, AFUDC, &amp; As-Builts) </t>
  </si>
  <si>
    <t>Total</t>
  </si>
  <si>
    <t>Estimate</t>
  </si>
  <si>
    <t>Contingencies</t>
  </si>
  <si>
    <t>Estimate with</t>
  </si>
  <si>
    <t>PLANNER/MARKETER:</t>
  </si>
  <si>
    <t>PLANNER / MARKETER:</t>
  </si>
  <si>
    <t>Project Support Costs</t>
  </si>
  <si>
    <t>PROJECT MATERIAL (Attachment A.)</t>
  </si>
  <si>
    <t>FILE NAME:</t>
  </si>
  <si>
    <t xml:space="preserve">Property </t>
  </si>
  <si>
    <t>903-00</t>
  </si>
  <si>
    <t>904-00</t>
  </si>
  <si>
    <t>534-00</t>
  </si>
  <si>
    <t>Project Scope</t>
  </si>
  <si>
    <t>Notes and Assumptions</t>
  </si>
  <si>
    <t>Does Not Include Any Amount for Income Tax Gross Up</t>
  </si>
  <si>
    <t>Enron North America (Houston Pipe Line Co.)</t>
  </si>
  <si>
    <t xml:space="preserve">Temporary Meter &amp; Reg. Sta. for Midcon's Carbon Black </t>
  </si>
  <si>
    <t>Rodney Rogers</t>
  </si>
  <si>
    <t>Ginger Causey/ Lauri Allen</t>
  </si>
  <si>
    <t>This work order will capture the costs to install a Custody Transfer Sales Meter &amp; Regulator Station at the existing HPL Port Arthur Field-Clark Refinery</t>
  </si>
  <si>
    <t>Sales Station for the TEMPORARY service to Midcon's Carbon Black Station in Jefferson County, Texas.  The temporary meter and regulator station will</t>
  </si>
  <si>
    <t>1. One (1) 3" Senior Orifice Skid Mounted Meter Run with Pressure and Temp. Chart Recorders (Note: Orifice Meter will be designed for 3 to 5 MMCF/Day.</t>
  </si>
  <si>
    <t>2. One (1) 2" Primary Regulator Run with Monitor Regulator for Overpressure Protection and a 2" By-Pass Line (Note: Primary and Monitor Regulators</t>
  </si>
  <si>
    <t>will be designed for 3 to 5 MMCF/Day @ a minimum upstream pressure of 550 psig and downstream MAOP of 340 psig.) Midcon's MAOP is 340 psig.</t>
  </si>
  <si>
    <t xml:space="preserve">3. Midcon will furnish and install the proposed 3" pipeline to connect the proposed temporary meter and regulator station to their piping.  Pipeline is </t>
  </si>
  <si>
    <t>approximately 300 feet in length.</t>
  </si>
  <si>
    <t xml:space="preserve">HPL will design, install and operate the meter and regulator station to Enron Engineering Standards.  Per Lauri Allen, ENA Deal Maker, Midcon </t>
  </si>
  <si>
    <t xml:space="preserve">will own all of the temporary facilities.  Therefore, an Income Tax Gross-up Charge will NOT be charged to Midcon.  Once the temporary service is </t>
  </si>
  <si>
    <t>terminated, the temporary meter and regulator station will be disconnected and hauled to a Midcon Facility in the near vicinity of the project.</t>
  </si>
  <si>
    <t>The temporary facilities will consist of the following facilities:</t>
  </si>
  <si>
    <t>be installed on Clark Refinery Plant Property adjacent to the existing HPL Clark Refinery Meter and Regulator Station.  For the general project location,</t>
  </si>
  <si>
    <t>see the following drawings: Valve Location Maps (VLM) 54 &amp; 54A and station drawings HC-3037-25-H and HC-3037-26-H.</t>
  </si>
  <si>
    <t>Per Property Accounting, a retirement work order to remove the temporary meter and regulator station will NOT be required.</t>
  </si>
  <si>
    <t>1.  A surface site will NOT be required.  Plan to install temporary facilities on existing Clark Refinery Meter Station Site. (N)</t>
  </si>
  <si>
    <t>2.  Ingress and egress for construction activities can be obtained from Clark Refinery at no costs. (A)</t>
  </si>
  <si>
    <t>4.  Cost est. is + or - 10%. (N)</t>
  </si>
  <si>
    <t>5.  Cost est. is based on HMS completing calibration of pressure and temperature recorders and tubing and adjustment of regulators. (N)</t>
  </si>
  <si>
    <t>6.  A fence is NOT required. (N)</t>
  </si>
  <si>
    <t>8.  Project will be released by Marketing in a timely manner to allow materials to be obtained without expediting or hot shot services. (N)</t>
  </si>
  <si>
    <t>9.  Since no digging will be required, no environmental costs are included in the cost estimate. (N)</t>
  </si>
  <si>
    <t>11. Per Midcon, redundant parallel regulator runs will NOT be required. (N)</t>
  </si>
  <si>
    <t>10. Cost estimate does include moneys for overpressure protection. (N)</t>
  </si>
  <si>
    <t xml:space="preserve">12. Cost est. does NOT include moneys for extensive safety requirements by Clark Refinery or Midcon. Clark Refinery will require all workers to </t>
  </si>
  <si>
    <t>attend a one day safety training class. (N)</t>
  </si>
  <si>
    <t xml:space="preserve">13. COST EST. DOES NOT INCLUDE MONEYS FOR INCOME TAX GROSS-UP.  IF INCOME TAX GROSS-UP IS REQUIRED, DEAL </t>
  </si>
  <si>
    <t xml:space="preserve">MAKER SHALL DETERMINE AND PROVIDE INCOME TAX GROSS-UP PERCENTAGE PRIOR TO SUBMITTING WORK ORDER </t>
  </si>
  <si>
    <t>14. Per Facility Planning, the minimum pressure and maximum flow at the proposed meter station will be 550 psig and 5 MMCF/Day. (N)</t>
  </si>
  <si>
    <t>15. Per Midcon, the feed to the Carbon Black Station is steady (i.e. No Swings). (N)</t>
  </si>
  <si>
    <t>16. Cost est. is based on the proposed meter and regulator station being in-service for approximately 3 to 4 weeks (N)</t>
  </si>
  <si>
    <t>18. Project will be constructed using hand sketches due to facilities being temporary (i.e. no detailed Cad Drawings will be prepared). (N)</t>
  </si>
  <si>
    <t>19. Cost est. does not include any moneys for rock. All of the proposed facilities will be above grade. (N)</t>
  </si>
  <si>
    <t>20. Cost est. is based on utilizing the Special Project Team to perform and manage the physical construction activities. (N)</t>
  </si>
  <si>
    <t>21. Cost est. is valid for 120 days. (N)</t>
  </si>
  <si>
    <t>7.  Cost est. is based on starting construction activities on May 1, 2000 and completing construction activities on May 14, 2000. (N)</t>
  </si>
  <si>
    <t>17. Cost est. is based on the proposed meter and regulator station being installed and ready for service on May 14, 2000.</t>
  </si>
  <si>
    <t>AUTHORIZATION. MIDCON TO OWN FACILITIES.  NO INCOME TAX GROSS-UP CHARGE. (N)</t>
  </si>
  <si>
    <t>3.  Job duration is estimated at 5 days (mobilization to clean-up), weather permitting.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</si>
</sst>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General_)"/>
  </numFmts>
  <fonts count="31" x14ac:knownFonts="1">
    <font>
      <sz val="12"/>
      <name val="Arial"/>
      <family val="2"/>
    </font>
    <font>
      <sz val="10"/>
      <name val="Arial"/>
    </font>
    <font>
      <b/>
      <sz val="14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indexed="18"/>
      <name val="Arial"/>
      <family val="2"/>
    </font>
    <font>
      <b/>
      <sz val="14"/>
      <color indexed="18"/>
      <name val="Arial"/>
      <family val="2"/>
    </font>
    <font>
      <i/>
      <sz val="12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2"/>
      <name val="Helv"/>
    </font>
    <font>
      <sz val="6"/>
      <color indexed="8"/>
      <name val="Helv"/>
    </font>
    <font>
      <sz val="12"/>
      <color indexed="12"/>
      <name val="Arial"/>
      <family val="2"/>
    </font>
    <font>
      <sz val="14"/>
      <color indexed="12"/>
      <name val="Arial"/>
      <family val="2"/>
    </font>
    <font>
      <sz val="12"/>
      <color indexed="10"/>
      <name val="Arial"/>
      <family val="2"/>
    </font>
    <font>
      <b/>
      <sz val="14"/>
      <color indexed="10"/>
      <name val="Arial"/>
      <family val="2"/>
    </font>
    <font>
      <sz val="14"/>
      <color indexed="8"/>
      <name val="Helv"/>
    </font>
    <font>
      <sz val="14"/>
      <color indexed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sz val="10.5"/>
      <color indexed="8"/>
      <name val="Helv"/>
    </font>
    <font>
      <sz val="10.5"/>
      <color indexed="12"/>
      <name val="Arial"/>
      <family val="2"/>
    </font>
    <font>
      <b/>
      <sz val="20"/>
      <color indexed="10"/>
      <name val="Arial"/>
      <family val="2"/>
    </font>
    <font>
      <i/>
      <sz val="8"/>
      <name val="Arial"/>
      <family val="2"/>
    </font>
    <font>
      <b/>
      <sz val="14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42" fontId="0" fillId="0" borderId="0"/>
    <xf numFmtId="42" fontId="7" fillId="0" borderId="0"/>
    <xf numFmtId="165" fontId="16" fillId="0" borderId="0"/>
  </cellStyleXfs>
  <cellXfs count="324">
    <xf numFmtId="42" fontId="0" fillId="0" borderId="0" xfId="0"/>
    <xf numFmtId="42" fontId="0" fillId="0" borderId="0" xfId="0" applyBorder="1"/>
    <xf numFmtId="42" fontId="10" fillId="0" borderId="0" xfId="0" applyFont="1" applyBorder="1"/>
    <xf numFmtId="42" fontId="10" fillId="0" borderId="0" xfId="0" applyFont="1"/>
    <xf numFmtId="42" fontId="9" fillId="0" borderId="0" xfId="0" quotePrefix="1" applyFont="1" applyBorder="1" applyAlignment="1">
      <alignment horizontal="right"/>
    </xf>
    <xf numFmtId="42" fontId="9" fillId="0" borderId="0" xfId="0" applyFont="1" applyBorder="1"/>
    <xf numFmtId="42" fontId="3" fillId="0" borderId="0" xfId="0" applyFont="1"/>
    <xf numFmtId="42" fontId="8" fillId="2" borderId="1" xfId="0" applyFont="1" applyFill="1" applyBorder="1" applyAlignment="1">
      <alignment horizontal="centerContinuous"/>
    </xf>
    <xf numFmtId="42" fontId="2" fillId="2" borderId="2" xfId="0" applyFont="1" applyFill="1" applyBorder="1" applyAlignment="1">
      <alignment horizontal="centerContinuous"/>
    </xf>
    <xf numFmtId="42" fontId="2" fillId="2" borderId="3" xfId="0" applyFont="1" applyFill="1" applyBorder="1" applyAlignment="1">
      <alignment horizontal="centerContinuous"/>
    </xf>
    <xf numFmtId="42" fontId="8" fillId="2" borderId="4" xfId="0" applyFont="1" applyFill="1" applyBorder="1" applyAlignment="1">
      <alignment horizontal="centerContinuous"/>
    </xf>
    <xf numFmtId="42" fontId="2" fillId="2" borderId="0" xfId="0" applyFont="1" applyFill="1" applyBorder="1" applyAlignment="1">
      <alignment horizontal="centerContinuous"/>
    </xf>
    <xf numFmtId="42" fontId="2" fillId="2" borderId="5" xfId="0" applyFont="1" applyFill="1" applyBorder="1" applyAlignment="1">
      <alignment horizontal="centerContinuous"/>
    </xf>
    <xf numFmtId="14" fontId="4" fillId="2" borderId="4" xfId="0" applyNumberFormat="1" applyFont="1" applyFill="1" applyBorder="1" applyAlignment="1">
      <alignment horizontal="centerContinuous"/>
    </xf>
    <xf numFmtId="42" fontId="4" fillId="2" borderId="0" xfId="0" applyFont="1" applyFill="1" applyBorder="1" applyAlignment="1">
      <alignment horizontal="centerContinuous"/>
    </xf>
    <xf numFmtId="42" fontId="4" fillId="2" borderId="5" xfId="0" applyFont="1" applyFill="1" applyBorder="1" applyAlignment="1">
      <alignment horizontal="centerContinuous"/>
    </xf>
    <xf numFmtId="14" fontId="9" fillId="2" borderId="4" xfId="0" applyNumberFormat="1" applyFont="1" applyFill="1" applyBorder="1" applyAlignment="1">
      <alignment horizontal="centerContinuous"/>
    </xf>
    <xf numFmtId="42" fontId="5" fillId="2" borderId="6" xfId="0" applyFont="1" applyFill="1" applyBorder="1"/>
    <xf numFmtId="42" fontId="5" fillId="2" borderId="7" xfId="0" applyFont="1" applyFill="1" applyBorder="1"/>
    <xf numFmtId="42" fontId="5" fillId="2" borderId="8" xfId="0" applyFont="1" applyFill="1" applyBorder="1"/>
    <xf numFmtId="42" fontId="4" fillId="2" borderId="1" xfId="0" applyFont="1" applyFill="1" applyBorder="1"/>
    <xf numFmtId="42" fontId="5" fillId="2" borderId="2" xfId="0" applyFont="1" applyFill="1" applyBorder="1"/>
    <xf numFmtId="42" fontId="5" fillId="2" borderId="3" xfId="0" applyFont="1" applyFill="1" applyBorder="1"/>
    <xf numFmtId="42" fontId="4" fillId="2" borderId="6" xfId="0" applyFont="1" applyFill="1" applyBorder="1"/>
    <xf numFmtId="42" fontId="4" fillId="2" borderId="7" xfId="0" quotePrefix="1" applyFont="1" applyFill="1" applyBorder="1" applyAlignment="1">
      <alignment horizontal="right"/>
    </xf>
    <xf numFmtId="42" fontId="4" fillId="2" borderId="7" xfId="0" quotePrefix="1" applyFont="1" applyFill="1" applyBorder="1" applyAlignment="1">
      <alignment horizontal="left"/>
    </xf>
    <xf numFmtId="42" fontId="0" fillId="2" borderId="1" xfId="0" applyFill="1" applyBorder="1"/>
    <xf numFmtId="42" fontId="0" fillId="2" borderId="2" xfId="0" applyFill="1" applyBorder="1"/>
    <xf numFmtId="42" fontId="0" fillId="2" borderId="3" xfId="0" applyFill="1" applyBorder="1"/>
    <xf numFmtId="42" fontId="0" fillId="2" borderId="6" xfId="0" applyFill="1" applyBorder="1"/>
    <xf numFmtId="42" fontId="0" fillId="2" borderId="7" xfId="0" applyFill="1" applyBorder="1"/>
    <xf numFmtId="42" fontId="0" fillId="2" borderId="8" xfId="0" applyFill="1" applyBorder="1"/>
    <xf numFmtId="42" fontId="0" fillId="2" borderId="0" xfId="0" applyFill="1" applyBorder="1"/>
    <xf numFmtId="42" fontId="2" fillId="2" borderId="4" xfId="0" applyFont="1" applyFill="1" applyBorder="1" applyAlignment="1">
      <alignment horizontal="centerContinuous"/>
    </xf>
    <xf numFmtId="42" fontId="10" fillId="2" borderId="9" xfId="0" quotePrefix="1" applyFont="1" applyFill="1" applyBorder="1" applyAlignment="1">
      <alignment horizontal="left"/>
    </xf>
    <xf numFmtId="42" fontId="0" fillId="2" borderId="4" xfId="0" applyFill="1" applyBorder="1"/>
    <xf numFmtId="42" fontId="9" fillId="2" borderId="4" xfId="0" applyFont="1" applyFill="1" applyBorder="1" applyAlignment="1" applyProtection="1">
      <alignment horizontal="centerContinuous"/>
      <protection locked="0"/>
    </xf>
    <xf numFmtId="42" fontId="10" fillId="2" borderId="9" xfId="0" applyFont="1" applyFill="1" applyBorder="1"/>
    <xf numFmtId="42" fontId="3" fillId="0" borderId="0" xfId="0" applyFont="1" applyAlignment="1">
      <alignment horizontal="center"/>
    </xf>
    <xf numFmtId="42" fontId="9" fillId="2" borderId="2" xfId="0" applyFont="1" applyFill="1" applyBorder="1" applyAlignment="1">
      <alignment horizontal="centerContinuous"/>
    </xf>
    <xf numFmtId="42" fontId="9" fillId="2" borderId="0" xfId="0" applyFont="1" applyFill="1" applyBorder="1" applyAlignment="1">
      <alignment horizontal="centerContinuous"/>
    </xf>
    <xf numFmtId="42" fontId="4" fillId="2" borderId="7" xfId="0" applyFont="1" applyFill="1" applyBorder="1"/>
    <xf numFmtId="42" fontId="3" fillId="2" borderId="2" xfId="0" applyFont="1" applyFill="1" applyBorder="1"/>
    <xf numFmtId="42" fontId="3" fillId="0" borderId="0" xfId="0" applyFont="1" applyBorder="1"/>
    <xf numFmtId="42" fontId="14" fillId="0" borderId="0" xfId="0" applyFont="1"/>
    <xf numFmtId="5" fontId="10" fillId="2" borderId="5" xfId="0" applyNumberFormat="1" applyFont="1" applyFill="1" applyBorder="1"/>
    <xf numFmtId="42" fontId="9" fillId="2" borderId="10" xfId="0" applyFont="1" applyFill="1" applyBorder="1" applyAlignment="1">
      <alignment horizontal="left"/>
    </xf>
    <xf numFmtId="5" fontId="10" fillId="2" borderId="11" xfId="0" applyNumberFormat="1" applyFont="1" applyFill="1" applyBorder="1"/>
    <xf numFmtId="5" fontId="10" fillId="2" borderId="12" xfId="0" applyNumberFormat="1" applyFont="1" applyFill="1" applyBorder="1"/>
    <xf numFmtId="42" fontId="3" fillId="2" borderId="3" xfId="0" applyFont="1" applyFill="1" applyBorder="1" applyAlignment="1">
      <alignment horizontal="center"/>
    </xf>
    <xf numFmtId="42" fontId="3" fillId="2" borderId="8" xfId="0" applyFont="1" applyFill="1" applyBorder="1" applyAlignment="1">
      <alignment horizontal="center"/>
    </xf>
    <xf numFmtId="42" fontId="3" fillId="2" borderId="13" xfId="0" applyFont="1" applyFill="1" applyBorder="1" applyAlignment="1">
      <alignment horizontal="center"/>
    </xf>
    <xf numFmtId="42" fontId="3" fillId="2" borderId="14" xfId="0" applyFont="1" applyFill="1" applyBorder="1" applyAlignment="1">
      <alignment horizontal="center"/>
    </xf>
    <xf numFmtId="42" fontId="3" fillId="2" borderId="15" xfId="0" applyFont="1" applyFill="1" applyBorder="1" applyAlignment="1">
      <alignment horizontal="center"/>
    </xf>
    <xf numFmtId="42" fontId="3" fillId="2" borderId="16" xfId="0" applyFont="1" applyFill="1" applyBorder="1" applyAlignment="1">
      <alignment horizontal="center"/>
    </xf>
    <xf numFmtId="42" fontId="3" fillId="2" borderId="17" xfId="0" applyFont="1" applyFill="1" applyBorder="1" applyAlignment="1">
      <alignment horizontal="center"/>
    </xf>
    <xf numFmtId="42" fontId="3" fillId="2" borderId="18" xfId="0" applyFont="1" applyFill="1" applyBorder="1" applyAlignment="1">
      <alignment horizontal="center"/>
    </xf>
    <xf numFmtId="42" fontId="9" fillId="2" borderId="19" xfId="0" applyFont="1" applyFill="1" applyBorder="1" applyAlignment="1">
      <alignment horizontal="left"/>
    </xf>
    <xf numFmtId="42" fontId="9" fillId="2" borderId="20" xfId="0" quotePrefix="1" applyFont="1" applyFill="1" applyBorder="1" applyAlignment="1">
      <alignment horizontal="right"/>
    </xf>
    <xf numFmtId="42" fontId="5" fillId="2" borderId="4" xfId="0" applyFont="1" applyFill="1" applyBorder="1"/>
    <xf numFmtId="42" fontId="3" fillId="2" borderId="0" xfId="0" applyFont="1" applyFill="1" applyBorder="1"/>
    <xf numFmtId="42" fontId="0" fillId="2" borderId="5" xfId="0" applyFill="1" applyBorder="1"/>
    <xf numFmtId="42" fontId="9" fillId="2" borderId="21" xfId="0" applyFont="1" applyFill="1" applyBorder="1" applyAlignment="1">
      <alignment horizontal="left"/>
    </xf>
    <xf numFmtId="42" fontId="10" fillId="2" borderId="4" xfId="0" applyFont="1" applyFill="1" applyBorder="1"/>
    <xf numFmtId="42" fontId="9" fillId="2" borderId="0" xfId="0" quotePrefix="1" applyFont="1" applyFill="1" applyBorder="1" applyAlignment="1">
      <alignment horizontal="right"/>
    </xf>
    <xf numFmtId="42" fontId="10" fillId="2" borderId="0" xfId="0" applyFont="1" applyFill="1" applyBorder="1"/>
    <xf numFmtId="42" fontId="10" fillId="2" borderId="7" xfId="0" quotePrefix="1" applyFont="1" applyFill="1" applyBorder="1" applyAlignment="1">
      <alignment horizontal="left"/>
    </xf>
    <xf numFmtId="42" fontId="10" fillId="2" borderId="7" xfId="0" applyFont="1" applyFill="1" applyBorder="1"/>
    <xf numFmtId="42" fontId="3" fillId="2" borderId="4" xfId="0" applyFont="1" applyFill="1" applyBorder="1"/>
    <xf numFmtId="42" fontId="3" fillId="2" borderId="4" xfId="0" applyFont="1" applyFill="1" applyBorder="1" applyAlignment="1">
      <alignment horizontal="right"/>
    </xf>
    <xf numFmtId="42" fontId="10" fillId="2" borderId="5" xfId="0" applyFont="1" applyFill="1" applyBorder="1"/>
    <xf numFmtId="42" fontId="3" fillId="2" borderId="0" xfId="0" applyFont="1" applyFill="1" applyBorder="1" applyAlignment="1">
      <alignment horizontal="right"/>
    </xf>
    <xf numFmtId="42" fontId="9" fillId="2" borderId="0" xfId="0" applyFont="1" applyFill="1" applyBorder="1"/>
    <xf numFmtId="42" fontId="9" fillId="2" borderId="0" xfId="0" quotePrefix="1" applyFont="1" applyFill="1" applyBorder="1" applyAlignment="1">
      <alignment horizontal="left"/>
    </xf>
    <xf numFmtId="1" fontId="6" fillId="2" borderId="0" xfId="0" applyNumberFormat="1" applyFont="1" applyFill="1" applyBorder="1"/>
    <xf numFmtId="42" fontId="4" fillId="2" borderId="4" xfId="0" applyFont="1" applyFill="1" applyBorder="1"/>
    <xf numFmtId="42" fontId="9" fillId="2" borderId="4" xfId="0" applyFont="1" applyFill="1" applyBorder="1" applyAlignment="1">
      <alignment horizontal="center"/>
    </xf>
    <xf numFmtId="42" fontId="3" fillId="2" borderId="5" xfId="0" applyFont="1" applyFill="1" applyBorder="1" applyAlignment="1">
      <alignment horizontal="center"/>
    </xf>
    <xf numFmtId="42" fontId="14" fillId="2" borderId="4" xfId="0" applyFont="1" applyFill="1" applyBorder="1"/>
    <xf numFmtId="42" fontId="14" fillId="2" borderId="5" xfId="0" applyFont="1" applyFill="1" applyBorder="1"/>
    <xf numFmtId="42" fontId="5" fillId="2" borderId="1" xfId="0" applyFont="1" applyFill="1" applyBorder="1"/>
    <xf numFmtId="42" fontId="9" fillId="2" borderId="4" xfId="0" applyFont="1" applyFill="1" applyBorder="1"/>
    <xf numFmtId="42" fontId="10" fillId="2" borderId="7" xfId="0" quotePrefix="1" applyFont="1" applyFill="1" applyBorder="1" applyAlignment="1">
      <alignment horizontal="right"/>
    </xf>
    <xf numFmtId="42" fontId="10" fillId="2" borderId="8" xfId="0" applyFont="1" applyFill="1" applyBorder="1"/>
    <xf numFmtId="42" fontId="10" fillId="2" borderId="9" xfId="0" quotePrefix="1" applyFont="1" applyFill="1" applyBorder="1" applyAlignment="1">
      <alignment horizontal="right"/>
    </xf>
    <xf numFmtId="42" fontId="10" fillId="2" borderId="22" xfId="0" applyFont="1" applyFill="1" applyBorder="1"/>
    <xf numFmtId="42" fontId="0" fillId="2" borderId="0" xfId="0" applyFill="1"/>
    <xf numFmtId="42" fontId="15" fillId="2" borderId="23" xfId="0" applyFont="1" applyFill="1" applyBorder="1"/>
    <xf numFmtId="42" fontId="15" fillId="2" borderId="6" xfId="0" applyFont="1" applyFill="1" applyBorder="1"/>
    <xf numFmtId="42" fontId="14" fillId="3" borderId="14" xfId="0" applyFont="1" applyFill="1" applyBorder="1" applyAlignment="1">
      <alignment horizontal="right"/>
    </xf>
    <xf numFmtId="0" fontId="10" fillId="2" borderId="0" xfId="0" applyNumberFormat="1" applyFont="1" applyFill="1" applyBorder="1" applyAlignment="1">
      <alignment horizontal="left"/>
    </xf>
    <xf numFmtId="165" fontId="16" fillId="0" borderId="0" xfId="2"/>
    <xf numFmtId="42" fontId="7" fillId="2" borderId="1" xfId="1" applyFill="1" applyBorder="1"/>
    <xf numFmtId="42" fontId="8" fillId="2" borderId="2" xfId="1" applyFont="1" applyFill="1" applyBorder="1" applyAlignment="1">
      <alignment horizontal="centerContinuous"/>
    </xf>
    <xf numFmtId="42" fontId="2" fillId="2" borderId="2" xfId="1" applyFont="1" applyFill="1" applyBorder="1" applyAlignment="1">
      <alignment horizontal="centerContinuous"/>
    </xf>
    <xf numFmtId="42" fontId="2" fillId="2" borderId="3" xfId="1" applyFont="1" applyFill="1" applyBorder="1" applyAlignment="1">
      <alignment horizontal="centerContinuous"/>
    </xf>
    <xf numFmtId="42" fontId="7" fillId="2" borderId="4" xfId="1" applyFill="1" applyBorder="1"/>
    <xf numFmtId="42" fontId="8" fillId="2" borderId="0" xfId="1" applyFont="1" applyFill="1" applyBorder="1" applyAlignment="1">
      <alignment horizontal="centerContinuous"/>
    </xf>
    <xf numFmtId="42" fontId="2" fillId="2" borderId="0" xfId="1" applyFont="1" applyFill="1" applyBorder="1" applyAlignment="1">
      <alignment horizontal="centerContinuous"/>
    </xf>
    <xf numFmtId="42" fontId="2" fillId="2" borderId="5" xfId="1" applyFont="1" applyFill="1" applyBorder="1" applyAlignment="1">
      <alignment horizontal="centerContinuous"/>
    </xf>
    <xf numFmtId="14" fontId="4" fillId="2" borderId="0" xfId="1" applyNumberFormat="1" applyFont="1" applyFill="1" applyBorder="1" applyAlignment="1">
      <alignment horizontal="centerContinuous"/>
    </xf>
    <xf numFmtId="42" fontId="4" fillId="2" borderId="0" xfId="1" applyFont="1" applyFill="1" applyBorder="1" applyAlignment="1">
      <alignment horizontal="centerContinuous"/>
    </xf>
    <xf numFmtId="42" fontId="4" fillId="2" borderId="5" xfId="1" applyFont="1" applyFill="1" applyBorder="1" applyAlignment="1">
      <alignment horizontal="centerContinuous"/>
    </xf>
    <xf numFmtId="42" fontId="9" fillId="2" borderId="0" xfId="1" applyFont="1" applyFill="1" applyBorder="1" applyAlignment="1" applyProtection="1">
      <alignment horizontal="centerContinuous"/>
      <protection locked="0"/>
    </xf>
    <xf numFmtId="14" fontId="9" fillId="2" borderId="0" xfId="1" applyNumberFormat="1" applyFont="1" applyFill="1" applyBorder="1" applyAlignment="1">
      <alignment horizontal="centerContinuous"/>
    </xf>
    <xf numFmtId="42" fontId="5" fillId="2" borderId="7" xfId="1" applyFont="1" applyFill="1" applyBorder="1" applyAlignment="1">
      <alignment horizontal="centerContinuous"/>
    </xf>
    <xf numFmtId="42" fontId="5" fillId="2" borderId="8" xfId="1" applyFont="1" applyFill="1" applyBorder="1" applyAlignment="1">
      <alignment horizontal="centerContinuous"/>
    </xf>
    <xf numFmtId="42" fontId="5" fillId="2" borderId="2" xfId="1" applyFont="1" applyFill="1" applyBorder="1"/>
    <xf numFmtId="42" fontId="5" fillId="2" borderId="3" xfId="1" applyFont="1" applyFill="1" applyBorder="1"/>
    <xf numFmtId="42" fontId="3" fillId="2" borderId="0" xfId="1" applyFont="1" applyFill="1" applyBorder="1"/>
    <xf numFmtId="42" fontId="3" fillId="2" borderId="0" xfId="1" applyFont="1" applyFill="1" applyBorder="1" applyAlignment="1">
      <alignment horizontal="right"/>
    </xf>
    <xf numFmtId="0" fontId="10" fillId="2" borderId="0" xfId="1" applyNumberFormat="1" applyFont="1" applyFill="1" applyBorder="1" applyAlignment="1">
      <alignment horizontal="left"/>
    </xf>
    <xf numFmtId="42" fontId="10" fillId="2" borderId="0" xfId="1" applyFont="1" applyFill="1" applyBorder="1"/>
    <xf numFmtId="42" fontId="10" fillId="2" borderId="5" xfId="1" applyFont="1" applyFill="1" applyBorder="1"/>
    <xf numFmtId="42" fontId="10" fillId="2" borderId="0" xfId="1" quotePrefix="1" applyFont="1" applyFill="1" applyBorder="1" applyAlignment="1">
      <alignment horizontal="left"/>
    </xf>
    <xf numFmtId="1" fontId="6" fillId="2" borderId="0" xfId="1" applyNumberFormat="1" applyFont="1" applyFill="1" applyBorder="1"/>
    <xf numFmtId="42" fontId="7" fillId="2" borderId="0" xfId="1" applyFill="1" applyBorder="1"/>
    <xf numFmtId="42" fontId="7" fillId="2" borderId="5" xfId="1" applyFill="1" applyBorder="1"/>
    <xf numFmtId="42" fontId="4" fillId="2" borderId="7" xfId="1" applyFont="1" applyFill="1" applyBorder="1"/>
    <xf numFmtId="42" fontId="5" fillId="2" borderId="7" xfId="1" applyFont="1" applyFill="1" applyBorder="1"/>
    <xf numFmtId="42" fontId="4" fillId="2" borderId="7" xfId="1" quotePrefix="1" applyFont="1" applyFill="1" applyBorder="1" applyAlignment="1">
      <alignment horizontal="right"/>
    </xf>
    <xf numFmtId="42" fontId="4" fillId="2" borderId="7" xfId="1" quotePrefix="1" applyFont="1" applyFill="1" applyBorder="1" applyAlignment="1">
      <alignment horizontal="left"/>
    </xf>
    <xf numFmtId="42" fontId="5" fillId="2" borderId="8" xfId="1" applyFont="1" applyFill="1" applyBorder="1"/>
    <xf numFmtId="42" fontId="4" fillId="2" borderId="2" xfId="1" applyFont="1" applyFill="1" applyBorder="1"/>
    <xf numFmtId="42" fontId="4" fillId="2" borderId="2" xfId="1" quotePrefix="1" applyFont="1" applyFill="1" applyBorder="1" applyAlignment="1">
      <alignment horizontal="right"/>
    </xf>
    <xf numFmtId="42" fontId="4" fillId="2" borderId="2" xfId="1" quotePrefix="1" applyFont="1" applyFill="1" applyBorder="1" applyAlignment="1">
      <alignment horizontal="left"/>
    </xf>
    <xf numFmtId="42" fontId="9" fillId="2" borderId="0" xfId="1" applyFont="1" applyFill="1" applyBorder="1" applyAlignment="1">
      <alignment horizontal="centerContinuous"/>
    </xf>
    <xf numFmtId="42" fontId="10" fillId="2" borderId="0" xfId="1" applyFont="1" applyFill="1" applyBorder="1" applyAlignment="1">
      <alignment horizontal="centerContinuous"/>
    </xf>
    <xf numFmtId="42" fontId="9" fillId="2" borderId="0" xfId="1" quotePrefix="1" applyFont="1" applyFill="1" applyBorder="1" applyAlignment="1">
      <alignment horizontal="centerContinuous"/>
    </xf>
    <xf numFmtId="42" fontId="10" fillId="2" borderId="5" xfId="1" applyFont="1" applyFill="1" applyBorder="1" applyAlignment="1">
      <alignment horizontal="centerContinuous"/>
    </xf>
    <xf numFmtId="42" fontId="7" fillId="0" borderId="4" xfId="1" applyBorder="1"/>
    <xf numFmtId="42" fontId="7" fillId="0" borderId="13" xfId="1" applyBorder="1"/>
    <xf numFmtId="42" fontId="7" fillId="2" borderId="24" xfId="1" applyFill="1" applyBorder="1"/>
    <xf numFmtId="42" fontId="7" fillId="2" borderId="2" xfId="1" applyFill="1" applyBorder="1"/>
    <xf numFmtId="42" fontId="7" fillId="2" borderId="17" xfId="1" applyFill="1" applyBorder="1"/>
    <xf numFmtId="42" fontId="7" fillId="2" borderId="17" xfId="1" applyFill="1" applyBorder="1" applyAlignment="1">
      <alignment horizontal="center"/>
    </xf>
    <xf numFmtId="42" fontId="11" fillId="2" borderId="25" xfId="1" applyFont="1" applyFill="1" applyBorder="1" applyAlignment="1">
      <alignment horizontal="center"/>
    </xf>
    <xf numFmtId="42" fontId="7" fillId="2" borderId="26" xfId="1" applyFill="1" applyBorder="1"/>
    <xf numFmtId="42" fontId="7" fillId="2" borderId="26" xfId="1" applyFill="1" applyBorder="1" applyAlignment="1">
      <alignment horizontal="center"/>
    </xf>
    <xf numFmtId="42" fontId="7" fillId="2" borderId="12" xfId="1" applyFill="1" applyBorder="1" applyAlignment="1">
      <alignment horizontal="center"/>
    </xf>
    <xf numFmtId="42" fontId="7" fillId="2" borderId="11" xfId="1" applyFill="1" applyBorder="1" applyAlignment="1">
      <alignment horizontal="center"/>
    </xf>
    <xf numFmtId="42" fontId="11" fillId="2" borderId="27" xfId="1" applyFont="1" applyFill="1" applyBorder="1" applyAlignment="1">
      <alignment horizontal="center"/>
    </xf>
    <xf numFmtId="42" fontId="7" fillId="2" borderId="4" xfId="1" applyFill="1" applyBorder="1" applyAlignment="1">
      <alignment horizontal="center"/>
    </xf>
    <xf numFmtId="42" fontId="7" fillId="0" borderId="14" xfId="1" applyBorder="1" applyAlignment="1">
      <alignment horizontal="center"/>
    </xf>
    <xf numFmtId="42" fontId="13" fillId="2" borderId="28" xfId="1" applyFont="1" applyFill="1" applyBorder="1" applyAlignment="1">
      <alignment horizontal="left"/>
    </xf>
    <xf numFmtId="42" fontId="7" fillId="2" borderId="7" xfId="1" applyFill="1" applyBorder="1"/>
    <xf numFmtId="42" fontId="7" fillId="2" borderId="16" xfId="1" applyFill="1" applyBorder="1"/>
    <xf numFmtId="42" fontId="7" fillId="2" borderId="28" xfId="1" applyFill="1" applyBorder="1" applyAlignment="1">
      <alignment horizontal="center"/>
    </xf>
    <xf numFmtId="42" fontId="7" fillId="2" borderId="18" xfId="1" quotePrefix="1" applyFill="1" applyBorder="1" applyAlignment="1">
      <alignment horizontal="center"/>
    </xf>
    <xf numFmtId="42" fontId="7" fillId="2" borderId="18" xfId="1" applyFill="1" applyBorder="1" applyAlignment="1">
      <alignment horizontal="center"/>
    </xf>
    <xf numFmtId="42" fontId="11" fillId="2" borderId="29" xfId="1" quotePrefix="1" applyFont="1" applyFill="1" applyBorder="1" applyAlignment="1">
      <alignment horizontal="center"/>
    </xf>
    <xf numFmtId="42" fontId="7" fillId="2" borderId="11" xfId="1" applyFill="1" applyBorder="1"/>
    <xf numFmtId="42" fontId="7" fillId="2" borderId="2" xfId="1" applyFill="1" applyBorder="1" applyAlignment="1">
      <alignment horizontal="center"/>
    </xf>
    <xf numFmtId="42" fontId="7" fillId="2" borderId="17" xfId="1" quotePrefix="1" applyFill="1" applyBorder="1" applyAlignment="1">
      <alignment horizontal="center"/>
    </xf>
    <xf numFmtId="42" fontId="11" fillId="2" borderId="25" xfId="1" quotePrefix="1" applyFont="1" applyFill="1" applyBorder="1" applyAlignment="1">
      <alignment horizontal="center"/>
    </xf>
    <xf numFmtId="42" fontId="18" fillId="0" borderId="30" xfId="1" applyFont="1" applyBorder="1"/>
    <xf numFmtId="42" fontId="18" fillId="0" borderId="31" xfId="1" applyFont="1" applyBorder="1"/>
    <xf numFmtId="42" fontId="19" fillId="2" borderId="31" xfId="1" quotePrefix="1" applyFont="1" applyFill="1" applyBorder="1" applyAlignment="1">
      <alignment horizontal="left"/>
    </xf>
    <xf numFmtId="42" fontId="18" fillId="2" borderId="31" xfId="1" applyFont="1" applyFill="1" applyBorder="1"/>
    <xf numFmtId="42" fontId="18" fillId="2" borderId="32" xfId="1" applyFont="1" applyFill="1" applyBorder="1"/>
    <xf numFmtId="1" fontId="18" fillId="2" borderId="32" xfId="1" applyNumberFormat="1" applyFont="1" applyFill="1" applyBorder="1" applyAlignment="1">
      <alignment horizontal="center"/>
    </xf>
    <xf numFmtId="1" fontId="18" fillId="2" borderId="33" xfId="1" applyNumberFormat="1" applyFont="1" applyFill="1" applyBorder="1" applyAlignment="1">
      <alignment horizontal="center"/>
    </xf>
    <xf numFmtId="7" fontId="18" fillId="2" borderId="33" xfId="1" applyNumberFormat="1" applyFont="1" applyFill="1" applyBorder="1"/>
    <xf numFmtId="42" fontId="18" fillId="2" borderId="33" xfId="1" applyFont="1" applyFill="1" applyBorder="1"/>
    <xf numFmtId="42" fontId="11" fillId="2" borderId="34" xfId="1" applyFont="1" applyFill="1" applyBorder="1"/>
    <xf numFmtId="42" fontId="18" fillId="2" borderId="35" xfId="1" quotePrefix="1" applyFont="1" applyFill="1" applyBorder="1"/>
    <xf numFmtId="42" fontId="18" fillId="2" borderId="36" xfId="1" applyFont="1" applyFill="1" applyBorder="1" applyAlignment="1">
      <alignment horizontal="left"/>
    </xf>
    <xf numFmtId="42" fontId="19" fillId="2" borderId="37" xfId="1" quotePrefix="1" applyFont="1" applyFill="1" applyBorder="1" applyAlignment="1">
      <alignment horizontal="left"/>
    </xf>
    <xf numFmtId="42" fontId="18" fillId="2" borderId="37" xfId="1" applyFont="1" applyFill="1" applyBorder="1"/>
    <xf numFmtId="1" fontId="18" fillId="2" borderId="38" xfId="1" applyNumberFormat="1" applyFont="1" applyFill="1" applyBorder="1" applyAlignment="1">
      <alignment horizontal="center"/>
    </xf>
    <xf numFmtId="7" fontId="18" fillId="2" borderId="38" xfId="1" applyNumberFormat="1" applyFont="1" applyFill="1" applyBorder="1"/>
    <xf numFmtId="44" fontId="18" fillId="2" borderId="38" xfId="1" applyNumberFormat="1" applyFont="1" applyFill="1" applyBorder="1"/>
    <xf numFmtId="42" fontId="11" fillId="2" borderId="39" xfId="1" applyFont="1" applyFill="1" applyBorder="1"/>
    <xf numFmtId="42" fontId="18" fillId="0" borderId="10" xfId="1" quotePrefix="1" applyFont="1" applyBorder="1"/>
    <xf numFmtId="42" fontId="18" fillId="0" borderId="40" xfId="1" applyFont="1" applyBorder="1" applyAlignment="1">
      <alignment horizontal="left"/>
    </xf>
    <xf numFmtId="42" fontId="19" fillId="2" borderId="9" xfId="1" quotePrefix="1" applyFont="1" applyFill="1" applyBorder="1" applyAlignment="1">
      <alignment horizontal="left"/>
    </xf>
    <xf numFmtId="42" fontId="18" fillId="2" borderId="9" xfId="1" applyFont="1" applyFill="1" applyBorder="1"/>
    <xf numFmtId="1" fontId="18" fillId="0" borderId="41" xfId="1" applyNumberFormat="1" applyFont="1" applyBorder="1" applyAlignment="1">
      <alignment horizontal="center"/>
    </xf>
    <xf numFmtId="7" fontId="18" fillId="0" borderId="41" xfId="1" applyNumberFormat="1" applyFont="1" applyBorder="1"/>
    <xf numFmtId="44" fontId="18" fillId="2" borderId="41" xfId="1" applyNumberFormat="1" applyFont="1" applyFill="1" applyBorder="1"/>
    <xf numFmtId="42" fontId="11" fillId="2" borderId="42" xfId="1" applyFont="1" applyFill="1" applyBorder="1"/>
    <xf numFmtId="42" fontId="18" fillId="0" borderId="21" xfId="1" quotePrefix="1" applyFont="1" applyBorder="1"/>
    <xf numFmtId="42" fontId="18" fillId="0" borderId="36" xfId="1" applyFont="1" applyBorder="1" applyAlignment="1">
      <alignment horizontal="left"/>
    </xf>
    <xf numFmtId="1" fontId="18" fillId="0" borderId="38" xfId="1" applyNumberFormat="1" applyFont="1" applyBorder="1" applyAlignment="1">
      <alignment horizontal="center"/>
    </xf>
    <xf numFmtId="42" fontId="18" fillId="0" borderId="36" xfId="1" quotePrefix="1" applyFont="1" applyBorder="1" applyAlignment="1">
      <alignment horizontal="left"/>
    </xf>
    <xf numFmtId="42" fontId="18" fillId="0" borderId="23" xfId="1" quotePrefix="1" applyFont="1" applyBorder="1"/>
    <xf numFmtId="42" fontId="18" fillId="0" borderId="43" xfId="1" quotePrefix="1" applyFont="1" applyBorder="1"/>
    <xf numFmtId="7" fontId="18" fillId="0" borderId="41" xfId="1" applyNumberFormat="1" applyFont="1" applyBorder="1" applyAlignment="1">
      <alignment horizontal="right"/>
    </xf>
    <xf numFmtId="42" fontId="18" fillId="2" borderId="9" xfId="1" applyFont="1" applyFill="1" applyBorder="1" applyAlignment="1">
      <alignment horizontal="left"/>
    </xf>
    <xf numFmtId="42" fontId="18" fillId="2" borderId="37" xfId="1" applyFont="1" applyFill="1" applyBorder="1" applyAlignment="1">
      <alignment horizontal="left"/>
    </xf>
    <xf numFmtId="42" fontId="18" fillId="0" borderId="20" xfId="1" quotePrefix="1" applyFont="1" applyBorder="1"/>
    <xf numFmtId="42" fontId="18" fillId="0" borderId="44" xfId="1" applyFont="1" applyBorder="1" applyAlignment="1">
      <alignment horizontal="left"/>
    </xf>
    <xf numFmtId="42" fontId="18" fillId="2" borderId="45" xfId="1" applyFont="1" applyFill="1" applyBorder="1" applyAlignment="1">
      <alignment horizontal="left"/>
    </xf>
    <xf numFmtId="42" fontId="18" fillId="2" borderId="45" xfId="1" applyFont="1" applyFill="1" applyBorder="1"/>
    <xf numFmtId="1" fontId="18" fillId="0" borderId="46" xfId="1" applyNumberFormat="1" applyFont="1" applyBorder="1" applyAlignment="1">
      <alignment horizontal="center"/>
    </xf>
    <xf numFmtId="42" fontId="18" fillId="0" borderId="46" xfId="1" applyFont="1" applyBorder="1"/>
    <xf numFmtId="44" fontId="18" fillId="2" borderId="46" xfId="1" applyNumberFormat="1" applyFont="1" applyFill="1" applyBorder="1"/>
    <xf numFmtId="42" fontId="11" fillId="2" borderId="47" xfId="1" applyFont="1" applyFill="1" applyBorder="1"/>
    <xf numFmtId="42" fontId="7" fillId="0" borderId="23" xfId="1" quotePrefix="1" applyBorder="1"/>
    <xf numFmtId="42" fontId="7" fillId="2" borderId="40" xfId="1" applyFill="1" applyBorder="1" applyAlignment="1">
      <alignment horizontal="left"/>
    </xf>
    <xf numFmtId="42" fontId="7" fillId="2" borderId="9" xfId="1" applyFill="1" applyBorder="1"/>
    <xf numFmtId="1" fontId="7" fillId="2" borderId="41" xfId="1" applyNumberFormat="1" applyFill="1" applyBorder="1" applyAlignment="1">
      <alignment horizontal="center"/>
    </xf>
    <xf numFmtId="42" fontId="7" fillId="2" borderId="41" xfId="1" applyFill="1" applyBorder="1"/>
    <xf numFmtId="44" fontId="20" fillId="2" borderId="41" xfId="1" applyNumberFormat="1" applyFont="1" applyFill="1" applyBorder="1"/>
    <xf numFmtId="42" fontId="7" fillId="0" borderId="20" xfId="1" quotePrefix="1" applyBorder="1"/>
    <xf numFmtId="42" fontId="7" fillId="2" borderId="44" xfId="1" applyFill="1" applyBorder="1" applyAlignment="1">
      <alignment horizontal="left"/>
    </xf>
    <xf numFmtId="42" fontId="7" fillId="2" borderId="45" xfId="1" applyFill="1" applyBorder="1"/>
    <xf numFmtId="1" fontId="7" fillId="2" borderId="46" xfId="1" applyNumberFormat="1" applyFill="1" applyBorder="1" applyAlignment="1">
      <alignment horizontal="center"/>
    </xf>
    <xf numFmtId="42" fontId="7" fillId="2" borderId="46" xfId="1" applyFill="1" applyBorder="1"/>
    <xf numFmtId="44" fontId="20" fillId="2" borderId="46" xfId="1" applyNumberFormat="1" applyFont="1" applyFill="1" applyBorder="1"/>
    <xf numFmtId="42" fontId="9" fillId="0" borderId="14" xfId="1" applyFont="1" applyBorder="1"/>
    <xf numFmtId="42" fontId="9" fillId="2" borderId="28" xfId="1" applyFont="1" applyFill="1" applyBorder="1"/>
    <xf numFmtId="42" fontId="9" fillId="2" borderId="7" xfId="1" applyFont="1" applyFill="1" applyBorder="1"/>
    <xf numFmtId="42" fontId="9" fillId="2" borderId="7" xfId="1" quotePrefix="1" applyFont="1" applyFill="1" applyBorder="1" applyAlignment="1">
      <alignment horizontal="right"/>
    </xf>
    <xf numFmtId="42" fontId="9" fillId="2" borderId="16" xfId="1" applyFont="1" applyFill="1" applyBorder="1"/>
    <xf numFmtId="44" fontId="21" fillId="2" borderId="8" xfId="1" applyNumberFormat="1" applyFont="1" applyFill="1" applyBorder="1"/>
    <xf numFmtId="42" fontId="11" fillId="2" borderId="8" xfId="1" applyFont="1" applyFill="1" applyBorder="1"/>
    <xf numFmtId="42" fontId="7" fillId="0" borderId="48" xfId="1" quotePrefix="1" applyBorder="1"/>
    <xf numFmtId="42" fontId="11" fillId="2" borderId="49" xfId="1" applyFont="1" applyFill="1" applyBorder="1" applyAlignment="1">
      <alignment horizontal="left"/>
    </xf>
    <xf numFmtId="42" fontId="7" fillId="2" borderId="50" xfId="1" applyFill="1" applyBorder="1"/>
    <xf numFmtId="1" fontId="7" fillId="2" borderId="50" xfId="1" applyNumberFormat="1" applyFill="1" applyBorder="1" applyAlignment="1">
      <alignment horizontal="center"/>
    </xf>
    <xf numFmtId="44" fontId="20" fillId="2" borderId="51" xfId="1" applyNumberFormat="1" applyFont="1" applyFill="1" applyBorder="1"/>
    <xf numFmtId="42" fontId="11" fillId="0" borderId="0" xfId="1" applyFont="1" applyFill="1" applyBorder="1"/>
    <xf numFmtId="42" fontId="12" fillId="0" borderId="14" xfId="1" applyFont="1" applyBorder="1"/>
    <xf numFmtId="42" fontId="12" fillId="2" borderId="28" xfId="1" applyFont="1" applyFill="1" applyBorder="1"/>
    <xf numFmtId="42" fontId="12" fillId="2" borderId="7" xfId="1" applyFont="1" applyFill="1" applyBorder="1"/>
    <xf numFmtId="42" fontId="12" fillId="2" borderId="7" xfId="1" quotePrefix="1" applyFont="1" applyFill="1" applyBorder="1" applyAlignment="1">
      <alignment horizontal="right"/>
    </xf>
    <xf numFmtId="42" fontId="12" fillId="2" borderId="52" xfId="1" applyFont="1" applyFill="1" applyBorder="1"/>
    <xf numFmtId="44" fontId="21" fillId="2" borderId="53" xfId="1" applyNumberFormat="1" applyFont="1" applyFill="1" applyBorder="1"/>
    <xf numFmtId="42" fontId="12" fillId="0" borderId="0" xfId="1" applyFont="1" applyFill="1" applyBorder="1"/>
    <xf numFmtId="42" fontId="7" fillId="0" borderId="0" xfId="1"/>
    <xf numFmtId="42" fontId="7" fillId="0" borderId="0" xfId="1" applyFill="1"/>
    <xf numFmtId="42" fontId="10" fillId="2" borderId="9" xfId="0" applyFont="1" applyFill="1" applyBorder="1" applyAlignment="1">
      <alignment horizontal="right"/>
    </xf>
    <xf numFmtId="42" fontId="8" fillId="4" borderId="1" xfId="0" applyFont="1" applyFill="1" applyBorder="1" applyAlignment="1">
      <alignment horizontal="centerContinuous"/>
    </xf>
    <xf numFmtId="42" fontId="2" fillId="4" borderId="2" xfId="0" applyFont="1" applyFill="1" applyBorder="1" applyAlignment="1">
      <alignment horizontal="centerContinuous"/>
    </xf>
    <xf numFmtId="42" fontId="2" fillId="4" borderId="3" xfId="0" applyFont="1" applyFill="1" applyBorder="1" applyAlignment="1">
      <alignment horizontal="centerContinuous"/>
    </xf>
    <xf numFmtId="42" fontId="0" fillId="4" borderId="0" xfId="0" applyFill="1"/>
    <xf numFmtId="42" fontId="8" fillId="4" borderId="4" xfId="0" applyFont="1" applyFill="1" applyBorder="1" applyAlignment="1">
      <alignment horizontal="centerContinuous"/>
    </xf>
    <xf numFmtId="42" fontId="2" fillId="4" borderId="0" xfId="0" applyFont="1" applyFill="1" applyBorder="1" applyAlignment="1">
      <alignment horizontal="centerContinuous"/>
    </xf>
    <xf numFmtId="42" fontId="2" fillId="4" borderId="5" xfId="0" applyFont="1" applyFill="1" applyBorder="1" applyAlignment="1">
      <alignment horizontal="centerContinuous"/>
    </xf>
    <xf numFmtId="14" fontId="4" fillId="4" borderId="4" xfId="0" applyNumberFormat="1" applyFont="1" applyFill="1" applyBorder="1" applyAlignment="1">
      <alignment horizontal="centerContinuous"/>
    </xf>
    <xf numFmtId="42" fontId="4" fillId="4" borderId="0" xfId="0" applyFont="1" applyFill="1" applyBorder="1" applyAlignment="1">
      <alignment horizontal="centerContinuous"/>
    </xf>
    <xf numFmtId="42" fontId="4" fillId="4" borderId="5" xfId="0" applyFont="1" applyFill="1" applyBorder="1" applyAlignment="1">
      <alignment horizontal="centerContinuous"/>
    </xf>
    <xf numFmtId="42" fontId="9" fillId="4" borderId="4" xfId="0" applyFont="1" applyFill="1" applyBorder="1" applyAlignment="1" applyProtection="1">
      <alignment horizontal="centerContinuous"/>
      <protection locked="0"/>
    </xf>
    <xf numFmtId="14" fontId="9" fillId="4" borderId="4" xfId="0" applyNumberFormat="1" applyFont="1" applyFill="1" applyBorder="1" applyAlignment="1">
      <alignment horizontal="centerContinuous"/>
    </xf>
    <xf numFmtId="42" fontId="5" fillId="4" borderId="6" xfId="0" applyFont="1" applyFill="1" applyBorder="1"/>
    <xf numFmtId="42" fontId="5" fillId="4" borderId="7" xfId="0" applyFont="1" applyFill="1" applyBorder="1"/>
    <xf numFmtId="42" fontId="5" fillId="4" borderId="8" xfId="0" applyFont="1" applyFill="1" applyBorder="1"/>
    <xf numFmtId="42" fontId="5" fillId="4" borderId="1" xfId="0" applyFont="1" applyFill="1" applyBorder="1"/>
    <xf numFmtId="42" fontId="5" fillId="4" borderId="2" xfId="0" applyFont="1" applyFill="1" applyBorder="1"/>
    <xf numFmtId="42" fontId="5" fillId="4" borderId="3" xfId="0" applyFont="1" applyFill="1" applyBorder="1"/>
    <xf numFmtId="42" fontId="3" fillId="4" borderId="4" xfId="0" applyFont="1" applyFill="1" applyBorder="1"/>
    <xf numFmtId="42" fontId="7" fillId="4" borderId="0" xfId="0" applyFont="1" applyFill="1" applyBorder="1"/>
    <xf numFmtId="42" fontId="0" fillId="4" borderId="0" xfId="0" applyFill="1" applyBorder="1"/>
    <xf numFmtId="42" fontId="3" fillId="4" borderId="0" xfId="0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/>
    </xf>
    <xf numFmtId="42" fontId="10" fillId="4" borderId="0" xfId="0" applyFont="1" applyFill="1" applyBorder="1"/>
    <xf numFmtId="42" fontId="0" fillId="4" borderId="5" xfId="0" applyFill="1" applyBorder="1"/>
    <xf numFmtId="42" fontId="10" fillId="4" borderId="0" xfId="0" applyFont="1" applyFill="1" applyBorder="1" applyAlignment="1">
      <alignment horizontal="right"/>
    </xf>
    <xf numFmtId="42" fontId="3" fillId="4" borderId="6" xfId="0" applyFont="1" applyFill="1" applyBorder="1"/>
    <xf numFmtId="42" fontId="7" fillId="4" borderId="7" xfId="0" applyFont="1" applyFill="1" applyBorder="1"/>
    <xf numFmtId="42" fontId="0" fillId="4" borderId="7" xfId="0" applyFill="1" applyBorder="1"/>
    <xf numFmtId="42" fontId="3" fillId="4" borderId="7" xfId="0" applyFont="1" applyFill="1" applyBorder="1" applyAlignment="1">
      <alignment horizontal="right"/>
    </xf>
    <xf numFmtId="0" fontId="10" fillId="4" borderId="7" xfId="0" applyNumberFormat="1" applyFont="1" applyFill="1" applyBorder="1" applyAlignment="1">
      <alignment horizontal="left"/>
    </xf>
    <xf numFmtId="1" fontId="6" fillId="4" borderId="7" xfId="0" applyNumberFormat="1" applyFont="1" applyFill="1" applyBorder="1"/>
    <xf numFmtId="42" fontId="0" fillId="4" borderId="8" xfId="0" applyFill="1" applyBorder="1"/>
    <xf numFmtId="42" fontId="4" fillId="4" borderId="54" xfId="0" applyFont="1" applyFill="1" applyBorder="1"/>
    <xf numFmtId="42" fontId="5" fillId="4" borderId="0" xfId="0" applyFont="1" applyFill="1" applyBorder="1"/>
    <xf numFmtId="42" fontId="4" fillId="4" borderId="0" xfId="0" quotePrefix="1" applyFont="1" applyFill="1" applyBorder="1" applyAlignment="1">
      <alignment horizontal="right"/>
    </xf>
    <xf numFmtId="42" fontId="4" fillId="4" borderId="0" xfId="0" quotePrefix="1" applyFont="1" applyFill="1" applyBorder="1" applyAlignment="1">
      <alignment horizontal="left"/>
    </xf>
    <xf numFmtId="42" fontId="5" fillId="4" borderId="55" xfId="0" applyFont="1" applyFill="1" applyBorder="1"/>
    <xf numFmtId="42" fontId="0" fillId="4" borderId="1" xfId="0" applyFill="1" applyBorder="1"/>
    <xf numFmtId="42" fontId="0" fillId="4" borderId="2" xfId="0" applyFill="1" applyBorder="1"/>
    <xf numFmtId="42" fontId="0" fillId="4" borderId="3" xfId="0" applyFill="1" applyBorder="1"/>
    <xf numFmtId="42" fontId="2" fillId="4" borderId="4" xfId="0" applyFont="1" applyFill="1" applyBorder="1" applyAlignment="1">
      <alignment horizontal="centerContinuous"/>
    </xf>
    <xf numFmtId="42" fontId="10" fillId="4" borderId="4" xfId="0" applyFont="1" applyFill="1" applyBorder="1"/>
    <xf numFmtId="42" fontId="10" fillId="4" borderId="0" xfId="0" quotePrefix="1" applyFont="1" applyFill="1" applyBorder="1" applyAlignment="1">
      <alignment horizontal="right"/>
    </xf>
    <xf numFmtId="42" fontId="10" fillId="4" borderId="5" xfId="0" applyFont="1" applyFill="1" applyBorder="1"/>
    <xf numFmtId="42" fontId="10" fillId="4" borderId="0" xfId="0" quotePrefix="1" applyFont="1" applyFill="1" applyBorder="1" applyAlignment="1"/>
    <xf numFmtId="42" fontId="10" fillId="4" borderId="0" xfId="0" applyFont="1" applyFill="1"/>
    <xf numFmtId="42" fontId="10" fillId="4" borderId="6" xfId="0" applyFont="1" applyFill="1" applyBorder="1"/>
    <xf numFmtId="42" fontId="10" fillId="4" borderId="7" xfId="0" applyFont="1" applyFill="1" applyBorder="1"/>
    <xf numFmtId="42" fontId="10" fillId="4" borderId="7" xfId="0" applyFont="1" applyFill="1" applyBorder="1" applyAlignment="1"/>
    <xf numFmtId="42" fontId="10" fillId="4" borderId="8" xfId="0" applyFont="1" applyFill="1" applyBorder="1"/>
    <xf numFmtId="42" fontId="0" fillId="4" borderId="23" xfId="0" applyFill="1" applyBorder="1"/>
    <xf numFmtId="42" fontId="0" fillId="4" borderId="9" xfId="0" applyFill="1" applyBorder="1"/>
    <xf numFmtId="42" fontId="0" fillId="4" borderId="22" xfId="0" applyFill="1" applyBorder="1"/>
    <xf numFmtId="42" fontId="0" fillId="4" borderId="43" xfId="0" applyFill="1" applyBorder="1"/>
    <xf numFmtId="42" fontId="0" fillId="4" borderId="37" xfId="0" applyFill="1" applyBorder="1"/>
    <xf numFmtId="42" fontId="0" fillId="4" borderId="56" xfId="0" applyFill="1" applyBorder="1"/>
    <xf numFmtId="42" fontId="3" fillId="2" borderId="5" xfId="0" applyFont="1" applyFill="1" applyBorder="1" applyAlignment="1">
      <alignment horizontal="left"/>
    </xf>
    <xf numFmtId="42" fontId="9" fillId="2" borderId="0" xfId="0" applyFont="1" applyFill="1" applyBorder="1" applyAlignment="1">
      <alignment horizontal="right"/>
    </xf>
    <xf numFmtId="165" fontId="17" fillId="2" borderId="57" xfId="2" applyFont="1" applyFill="1" applyBorder="1"/>
    <xf numFmtId="165" fontId="17" fillId="0" borderId="5" xfId="2" applyFont="1" applyBorder="1"/>
    <xf numFmtId="165" fontId="22" fillId="0" borderId="58" xfId="2" applyFont="1" applyBorder="1"/>
    <xf numFmtId="0" fontId="23" fillId="2" borderId="0" xfId="0" applyNumberFormat="1" applyFont="1" applyFill="1" applyBorder="1" applyAlignment="1">
      <alignment horizontal="left"/>
    </xf>
    <xf numFmtId="42" fontId="3" fillId="2" borderId="7" xfId="0" applyFont="1" applyFill="1" applyBorder="1"/>
    <xf numFmtId="42" fontId="25" fillId="2" borderId="9" xfId="0" applyFont="1" applyFill="1" applyBorder="1"/>
    <xf numFmtId="42" fontId="24" fillId="2" borderId="9" xfId="0" applyFont="1" applyFill="1" applyBorder="1"/>
    <xf numFmtId="42" fontId="24" fillId="2" borderId="22" xfId="0" applyFont="1" applyFill="1" applyBorder="1"/>
    <xf numFmtId="42" fontId="25" fillId="2" borderId="7" xfId="0" quotePrefix="1" applyFont="1" applyFill="1" applyBorder="1" applyAlignment="1">
      <alignment horizontal="right"/>
    </xf>
    <xf numFmtId="165" fontId="26" fillId="0" borderId="58" xfId="2" applyFont="1" applyBorder="1"/>
    <xf numFmtId="42" fontId="24" fillId="2" borderId="7" xfId="0" applyFont="1" applyFill="1" applyBorder="1"/>
    <xf numFmtId="42" fontId="24" fillId="2" borderId="8" xfId="0" applyFont="1" applyFill="1" applyBorder="1"/>
    <xf numFmtId="9" fontId="3" fillId="5" borderId="59" xfId="0" applyNumberFormat="1" applyFont="1" applyFill="1" applyBorder="1" applyAlignment="1" applyProtection="1">
      <alignment horizontal="centerContinuous"/>
      <protection locked="0"/>
    </xf>
    <xf numFmtId="0" fontId="19" fillId="2" borderId="0" xfId="0" applyNumberFormat="1" applyFont="1" applyFill="1" applyBorder="1" applyAlignment="1" applyProtection="1">
      <alignment horizontal="left"/>
      <protection locked="0"/>
    </xf>
    <xf numFmtId="49" fontId="27" fillId="2" borderId="23" xfId="0" applyNumberFormat="1" applyFont="1" applyFill="1" applyBorder="1" applyAlignment="1" applyProtection="1">
      <alignment horizontal="left"/>
      <protection locked="0"/>
    </xf>
    <xf numFmtId="49" fontId="27" fillId="2" borderId="6" xfId="0" applyNumberFormat="1" applyFont="1" applyFill="1" applyBorder="1" applyAlignment="1" applyProtection="1">
      <alignment horizontal="left"/>
      <protection locked="0"/>
    </xf>
    <xf numFmtId="42" fontId="23" fillId="2" borderId="60" xfId="0" applyNumberFormat="1" applyFont="1" applyFill="1" applyBorder="1"/>
    <xf numFmtId="42" fontId="23" fillId="2" borderId="41" xfId="0" applyNumberFormat="1" applyFont="1" applyFill="1" applyBorder="1"/>
    <xf numFmtId="42" fontId="23" fillId="2" borderId="22" xfId="0" applyNumberFormat="1" applyFont="1" applyFill="1" applyBorder="1"/>
    <xf numFmtId="5" fontId="23" fillId="2" borderId="11" xfId="0" applyNumberFormat="1" applyFont="1" applyFill="1" applyBorder="1"/>
    <xf numFmtId="5" fontId="23" fillId="2" borderId="12" xfId="0" applyNumberFormat="1" applyFont="1" applyFill="1" applyBorder="1"/>
    <xf numFmtId="5" fontId="23" fillId="2" borderId="5" xfId="0" applyNumberFormat="1" applyFont="1" applyFill="1" applyBorder="1"/>
    <xf numFmtId="5" fontId="23" fillId="2" borderId="61" xfId="0" applyNumberFormat="1" applyFont="1" applyFill="1" applyBorder="1"/>
    <xf numFmtId="5" fontId="23" fillId="2" borderId="62" xfId="0" applyNumberFormat="1" applyFont="1" applyFill="1" applyBorder="1"/>
    <xf numFmtId="5" fontId="23" fillId="2" borderId="46" xfId="0" applyNumberFormat="1" applyFont="1" applyFill="1" applyBorder="1"/>
    <xf numFmtId="5" fontId="23" fillId="2" borderId="63" xfId="0" applyNumberFormat="1" applyFont="1" applyFill="1" applyBorder="1"/>
    <xf numFmtId="42" fontId="28" fillId="3" borderId="16" xfId="0" applyNumberFormat="1" applyFont="1" applyFill="1" applyBorder="1"/>
    <xf numFmtId="42" fontId="28" fillId="3" borderId="18" xfId="0" applyNumberFormat="1" applyFont="1" applyFill="1" applyBorder="1"/>
    <xf numFmtId="42" fontId="28" fillId="3" borderId="8" xfId="0" applyNumberFormat="1" applyFont="1" applyFill="1" applyBorder="1"/>
    <xf numFmtId="42" fontId="19" fillId="2" borderId="23" xfId="0" applyFont="1" applyFill="1" applyBorder="1" applyAlignment="1">
      <alignment horizontal="left"/>
    </xf>
    <xf numFmtId="42" fontId="29" fillId="2" borderId="0" xfId="0" applyFont="1" applyFill="1" applyBorder="1"/>
    <xf numFmtId="42" fontId="30" fillId="2" borderId="23" xfId="0" applyFont="1" applyFill="1" applyBorder="1" applyAlignment="1">
      <alignment horizontal="left"/>
    </xf>
  </cellXfs>
  <cellStyles count="3">
    <cellStyle name="Normal" xfId="0" builtinId="0"/>
    <cellStyle name="Normal_MATLTEMPMTRREGCARBONBLACK" xfId="1"/>
    <cellStyle name="Normal_Work Order Authorization Blank Form - Unprotected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2</xdr:row>
      <xdr:rowOff>106680</xdr:rowOff>
    </xdr:from>
    <xdr:to>
      <xdr:col>8</xdr:col>
      <xdr:colOff>327660</xdr:colOff>
      <xdr:row>8</xdr:row>
      <xdr:rowOff>175260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9349740" y="647700"/>
          <a:ext cx="114300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This is where you would enter the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"Level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of the 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Estimate."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For Example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(30%, 10%, etc.)</a:t>
          </a:r>
        </a:p>
      </xdr:txBody>
    </xdr:sp>
    <xdr:clientData/>
  </xdr:twoCellAnchor>
  <xdr:twoCellAnchor>
    <xdr:from>
      <xdr:col>6</xdr:col>
      <xdr:colOff>15240</xdr:colOff>
      <xdr:row>3</xdr:row>
      <xdr:rowOff>83820</xdr:rowOff>
    </xdr:from>
    <xdr:to>
      <xdr:col>6</xdr:col>
      <xdr:colOff>259080</xdr:colOff>
      <xdr:row>4</xdr:row>
      <xdr:rowOff>30480</xdr:rowOff>
    </xdr:to>
    <xdr:sp macro="" textlink="">
      <xdr:nvSpPr>
        <xdr:cNvPr id="5129" name="Line 9"/>
        <xdr:cNvSpPr>
          <a:spLocks noChangeShapeType="1"/>
        </xdr:cNvSpPr>
      </xdr:nvSpPr>
      <xdr:spPr bwMode="auto">
        <a:xfrm flipH="1" flipV="1">
          <a:off x="9144000" y="830580"/>
          <a:ext cx="24384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</xdr:colOff>
      <xdr:row>34</xdr:row>
      <xdr:rowOff>38100</xdr:rowOff>
    </xdr:from>
    <xdr:to>
      <xdr:col>8</xdr:col>
      <xdr:colOff>198120</xdr:colOff>
      <xdr:row>36</xdr:row>
      <xdr:rowOff>175260</xdr:rowOff>
    </xdr:to>
    <xdr:sp macro="" textlink="">
      <xdr:nvSpPr>
        <xdr:cNvPr id="5130" name="Text Box 10"/>
        <xdr:cNvSpPr txBox="1">
          <a:spLocks noChangeArrowheads="1"/>
        </xdr:cNvSpPr>
      </xdr:nvSpPr>
      <xdr:spPr bwMode="auto">
        <a:xfrm>
          <a:off x="9486900" y="7078980"/>
          <a:ext cx="87630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Start Typing in Column "A" of Row "36".</a:t>
          </a:r>
        </a:p>
      </xdr:txBody>
    </xdr:sp>
    <xdr:clientData/>
  </xdr:twoCellAnchor>
  <xdr:twoCellAnchor>
    <xdr:from>
      <xdr:col>6</xdr:col>
      <xdr:colOff>60960</xdr:colOff>
      <xdr:row>35</xdr:row>
      <xdr:rowOff>137160</xdr:rowOff>
    </xdr:from>
    <xdr:to>
      <xdr:col>7</xdr:col>
      <xdr:colOff>38100</xdr:colOff>
      <xdr:row>35</xdr:row>
      <xdr:rowOff>137160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9189720" y="7269480"/>
          <a:ext cx="281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6"/>
  <sheetViews>
    <sheetView zoomScale="85" zoomScaleNormal="85" workbookViewId="0">
      <selection activeCell="A15" sqref="A15"/>
    </sheetView>
  </sheetViews>
  <sheetFormatPr defaultRowHeight="15.6" x14ac:dyDescent="0.3"/>
  <cols>
    <col min="1" max="1" width="3.81640625" customWidth="1"/>
    <col min="2" max="2" width="42.1796875" style="6" bestFit="1" customWidth="1"/>
    <col min="3" max="5" width="17.6328125" customWidth="1"/>
    <col min="6" max="6" width="10" bestFit="1" customWidth="1"/>
    <col min="7" max="7" width="3.6328125" customWidth="1"/>
  </cols>
  <sheetData>
    <row r="1" spans="1:6" ht="21" x14ac:dyDescent="0.4">
      <c r="A1" s="7"/>
      <c r="B1" s="39"/>
      <c r="C1" s="8"/>
      <c r="D1" s="8"/>
      <c r="E1" s="8"/>
      <c r="F1" s="28"/>
    </row>
    <row r="2" spans="1:6" ht="21.6" thickBot="1" x14ac:dyDescent="0.45">
      <c r="A2" s="10" t="s">
        <v>25</v>
      </c>
      <c r="B2" s="40"/>
      <c r="C2" s="11"/>
      <c r="D2" s="11"/>
      <c r="E2" s="11"/>
      <c r="F2" s="61"/>
    </row>
    <row r="3" spans="1:6" ht="16.2" thickBot="1" x14ac:dyDescent="0.35">
      <c r="A3" s="13"/>
      <c r="B3" s="14"/>
      <c r="C3" s="14"/>
      <c r="D3" s="14"/>
      <c r="E3" s="304">
        <v>0.1</v>
      </c>
      <c r="F3" s="290" t="s">
        <v>31</v>
      </c>
    </row>
    <row r="4" spans="1:6" ht="17.399999999999999" x14ac:dyDescent="0.3">
      <c r="A4" s="36" t="s">
        <v>0</v>
      </c>
      <c r="B4" s="40"/>
      <c r="C4" s="11"/>
      <c r="D4" s="11"/>
      <c r="E4" s="11"/>
      <c r="F4" s="61"/>
    </row>
    <row r="5" spans="1:6" ht="17.399999999999999" x14ac:dyDescent="0.3">
      <c r="A5" s="16">
        <f ca="1">TODAY()</f>
        <v>36635</v>
      </c>
      <c r="B5" s="14"/>
      <c r="C5" s="14"/>
      <c r="D5" s="14"/>
      <c r="E5" s="14"/>
      <c r="F5" s="61"/>
    </row>
    <row r="6" spans="1:6" thickBot="1" x14ac:dyDescent="0.3">
      <c r="A6" s="59"/>
      <c r="B6" s="41"/>
      <c r="C6" s="18"/>
      <c r="D6" s="18"/>
      <c r="E6" s="18"/>
      <c r="F6" s="61"/>
    </row>
    <row r="7" spans="1:6" ht="15" x14ac:dyDescent="0.25">
      <c r="A7" s="59"/>
      <c r="B7" s="20"/>
      <c r="C7" s="21"/>
      <c r="D7" s="21"/>
      <c r="E7" s="22"/>
      <c r="F7" s="61"/>
    </row>
    <row r="8" spans="1:6" ht="18" customHeight="1" x14ac:dyDescent="0.3">
      <c r="A8" s="68"/>
      <c r="B8" s="69" t="s">
        <v>1</v>
      </c>
      <c r="C8" s="305" t="s">
        <v>46</v>
      </c>
      <c r="D8" s="71"/>
      <c r="E8" s="293"/>
      <c r="F8" s="61"/>
    </row>
    <row r="9" spans="1:6" ht="18" customHeight="1" x14ac:dyDescent="0.3">
      <c r="A9" s="68"/>
      <c r="B9" s="69" t="s">
        <v>3</v>
      </c>
      <c r="C9" s="305" t="s">
        <v>47</v>
      </c>
      <c r="D9" s="65"/>
      <c r="E9" s="70"/>
      <c r="F9" s="61"/>
    </row>
    <row r="10" spans="1:6" ht="18" customHeight="1" x14ac:dyDescent="0.3">
      <c r="A10" s="68"/>
      <c r="B10" s="69" t="s">
        <v>4</v>
      </c>
      <c r="C10" s="305"/>
      <c r="D10" s="65"/>
      <c r="E10" s="70"/>
      <c r="F10" s="61"/>
    </row>
    <row r="11" spans="1:6" ht="18" customHeight="1" x14ac:dyDescent="0.3">
      <c r="A11" s="68"/>
      <c r="B11" s="69" t="s">
        <v>5</v>
      </c>
      <c r="C11" s="305" t="s">
        <v>48</v>
      </c>
      <c r="D11" s="65"/>
      <c r="E11" s="70"/>
      <c r="F11" s="61"/>
    </row>
    <row r="12" spans="1:6" ht="18" customHeight="1" x14ac:dyDescent="0.3">
      <c r="A12" s="68"/>
      <c r="B12" s="69" t="s">
        <v>6</v>
      </c>
      <c r="C12" s="305"/>
      <c r="D12" s="65"/>
      <c r="E12" s="70"/>
      <c r="F12" s="61"/>
    </row>
    <row r="13" spans="1:6" ht="18" customHeight="1" x14ac:dyDescent="0.3">
      <c r="A13" s="68"/>
      <c r="B13" s="69" t="s">
        <v>35</v>
      </c>
      <c r="C13" s="305" t="s">
        <v>49</v>
      </c>
      <c r="D13" s="74"/>
      <c r="E13" s="61"/>
      <c r="F13" s="61"/>
    </row>
    <row r="14" spans="1:6" thickBot="1" x14ac:dyDescent="0.3">
      <c r="A14" s="75"/>
      <c r="B14" s="23"/>
      <c r="C14" s="25"/>
      <c r="D14" s="18"/>
      <c r="E14" s="19"/>
      <c r="F14" s="61"/>
    </row>
    <row r="15" spans="1:6" x14ac:dyDescent="0.3">
      <c r="A15" s="35"/>
      <c r="B15" s="42"/>
      <c r="C15" s="27"/>
      <c r="D15" s="27"/>
      <c r="E15" s="27"/>
      <c r="F15" s="61"/>
    </row>
    <row r="16" spans="1:6" ht="17.399999999999999" x14ac:dyDescent="0.3">
      <c r="A16" s="33" t="s">
        <v>26</v>
      </c>
      <c r="B16" s="40"/>
      <c r="C16" s="11"/>
      <c r="D16" s="11"/>
      <c r="E16" s="11"/>
      <c r="F16" s="61"/>
    </row>
    <row r="17" spans="1:6" x14ac:dyDescent="0.3">
      <c r="A17" s="35"/>
      <c r="B17" s="60"/>
      <c r="C17" s="32"/>
      <c r="D17" s="32"/>
      <c r="E17" s="32"/>
      <c r="F17" s="61"/>
    </row>
    <row r="18" spans="1:6" ht="16.2" thickBot="1" x14ac:dyDescent="0.35">
      <c r="A18" s="35" t="s">
        <v>2</v>
      </c>
      <c r="B18" s="60"/>
      <c r="C18" s="32"/>
      <c r="D18" s="32"/>
      <c r="E18" s="32"/>
      <c r="F18" s="61"/>
    </row>
    <row r="19" spans="1:6" s="38" customFormat="1" ht="17.399999999999999" x14ac:dyDescent="0.3">
      <c r="A19" s="76"/>
      <c r="B19" s="51"/>
      <c r="C19" s="53"/>
      <c r="D19" s="55"/>
      <c r="E19" s="49" t="s">
        <v>33</v>
      </c>
      <c r="F19" s="77"/>
    </row>
    <row r="20" spans="1:6" s="38" customFormat="1" ht="18" thickBot="1" x14ac:dyDescent="0.35">
      <c r="A20" s="76"/>
      <c r="B20" s="52"/>
      <c r="C20" s="54" t="s">
        <v>31</v>
      </c>
      <c r="D20" s="56" t="s">
        <v>32</v>
      </c>
      <c r="E20" s="50" t="s">
        <v>32</v>
      </c>
      <c r="F20" s="77"/>
    </row>
    <row r="21" spans="1:6" ht="9" customHeight="1" x14ac:dyDescent="0.3">
      <c r="A21" s="63"/>
      <c r="B21" s="46"/>
      <c r="C21" s="47"/>
      <c r="D21" s="48"/>
      <c r="E21" s="45"/>
      <c r="F21" s="61"/>
    </row>
    <row r="22" spans="1:6" ht="17.399999999999999" x14ac:dyDescent="0.3">
      <c r="A22" s="63"/>
      <c r="B22" s="57" t="s">
        <v>27</v>
      </c>
      <c r="C22" s="308">
        <v>20035</v>
      </c>
      <c r="D22" s="309">
        <v>846</v>
      </c>
      <c r="E22" s="310">
        <v>20880</v>
      </c>
      <c r="F22" s="61"/>
    </row>
    <row r="23" spans="1:6" ht="9" customHeight="1" x14ac:dyDescent="0.3">
      <c r="A23" s="63"/>
      <c r="B23" s="46"/>
      <c r="C23" s="311"/>
      <c r="D23" s="312"/>
      <c r="E23" s="313"/>
      <c r="F23" s="61"/>
    </row>
    <row r="24" spans="1:6" ht="17.399999999999999" x14ac:dyDescent="0.3">
      <c r="A24" s="63"/>
      <c r="B24" s="57" t="s">
        <v>28</v>
      </c>
      <c r="C24" s="308">
        <v>8960</v>
      </c>
      <c r="D24" s="309">
        <v>0</v>
      </c>
      <c r="E24" s="310">
        <v>8960</v>
      </c>
      <c r="F24" s="61"/>
    </row>
    <row r="25" spans="1:6" ht="9" customHeight="1" x14ac:dyDescent="0.3">
      <c r="A25" s="63"/>
      <c r="B25" s="46"/>
      <c r="C25" s="311"/>
      <c r="D25" s="312"/>
      <c r="E25" s="313"/>
      <c r="F25" s="61"/>
    </row>
    <row r="26" spans="1:6" ht="17.399999999999999" x14ac:dyDescent="0.3">
      <c r="A26" s="63"/>
      <c r="B26" s="57" t="s">
        <v>36</v>
      </c>
      <c r="C26" s="308">
        <v>1675</v>
      </c>
      <c r="D26" s="309">
        <v>250</v>
      </c>
      <c r="E26" s="310">
        <f>IF(E3&gt;29%,"",C26+D26)</f>
        <v>1925</v>
      </c>
      <c r="F26" s="61"/>
    </row>
    <row r="27" spans="1:6" ht="9" customHeight="1" x14ac:dyDescent="0.3">
      <c r="A27" s="63"/>
      <c r="B27" s="62"/>
      <c r="C27" s="314"/>
      <c r="D27" s="314"/>
      <c r="E27" s="313"/>
      <c r="F27" s="61"/>
    </row>
    <row r="28" spans="1:6" ht="17.399999999999999" x14ac:dyDescent="0.3">
      <c r="A28" s="63"/>
      <c r="B28" s="57" t="s">
        <v>29</v>
      </c>
      <c r="C28" s="308">
        <v>4869</v>
      </c>
      <c r="D28" s="309">
        <v>174</v>
      </c>
      <c r="E28" s="310">
        <f>IF(E3&gt;29%,"",C28+D28)</f>
        <v>5043</v>
      </c>
      <c r="F28" s="61"/>
    </row>
    <row r="29" spans="1:6" ht="9" customHeight="1" thickBot="1" x14ac:dyDescent="0.35">
      <c r="A29" s="63"/>
      <c r="B29" s="58"/>
      <c r="C29" s="315"/>
      <c r="D29" s="316"/>
      <c r="E29" s="317"/>
      <c r="F29" s="61"/>
    </row>
    <row r="30" spans="1:6" s="44" customFormat="1" ht="25.8" thickTop="1" thickBot="1" x14ac:dyDescent="0.45">
      <c r="A30" s="78"/>
      <c r="B30" s="89" t="s">
        <v>30</v>
      </c>
      <c r="C30" s="318">
        <f>SUM(C22:C29)</f>
        <v>35539</v>
      </c>
      <c r="D30" s="319">
        <f>SUM(D22:D29)</f>
        <v>1270</v>
      </c>
      <c r="E30" s="320">
        <f>SUM(E22:E29)</f>
        <v>36808</v>
      </c>
      <c r="F30" s="79"/>
    </row>
    <row r="31" spans="1:6" ht="17.399999999999999" x14ac:dyDescent="0.3">
      <c r="A31" s="63"/>
      <c r="B31" s="64"/>
      <c r="C31" s="322" t="s">
        <v>45</v>
      </c>
      <c r="D31" s="65"/>
      <c r="E31" s="65"/>
      <c r="F31" s="61"/>
    </row>
    <row r="32" spans="1:6" x14ac:dyDescent="0.3">
      <c r="A32" s="35"/>
      <c r="B32" s="60"/>
      <c r="C32" s="32"/>
      <c r="D32" s="32"/>
      <c r="E32" s="32"/>
      <c r="F32" s="61"/>
    </row>
    <row r="33" spans="1:6" ht="17.399999999999999" x14ac:dyDescent="0.3">
      <c r="A33" s="33" t="s">
        <v>43</v>
      </c>
      <c r="B33" s="40"/>
      <c r="C33" s="11"/>
      <c r="D33" s="11"/>
      <c r="E33" s="11"/>
      <c r="F33" s="61"/>
    </row>
    <row r="34" spans="1:6" x14ac:dyDescent="0.3">
      <c r="A34" s="35"/>
      <c r="B34" s="60"/>
      <c r="C34" s="32"/>
      <c r="D34" s="32"/>
      <c r="E34" s="32"/>
      <c r="F34" s="61"/>
    </row>
    <row r="35" spans="1:6" ht="7.5" customHeight="1" thickBot="1" x14ac:dyDescent="0.35">
      <c r="A35" s="29"/>
      <c r="B35" s="296"/>
      <c r="C35" s="30"/>
      <c r="D35" s="30"/>
      <c r="E35" s="30"/>
      <c r="F35" s="31"/>
    </row>
    <row r="36" spans="1:6" ht="20.25" customHeight="1" x14ac:dyDescent="0.25">
      <c r="A36" s="306" t="s">
        <v>50</v>
      </c>
      <c r="B36" s="297"/>
      <c r="C36" s="298"/>
      <c r="D36" s="298"/>
      <c r="E36" s="298"/>
      <c r="F36" s="299"/>
    </row>
    <row r="37" spans="1:6" ht="20.25" customHeight="1" x14ac:dyDescent="0.25">
      <c r="A37" s="306" t="s">
        <v>51</v>
      </c>
      <c r="B37" s="297"/>
      <c r="C37" s="298"/>
      <c r="D37" s="298"/>
      <c r="E37" s="298"/>
      <c r="F37" s="299"/>
    </row>
    <row r="38" spans="1:6" ht="20.25" customHeight="1" x14ac:dyDescent="0.25">
      <c r="A38" s="306" t="s">
        <v>61</v>
      </c>
      <c r="B38" s="297"/>
      <c r="C38" s="298"/>
      <c r="D38" s="298"/>
      <c r="E38" s="298"/>
      <c r="F38" s="299"/>
    </row>
    <row r="39" spans="1:6" ht="20.25" customHeight="1" x14ac:dyDescent="0.25">
      <c r="A39" s="306" t="s">
        <v>62</v>
      </c>
      <c r="B39" s="297"/>
      <c r="C39" s="298"/>
      <c r="D39" s="298"/>
      <c r="E39" s="298"/>
      <c r="F39" s="299"/>
    </row>
    <row r="40" spans="1:6" ht="20.25" customHeight="1" x14ac:dyDescent="0.25">
      <c r="A40" s="306" t="s">
        <v>60</v>
      </c>
      <c r="B40" s="297"/>
      <c r="C40" s="298"/>
      <c r="D40" s="298"/>
      <c r="E40" s="298"/>
      <c r="F40" s="299"/>
    </row>
    <row r="41" spans="1:6" ht="20.25" customHeight="1" x14ac:dyDescent="0.25">
      <c r="A41" s="306" t="s">
        <v>52</v>
      </c>
      <c r="B41" s="297"/>
      <c r="C41" s="298"/>
      <c r="D41" s="298"/>
      <c r="E41" s="298"/>
      <c r="F41" s="299"/>
    </row>
    <row r="42" spans="1:6" ht="20.25" customHeight="1" x14ac:dyDescent="0.25">
      <c r="A42" s="306" t="s">
        <v>53</v>
      </c>
      <c r="B42" s="297"/>
      <c r="C42" s="298"/>
      <c r="D42" s="298"/>
      <c r="E42" s="298"/>
      <c r="F42" s="299"/>
    </row>
    <row r="43" spans="1:6" ht="20.25" customHeight="1" x14ac:dyDescent="0.25">
      <c r="A43" s="306" t="s">
        <v>54</v>
      </c>
      <c r="B43" s="297"/>
      <c r="C43" s="298"/>
      <c r="D43" s="298"/>
      <c r="E43" s="298"/>
      <c r="F43" s="299"/>
    </row>
    <row r="44" spans="1:6" ht="20.25" customHeight="1" x14ac:dyDescent="0.25">
      <c r="A44" s="306" t="s">
        <v>55</v>
      </c>
      <c r="B44" s="297"/>
      <c r="C44" s="298"/>
      <c r="D44" s="298"/>
      <c r="E44" s="298"/>
      <c r="F44" s="299"/>
    </row>
    <row r="45" spans="1:6" ht="20.25" customHeight="1" x14ac:dyDescent="0.25">
      <c r="A45" s="306" t="s">
        <v>56</v>
      </c>
      <c r="B45" s="297"/>
      <c r="C45" s="298"/>
      <c r="D45" s="298"/>
      <c r="E45" s="298"/>
      <c r="F45" s="299"/>
    </row>
    <row r="46" spans="1:6" ht="20.25" customHeight="1" x14ac:dyDescent="0.25">
      <c r="A46" s="306"/>
      <c r="B46" s="297"/>
      <c r="C46" s="298"/>
      <c r="D46" s="298"/>
      <c r="E46" s="298"/>
      <c r="F46" s="299"/>
    </row>
    <row r="47" spans="1:6" ht="20.25" customHeight="1" x14ac:dyDescent="0.25">
      <c r="A47" s="306" t="s">
        <v>57</v>
      </c>
      <c r="B47" s="297"/>
      <c r="C47" s="298"/>
      <c r="D47" s="298"/>
      <c r="E47" s="298"/>
      <c r="F47" s="299"/>
    </row>
    <row r="48" spans="1:6" ht="20.25" customHeight="1" x14ac:dyDescent="0.25">
      <c r="A48" s="306" t="s">
        <v>58</v>
      </c>
      <c r="B48" s="297"/>
      <c r="C48" s="298"/>
      <c r="D48" s="298"/>
      <c r="E48" s="298"/>
      <c r="F48" s="299"/>
    </row>
    <row r="49" spans="1:6" ht="20.25" customHeight="1" x14ac:dyDescent="0.25">
      <c r="A49" s="306" t="s">
        <v>59</v>
      </c>
      <c r="B49" s="297"/>
      <c r="C49" s="298"/>
      <c r="D49" s="298"/>
      <c r="E49" s="298"/>
      <c r="F49" s="299"/>
    </row>
    <row r="50" spans="1:6" ht="20.25" customHeight="1" x14ac:dyDescent="0.25">
      <c r="A50" s="306" t="s">
        <v>63</v>
      </c>
      <c r="B50" s="297"/>
      <c r="C50" s="298"/>
      <c r="D50" s="298"/>
      <c r="E50" s="298"/>
      <c r="F50" s="299"/>
    </row>
    <row r="51" spans="1:6" ht="20.25" customHeight="1" thickBot="1" x14ac:dyDescent="0.4">
      <c r="A51" s="307"/>
      <c r="B51" s="300"/>
      <c r="C51" s="301"/>
      <c r="D51" s="302"/>
      <c r="E51" s="302"/>
      <c r="F51" s="303"/>
    </row>
    <row r="52" spans="1:6" s="6" customFormat="1" ht="17.399999999999999" x14ac:dyDescent="0.3">
      <c r="A52" s="65"/>
      <c r="B52" s="64"/>
      <c r="C52" s="292" t="str">
        <f ca="1">CELL("filename")</f>
        <v>H:\NET\[REIMBMIDCONCARBONBLACKMTRREGSTA.xls]Notes and Assumptions</v>
      </c>
      <c r="D52" s="72"/>
      <c r="E52" s="72"/>
      <c r="F52" s="60"/>
    </row>
    <row r="53" spans="1:6" ht="17.399999999999999" x14ac:dyDescent="0.3">
      <c r="A53" s="2"/>
      <c r="B53" s="4"/>
      <c r="C53" s="2"/>
      <c r="D53" s="2"/>
      <c r="E53" s="2"/>
      <c r="F53" s="1"/>
    </row>
    <row r="54" spans="1:6" ht="17.399999999999999" x14ac:dyDescent="0.3">
      <c r="A54" s="2"/>
      <c r="B54" s="4"/>
      <c r="C54" s="2"/>
      <c r="D54" s="2"/>
      <c r="E54" s="2"/>
      <c r="F54" s="1"/>
    </row>
    <row r="55" spans="1:6" ht="17.399999999999999" x14ac:dyDescent="0.3">
      <c r="A55" s="2"/>
      <c r="B55" s="4"/>
      <c r="C55" s="2"/>
      <c r="D55" s="2"/>
      <c r="E55" s="2"/>
      <c r="F55" s="1"/>
    </row>
    <row r="56" spans="1:6" ht="17.399999999999999" x14ac:dyDescent="0.3">
      <c r="A56" s="2"/>
      <c r="B56" s="4"/>
      <c r="C56" s="2"/>
      <c r="D56" s="2"/>
      <c r="E56" s="2"/>
      <c r="F56" s="1"/>
    </row>
    <row r="57" spans="1:6" ht="17.399999999999999" x14ac:dyDescent="0.3">
      <c r="A57" s="2"/>
      <c r="B57" s="4"/>
      <c r="C57" s="2"/>
      <c r="D57" s="2"/>
      <c r="E57" s="2"/>
      <c r="F57" s="1"/>
    </row>
    <row r="58" spans="1:6" ht="17.399999999999999" x14ac:dyDescent="0.3">
      <c r="A58" s="2"/>
      <c r="B58" s="4"/>
      <c r="C58" s="2"/>
      <c r="D58" s="2"/>
      <c r="E58" s="2"/>
      <c r="F58" s="1"/>
    </row>
    <row r="59" spans="1:6" ht="17.399999999999999" x14ac:dyDescent="0.3">
      <c r="A59" s="2"/>
      <c r="B59" s="4"/>
      <c r="C59" s="2"/>
      <c r="D59" s="2"/>
      <c r="E59" s="2"/>
      <c r="F59" s="1"/>
    </row>
    <row r="60" spans="1:6" s="6" customFormat="1" ht="17.399999999999999" x14ac:dyDescent="0.3">
      <c r="A60" s="2"/>
      <c r="B60" s="4"/>
      <c r="C60" s="5"/>
      <c r="D60" s="5"/>
      <c r="E60" s="5"/>
      <c r="F60" s="43"/>
    </row>
    <row r="61" spans="1:6" ht="17.399999999999999" x14ac:dyDescent="0.3">
      <c r="A61" s="2"/>
      <c r="B61" s="4"/>
      <c r="C61" s="2"/>
      <c r="D61" s="2"/>
      <c r="E61" s="2"/>
      <c r="F61" s="1"/>
    </row>
    <row r="62" spans="1:6" ht="17.399999999999999" x14ac:dyDescent="0.3">
      <c r="A62" s="2"/>
      <c r="B62" s="4"/>
      <c r="C62" s="2"/>
      <c r="D62" s="2"/>
      <c r="E62" s="2"/>
      <c r="F62" s="1"/>
    </row>
    <row r="63" spans="1:6" ht="17.399999999999999" x14ac:dyDescent="0.3">
      <c r="A63" s="2"/>
      <c r="B63" s="4"/>
      <c r="C63" s="2"/>
      <c r="D63" s="2"/>
      <c r="E63" s="2"/>
      <c r="F63" s="1"/>
    </row>
    <row r="64" spans="1:6" ht="17.399999999999999" x14ac:dyDescent="0.3">
      <c r="A64" s="2"/>
      <c r="B64" s="4"/>
      <c r="C64" s="2"/>
      <c r="D64" s="2"/>
      <c r="E64" s="2"/>
      <c r="F64" s="1"/>
    </row>
    <row r="65" spans="1:6" s="6" customFormat="1" ht="17.399999999999999" x14ac:dyDescent="0.3">
      <c r="A65" s="2"/>
      <c r="B65" s="4"/>
      <c r="C65" s="5"/>
      <c r="D65" s="5"/>
      <c r="E65" s="5"/>
      <c r="F65" s="43"/>
    </row>
    <row r="66" spans="1:6" ht="17.399999999999999" x14ac:dyDescent="0.3">
      <c r="A66" s="2"/>
      <c r="B66" s="4"/>
      <c r="C66" s="2"/>
      <c r="D66" s="2"/>
      <c r="E66" s="2"/>
      <c r="F66" s="1"/>
    </row>
    <row r="67" spans="1:6" s="6" customFormat="1" ht="17.399999999999999" x14ac:dyDescent="0.3">
      <c r="A67" s="5"/>
      <c r="B67" s="4"/>
      <c r="C67" s="5"/>
      <c r="D67" s="5"/>
      <c r="E67" s="5"/>
      <c r="F67" s="43"/>
    </row>
    <row r="68" spans="1:6" s="6" customFormat="1" ht="17.399999999999999" x14ac:dyDescent="0.3">
      <c r="A68" s="5"/>
      <c r="B68" s="4"/>
      <c r="C68" s="5"/>
      <c r="D68" s="5"/>
      <c r="E68" s="5"/>
      <c r="F68" s="43"/>
    </row>
    <row r="69" spans="1:6" ht="17.399999999999999" x14ac:dyDescent="0.3">
      <c r="A69" s="2"/>
      <c r="B69" s="4"/>
      <c r="C69" s="2"/>
      <c r="D69" s="2"/>
      <c r="E69" s="2"/>
      <c r="F69" s="1"/>
    </row>
    <row r="70" spans="1:6" ht="17.399999999999999" x14ac:dyDescent="0.3">
      <c r="A70" s="2"/>
      <c r="B70" s="4"/>
      <c r="C70" s="2"/>
      <c r="D70" s="2"/>
      <c r="E70" s="2"/>
      <c r="F70" s="1"/>
    </row>
    <row r="71" spans="1:6" ht="17.399999999999999" x14ac:dyDescent="0.3">
      <c r="A71" s="2"/>
      <c r="B71" s="4"/>
      <c r="C71" s="2"/>
      <c r="D71" s="2"/>
      <c r="E71" s="2"/>
      <c r="F71" s="1"/>
    </row>
    <row r="72" spans="1:6" ht="17.399999999999999" x14ac:dyDescent="0.3">
      <c r="A72" s="2"/>
      <c r="B72" s="4"/>
      <c r="C72" s="2"/>
      <c r="D72" s="2"/>
      <c r="E72" s="2"/>
      <c r="F72" s="1"/>
    </row>
    <row r="73" spans="1:6" ht="17.399999999999999" x14ac:dyDescent="0.3">
      <c r="A73" s="2"/>
      <c r="B73" s="4"/>
      <c r="C73" s="2"/>
      <c r="D73" s="2"/>
      <c r="E73" s="2"/>
      <c r="F73" s="1"/>
    </row>
    <row r="74" spans="1:6" ht="17.399999999999999" x14ac:dyDescent="0.3">
      <c r="A74" s="2"/>
      <c r="B74" s="4"/>
      <c r="C74" s="2"/>
      <c r="D74" s="2"/>
      <c r="E74" s="2"/>
      <c r="F74" s="1"/>
    </row>
    <row r="75" spans="1:6" s="3" customFormat="1" ht="17.399999999999999" x14ac:dyDescent="0.3">
      <c r="A75" s="1"/>
      <c r="B75" s="43"/>
      <c r="C75" s="1"/>
      <c r="D75" s="1"/>
      <c r="E75" s="1"/>
      <c r="F75" s="2"/>
    </row>
    <row r="76" spans="1:6" s="3" customFormat="1" ht="17.399999999999999" x14ac:dyDescent="0.3">
      <c r="A76" s="1"/>
      <c r="B76" s="43"/>
      <c r="C76" s="1"/>
      <c r="D76" s="1"/>
      <c r="E76" s="1"/>
      <c r="F76" s="2"/>
    </row>
    <row r="77" spans="1:6" s="3" customFormat="1" ht="17.399999999999999" x14ac:dyDescent="0.3">
      <c r="A77" s="1"/>
      <c r="B77" s="43"/>
      <c r="C77" s="1"/>
      <c r="D77" s="1"/>
      <c r="E77" s="1"/>
      <c r="F77" s="2"/>
    </row>
    <row r="78" spans="1:6" s="3" customFormat="1" ht="17.399999999999999" x14ac:dyDescent="0.3">
      <c r="A78" s="2"/>
      <c r="B78" s="5"/>
      <c r="C78" s="2"/>
      <c r="D78" s="2"/>
      <c r="E78" s="2"/>
      <c r="F78" s="2"/>
    </row>
    <row r="79" spans="1:6" x14ac:dyDescent="0.3">
      <c r="A79" s="1"/>
      <c r="B79" s="43"/>
      <c r="C79" s="1"/>
      <c r="D79" s="1"/>
      <c r="E79" s="1"/>
      <c r="F79" s="1"/>
    </row>
    <row r="80" spans="1:6" x14ac:dyDescent="0.3">
      <c r="A80" s="1"/>
      <c r="B80" s="43"/>
      <c r="C80" s="1"/>
      <c r="D80" s="1"/>
      <c r="E80" s="1"/>
      <c r="F80" s="1"/>
    </row>
    <row r="81" spans="1:6" x14ac:dyDescent="0.3">
      <c r="A81" s="1"/>
      <c r="B81" s="43"/>
      <c r="C81" s="1"/>
      <c r="D81" s="1"/>
      <c r="E81" s="1"/>
      <c r="F81" s="1"/>
    </row>
    <row r="82" spans="1:6" x14ac:dyDescent="0.3">
      <c r="A82" s="1"/>
      <c r="B82" s="43"/>
      <c r="C82" s="1"/>
      <c r="D82" s="1"/>
      <c r="E82" s="1"/>
      <c r="F82" s="1"/>
    </row>
    <row r="83" spans="1:6" x14ac:dyDescent="0.3">
      <c r="A83" s="1"/>
      <c r="B83" s="43"/>
      <c r="C83" s="1"/>
      <c r="D83" s="1"/>
      <c r="E83" s="1"/>
      <c r="F83" s="1"/>
    </row>
    <row r="84" spans="1:6" x14ac:dyDescent="0.3">
      <c r="A84" s="1"/>
      <c r="B84" s="43"/>
      <c r="C84" s="1"/>
      <c r="D84" s="1"/>
      <c r="E84" s="1"/>
      <c r="F84" s="1"/>
    </row>
    <row r="85" spans="1:6" x14ac:dyDescent="0.3">
      <c r="A85" s="1"/>
      <c r="B85" s="43"/>
      <c r="C85" s="1"/>
      <c r="D85" s="1"/>
      <c r="E85" s="1"/>
      <c r="F85" s="1"/>
    </row>
    <row r="86" spans="1:6" x14ac:dyDescent="0.3">
      <c r="A86" s="1"/>
      <c r="B86" s="43"/>
      <c r="C86" s="1"/>
      <c r="D86" s="1"/>
      <c r="E86" s="1"/>
      <c r="F86" s="1"/>
    </row>
    <row r="87" spans="1:6" x14ac:dyDescent="0.3">
      <c r="A87" s="1"/>
      <c r="B87" s="43"/>
      <c r="C87" s="1"/>
      <c r="D87" s="1"/>
      <c r="E87" s="1"/>
      <c r="F87" s="1"/>
    </row>
    <row r="88" spans="1:6" x14ac:dyDescent="0.3">
      <c r="A88" s="1"/>
      <c r="B88" s="43"/>
      <c r="C88" s="1"/>
      <c r="D88" s="1"/>
      <c r="E88" s="1"/>
      <c r="F88" s="1"/>
    </row>
    <row r="89" spans="1:6" x14ac:dyDescent="0.3">
      <c r="A89" s="1"/>
      <c r="B89" s="43"/>
      <c r="C89" s="1"/>
      <c r="D89" s="1"/>
      <c r="E89" s="1"/>
      <c r="F89" s="1"/>
    </row>
    <row r="90" spans="1:6" x14ac:dyDescent="0.3">
      <c r="A90" s="1"/>
      <c r="B90" s="43"/>
      <c r="C90" s="1"/>
      <c r="D90" s="1"/>
      <c r="E90" s="1"/>
      <c r="F90" s="1"/>
    </row>
    <row r="91" spans="1:6" x14ac:dyDescent="0.3">
      <c r="A91" s="1"/>
      <c r="B91" s="43"/>
      <c r="C91" s="1"/>
      <c r="D91" s="1"/>
      <c r="E91" s="1"/>
      <c r="F91" s="1"/>
    </row>
    <row r="92" spans="1:6" x14ac:dyDescent="0.3">
      <c r="A92" s="1"/>
      <c r="B92" s="43"/>
      <c r="C92" s="1"/>
      <c r="D92" s="1"/>
      <c r="E92" s="1"/>
      <c r="F92" s="1"/>
    </row>
    <row r="93" spans="1:6" x14ac:dyDescent="0.3">
      <c r="A93" s="1"/>
      <c r="B93" s="43"/>
      <c r="C93" s="1"/>
      <c r="D93" s="1"/>
      <c r="E93" s="1"/>
      <c r="F93" s="1"/>
    </row>
    <row r="94" spans="1:6" x14ac:dyDescent="0.3">
      <c r="A94" s="1"/>
      <c r="B94" s="43"/>
      <c r="C94" s="1"/>
      <c r="D94" s="1"/>
      <c r="E94" s="1"/>
      <c r="F94" s="1"/>
    </row>
    <row r="95" spans="1:6" x14ac:dyDescent="0.3">
      <c r="A95" s="1"/>
      <c r="B95" s="43"/>
      <c r="C95" s="1"/>
      <c r="D95" s="1"/>
      <c r="E95" s="1"/>
      <c r="F95" s="1"/>
    </row>
    <row r="96" spans="1:6" x14ac:dyDescent="0.3">
      <c r="A96" s="1"/>
      <c r="B96" s="43"/>
      <c r="C96" s="1"/>
      <c r="D96" s="1"/>
      <c r="E96" s="1"/>
      <c r="F96" s="1"/>
    </row>
    <row r="97" spans="1:6" x14ac:dyDescent="0.3">
      <c r="A97" s="1"/>
      <c r="B97" s="43"/>
      <c r="C97" s="1"/>
      <c r="D97" s="1"/>
      <c r="E97" s="1"/>
      <c r="F97" s="1"/>
    </row>
    <row r="98" spans="1:6" x14ac:dyDescent="0.3">
      <c r="A98" s="1"/>
      <c r="B98" s="43"/>
      <c r="C98" s="1"/>
      <c r="D98" s="1"/>
      <c r="E98" s="1"/>
      <c r="F98" s="1"/>
    </row>
    <row r="99" spans="1:6" x14ac:dyDescent="0.3">
      <c r="A99" s="1"/>
      <c r="B99" s="43"/>
      <c r="C99" s="1"/>
      <c r="D99" s="1"/>
      <c r="E99" s="1"/>
      <c r="F99" s="1"/>
    </row>
    <row r="100" spans="1:6" x14ac:dyDescent="0.3">
      <c r="A100" s="1"/>
      <c r="B100" s="43"/>
      <c r="C100" s="1"/>
      <c r="D100" s="1"/>
      <c r="E100" s="1"/>
      <c r="F100" s="1"/>
    </row>
    <row r="101" spans="1:6" x14ac:dyDescent="0.3">
      <c r="A101" s="1"/>
      <c r="B101" s="43"/>
      <c r="C101" s="1"/>
      <c r="D101" s="1"/>
      <c r="E101" s="1"/>
      <c r="F101" s="1"/>
    </row>
    <row r="102" spans="1:6" x14ac:dyDescent="0.3">
      <c r="A102" s="1"/>
      <c r="B102" s="43"/>
      <c r="C102" s="1"/>
      <c r="D102" s="1"/>
      <c r="E102" s="1"/>
      <c r="F102" s="1"/>
    </row>
    <row r="103" spans="1:6" x14ac:dyDescent="0.3">
      <c r="A103" s="1"/>
      <c r="B103" s="43"/>
      <c r="C103" s="1"/>
      <c r="D103" s="1"/>
      <c r="E103" s="1"/>
      <c r="F103" s="1"/>
    </row>
    <row r="104" spans="1:6" x14ac:dyDescent="0.3">
      <c r="A104" s="1"/>
      <c r="B104" s="43"/>
      <c r="C104" s="1"/>
      <c r="D104" s="1"/>
      <c r="E104" s="1"/>
      <c r="F104" s="1"/>
    </row>
    <row r="105" spans="1:6" x14ac:dyDescent="0.3">
      <c r="A105" s="1"/>
      <c r="B105" s="43"/>
      <c r="C105" s="1"/>
      <c r="D105" s="1"/>
      <c r="E105" s="1"/>
      <c r="F105" s="1"/>
    </row>
    <row r="106" spans="1:6" x14ac:dyDescent="0.3">
      <c r="A106" s="1"/>
      <c r="B106" s="43"/>
      <c r="C106" s="1"/>
      <c r="D106" s="1"/>
      <c r="E106" s="1"/>
      <c r="F106" s="1"/>
    </row>
    <row r="107" spans="1:6" x14ac:dyDescent="0.3">
      <c r="A107" s="1"/>
      <c r="B107" s="43"/>
      <c r="C107" s="1"/>
      <c r="D107" s="1"/>
      <c r="E107" s="1"/>
      <c r="F107" s="1"/>
    </row>
    <row r="108" spans="1:6" x14ac:dyDescent="0.3">
      <c r="A108" s="1"/>
      <c r="B108" s="43"/>
      <c r="C108" s="1"/>
      <c r="D108" s="1"/>
      <c r="E108" s="1"/>
      <c r="F108" s="1"/>
    </row>
    <row r="109" spans="1:6" x14ac:dyDescent="0.3">
      <c r="A109" s="1"/>
      <c r="B109" s="43"/>
      <c r="C109" s="1"/>
      <c r="D109" s="1"/>
      <c r="E109" s="1"/>
      <c r="F109" s="1"/>
    </row>
    <row r="110" spans="1:6" x14ac:dyDescent="0.3">
      <c r="A110" s="1"/>
      <c r="B110" s="43"/>
      <c r="C110" s="1"/>
      <c r="D110" s="1"/>
      <c r="E110" s="1"/>
      <c r="F110" s="1"/>
    </row>
    <row r="111" spans="1:6" x14ac:dyDescent="0.3">
      <c r="A111" s="1"/>
      <c r="B111" s="43"/>
      <c r="C111" s="1"/>
      <c r="D111" s="1"/>
      <c r="E111" s="1"/>
      <c r="F111" s="1"/>
    </row>
    <row r="112" spans="1:6" x14ac:dyDescent="0.3">
      <c r="A112" s="1"/>
      <c r="B112" s="43"/>
      <c r="C112" s="1"/>
      <c r="D112" s="1"/>
      <c r="E112" s="1"/>
      <c r="F112" s="1"/>
    </row>
    <row r="113" spans="1:6" x14ac:dyDescent="0.3">
      <c r="A113" s="1"/>
      <c r="B113" s="43"/>
      <c r="C113" s="1"/>
      <c r="D113" s="1"/>
      <c r="E113" s="1"/>
      <c r="F113" s="1"/>
    </row>
    <row r="114" spans="1:6" x14ac:dyDescent="0.3">
      <c r="A114" s="1"/>
      <c r="B114" s="43"/>
      <c r="C114" s="1"/>
      <c r="D114" s="1"/>
      <c r="E114" s="1"/>
      <c r="F114" s="1"/>
    </row>
    <row r="115" spans="1:6" x14ac:dyDescent="0.3">
      <c r="A115" s="1"/>
      <c r="B115" s="43"/>
      <c r="C115" s="1"/>
      <c r="D115" s="1"/>
      <c r="E115" s="1"/>
      <c r="F115" s="1"/>
    </row>
    <row r="116" spans="1:6" x14ac:dyDescent="0.3">
      <c r="A116" s="1"/>
      <c r="B116" s="43"/>
      <c r="C116" s="1"/>
      <c r="D116" s="1"/>
      <c r="E116" s="1"/>
      <c r="F116" s="1"/>
    </row>
    <row r="117" spans="1:6" x14ac:dyDescent="0.3">
      <c r="A117" s="1"/>
      <c r="B117" s="43"/>
      <c r="C117" s="1"/>
      <c r="D117" s="1"/>
      <c r="E117" s="1"/>
      <c r="F117" s="1"/>
    </row>
    <row r="118" spans="1:6" x14ac:dyDescent="0.3">
      <c r="A118" s="1"/>
      <c r="B118" s="43"/>
      <c r="C118" s="1"/>
      <c r="D118" s="1"/>
      <c r="E118" s="1"/>
      <c r="F118" s="1"/>
    </row>
    <row r="119" spans="1:6" x14ac:dyDescent="0.3">
      <c r="A119" s="1"/>
      <c r="B119" s="43"/>
      <c r="C119" s="1"/>
      <c r="D119" s="1"/>
      <c r="E119" s="1"/>
      <c r="F119" s="1"/>
    </row>
    <row r="120" spans="1:6" x14ac:dyDescent="0.3">
      <c r="A120" s="1"/>
      <c r="B120" s="43"/>
      <c r="C120" s="1"/>
      <c r="D120" s="1"/>
      <c r="E120" s="1"/>
      <c r="F120" s="1"/>
    </row>
    <row r="121" spans="1:6" x14ac:dyDescent="0.3">
      <c r="A121" s="1"/>
      <c r="B121" s="43"/>
      <c r="C121" s="1"/>
      <c r="D121" s="1"/>
      <c r="E121" s="1"/>
      <c r="F121" s="1"/>
    </row>
    <row r="122" spans="1:6" x14ac:dyDescent="0.3">
      <c r="A122" s="1"/>
      <c r="B122" s="43"/>
      <c r="C122" s="1"/>
      <c r="D122" s="1"/>
      <c r="E122" s="1"/>
      <c r="F122" s="1"/>
    </row>
    <row r="123" spans="1:6" x14ac:dyDescent="0.3">
      <c r="A123" s="1"/>
      <c r="B123" s="43"/>
      <c r="C123" s="1"/>
      <c r="D123" s="1"/>
      <c r="E123" s="1"/>
      <c r="F123" s="1"/>
    </row>
    <row r="124" spans="1:6" x14ac:dyDescent="0.3">
      <c r="A124" s="1"/>
      <c r="B124" s="43"/>
      <c r="C124" s="1"/>
      <c r="D124" s="1"/>
      <c r="E124" s="1"/>
      <c r="F124" s="1"/>
    </row>
    <row r="125" spans="1:6" x14ac:dyDescent="0.3">
      <c r="A125" s="1"/>
      <c r="B125" s="43"/>
      <c r="C125" s="1"/>
      <c r="D125" s="1"/>
      <c r="E125" s="1"/>
      <c r="F125" s="1"/>
    </row>
    <row r="126" spans="1:6" x14ac:dyDescent="0.3">
      <c r="A126" s="1"/>
      <c r="B126" s="43"/>
      <c r="C126" s="1"/>
      <c r="D126" s="1"/>
      <c r="E126" s="1"/>
      <c r="F126" s="1"/>
    </row>
  </sheetData>
  <customSheetViews>
    <customSheetView guid="{AB4897F1-1217-11D4-AF49-005004936EC6}" scale="85" showPageBreaks="1" printArea="1" showRuler="0">
      <rowBreaks count="1" manualBreakCount="1">
        <brk id="72" max="6" man="1"/>
      </rowBreaks>
      <pageMargins left="0.25" right="0.25" top="0.25" bottom="0.5" header="0.25" footer="0.25"/>
      <printOptions horizontalCentered="1"/>
      <pageSetup scale="75" orientation="portrait" horizontalDpi="4294967292" verticalDpi="300" r:id="rId1"/>
      <headerFooter alignWithMargins="0">
        <oddFooter>&amp;CPage &amp;P of &amp;N</oddFooter>
      </headerFooter>
    </customSheetView>
  </customSheetViews>
  <printOptions horizontalCentered="1"/>
  <pageMargins left="0.25" right="0.25" top="0.25" bottom="0.5" header="0.25" footer="0.25"/>
  <pageSetup scale="75" orientation="portrait" horizontalDpi="4294967292" verticalDpi="300" r:id="rId2"/>
  <headerFooter alignWithMargins="0">
    <oddFooter>&amp;CPage &amp;P of &amp;N</oddFooter>
  </headerFooter>
  <rowBreaks count="1" manualBreakCount="1">
    <brk id="72" max="6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70"/>
  <sheetViews>
    <sheetView tabSelected="1" topLeftCell="A7" zoomScale="80" zoomScaleNormal="80" workbookViewId="0">
      <selection activeCell="A7" sqref="A7"/>
    </sheetView>
  </sheetViews>
  <sheetFormatPr defaultRowHeight="15" x14ac:dyDescent="0.25"/>
  <cols>
    <col min="1" max="1" width="3.81640625" customWidth="1"/>
    <col min="2" max="2" width="32.90625" bestFit="1" customWidth="1"/>
    <col min="3" max="3" width="13.36328125" customWidth="1"/>
    <col min="4" max="4" width="24.81640625" customWidth="1"/>
    <col min="5" max="9" width="8.81640625" customWidth="1"/>
    <col min="10" max="10" width="14.81640625" customWidth="1"/>
  </cols>
  <sheetData>
    <row r="1" spans="1:10" ht="21" x14ac:dyDescent="0.4">
      <c r="A1" s="7"/>
      <c r="B1" s="8"/>
      <c r="C1" s="8"/>
      <c r="D1" s="8"/>
      <c r="E1" s="8"/>
      <c r="F1" s="8"/>
      <c r="G1" s="8"/>
      <c r="H1" s="8"/>
      <c r="I1" s="8"/>
      <c r="J1" s="9"/>
    </row>
    <row r="2" spans="1:10" ht="21" x14ac:dyDescent="0.4">
      <c r="A2" s="10" t="s">
        <v>25</v>
      </c>
      <c r="B2" s="11"/>
      <c r="C2" s="11"/>
      <c r="D2" s="11"/>
      <c r="E2" s="11"/>
      <c r="F2" s="11"/>
      <c r="G2" s="11"/>
      <c r="H2" s="11"/>
      <c r="I2" s="11"/>
      <c r="J2" s="12"/>
    </row>
    <row r="3" spans="1:10" x14ac:dyDescent="0.25">
      <c r="A3" s="13"/>
      <c r="B3" s="14"/>
      <c r="C3" s="14"/>
      <c r="D3" s="14"/>
      <c r="E3" s="14"/>
      <c r="F3" s="14"/>
      <c r="G3" s="14"/>
      <c r="H3" s="14"/>
      <c r="I3" s="14"/>
      <c r="J3" s="15"/>
    </row>
    <row r="4" spans="1:10" ht="17.399999999999999" x14ac:dyDescent="0.3">
      <c r="A4" s="36" t="s">
        <v>0</v>
      </c>
      <c r="B4" s="11"/>
      <c r="C4" s="11"/>
      <c r="D4" s="11"/>
      <c r="E4" s="11"/>
      <c r="F4" s="11"/>
      <c r="G4" s="11"/>
      <c r="H4" s="11"/>
      <c r="I4" s="11"/>
      <c r="J4" s="12"/>
    </row>
    <row r="5" spans="1:10" ht="17.399999999999999" x14ac:dyDescent="0.3">
      <c r="A5" s="16">
        <f ca="1">TODAY()</f>
        <v>36635</v>
      </c>
      <c r="B5" s="14"/>
      <c r="C5" s="14"/>
      <c r="D5" s="14"/>
      <c r="E5" s="14"/>
      <c r="F5" s="14"/>
      <c r="G5" s="14"/>
      <c r="H5" s="14"/>
      <c r="I5" s="14"/>
      <c r="J5" s="15"/>
    </row>
    <row r="6" spans="1:10" ht="15.6" thickBot="1" x14ac:dyDescent="0.3">
      <c r="A6" s="17"/>
      <c r="B6" s="18"/>
      <c r="C6" s="18"/>
      <c r="D6" s="18"/>
      <c r="E6" s="18"/>
      <c r="F6" s="18"/>
      <c r="G6" s="18"/>
      <c r="H6" s="18"/>
      <c r="I6" s="18"/>
      <c r="J6" s="19"/>
    </row>
    <row r="7" spans="1:10" x14ac:dyDescent="0.25">
      <c r="A7" s="80"/>
      <c r="B7" s="21"/>
      <c r="C7" s="21"/>
      <c r="D7" s="21"/>
      <c r="E7" s="21"/>
      <c r="F7" s="21"/>
      <c r="G7" s="21"/>
      <c r="H7" s="21"/>
      <c r="I7" s="21"/>
      <c r="J7" s="22"/>
    </row>
    <row r="8" spans="1:10" ht="18" customHeight="1" x14ac:dyDescent="0.3">
      <c r="A8" s="68"/>
      <c r="B8" s="71" t="s">
        <v>1</v>
      </c>
      <c r="C8" s="295" t="str">
        <f>IF('Summary with Project Scope'!C8=0,"",'Summary with Project Scope'!C8)</f>
        <v>Enron North America (Houston Pipe Line Co.)</v>
      </c>
      <c r="D8" s="291"/>
      <c r="E8" s="90"/>
      <c r="F8" s="65"/>
      <c r="G8" s="65"/>
      <c r="H8" s="65"/>
      <c r="I8" s="65"/>
      <c r="J8" s="61"/>
    </row>
    <row r="9" spans="1:10" ht="18" customHeight="1" x14ac:dyDescent="0.3">
      <c r="A9" s="68"/>
      <c r="B9" s="71" t="s">
        <v>3</v>
      </c>
      <c r="C9" s="295" t="str">
        <f>IF('Summary with Project Scope'!C9=0,"",'Summary with Project Scope'!C9)</f>
        <v xml:space="preserve">Temporary Meter &amp; Reg. Sta. for Midcon's Carbon Black </v>
      </c>
      <c r="D9" s="72"/>
      <c r="E9" s="65"/>
      <c r="F9" s="65"/>
      <c r="G9" s="65"/>
      <c r="H9" s="65"/>
      <c r="I9" s="65"/>
      <c r="J9" s="61"/>
    </row>
    <row r="10" spans="1:10" ht="18" customHeight="1" x14ac:dyDescent="0.3">
      <c r="A10" s="68"/>
      <c r="B10" s="71" t="s">
        <v>4</v>
      </c>
      <c r="C10" s="295" t="str">
        <f>IF('Summary with Project Scope'!C10=0,"",'Summary with Project Scope'!C10)</f>
        <v/>
      </c>
      <c r="D10" s="72"/>
      <c r="E10" s="65"/>
      <c r="F10" s="65"/>
      <c r="G10" s="65"/>
      <c r="H10" s="65"/>
      <c r="I10" s="65"/>
      <c r="J10" s="61"/>
    </row>
    <row r="11" spans="1:10" ht="18" customHeight="1" x14ac:dyDescent="0.3">
      <c r="A11" s="68"/>
      <c r="B11" s="71" t="s">
        <v>5</v>
      </c>
      <c r="C11" s="295" t="str">
        <f>IF('Summary with Project Scope'!C11=0,"",'Summary with Project Scope'!C11)</f>
        <v>Rodney Rogers</v>
      </c>
      <c r="D11" s="86"/>
      <c r="F11" s="65"/>
      <c r="G11" s="65"/>
      <c r="H11" s="65"/>
      <c r="I11" s="65"/>
      <c r="J11" s="61"/>
    </row>
    <row r="12" spans="1:10" ht="18" customHeight="1" x14ac:dyDescent="0.3">
      <c r="A12" s="68"/>
      <c r="B12" s="71" t="s">
        <v>6</v>
      </c>
      <c r="C12" s="295" t="str">
        <f>IF('Summary with Project Scope'!C12=0,"",'Summary with Project Scope'!C12)</f>
        <v/>
      </c>
      <c r="D12" s="73"/>
      <c r="E12" s="74"/>
      <c r="F12" s="32"/>
      <c r="G12" s="32"/>
      <c r="H12" s="32"/>
      <c r="I12" s="32"/>
      <c r="J12" s="61"/>
    </row>
    <row r="13" spans="1:10" ht="18" customHeight="1" x14ac:dyDescent="0.3">
      <c r="A13" s="68"/>
      <c r="B13" s="71" t="s">
        <v>34</v>
      </c>
      <c r="C13" s="295" t="str">
        <f>IF('Summary with Project Scope'!C13=0,"",'Summary with Project Scope'!C13)</f>
        <v>Ginger Causey/ Lauri Allen</v>
      </c>
      <c r="D13" s="73"/>
      <c r="E13" s="74"/>
      <c r="F13" s="32"/>
      <c r="G13" s="32"/>
      <c r="H13" s="32"/>
      <c r="I13" s="32"/>
      <c r="J13" s="61"/>
    </row>
    <row r="14" spans="1:10" ht="15.6" thickBot="1" x14ac:dyDescent="0.3">
      <c r="A14" s="23"/>
      <c r="B14" s="18"/>
      <c r="C14" s="24"/>
      <c r="D14" s="25"/>
      <c r="E14" s="18"/>
      <c r="F14" s="18"/>
      <c r="G14" s="18"/>
      <c r="H14" s="18"/>
      <c r="I14" s="18"/>
      <c r="J14" s="19"/>
    </row>
    <row r="15" spans="1:10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8"/>
    </row>
    <row r="16" spans="1:10" ht="17.399999999999999" x14ac:dyDescent="0.3">
      <c r="A16" s="33" t="s">
        <v>44</v>
      </c>
      <c r="B16" s="11"/>
      <c r="C16" s="11"/>
      <c r="D16" s="11"/>
      <c r="E16" s="11"/>
      <c r="F16" s="11"/>
      <c r="G16" s="11"/>
      <c r="H16" s="11"/>
      <c r="I16" s="11"/>
      <c r="J16" s="12"/>
    </row>
    <row r="17" spans="1:10" ht="15.6" thickBot="1" x14ac:dyDescent="0.3">
      <c r="A17" s="29"/>
      <c r="B17" s="30"/>
      <c r="C17" s="30"/>
      <c r="D17" s="30"/>
      <c r="E17" s="30"/>
      <c r="F17" s="30"/>
      <c r="G17" s="30"/>
      <c r="H17" s="30"/>
      <c r="I17" s="30"/>
      <c r="J17" s="31"/>
    </row>
    <row r="18" spans="1:10" x14ac:dyDescent="0.25">
      <c r="A18" s="35" t="s">
        <v>2</v>
      </c>
      <c r="B18" s="32"/>
      <c r="C18" s="32"/>
      <c r="D18" s="32"/>
      <c r="E18" s="32"/>
      <c r="F18" s="32"/>
      <c r="G18" s="32"/>
      <c r="H18" s="32"/>
      <c r="I18" s="32"/>
      <c r="J18" s="61"/>
    </row>
    <row r="19" spans="1:10" ht="17.399999999999999" x14ac:dyDescent="0.3">
      <c r="A19" s="81"/>
      <c r="B19" s="32"/>
      <c r="C19" s="32"/>
      <c r="D19" s="32"/>
      <c r="E19" s="32"/>
      <c r="F19" s="32"/>
      <c r="G19" s="32"/>
      <c r="H19" s="32"/>
      <c r="I19" s="32"/>
      <c r="J19" s="61"/>
    </row>
    <row r="20" spans="1:10" ht="17.399999999999999" x14ac:dyDescent="0.3">
      <c r="A20" s="321"/>
      <c r="B20" s="84"/>
      <c r="C20" s="34"/>
      <c r="D20" s="37"/>
      <c r="E20" s="37"/>
      <c r="F20" s="37"/>
      <c r="G20" s="37"/>
      <c r="H20" s="37"/>
      <c r="I20" s="37"/>
      <c r="J20" s="85"/>
    </row>
    <row r="21" spans="1:10" ht="17.399999999999999" x14ac:dyDescent="0.3">
      <c r="A21" s="321" t="s">
        <v>64</v>
      </c>
      <c r="B21" s="84"/>
      <c r="C21" s="34"/>
      <c r="D21" s="37"/>
      <c r="E21" s="37"/>
      <c r="F21" s="37"/>
      <c r="G21" s="37"/>
      <c r="H21" s="37"/>
      <c r="I21" s="37"/>
      <c r="J21" s="85"/>
    </row>
    <row r="22" spans="1:10" ht="17.399999999999999" x14ac:dyDescent="0.3">
      <c r="A22" s="321" t="s">
        <v>65</v>
      </c>
      <c r="B22" s="84"/>
      <c r="C22" s="34"/>
      <c r="D22" s="37"/>
      <c r="E22" s="37"/>
      <c r="F22" s="37"/>
      <c r="G22" s="37"/>
      <c r="H22" s="37"/>
      <c r="I22" s="37"/>
      <c r="J22" s="85"/>
    </row>
    <row r="23" spans="1:10" ht="17.399999999999999" x14ac:dyDescent="0.3">
      <c r="A23" s="321" t="s">
        <v>87</v>
      </c>
      <c r="B23" s="84"/>
      <c r="C23" s="34"/>
      <c r="D23" s="37"/>
      <c r="E23" s="37"/>
      <c r="F23" s="37"/>
      <c r="G23" s="37"/>
      <c r="H23" s="37"/>
      <c r="I23" s="37"/>
      <c r="J23" s="85"/>
    </row>
    <row r="24" spans="1:10" ht="17.399999999999999" x14ac:dyDescent="0.3">
      <c r="A24" s="321" t="s">
        <v>66</v>
      </c>
      <c r="B24" s="84"/>
      <c r="C24" s="34"/>
      <c r="D24" s="37"/>
      <c r="E24" s="37"/>
      <c r="F24" s="37"/>
      <c r="G24" s="37"/>
      <c r="H24" s="37"/>
      <c r="I24" s="37"/>
      <c r="J24" s="85"/>
    </row>
    <row r="25" spans="1:10" ht="17.399999999999999" x14ac:dyDescent="0.3">
      <c r="A25" s="321" t="s">
        <v>67</v>
      </c>
      <c r="B25" s="232"/>
      <c r="C25" s="34"/>
      <c r="D25" s="37"/>
      <c r="E25" s="37"/>
      <c r="F25" s="37"/>
      <c r="G25" s="37"/>
      <c r="H25" s="37"/>
      <c r="I25" s="37"/>
      <c r="J25" s="85"/>
    </row>
    <row r="26" spans="1:10" ht="17.399999999999999" x14ac:dyDescent="0.3">
      <c r="A26" s="321" t="s">
        <v>68</v>
      </c>
      <c r="B26" s="84"/>
      <c r="C26" s="34"/>
      <c r="D26" s="37"/>
      <c r="E26" s="37"/>
      <c r="F26" s="37"/>
      <c r="G26" s="37"/>
      <c r="H26" s="37"/>
      <c r="I26" s="37"/>
      <c r="J26" s="85"/>
    </row>
    <row r="27" spans="1:10" ht="17.399999999999999" x14ac:dyDescent="0.3">
      <c r="A27" s="321" t="s">
        <v>84</v>
      </c>
      <c r="B27" s="84"/>
      <c r="C27" s="34"/>
      <c r="D27" s="37"/>
      <c r="E27" s="37"/>
      <c r="F27" s="37"/>
      <c r="G27" s="37"/>
      <c r="H27" s="37"/>
      <c r="I27" s="37"/>
      <c r="J27" s="85"/>
    </row>
    <row r="28" spans="1:10" s="6" customFormat="1" ht="17.399999999999999" x14ac:dyDescent="0.3">
      <c r="A28" s="321" t="s">
        <v>69</v>
      </c>
      <c r="B28" s="84"/>
      <c r="C28" s="34"/>
      <c r="D28" s="37"/>
      <c r="E28" s="37"/>
      <c r="F28" s="37"/>
      <c r="G28" s="37"/>
      <c r="H28" s="37"/>
      <c r="I28" s="37"/>
      <c r="J28" s="85"/>
    </row>
    <row r="29" spans="1:10" ht="17.399999999999999" x14ac:dyDescent="0.3">
      <c r="A29" s="321" t="s">
        <v>70</v>
      </c>
      <c r="B29" s="84"/>
      <c r="C29" s="34"/>
      <c r="D29" s="37"/>
      <c r="E29" s="37"/>
      <c r="F29" s="37"/>
      <c r="G29" s="37"/>
      <c r="H29" s="37"/>
      <c r="I29" s="37"/>
      <c r="J29" s="85"/>
    </row>
    <row r="30" spans="1:10" ht="17.399999999999999" x14ac:dyDescent="0.3">
      <c r="A30" s="321" t="s">
        <v>72</v>
      </c>
      <c r="B30" s="84"/>
      <c r="C30" s="34"/>
      <c r="D30" s="37"/>
      <c r="E30" s="37"/>
      <c r="F30" s="37"/>
      <c r="G30" s="37"/>
      <c r="H30" s="37"/>
      <c r="I30" s="37"/>
      <c r="J30" s="85"/>
    </row>
    <row r="31" spans="1:10" ht="17.399999999999999" x14ac:dyDescent="0.3">
      <c r="A31" s="321" t="s">
        <v>71</v>
      </c>
      <c r="B31" s="84"/>
      <c r="C31" s="34"/>
      <c r="D31" s="37"/>
      <c r="E31" s="37"/>
      <c r="F31" s="37"/>
      <c r="G31" s="37"/>
      <c r="H31" s="37"/>
      <c r="I31" s="37"/>
      <c r="J31" s="85"/>
    </row>
    <row r="32" spans="1:10" ht="17.399999999999999" x14ac:dyDescent="0.3">
      <c r="A32" s="321" t="s">
        <v>73</v>
      </c>
      <c r="B32" s="84"/>
      <c r="C32" s="34"/>
      <c r="D32" s="37"/>
      <c r="E32" s="37"/>
      <c r="F32" s="37"/>
      <c r="G32" s="37"/>
      <c r="H32" s="37"/>
      <c r="I32" s="37"/>
      <c r="J32" s="85"/>
    </row>
    <row r="33" spans="1:10" ht="17.399999999999999" x14ac:dyDescent="0.3">
      <c r="A33" s="321" t="s">
        <v>74</v>
      </c>
      <c r="B33" s="84"/>
      <c r="C33" s="34"/>
      <c r="D33" s="37"/>
      <c r="E33" s="37"/>
      <c r="F33" s="37"/>
      <c r="G33" s="37"/>
      <c r="H33" s="37"/>
      <c r="I33" s="37"/>
      <c r="J33" s="85"/>
    </row>
    <row r="34" spans="1:10" ht="17.399999999999999" x14ac:dyDescent="0.3">
      <c r="A34" s="323" t="s">
        <v>75</v>
      </c>
      <c r="B34" s="84"/>
      <c r="C34" s="34"/>
      <c r="D34" s="37"/>
      <c r="E34" s="37"/>
      <c r="F34" s="37"/>
      <c r="G34" s="37"/>
      <c r="H34" s="37"/>
      <c r="I34" s="37"/>
      <c r="J34" s="85"/>
    </row>
    <row r="35" spans="1:10" ht="17.399999999999999" x14ac:dyDescent="0.3">
      <c r="A35" s="323" t="s">
        <v>76</v>
      </c>
      <c r="B35" s="84"/>
      <c r="C35" s="34"/>
      <c r="D35" s="37"/>
      <c r="E35" s="37"/>
      <c r="F35" s="37"/>
      <c r="G35" s="37"/>
      <c r="H35" s="37"/>
      <c r="I35" s="37"/>
      <c r="J35" s="85"/>
    </row>
    <row r="36" spans="1:10" s="6" customFormat="1" ht="17.399999999999999" x14ac:dyDescent="0.3">
      <c r="A36" s="323" t="s">
        <v>86</v>
      </c>
      <c r="B36" s="84"/>
      <c r="C36" s="34"/>
      <c r="D36" s="37"/>
      <c r="E36" s="37"/>
      <c r="F36" s="37"/>
      <c r="G36" s="37"/>
      <c r="H36" s="37"/>
      <c r="I36" s="37"/>
      <c r="J36" s="85"/>
    </row>
    <row r="37" spans="1:10" ht="17.399999999999999" x14ac:dyDescent="0.3">
      <c r="A37" s="321" t="s">
        <v>77</v>
      </c>
      <c r="B37" s="84"/>
      <c r="C37" s="34"/>
      <c r="D37" s="37"/>
      <c r="E37" s="37"/>
      <c r="F37" s="37"/>
      <c r="G37" s="37"/>
      <c r="H37" s="37"/>
      <c r="I37" s="37"/>
      <c r="J37" s="85"/>
    </row>
    <row r="38" spans="1:10" ht="17.399999999999999" x14ac:dyDescent="0.3">
      <c r="A38" s="321" t="s">
        <v>78</v>
      </c>
      <c r="B38" s="84"/>
      <c r="C38" s="34"/>
      <c r="D38" s="37"/>
      <c r="E38" s="37"/>
      <c r="F38" s="37"/>
      <c r="G38" s="37"/>
      <c r="H38" s="37"/>
      <c r="I38" s="37"/>
      <c r="J38" s="85"/>
    </row>
    <row r="39" spans="1:10" ht="17.399999999999999" x14ac:dyDescent="0.3">
      <c r="A39" s="321" t="s">
        <v>79</v>
      </c>
      <c r="B39" s="84"/>
      <c r="C39" s="34"/>
      <c r="D39" s="37"/>
      <c r="E39" s="37"/>
      <c r="F39" s="37"/>
      <c r="G39" s="37"/>
      <c r="H39" s="37"/>
      <c r="I39" s="37"/>
      <c r="J39" s="85"/>
    </row>
    <row r="40" spans="1:10" ht="17.399999999999999" x14ac:dyDescent="0.3">
      <c r="A40" s="321" t="s">
        <v>85</v>
      </c>
      <c r="B40" s="84"/>
      <c r="C40" s="34"/>
      <c r="D40" s="37"/>
      <c r="E40" s="37"/>
      <c r="F40" s="37"/>
      <c r="G40" s="37"/>
      <c r="H40" s="37"/>
      <c r="I40" s="37"/>
      <c r="J40" s="85"/>
    </row>
    <row r="41" spans="1:10" ht="17.399999999999999" x14ac:dyDescent="0.3">
      <c r="A41" s="321" t="s">
        <v>80</v>
      </c>
      <c r="B41" s="84"/>
      <c r="C41" s="34"/>
      <c r="D41" s="37"/>
      <c r="E41" s="37"/>
      <c r="F41" s="37"/>
      <c r="G41" s="37"/>
      <c r="H41" s="37"/>
      <c r="I41" s="37"/>
      <c r="J41" s="85"/>
    </row>
    <row r="42" spans="1:10" ht="17.399999999999999" x14ac:dyDescent="0.3">
      <c r="A42" s="321" t="s">
        <v>81</v>
      </c>
      <c r="B42" s="84"/>
      <c r="C42" s="34"/>
      <c r="D42" s="37"/>
      <c r="E42" s="37"/>
      <c r="F42" s="37"/>
      <c r="G42" s="37"/>
      <c r="H42" s="37"/>
      <c r="I42" s="37"/>
      <c r="J42" s="85"/>
    </row>
    <row r="43" spans="1:10" ht="17.399999999999999" x14ac:dyDescent="0.3">
      <c r="A43" s="321" t="s">
        <v>82</v>
      </c>
      <c r="B43" s="84"/>
      <c r="C43" s="34"/>
      <c r="D43" s="37"/>
      <c r="E43" s="37"/>
      <c r="F43" s="37"/>
      <c r="G43" s="37"/>
      <c r="H43" s="37"/>
      <c r="I43" s="37"/>
      <c r="J43" s="85"/>
    </row>
    <row r="44" spans="1:10" ht="17.399999999999999" x14ac:dyDescent="0.3">
      <c r="A44" s="321" t="s">
        <v>83</v>
      </c>
      <c r="B44" s="84"/>
      <c r="C44" s="34"/>
      <c r="D44" s="37"/>
      <c r="E44" s="37"/>
      <c r="F44" s="37"/>
      <c r="G44" s="37"/>
      <c r="H44" s="37"/>
      <c r="I44" s="37"/>
      <c r="J44" s="85"/>
    </row>
    <row r="45" spans="1:10" ht="17.399999999999999" x14ac:dyDescent="0.3">
      <c r="A45" s="321"/>
      <c r="B45" s="84"/>
      <c r="C45" s="34"/>
      <c r="D45" s="37"/>
      <c r="E45" s="37"/>
      <c r="F45" s="37"/>
      <c r="G45" s="37"/>
      <c r="H45" s="37"/>
      <c r="I45" s="37"/>
      <c r="J45" s="85"/>
    </row>
    <row r="46" spans="1:10" ht="17.399999999999999" x14ac:dyDescent="0.3">
      <c r="A46" s="321"/>
      <c r="B46" s="84"/>
      <c r="C46" s="34"/>
      <c r="D46" s="37"/>
      <c r="E46" s="37"/>
      <c r="F46" s="37"/>
      <c r="G46" s="37"/>
      <c r="H46" s="37"/>
      <c r="I46" s="37"/>
      <c r="J46" s="85"/>
    </row>
    <row r="47" spans="1:10" ht="17.399999999999999" x14ac:dyDescent="0.3">
      <c r="A47" s="321"/>
      <c r="B47" s="84"/>
      <c r="C47" s="34"/>
      <c r="D47" s="37"/>
      <c r="E47" s="37"/>
      <c r="F47" s="37"/>
      <c r="G47" s="37"/>
      <c r="H47" s="37"/>
      <c r="I47" s="37"/>
      <c r="J47" s="85"/>
    </row>
    <row r="48" spans="1:10" ht="17.399999999999999" x14ac:dyDescent="0.3">
      <c r="A48" s="321"/>
      <c r="B48" s="84"/>
      <c r="C48" s="34"/>
      <c r="D48" s="37"/>
      <c r="E48" s="37"/>
      <c r="F48" s="37"/>
      <c r="G48" s="37"/>
      <c r="H48" s="37"/>
      <c r="I48" s="37"/>
      <c r="J48" s="85"/>
    </row>
    <row r="49" spans="1:10" ht="17.399999999999999" x14ac:dyDescent="0.3">
      <c r="A49" s="321"/>
      <c r="B49" s="84"/>
      <c r="C49" s="34"/>
      <c r="D49" s="37"/>
      <c r="E49" s="37"/>
      <c r="F49" s="37"/>
      <c r="G49" s="37"/>
      <c r="H49" s="37"/>
      <c r="I49" s="37"/>
      <c r="J49" s="85"/>
    </row>
    <row r="50" spans="1:10" ht="17.399999999999999" x14ac:dyDescent="0.3">
      <c r="A50" s="321"/>
      <c r="B50" s="84"/>
      <c r="C50" s="34"/>
      <c r="D50" s="37"/>
      <c r="E50" s="37"/>
      <c r="F50" s="37"/>
      <c r="G50" s="37"/>
      <c r="H50" s="37"/>
      <c r="I50" s="37"/>
      <c r="J50" s="85"/>
    </row>
    <row r="51" spans="1:10" ht="17.399999999999999" x14ac:dyDescent="0.3">
      <c r="A51" s="321"/>
      <c r="B51" s="84"/>
      <c r="C51" s="34"/>
      <c r="D51" s="37"/>
      <c r="E51" s="37"/>
      <c r="F51" s="37"/>
      <c r="G51" s="37"/>
      <c r="H51" s="37"/>
      <c r="I51" s="37"/>
      <c r="J51" s="85"/>
    </row>
    <row r="52" spans="1:10" ht="17.399999999999999" x14ac:dyDescent="0.3">
      <c r="A52" s="321"/>
      <c r="B52" s="84"/>
      <c r="C52" s="34"/>
      <c r="D52" s="37"/>
      <c r="E52" s="37"/>
      <c r="F52" s="37"/>
      <c r="G52" s="37"/>
      <c r="H52" s="37"/>
      <c r="I52" s="37"/>
      <c r="J52" s="85"/>
    </row>
    <row r="53" spans="1:10" ht="17.399999999999999" x14ac:dyDescent="0.3">
      <c r="A53" s="321"/>
      <c r="B53" s="84"/>
      <c r="C53" s="34"/>
      <c r="D53" s="37"/>
      <c r="E53" s="37"/>
      <c r="F53" s="37"/>
      <c r="G53" s="37"/>
      <c r="H53" s="37"/>
      <c r="I53" s="37"/>
      <c r="J53" s="85"/>
    </row>
    <row r="54" spans="1:10" ht="17.399999999999999" x14ac:dyDescent="0.3">
      <c r="A54" s="321"/>
      <c r="B54" s="84"/>
      <c r="C54" s="34"/>
      <c r="D54" s="37"/>
      <c r="E54" s="37"/>
      <c r="F54" s="37"/>
      <c r="G54" s="37"/>
      <c r="H54" s="37"/>
      <c r="I54" s="37"/>
      <c r="J54" s="85"/>
    </row>
    <row r="55" spans="1:10" ht="17.399999999999999" x14ac:dyDescent="0.3">
      <c r="A55" s="321"/>
      <c r="B55" s="84"/>
      <c r="C55" s="34"/>
      <c r="D55" s="37"/>
      <c r="E55" s="37"/>
      <c r="F55" s="37"/>
      <c r="G55" s="37"/>
      <c r="H55" s="37"/>
      <c r="I55" s="37"/>
      <c r="J55" s="85"/>
    </row>
    <row r="56" spans="1:10" ht="17.399999999999999" x14ac:dyDescent="0.3">
      <c r="A56" s="321"/>
      <c r="B56" s="84"/>
      <c r="C56" s="34"/>
      <c r="D56" s="37"/>
      <c r="E56" s="37"/>
      <c r="F56" s="37"/>
      <c r="G56" s="37"/>
      <c r="H56" s="37"/>
      <c r="I56" s="37"/>
      <c r="J56" s="85"/>
    </row>
    <row r="57" spans="1:10" ht="17.399999999999999" x14ac:dyDescent="0.3">
      <c r="A57" s="321"/>
      <c r="B57" s="84"/>
      <c r="C57" s="34"/>
      <c r="D57" s="37"/>
      <c r="E57" s="37"/>
      <c r="F57" s="37"/>
      <c r="G57" s="37"/>
      <c r="H57" s="37"/>
      <c r="I57" s="37"/>
      <c r="J57" s="85"/>
    </row>
    <row r="58" spans="1:10" ht="17.399999999999999" x14ac:dyDescent="0.3">
      <c r="A58" s="321"/>
      <c r="B58" s="84"/>
      <c r="C58" s="34"/>
      <c r="D58" s="37"/>
      <c r="E58" s="37"/>
      <c r="F58" s="37"/>
      <c r="G58" s="37"/>
      <c r="H58" s="37"/>
      <c r="I58" s="37"/>
      <c r="J58" s="85"/>
    </row>
    <row r="59" spans="1:10" ht="17.399999999999999" x14ac:dyDescent="0.3">
      <c r="A59" s="321"/>
      <c r="B59" s="84"/>
      <c r="C59" s="34"/>
      <c r="D59" s="37"/>
      <c r="E59" s="37"/>
      <c r="F59" s="37"/>
      <c r="G59" s="37"/>
      <c r="H59" s="37"/>
      <c r="I59" s="37"/>
      <c r="J59" s="85"/>
    </row>
    <row r="60" spans="1:10" ht="17.399999999999999" x14ac:dyDescent="0.3">
      <c r="A60" s="321"/>
      <c r="B60" s="84"/>
      <c r="C60" s="34"/>
      <c r="D60" s="37"/>
      <c r="E60" s="37"/>
      <c r="F60" s="37"/>
      <c r="G60" s="37"/>
      <c r="H60" s="37"/>
      <c r="I60" s="37"/>
      <c r="J60" s="85"/>
    </row>
    <row r="61" spans="1:10" ht="17.399999999999999" x14ac:dyDescent="0.3">
      <c r="A61" s="321"/>
      <c r="B61" s="84"/>
      <c r="C61" s="34"/>
      <c r="D61" s="37"/>
      <c r="E61" s="37"/>
      <c r="F61" s="37"/>
      <c r="G61" s="37"/>
      <c r="H61" s="37"/>
      <c r="I61" s="37"/>
      <c r="J61" s="85"/>
    </row>
    <row r="62" spans="1:10" ht="17.399999999999999" x14ac:dyDescent="0.3">
      <c r="A62" s="321"/>
      <c r="B62" s="84"/>
      <c r="C62" s="34"/>
      <c r="D62" s="37"/>
      <c r="E62" s="37"/>
      <c r="F62" s="37"/>
      <c r="G62" s="37"/>
      <c r="H62" s="37"/>
      <c r="I62" s="37"/>
      <c r="J62" s="85"/>
    </row>
    <row r="63" spans="1:10" ht="17.399999999999999" x14ac:dyDescent="0.3">
      <c r="A63" s="321"/>
      <c r="B63" s="84"/>
      <c r="C63" s="34"/>
      <c r="D63" s="37"/>
      <c r="E63" s="37"/>
      <c r="F63" s="37"/>
      <c r="G63" s="37"/>
      <c r="H63" s="37"/>
      <c r="I63" s="37"/>
      <c r="J63" s="85"/>
    </row>
    <row r="64" spans="1:10" ht="17.399999999999999" x14ac:dyDescent="0.3">
      <c r="A64" s="321"/>
      <c r="B64" s="84"/>
      <c r="C64" s="34"/>
      <c r="D64" s="37"/>
      <c r="E64" s="37"/>
      <c r="F64" s="37"/>
      <c r="G64" s="37"/>
      <c r="H64" s="37"/>
      <c r="I64" s="37"/>
      <c r="J64" s="85"/>
    </row>
    <row r="65" spans="1:10" ht="17.399999999999999" x14ac:dyDescent="0.3">
      <c r="A65" s="87" t="s">
        <v>8</v>
      </c>
      <c r="B65" s="84"/>
      <c r="C65" s="34"/>
      <c r="D65" s="37"/>
      <c r="E65" s="37"/>
      <c r="F65" s="37"/>
      <c r="G65" s="37"/>
      <c r="H65" s="37"/>
      <c r="I65" s="37"/>
      <c r="J65" s="85"/>
    </row>
    <row r="66" spans="1:10" ht="18.600000000000001" thickBot="1" x14ac:dyDescent="0.4">
      <c r="A66" s="88" t="s">
        <v>9</v>
      </c>
      <c r="B66" s="82"/>
      <c r="C66" s="66"/>
      <c r="D66" s="294"/>
      <c r="E66" s="67"/>
      <c r="F66" s="67"/>
      <c r="G66" s="67"/>
      <c r="H66" s="67"/>
      <c r="I66" s="67"/>
      <c r="J66" s="83"/>
    </row>
    <row r="67" spans="1:10" s="3" customFormat="1" ht="17.399999999999999" x14ac:dyDescent="0.3">
      <c r="A67" s="86"/>
      <c r="B67" s="86"/>
      <c r="C67" s="86"/>
      <c r="D67" s="292" t="str">
        <f ca="1">CELL("filename")</f>
        <v>H:\NET\[REIMBMIDCONCARBONBLACKMTRREGSTA.xls]Notes and Assumptions</v>
      </c>
      <c r="E67" s="86"/>
      <c r="F67" s="86"/>
      <c r="G67" s="86"/>
      <c r="H67" s="86"/>
      <c r="I67" s="86"/>
      <c r="J67" s="86"/>
    </row>
    <row r="68" spans="1:10" s="3" customFormat="1" ht="17.399999999999999" x14ac:dyDescent="0.3">
      <c r="A68"/>
      <c r="B68"/>
      <c r="C68"/>
      <c r="D68" s="1"/>
      <c r="E68"/>
      <c r="F68"/>
      <c r="G68"/>
      <c r="H68"/>
      <c r="I68"/>
      <c r="J68"/>
    </row>
    <row r="69" spans="1:10" s="3" customFormat="1" ht="17.399999999999999" x14ac:dyDescent="0.3">
      <c r="A69"/>
      <c r="B69"/>
      <c r="C69"/>
      <c r="D69"/>
      <c r="E69"/>
      <c r="F69"/>
      <c r="G69"/>
      <c r="H69"/>
      <c r="I69"/>
      <c r="J69"/>
    </row>
    <row r="70" spans="1:10" s="3" customFormat="1" ht="17.399999999999999" x14ac:dyDescent="0.3"/>
  </sheetData>
  <customSheetViews>
    <customSheetView guid="{AB4897F1-1217-11D4-AF49-005004936EC6}" scale="80" showPageBreaks="1" printArea="1" showRuler="0">
      <pageMargins left="0" right="0" top="0.25" bottom="0.5" header="0.25" footer="0.25"/>
      <printOptions horizontalCentered="1"/>
      <pageSetup scale="59" orientation="portrait" horizontalDpi="4294967292" verticalDpi="300" r:id="rId1"/>
      <headerFooter alignWithMargins="0">
        <oddFooter>&amp;CPage &amp;P of &amp;N</oddFooter>
      </headerFooter>
    </customSheetView>
  </customSheetViews>
  <printOptions horizontalCentered="1"/>
  <pageMargins left="0" right="0" top="0.25" bottom="0.5" header="0.25" footer="0.25"/>
  <pageSetup scale="59" orientation="portrait" horizontalDpi="4294967292" verticalDpi="300" r:id="rId2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58"/>
  <sheetViews>
    <sheetView zoomScale="75" workbookViewId="0">
      <selection activeCell="K52" sqref="K52"/>
    </sheetView>
  </sheetViews>
  <sheetFormatPr defaultColWidth="8.90625" defaultRowHeight="15" x14ac:dyDescent="0.25"/>
  <cols>
    <col min="1" max="1" width="8.90625" style="236"/>
    <col min="2" max="2" width="3.81640625" style="236" customWidth="1"/>
    <col min="3" max="3" width="11.81640625" style="236" customWidth="1"/>
    <col min="4" max="4" width="4.81640625" style="236" customWidth="1"/>
    <col min="5" max="5" width="7.81640625" style="236" customWidth="1"/>
    <col min="6" max="6" width="24.81640625" style="236" customWidth="1"/>
    <col min="7" max="8" width="8.81640625" style="236" customWidth="1"/>
    <col min="9" max="9" width="7.6328125" style="236" customWidth="1"/>
    <col min="10" max="12" width="14.81640625" style="236" customWidth="1"/>
    <col min="13" max="16384" width="8.90625" style="236"/>
  </cols>
  <sheetData>
    <row r="1" spans="2:12" ht="21" x14ac:dyDescent="0.4">
      <c r="B1" s="233"/>
      <c r="C1" s="234"/>
      <c r="D1" s="234"/>
      <c r="E1" s="234"/>
      <c r="F1" s="234"/>
      <c r="G1" s="234"/>
      <c r="H1" s="234"/>
      <c r="I1" s="234"/>
      <c r="J1" s="234"/>
      <c r="K1" s="234"/>
      <c r="L1" s="235"/>
    </row>
    <row r="2" spans="2:12" ht="21" x14ac:dyDescent="0.4">
      <c r="B2" s="237" t="s">
        <v>25</v>
      </c>
      <c r="C2" s="238"/>
      <c r="D2" s="238"/>
      <c r="E2" s="238"/>
      <c r="F2" s="238"/>
      <c r="G2" s="238"/>
      <c r="H2" s="238"/>
      <c r="I2" s="238"/>
      <c r="J2" s="238"/>
      <c r="K2" s="238"/>
      <c r="L2" s="239"/>
    </row>
    <row r="3" spans="2:12" x14ac:dyDescent="0.25"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2"/>
    </row>
    <row r="4" spans="2:12" ht="17.399999999999999" x14ac:dyDescent="0.3">
      <c r="B4" s="243" t="s">
        <v>0</v>
      </c>
      <c r="C4" s="238"/>
      <c r="D4" s="238"/>
      <c r="E4" s="238"/>
      <c r="F4" s="238"/>
      <c r="G4" s="238"/>
      <c r="H4" s="238"/>
      <c r="I4" s="238"/>
      <c r="J4" s="238"/>
      <c r="K4" s="238"/>
      <c r="L4" s="239"/>
    </row>
    <row r="5" spans="2:12" ht="17.399999999999999" x14ac:dyDescent="0.3">
      <c r="B5" s="244">
        <f ca="1">TODAY()</f>
        <v>36635</v>
      </c>
      <c r="C5" s="241"/>
      <c r="D5" s="241"/>
      <c r="E5" s="241"/>
      <c r="F5" s="241"/>
      <c r="G5" s="241"/>
      <c r="H5" s="241"/>
      <c r="I5" s="241"/>
      <c r="J5" s="241"/>
      <c r="K5" s="241"/>
      <c r="L5" s="242"/>
    </row>
    <row r="6" spans="2:12" ht="15.6" thickBot="1" x14ac:dyDescent="0.3">
      <c r="B6" s="245"/>
      <c r="C6" s="246"/>
      <c r="D6" s="246"/>
      <c r="E6" s="246"/>
      <c r="F6" s="246"/>
      <c r="G6" s="246"/>
      <c r="H6" s="246"/>
      <c r="I6" s="246"/>
      <c r="J6" s="246"/>
      <c r="K6" s="246"/>
      <c r="L6" s="247"/>
    </row>
    <row r="7" spans="2:12" x14ac:dyDescent="0.25">
      <c r="B7" s="248"/>
      <c r="C7" s="249"/>
      <c r="D7" s="249"/>
      <c r="E7" s="249"/>
      <c r="F7" s="249"/>
      <c r="G7" s="249"/>
      <c r="H7" s="249"/>
      <c r="I7" s="249"/>
      <c r="J7" s="249"/>
      <c r="K7" s="249"/>
      <c r="L7" s="250"/>
    </row>
    <row r="8" spans="2:12" ht="18" customHeight="1" x14ac:dyDescent="0.3">
      <c r="B8" s="251"/>
      <c r="C8" s="252"/>
      <c r="D8" s="253"/>
      <c r="E8" s="254" t="s">
        <v>1</v>
      </c>
      <c r="F8" s="255" t="str">
        <f>'Notes and Assumptions'!C8</f>
        <v>Enron North America (Houston Pipe Line Co.)</v>
      </c>
      <c r="G8" s="256"/>
      <c r="H8" s="256"/>
      <c r="I8" s="256"/>
      <c r="J8" s="256"/>
      <c r="K8" s="256"/>
      <c r="L8" s="257"/>
    </row>
    <row r="9" spans="2:12" ht="18" customHeight="1" x14ac:dyDescent="0.3">
      <c r="B9" s="251"/>
      <c r="C9" s="252"/>
      <c r="D9" s="253"/>
      <c r="E9" s="254" t="s">
        <v>3</v>
      </c>
      <c r="F9" s="255" t="str">
        <f>'Notes and Assumptions'!C9</f>
        <v xml:space="preserve">Temporary Meter &amp; Reg. Sta. for Midcon's Carbon Black </v>
      </c>
      <c r="G9" s="256"/>
      <c r="H9" s="256"/>
      <c r="I9" s="256"/>
      <c r="J9" s="256"/>
      <c r="K9" s="256"/>
      <c r="L9" s="257"/>
    </row>
    <row r="10" spans="2:12" ht="18" customHeight="1" x14ac:dyDescent="0.3">
      <c r="B10" s="251"/>
      <c r="C10" s="252"/>
      <c r="D10" s="253"/>
      <c r="E10" s="254" t="s">
        <v>4</v>
      </c>
      <c r="F10" s="255" t="str">
        <f>'Notes and Assumptions'!C10</f>
        <v/>
      </c>
      <c r="G10" s="256"/>
      <c r="H10" s="256"/>
      <c r="I10" s="256"/>
      <c r="J10" s="256"/>
      <c r="K10" s="256"/>
      <c r="L10" s="257"/>
    </row>
    <row r="11" spans="2:12" ht="18" customHeight="1" x14ac:dyDescent="0.3">
      <c r="B11" s="251"/>
      <c r="C11" s="252"/>
      <c r="D11" s="253"/>
      <c r="E11" s="254" t="s">
        <v>5</v>
      </c>
      <c r="F11" s="255" t="str">
        <f>'Notes and Assumptions'!C11</f>
        <v>Rodney Rogers</v>
      </c>
      <c r="G11" s="256"/>
      <c r="H11" s="256"/>
      <c r="I11" s="256"/>
      <c r="J11" s="258">
        <f>'Notes and Assumptions'!D8</f>
        <v>0</v>
      </c>
      <c r="K11" s="255">
        <f>'Notes and Assumptions'!E11</f>
        <v>0</v>
      </c>
      <c r="L11" s="257"/>
    </row>
    <row r="12" spans="2:12" ht="18" customHeight="1" x14ac:dyDescent="0.3">
      <c r="B12" s="251"/>
      <c r="C12" s="252"/>
      <c r="D12" s="253"/>
      <c r="E12" s="254" t="s">
        <v>6</v>
      </c>
      <c r="F12" s="255" t="str">
        <f>'Notes and Assumptions'!C12</f>
        <v/>
      </c>
      <c r="G12" s="256"/>
      <c r="H12" s="256"/>
      <c r="I12" s="256"/>
      <c r="J12" s="256"/>
      <c r="K12" s="256"/>
      <c r="L12" s="257"/>
    </row>
    <row r="13" spans="2:12" ht="18" customHeight="1" thickBot="1" x14ac:dyDescent="0.35">
      <c r="B13" s="259"/>
      <c r="C13" s="260"/>
      <c r="D13" s="261"/>
      <c r="E13" s="262" t="s">
        <v>35</v>
      </c>
      <c r="F13" s="263" t="str">
        <f>'Notes and Assumptions'!C13</f>
        <v>Ginger Causey/ Lauri Allen</v>
      </c>
      <c r="G13" s="264"/>
      <c r="H13" s="261"/>
      <c r="I13" s="261"/>
      <c r="J13" s="261"/>
      <c r="K13" s="261"/>
      <c r="L13" s="265"/>
    </row>
    <row r="14" spans="2:12" ht="15.6" thickBot="1" x14ac:dyDescent="0.3">
      <c r="B14" s="266"/>
      <c r="C14" s="267"/>
      <c r="D14" s="268"/>
      <c r="E14" s="268"/>
      <c r="F14" s="269"/>
      <c r="G14" s="267"/>
      <c r="H14" s="267"/>
      <c r="I14" s="267"/>
      <c r="J14" s="267"/>
      <c r="K14" s="267"/>
      <c r="L14" s="270"/>
    </row>
    <row r="15" spans="2:12" x14ac:dyDescent="0.25">
      <c r="B15" s="271"/>
      <c r="C15" s="272"/>
      <c r="D15" s="272"/>
      <c r="E15" s="272"/>
      <c r="F15" s="272"/>
      <c r="G15" s="272"/>
      <c r="H15" s="272"/>
      <c r="I15" s="272"/>
      <c r="J15" s="272"/>
      <c r="K15" s="272"/>
      <c r="L15" s="273"/>
    </row>
    <row r="16" spans="2:12" ht="17.399999999999999" x14ac:dyDescent="0.3">
      <c r="B16" s="274" t="s">
        <v>7</v>
      </c>
      <c r="C16" s="238"/>
      <c r="D16" s="238"/>
      <c r="E16" s="238"/>
      <c r="F16" s="238"/>
      <c r="G16" s="238"/>
      <c r="H16" s="238"/>
      <c r="I16" s="238"/>
      <c r="J16" s="238"/>
      <c r="K16" s="238"/>
      <c r="L16" s="239"/>
    </row>
    <row r="17" spans="2:12" x14ac:dyDescent="0.25">
      <c r="B17" s="284"/>
      <c r="C17" s="285"/>
      <c r="D17" s="285"/>
      <c r="E17" s="285"/>
      <c r="F17" s="285"/>
      <c r="G17" s="285"/>
      <c r="H17" s="285"/>
      <c r="I17" s="285"/>
      <c r="J17" s="285"/>
      <c r="K17" s="285"/>
      <c r="L17" s="286"/>
    </row>
    <row r="18" spans="2:12" x14ac:dyDescent="0.25">
      <c r="B18" s="287"/>
      <c r="C18" s="288"/>
      <c r="D18" s="288"/>
      <c r="E18" s="288"/>
      <c r="F18" s="288"/>
      <c r="G18" s="288"/>
      <c r="H18" s="288"/>
      <c r="I18" s="288"/>
      <c r="J18" s="288"/>
      <c r="K18" s="288"/>
      <c r="L18" s="289"/>
    </row>
    <row r="19" spans="2:12" x14ac:dyDescent="0.25">
      <c r="B19" s="287"/>
      <c r="C19" s="288"/>
      <c r="D19" s="288"/>
      <c r="E19" s="288"/>
      <c r="F19" s="288"/>
      <c r="G19" s="288"/>
      <c r="H19" s="288"/>
      <c r="I19" s="288"/>
      <c r="J19" s="288"/>
      <c r="K19" s="288"/>
      <c r="L19" s="289"/>
    </row>
    <row r="20" spans="2:12" x14ac:dyDescent="0.25">
      <c r="B20" s="287"/>
      <c r="C20" s="288"/>
      <c r="D20" s="288"/>
      <c r="E20" s="288"/>
      <c r="F20" s="288"/>
      <c r="G20" s="288"/>
      <c r="H20" s="288"/>
      <c r="I20" s="288"/>
      <c r="J20" s="288"/>
      <c r="K20" s="288"/>
      <c r="L20" s="289"/>
    </row>
    <row r="21" spans="2:12" x14ac:dyDescent="0.25">
      <c r="B21" s="287"/>
      <c r="C21" s="288"/>
      <c r="D21" s="288"/>
      <c r="E21" s="288"/>
      <c r="F21" s="288"/>
      <c r="G21" s="288"/>
      <c r="H21" s="288"/>
      <c r="I21" s="288"/>
      <c r="J21" s="288"/>
      <c r="K21" s="288"/>
      <c r="L21" s="289"/>
    </row>
    <row r="22" spans="2:12" s="279" customFormat="1" ht="17.399999999999999" x14ac:dyDescent="0.3">
      <c r="B22" s="287"/>
      <c r="C22" s="288"/>
      <c r="D22" s="288"/>
      <c r="E22" s="288"/>
      <c r="F22" s="288"/>
      <c r="G22" s="288"/>
      <c r="H22" s="288"/>
      <c r="I22" s="288"/>
      <c r="J22" s="288"/>
      <c r="K22" s="288"/>
      <c r="L22" s="289"/>
    </row>
    <row r="23" spans="2:12" s="279" customFormat="1" ht="18" customHeight="1" x14ac:dyDescent="0.3">
      <c r="B23" s="287"/>
      <c r="C23" s="288"/>
      <c r="D23" s="288"/>
      <c r="E23" s="288"/>
      <c r="F23" s="288"/>
      <c r="G23" s="288"/>
      <c r="H23" s="288"/>
      <c r="I23" s="288"/>
      <c r="J23" s="288"/>
      <c r="K23" s="288"/>
      <c r="L23" s="289"/>
    </row>
    <row r="24" spans="2:12" s="279" customFormat="1" ht="18" customHeight="1" x14ac:dyDescent="0.3">
      <c r="B24" s="287"/>
      <c r="C24" s="288"/>
      <c r="D24" s="288"/>
      <c r="E24" s="288"/>
      <c r="F24" s="288"/>
      <c r="G24" s="288"/>
      <c r="H24" s="288"/>
      <c r="I24" s="288"/>
      <c r="J24" s="288"/>
      <c r="K24" s="288"/>
      <c r="L24" s="289"/>
    </row>
    <row r="25" spans="2:12" s="279" customFormat="1" ht="18" customHeight="1" x14ac:dyDescent="0.3">
      <c r="B25" s="287"/>
      <c r="C25" s="288"/>
      <c r="D25" s="288"/>
      <c r="E25" s="288"/>
      <c r="F25" s="288"/>
      <c r="G25" s="288"/>
      <c r="H25" s="288"/>
      <c r="I25" s="288"/>
      <c r="J25" s="288"/>
      <c r="K25" s="288"/>
      <c r="L25" s="289"/>
    </row>
    <row r="26" spans="2:12" x14ac:dyDescent="0.25">
      <c r="B26" s="287"/>
      <c r="C26" s="288"/>
      <c r="D26" s="288"/>
      <c r="E26" s="288"/>
      <c r="F26" s="288"/>
      <c r="G26" s="288"/>
      <c r="H26" s="288"/>
      <c r="I26" s="288"/>
      <c r="J26" s="288"/>
      <c r="K26" s="288"/>
      <c r="L26" s="289"/>
    </row>
    <row r="27" spans="2:12" x14ac:dyDescent="0.25">
      <c r="B27" s="287"/>
      <c r="C27" s="288"/>
      <c r="D27" s="288"/>
      <c r="E27" s="288"/>
      <c r="F27" s="288"/>
      <c r="G27" s="288"/>
      <c r="H27" s="288"/>
      <c r="I27" s="288"/>
      <c r="J27" s="288"/>
      <c r="K27" s="288"/>
      <c r="L27" s="289"/>
    </row>
    <row r="28" spans="2:12" s="279" customFormat="1" ht="17.399999999999999" x14ac:dyDescent="0.3">
      <c r="B28" s="287"/>
      <c r="C28" s="288"/>
      <c r="D28" s="288"/>
      <c r="E28" s="288"/>
      <c r="F28" s="288"/>
      <c r="G28" s="288"/>
      <c r="H28" s="288"/>
      <c r="I28" s="288"/>
      <c r="J28" s="288"/>
      <c r="K28" s="288"/>
      <c r="L28" s="289"/>
    </row>
    <row r="29" spans="2:12" s="279" customFormat="1" ht="17.399999999999999" x14ac:dyDescent="0.3">
      <c r="B29" s="287"/>
      <c r="C29" s="288"/>
      <c r="D29" s="288"/>
      <c r="E29" s="288"/>
      <c r="F29" s="288"/>
      <c r="G29" s="288"/>
      <c r="H29" s="288"/>
      <c r="I29" s="288"/>
      <c r="J29" s="288"/>
      <c r="K29" s="288"/>
      <c r="L29" s="289"/>
    </row>
    <row r="30" spans="2:12" s="279" customFormat="1" ht="17.399999999999999" x14ac:dyDescent="0.3">
      <c r="B30" s="287"/>
      <c r="C30" s="288"/>
      <c r="D30" s="288"/>
      <c r="E30" s="288"/>
      <c r="F30" s="288"/>
      <c r="G30" s="288"/>
      <c r="H30" s="288"/>
      <c r="I30" s="288"/>
      <c r="J30" s="288"/>
      <c r="K30" s="288"/>
      <c r="L30" s="289"/>
    </row>
    <row r="31" spans="2:12" s="279" customFormat="1" ht="17.399999999999999" x14ac:dyDescent="0.3">
      <c r="B31" s="287"/>
      <c r="C31" s="288"/>
      <c r="D31" s="288"/>
      <c r="E31" s="288"/>
      <c r="F31" s="288"/>
      <c r="G31" s="288"/>
      <c r="H31" s="288"/>
      <c r="I31" s="288"/>
      <c r="J31" s="288"/>
      <c r="K31" s="288"/>
      <c r="L31" s="289"/>
    </row>
    <row r="32" spans="2:12" s="279" customFormat="1" ht="17.399999999999999" x14ac:dyDescent="0.3">
      <c r="B32" s="287"/>
      <c r="C32" s="288"/>
      <c r="D32" s="288"/>
      <c r="E32" s="288"/>
      <c r="F32" s="288"/>
      <c r="G32" s="288"/>
      <c r="H32" s="288"/>
      <c r="I32" s="288"/>
      <c r="J32" s="288"/>
      <c r="K32" s="288"/>
      <c r="L32" s="289"/>
    </row>
    <row r="33" spans="2:12" s="279" customFormat="1" ht="17.399999999999999" x14ac:dyDescent="0.3">
      <c r="B33" s="287"/>
      <c r="C33" s="288"/>
      <c r="D33" s="288"/>
      <c r="E33" s="288"/>
      <c r="F33" s="288"/>
      <c r="G33" s="288"/>
      <c r="H33" s="288"/>
      <c r="I33" s="288"/>
      <c r="J33" s="288"/>
      <c r="K33" s="288"/>
      <c r="L33" s="289"/>
    </row>
    <row r="34" spans="2:12" s="279" customFormat="1" ht="17.399999999999999" x14ac:dyDescent="0.3">
      <c r="B34" s="287"/>
      <c r="C34" s="288"/>
      <c r="D34" s="288"/>
      <c r="E34" s="288"/>
      <c r="F34" s="288"/>
      <c r="G34" s="288"/>
      <c r="H34" s="288"/>
      <c r="I34" s="288"/>
      <c r="J34" s="288"/>
      <c r="K34" s="288"/>
      <c r="L34" s="289"/>
    </row>
    <row r="35" spans="2:12" s="279" customFormat="1" ht="17.399999999999999" x14ac:dyDescent="0.3">
      <c r="B35" s="287"/>
      <c r="C35" s="288"/>
      <c r="D35" s="288"/>
      <c r="E35" s="288"/>
      <c r="F35" s="288"/>
      <c r="G35" s="288"/>
      <c r="H35" s="288"/>
      <c r="I35" s="288"/>
      <c r="J35" s="288"/>
      <c r="K35" s="288"/>
      <c r="L35" s="289"/>
    </row>
    <row r="36" spans="2:12" s="279" customFormat="1" ht="17.399999999999999" x14ac:dyDescent="0.3">
      <c r="B36" s="287"/>
      <c r="C36" s="288"/>
      <c r="D36" s="288"/>
      <c r="E36" s="288"/>
      <c r="F36" s="288"/>
      <c r="G36" s="288"/>
      <c r="H36" s="288"/>
      <c r="I36" s="288"/>
      <c r="J36" s="288"/>
      <c r="K36" s="288"/>
      <c r="L36" s="289"/>
    </row>
    <row r="37" spans="2:12" s="279" customFormat="1" ht="17.399999999999999" x14ac:dyDescent="0.3">
      <c r="B37" s="287"/>
      <c r="C37" s="288"/>
      <c r="D37" s="288"/>
      <c r="E37" s="288"/>
      <c r="F37" s="288"/>
      <c r="G37" s="288"/>
      <c r="H37" s="288"/>
      <c r="I37" s="288"/>
      <c r="J37" s="288"/>
      <c r="K37" s="288"/>
      <c r="L37" s="289"/>
    </row>
    <row r="38" spans="2:12" s="279" customFormat="1" ht="17.399999999999999" x14ac:dyDescent="0.3">
      <c r="B38" s="287"/>
      <c r="C38" s="288"/>
      <c r="D38" s="288"/>
      <c r="E38" s="288"/>
      <c r="F38" s="288"/>
      <c r="G38" s="288"/>
      <c r="H38" s="288"/>
      <c r="I38" s="288"/>
      <c r="J38" s="288"/>
      <c r="K38" s="288"/>
      <c r="L38" s="289"/>
    </row>
    <row r="39" spans="2:12" s="279" customFormat="1" ht="17.399999999999999" x14ac:dyDescent="0.3"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9"/>
    </row>
    <row r="40" spans="2:12" s="279" customFormat="1" ht="17.399999999999999" x14ac:dyDescent="0.3">
      <c r="B40" s="287"/>
      <c r="C40" s="288"/>
      <c r="D40" s="288"/>
      <c r="E40" s="288"/>
      <c r="F40" s="288"/>
      <c r="G40" s="288"/>
      <c r="H40" s="288"/>
      <c r="I40" s="288"/>
      <c r="J40" s="288"/>
      <c r="K40" s="288"/>
      <c r="L40" s="289"/>
    </row>
    <row r="41" spans="2:12" s="279" customFormat="1" ht="17.399999999999999" x14ac:dyDescent="0.3">
      <c r="B41" s="287"/>
      <c r="C41" s="288"/>
      <c r="D41" s="288"/>
      <c r="E41" s="288"/>
      <c r="F41" s="288"/>
      <c r="G41" s="288"/>
      <c r="H41" s="288"/>
      <c r="I41" s="288"/>
      <c r="J41" s="288"/>
      <c r="K41" s="288"/>
      <c r="L41" s="289"/>
    </row>
    <row r="42" spans="2:12" s="279" customFormat="1" ht="17.399999999999999" x14ac:dyDescent="0.3">
      <c r="B42" s="287"/>
      <c r="C42" s="288"/>
      <c r="D42" s="288"/>
      <c r="E42" s="288"/>
      <c r="F42" s="288"/>
      <c r="G42" s="288"/>
      <c r="H42" s="288"/>
      <c r="I42" s="288"/>
      <c r="J42" s="288"/>
      <c r="K42" s="288"/>
      <c r="L42" s="289"/>
    </row>
    <row r="43" spans="2:12" s="279" customFormat="1" ht="17.399999999999999" x14ac:dyDescent="0.3">
      <c r="B43" s="287"/>
      <c r="C43" s="288"/>
      <c r="D43" s="288"/>
      <c r="E43" s="288"/>
      <c r="F43" s="288"/>
      <c r="G43" s="288"/>
      <c r="H43" s="288"/>
      <c r="I43" s="288"/>
      <c r="J43" s="288"/>
      <c r="K43" s="288"/>
      <c r="L43" s="289"/>
    </row>
    <row r="44" spans="2:12" s="279" customFormat="1" ht="17.399999999999999" x14ac:dyDescent="0.3">
      <c r="B44" s="287"/>
      <c r="C44" s="288"/>
      <c r="D44" s="288"/>
      <c r="E44" s="288"/>
      <c r="F44" s="288"/>
      <c r="G44" s="288"/>
      <c r="H44" s="288"/>
      <c r="I44" s="288"/>
      <c r="J44" s="288"/>
      <c r="K44" s="288"/>
      <c r="L44" s="289"/>
    </row>
    <row r="45" spans="2:12" s="279" customFormat="1" ht="17.399999999999999" x14ac:dyDescent="0.3">
      <c r="B45" s="287"/>
      <c r="C45" s="288"/>
      <c r="D45" s="288"/>
      <c r="E45" s="288"/>
      <c r="F45" s="288"/>
      <c r="G45" s="288"/>
      <c r="H45" s="288"/>
      <c r="I45" s="288"/>
      <c r="J45" s="288"/>
      <c r="K45" s="288"/>
      <c r="L45" s="289"/>
    </row>
    <row r="46" spans="2:12" s="279" customFormat="1" ht="17.399999999999999" x14ac:dyDescent="0.3">
      <c r="B46" s="287"/>
      <c r="C46" s="288"/>
      <c r="D46" s="288"/>
      <c r="E46" s="288"/>
      <c r="F46" s="288"/>
      <c r="G46" s="288"/>
      <c r="H46" s="288"/>
      <c r="I46" s="288"/>
      <c r="J46" s="288"/>
      <c r="K46" s="288"/>
      <c r="L46" s="289"/>
    </row>
    <row r="47" spans="2:12" s="279" customFormat="1" ht="17.399999999999999" x14ac:dyDescent="0.3">
      <c r="B47" s="287"/>
      <c r="C47" s="288"/>
      <c r="D47" s="288"/>
      <c r="E47" s="288"/>
      <c r="F47" s="288"/>
      <c r="G47" s="288"/>
      <c r="H47" s="288"/>
      <c r="I47" s="288"/>
      <c r="J47" s="288"/>
      <c r="K47" s="288"/>
      <c r="L47" s="289"/>
    </row>
    <row r="48" spans="2:12" s="279" customFormat="1" ht="17.399999999999999" x14ac:dyDescent="0.3">
      <c r="B48" s="287"/>
      <c r="C48" s="288"/>
      <c r="D48" s="288"/>
      <c r="E48" s="288"/>
      <c r="F48" s="288"/>
      <c r="G48" s="288"/>
      <c r="H48" s="288"/>
      <c r="I48" s="288"/>
      <c r="J48" s="288"/>
      <c r="K48" s="288"/>
      <c r="L48" s="289"/>
    </row>
    <row r="49" spans="2:12" s="279" customFormat="1" ht="17.399999999999999" x14ac:dyDescent="0.3">
      <c r="B49" s="287"/>
      <c r="C49" s="288"/>
      <c r="D49" s="288"/>
      <c r="E49" s="288"/>
      <c r="F49" s="288"/>
      <c r="G49" s="288"/>
      <c r="H49" s="288"/>
      <c r="I49" s="288"/>
      <c r="J49" s="288"/>
      <c r="K49" s="288"/>
      <c r="L49" s="289"/>
    </row>
    <row r="50" spans="2:12" s="279" customFormat="1" ht="17.399999999999999" x14ac:dyDescent="0.3">
      <c r="B50" s="287"/>
      <c r="C50" s="288"/>
      <c r="D50" s="288"/>
      <c r="E50" s="288"/>
      <c r="F50" s="288"/>
      <c r="G50" s="288"/>
      <c r="H50" s="288"/>
      <c r="I50" s="288"/>
      <c r="J50" s="288"/>
      <c r="K50" s="288"/>
      <c r="L50" s="289"/>
    </row>
    <row r="51" spans="2:12" s="279" customFormat="1" ht="17.399999999999999" x14ac:dyDescent="0.3">
      <c r="B51" s="287"/>
      <c r="C51" s="288"/>
      <c r="D51" s="288"/>
      <c r="E51" s="288"/>
      <c r="F51" s="288"/>
      <c r="G51" s="288"/>
      <c r="H51" s="288"/>
      <c r="I51" s="288"/>
      <c r="J51" s="288"/>
      <c r="K51" s="288"/>
      <c r="L51" s="289"/>
    </row>
    <row r="52" spans="2:12" s="279" customFormat="1" ht="17.399999999999999" x14ac:dyDescent="0.3">
      <c r="B52" s="287"/>
      <c r="C52" s="288"/>
      <c r="D52" s="288"/>
      <c r="E52" s="288"/>
      <c r="F52" s="288"/>
      <c r="G52" s="288"/>
      <c r="H52" s="288"/>
      <c r="I52" s="288"/>
      <c r="J52" s="288"/>
      <c r="K52" s="288"/>
      <c r="L52" s="289"/>
    </row>
    <row r="53" spans="2:12" s="279" customFormat="1" ht="17.399999999999999" x14ac:dyDescent="0.3">
      <c r="B53" s="287"/>
      <c r="C53" s="288"/>
      <c r="D53" s="288"/>
      <c r="E53" s="288"/>
      <c r="F53" s="288"/>
      <c r="G53" s="288"/>
      <c r="H53" s="288"/>
      <c r="I53" s="288"/>
      <c r="J53" s="288"/>
      <c r="K53" s="288"/>
      <c r="L53" s="289"/>
    </row>
    <row r="54" spans="2:12" s="279" customFormat="1" ht="17.399999999999999" x14ac:dyDescent="0.3">
      <c r="B54" s="287"/>
      <c r="C54" s="288"/>
      <c r="D54" s="288"/>
      <c r="E54" s="288"/>
      <c r="F54" s="288"/>
      <c r="G54" s="288"/>
      <c r="H54" s="288"/>
      <c r="I54" s="288"/>
      <c r="J54" s="288"/>
      <c r="K54" s="288"/>
      <c r="L54" s="289"/>
    </row>
    <row r="55" spans="2:12" s="279" customFormat="1" ht="17.399999999999999" x14ac:dyDescent="0.3">
      <c r="B55" s="287"/>
      <c r="C55" s="288"/>
      <c r="D55" s="288"/>
      <c r="E55" s="288"/>
      <c r="F55" s="288"/>
      <c r="G55" s="288"/>
      <c r="H55" s="288"/>
      <c r="I55" s="288"/>
      <c r="J55" s="288"/>
      <c r="K55" s="288"/>
      <c r="L55" s="289"/>
    </row>
    <row r="56" spans="2:12" s="279" customFormat="1" ht="17.399999999999999" x14ac:dyDescent="0.3">
      <c r="B56" s="275" t="s">
        <v>8</v>
      </c>
      <c r="C56" s="276"/>
      <c r="D56" s="278"/>
      <c r="E56" s="278"/>
      <c r="F56" s="256"/>
      <c r="G56" s="256"/>
      <c r="H56" s="256"/>
      <c r="I56" s="256"/>
      <c r="J56" s="256"/>
      <c r="K56" s="256"/>
      <c r="L56" s="277"/>
    </row>
    <row r="57" spans="2:12" s="279" customFormat="1" ht="18" thickBot="1" x14ac:dyDescent="0.35">
      <c r="B57" s="280" t="s">
        <v>9</v>
      </c>
      <c r="C57" s="281"/>
      <c r="D57" s="282"/>
      <c r="E57" s="282"/>
      <c r="F57" s="281"/>
      <c r="G57" s="281"/>
      <c r="H57" s="281"/>
      <c r="I57" s="281"/>
      <c r="J57" s="281"/>
      <c r="K57" s="281"/>
      <c r="L57" s="283"/>
    </row>
    <row r="58" spans="2:12" s="279" customFormat="1" ht="17.399999999999999" x14ac:dyDescent="0.3"/>
  </sheetData>
  <customSheetViews>
    <customSheetView guid="{AB4897F1-1217-11D4-AF49-005004936EC6}" scale="75" showPageBreaks="1" printArea="1" state="hidden" showRuler="0">
      <selection activeCell="K52" sqref="K52"/>
      <pageMargins left="0.25" right="0.25" top="0.25" bottom="0.5" header="0.25" footer="0.25"/>
      <printOptions horizontalCentered="1"/>
      <pageSetup scale="69" orientation="portrait" horizontalDpi="4294967292" r:id="rId1"/>
      <headerFooter alignWithMargins="0">
        <oddFooter>&amp;CPage &amp;P of &amp;N</oddFooter>
      </headerFooter>
    </customSheetView>
  </customSheetViews>
  <printOptions horizontalCentered="1"/>
  <pageMargins left="0.25" right="0.25" top="0.25" bottom="0.5" header="0.25" footer="0.25"/>
  <pageSetup scale="69" orientation="portrait" horizontalDpi="4294967292" r:id="rId2"/>
  <headerFooter alignWithMargins="0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68"/>
  <sheetViews>
    <sheetView zoomScale="69" zoomScaleNormal="69" workbookViewId="0"/>
  </sheetViews>
  <sheetFormatPr defaultColWidth="8.90625" defaultRowHeight="15.6" x14ac:dyDescent="0.3"/>
  <cols>
    <col min="1" max="1" width="9.54296875" style="91" customWidth="1"/>
    <col min="2" max="2" width="3.6328125" style="91" customWidth="1"/>
    <col min="3" max="3" width="31.453125" style="91" customWidth="1"/>
    <col min="4" max="4" width="10.6328125" style="91" customWidth="1"/>
    <col min="5" max="5" width="18.36328125" style="91" customWidth="1"/>
    <col min="6" max="6" width="14.90625" style="91" customWidth="1"/>
    <col min="7" max="7" width="12.08984375" style="91" customWidth="1"/>
    <col min="8" max="8" width="14" style="91" customWidth="1"/>
    <col min="9" max="9" width="18" style="91" customWidth="1"/>
    <col min="10" max="10" width="17.1796875" style="91" customWidth="1"/>
    <col min="11" max="16384" width="8.90625" style="91"/>
  </cols>
  <sheetData>
    <row r="1" spans="1:10" ht="21" x14ac:dyDescent="0.4">
      <c r="A1" s="92"/>
      <c r="B1" s="93"/>
      <c r="C1" s="94"/>
      <c r="D1" s="94"/>
      <c r="E1" s="94"/>
      <c r="F1" s="94"/>
      <c r="G1" s="94"/>
      <c r="H1" s="94"/>
      <c r="I1" s="94"/>
      <c r="J1" s="95"/>
    </row>
    <row r="2" spans="1:10" ht="21" x14ac:dyDescent="0.4">
      <c r="A2" s="96"/>
      <c r="B2" s="97" t="s">
        <v>25</v>
      </c>
      <c r="C2" s="98"/>
      <c r="D2" s="98"/>
      <c r="E2" s="98"/>
      <c r="F2" s="98"/>
      <c r="G2" s="98"/>
      <c r="H2" s="98"/>
      <c r="I2" s="98"/>
      <c r="J2" s="99"/>
    </row>
    <row r="3" spans="1:10" x14ac:dyDescent="0.3">
      <c r="A3" s="96"/>
      <c r="B3" s="100"/>
      <c r="C3" s="101"/>
      <c r="D3" s="101"/>
      <c r="E3" s="101"/>
      <c r="F3" s="101"/>
      <c r="G3" s="101"/>
      <c r="H3" s="101"/>
      <c r="I3" s="101"/>
      <c r="J3" s="102"/>
    </row>
    <row r="4" spans="1:10" ht="17.399999999999999" x14ac:dyDescent="0.3">
      <c r="A4" s="96"/>
      <c r="B4" s="103" t="s">
        <v>37</v>
      </c>
      <c r="C4" s="98"/>
      <c r="D4" s="98"/>
      <c r="E4" s="98"/>
      <c r="F4" s="98"/>
      <c r="G4" s="98"/>
      <c r="H4" s="98"/>
      <c r="I4" s="98"/>
      <c r="J4" s="99"/>
    </row>
    <row r="5" spans="1:10" ht="17.399999999999999" x14ac:dyDescent="0.3">
      <c r="A5" s="96"/>
      <c r="B5" s="104">
        <v>36598</v>
      </c>
      <c r="C5" s="101"/>
      <c r="D5" s="101"/>
      <c r="E5" s="101"/>
      <c r="F5" s="101"/>
      <c r="G5" s="101"/>
      <c r="H5" s="101"/>
      <c r="I5" s="101"/>
      <c r="J5" s="102"/>
    </row>
    <row r="6" spans="1:10" ht="16.2" thickBot="1" x14ac:dyDescent="0.35">
      <c r="A6" s="96"/>
      <c r="B6" s="105"/>
      <c r="C6" s="105"/>
      <c r="D6" s="105"/>
      <c r="E6" s="105"/>
      <c r="F6" s="105"/>
      <c r="G6" s="105"/>
      <c r="H6" s="105"/>
      <c r="I6" s="105"/>
      <c r="J6" s="106"/>
    </row>
    <row r="7" spans="1:10" x14ac:dyDescent="0.3">
      <c r="A7" s="92"/>
      <c r="B7" s="107"/>
      <c r="C7" s="107"/>
      <c r="D7" s="107"/>
      <c r="E7" s="107"/>
      <c r="F7" s="107"/>
      <c r="G7" s="107"/>
      <c r="H7" s="107"/>
      <c r="I7" s="107"/>
      <c r="J7" s="108"/>
    </row>
    <row r="8" spans="1:10" ht="17.399999999999999" x14ac:dyDescent="0.3">
      <c r="A8" s="96"/>
      <c r="B8" s="109"/>
      <c r="C8" s="110" t="s">
        <v>1</v>
      </c>
      <c r="D8" s="111"/>
      <c r="E8" s="110"/>
      <c r="F8" s="112"/>
      <c r="G8" s="112"/>
      <c r="H8" s="112"/>
      <c r="I8" s="112"/>
      <c r="J8" s="113"/>
    </row>
    <row r="9" spans="1:10" ht="17.399999999999999" x14ac:dyDescent="0.3">
      <c r="A9" s="96"/>
      <c r="B9" s="109"/>
      <c r="C9" s="110" t="s">
        <v>3</v>
      </c>
      <c r="D9" s="111"/>
      <c r="E9" s="110"/>
      <c r="F9" s="112"/>
      <c r="G9" s="112"/>
      <c r="H9" s="112"/>
      <c r="I9" s="112"/>
      <c r="J9" s="113"/>
    </row>
    <row r="10" spans="1:10" ht="17.399999999999999" x14ac:dyDescent="0.3">
      <c r="A10" s="96"/>
      <c r="B10" s="109"/>
      <c r="C10" s="110" t="s">
        <v>4</v>
      </c>
      <c r="D10" s="111"/>
      <c r="E10" s="110"/>
      <c r="F10" s="112"/>
      <c r="G10" s="112"/>
      <c r="H10" s="112"/>
      <c r="I10" s="112"/>
      <c r="J10" s="113"/>
    </row>
    <row r="11" spans="1:10" ht="17.399999999999999" x14ac:dyDescent="0.3">
      <c r="A11" s="96"/>
      <c r="B11" s="109"/>
      <c r="C11" s="110" t="s">
        <v>5</v>
      </c>
      <c r="D11" s="111"/>
      <c r="E11" s="110"/>
      <c r="F11" s="110" t="s">
        <v>38</v>
      </c>
      <c r="G11" s="112"/>
      <c r="H11" s="112"/>
      <c r="I11" s="112"/>
      <c r="J11" s="113"/>
    </row>
    <row r="12" spans="1:10" ht="17.399999999999999" x14ac:dyDescent="0.3">
      <c r="A12" s="96"/>
      <c r="B12" s="109"/>
      <c r="C12" s="110" t="s">
        <v>6</v>
      </c>
      <c r="D12" s="111"/>
      <c r="E12" s="110"/>
      <c r="F12" s="114"/>
      <c r="G12" s="115"/>
      <c r="H12" s="116"/>
      <c r="I12" s="116"/>
      <c r="J12" s="117"/>
    </row>
    <row r="13" spans="1:10" ht="17.399999999999999" x14ac:dyDescent="0.3">
      <c r="A13" s="96"/>
      <c r="B13" s="109"/>
      <c r="C13" s="110" t="s">
        <v>35</v>
      </c>
      <c r="D13" s="111"/>
      <c r="E13" s="110"/>
      <c r="F13" s="114"/>
      <c r="G13" s="115"/>
      <c r="H13" s="116"/>
      <c r="I13" s="116"/>
      <c r="J13" s="117"/>
    </row>
    <row r="14" spans="1:10" ht="16.2" thickBot="1" x14ac:dyDescent="0.35">
      <c r="A14" s="96"/>
      <c r="B14" s="118"/>
      <c r="C14" s="119"/>
      <c r="D14" s="120"/>
      <c r="E14" s="121"/>
      <c r="F14" s="119"/>
      <c r="G14" s="119"/>
      <c r="H14" s="119"/>
      <c r="I14" s="119"/>
      <c r="J14" s="122"/>
    </row>
    <row r="15" spans="1:10" x14ac:dyDescent="0.3">
      <c r="A15" s="92"/>
      <c r="B15" s="123"/>
      <c r="C15" s="107"/>
      <c r="D15" s="124"/>
      <c r="E15" s="125"/>
      <c r="F15" s="107"/>
      <c r="G15" s="107"/>
      <c r="H15" s="107"/>
      <c r="I15" s="107"/>
      <c r="J15" s="108"/>
    </row>
    <row r="16" spans="1:10" ht="17.399999999999999" x14ac:dyDescent="0.3">
      <c r="A16" s="96"/>
      <c r="B16" s="126" t="s">
        <v>10</v>
      </c>
      <c r="C16" s="127"/>
      <c r="D16" s="128"/>
      <c r="E16" s="128"/>
      <c r="F16" s="127"/>
      <c r="G16" s="127"/>
      <c r="H16" s="127"/>
      <c r="I16" s="127"/>
      <c r="J16" s="129"/>
    </row>
    <row r="17" spans="1:10" ht="16.2" thickBot="1" x14ac:dyDescent="0.35">
      <c r="A17" s="130"/>
      <c r="B17" s="118"/>
      <c r="C17" s="119"/>
      <c r="D17" s="120"/>
      <c r="E17" s="121"/>
      <c r="F17" s="119"/>
      <c r="G17" s="119"/>
      <c r="H17" s="119"/>
      <c r="I17" s="119"/>
      <c r="J17" s="122"/>
    </row>
    <row r="18" spans="1:10" x14ac:dyDescent="0.3">
      <c r="A18" s="131"/>
      <c r="B18" s="132"/>
      <c r="C18" s="133"/>
      <c r="D18" s="133"/>
      <c r="E18" s="133"/>
      <c r="F18" s="132"/>
      <c r="G18" s="134"/>
      <c r="H18" s="133"/>
      <c r="I18" s="135" t="s">
        <v>11</v>
      </c>
      <c r="J18" s="136" t="s">
        <v>11</v>
      </c>
    </row>
    <row r="19" spans="1:10" x14ac:dyDescent="0.3">
      <c r="A19" s="96"/>
      <c r="B19" s="137"/>
      <c r="C19" s="116"/>
      <c r="D19" s="116"/>
      <c r="E19" s="116"/>
      <c r="F19" s="138" t="s">
        <v>13</v>
      </c>
      <c r="G19" s="139" t="s">
        <v>13</v>
      </c>
      <c r="H19" s="140" t="s">
        <v>11</v>
      </c>
      <c r="I19" s="139" t="s">
        <v>12</v>
      </c>
      <c r="J19" s="141" t="s">
        <v>21</v>
      </c>
    </row>
    <row r="20" spans="1:10" x14ac:dyDescent="0.3">
      <c r="A20" s="142" t="s">
        <v>39</v>
      </c>
      <c r="B20" s="137"/>
      <c r="C20" s="116"/>
      <c r="D20" s="116"/>
      <c r="E20" s="116"/>
      <c r="F20" s="138" t="s">
        <v>16</v>
      </c>
      <c r="G20" s="139" t="s">
        <v>17</v>
      </c>
      <c r="H20" s="140" t="s">
        <v>14</v>
      </c>
      <c r="I20" s="139" t="s">
        <v>15</v>
      </c>
      <c r="J20" s="141" t="s">
        <v>15</v>
      </c>
    </row>
    <row r="21" spans="1:10" ht="16.2" thickBot="1" x14ac:dyDescent="0.35">
      <c r="A21" s="143" t="s">
        <v>17</v>
      </c>
      <c r="B21" s="144" t="s">
        <v>24</v>
      </c>
      <c r="C21" s="145"/>
      <c r="D21" s="145"/>
      <c r="E21" s="146"/>
      <c r="F21" s="147"/>
      <c r="G21" s="148"/>
      <c r="H21" s="149"/>
      <c r="I21" s="149"/>
      <c r="J21" s="150"/>
    </row>
    <row r="22" spans="1:10" ht="4.5" customHeight="1" thickBot="1" x14ac:dyDescent="0.35">
      <c r="A22" s="130"/>
      <c r="B22" s="137"/>
      <c r="C22" s="116"/>
      <c r="D22" s="116"/>
      <c r="E22" s="151"/>
      <c r="F22" s="152"/>
      <c r="G22" s="153"/>
      <c r="H22" s="135"/>
      <c r="I22" s="153"/>
      <c r="J22" s="154"/>
    </row>
    <row r="23" spans="1:10" ht="17.399999999999999" x14ac:dyDescent="0.3">
      <c r="A23" s="155"/>
      <c r="B23" s="156"/>
      <c r="C23" s="157"/>
      <c r="D23" s="158"/>
      <c r="E23" s="159"/>
      <c r="F23" s="160"/>
      <c r="G23" s="161"/>
      <c r="H23" s="162"/>
      <c r="I23" s="163"/>
      <c r="J23" s="164"/>
    </row>
    <row r="24" spans="1:10" ht="17.399999999999999" x14ac:dyDescent="0.3">
      <c r="A24" s="165"/>
      <c r="B24" s="166"/>
      <c r="C24" s="167"/>
      <c r="D24" s="168"/>
      <c r="E24" s="168"/>
      <c r="F24" s="169"/>
      <c r="G24" s="169"/>
      <c r="H24" s="170"/>
      <c r="I24" s="171"/>
      <c r="J24" s="172"/>
    </row>
    <row r="25" spans="1:10" ht="17.399999999999999" x14ac:dyDescent="0.3">
      <c r="A25" s="173"/>
      <c r="B25" s="174"/>
      <c r="C25" s="175"/>
      <c r="D25" s="176"/>
      <c r="E25" s="176"/>
      <c r="F25" s="177"/>
      <c r="G25" s="177"/>
      <c r="H25" s="178"/>
      <c r="I25" s="179"/>
      <c r="J25" s="180"/>
    </row>
    <row r="26" spans="1:10" ht="17.399999999999999" x14ac:dyDescent="0.3">
      <c r="A26" s="181"/>
      <c r="B26" s="182"/>
      <c r="C26" s="175"/>
      <c r="D26" s="176"/>
      <c r="E26" s="176"/>
      <c r="F26" s="183"/>
      <c r="G26" s="177"/>
      <c r="H26" s="178"/>
      <c r="I26" s="179"/>
      <c r="J26" s="172"/>
    </row>
    <row r="27" spans="1:10" ht="17.399999999999999" x14ac:dyDescent="0.3">
      <c r="A27" s="181"/>
      <c r="B27" s="182"/>
      <c r="C27" s="175"/>
      <c r="D27" s="176"/>
      <c r="E27" s="176"/>
      <c r="F27" s="183"/>
      <c r="G27" s="177"/>
      <c r="H27" s="178"/>
      <c r="I27" s="179"/>
      <c r="J27" s="172"/>
    </row>
    <row r="28" spans="1:10" ht="17.399999999999999" x14ac:dyDescent="0.3">
      <c r="A28" s="181"/>
      <c r="B28" s="184"/>
      <c r="C28" s="175"/>
      <c r="D28" s="176"/>
      <c r="E28" s="176"/>
      <c r="F28" s="183"/>
      <c r="G28" s="177"/>
      <c r="H28" s="178"/>
      <c r="I28" s="179"/>
      <c r="J28" s="172"/>
    </row>
    <row r="29" spans="1:10" ht="17.399999999999999" x14ac:dyDescent="0.3">
      <c r="A29" s="181"/>
      <c r="B29" s="182"/>
      <c r="C29" s="175"/>
      <c r="D29" s="176"/>
      <c r="E29" s="176"/>
      <c r="F29" s="183"/>
      <c r="G29" s="177"/>
      <c r="H29" s="178"/>
      <c r="I29" s="179"/>
      <c r="J29" s="172"/>
    </row>
    <row r="30" spans="1:10" ht="17.399999999999999" x14ac:dyDescent="0.3">
      <c r="A30" s="181"/>
      <c r="B30" s="182"/>
      <c r="C30" s="175"/>
      <c r="D30" s="176"/>
      <c r="E30" s="176"/>
      <c r="F30" s="183"/>
      <c r="G30" s="177"/>
      <c r="H30" s="178"/>
      <c r="I30" s="179"/>
      <c r="J30" s="172"/>
    </row>
    <row r="31" spans="1:10" ht="17.399999999999999" x14ac:dyDescent="0.3">
      <c r="A31" s="165"/>
      <c r="B31" s="166"/>
      <c r="C31" s="167"/>
      <c r="D31" s="168"/>
      <c r="E31" s="168"/>
      <c r="F31" s="169"/>
      <c r="G31" s="169"/>
      <c r="H31" s="170"/>
      <c r="I31" s="171"/>
      <c r="J31" s="172"/>
    </row>
    <row r="32" spans="1:10" ht="17.399999999999999" x14ac:dyDescent="0.3">
      <c r="A32" s="185"/>
      <c r="B32" s="174"/>
      <c r="C32" s="175"/>
      <c r="D32" s="176"/>
      <c r="E32" s="176"/>
      <c r="F32" s="177"/>
      <c r="G32" s="177"/>
      <c r="H32" s="178"/>
      <c r="I32" s="179"/>
      <c r="J32" s="180"/>
    </row>
    <row r="33" spans="1:10" ht="17.399999999999999" x14ac:dyDescent="0.3">
      <c r="A33" s="186"/>
      <c r="B33" s="182"/>
      <c r="C33" s="175"/>
      <c r="D33" s="176"/>
      <c r="E33" s="176"/>
      <c r="F33" s="183"/>
      <c r="G33" s="177"/>
      <c r="H33" s="178"/>
      <c r="I33" s="179"/>
      <c r="J33" s="172"/>
    </row>
    <row r="34" spans="1:10" ht="17.399999999999999" x14ac:dyDescent="0.3">
      <c r="A34" s="186"/>
      <c r="B34" s="182"/>
      <c r="C34" s="175"/>
      <c r="D34" s="176"/>
      <c r="E34" s="176"/>
      <c r="F34" s="183"/>
      <c r="G34" s="177"/>
      <c r="H34" s="178"/>
      <c r="I34" s="179"/>
      <c r="J34" s="172"/>
    </row>
    <row r="35" spans="1:10" ht="17.399999999999999" x14ac:dyDescent="0.3">
      <c r="A35" s="181"/>
      <c r="B35" s="182"/>
      <c r="C35" s="175"/>
      <c r="D35" s="176"/>
      <c r="E35" s="176"/>
      <c r="F35" s="183"/>
      <c r="G35" s="177"/>
      <c r="H35" s="178"/>
      <c r="I35" s="179"/>
      <c r="J35" s="172"/>
    </row>
    <row r="36" spans="1:10" ht="17.399999999999999" x14ac:dyDescent="0.3">
      <c r="A36" s="181"/>
      <c r="B36" s="182"/>
      <c r="C36" s="175"/>
      <c r="D36" s="176"/>
      <c r="E36" s="176"/>
      <c r="F36" s="183"/>
      <c r="G36" s="177"/>
      <c r="H36" s="178"/>
      <c r="I36" s="179"/>
      <c r="J36" s="172"/>
    </row>
    <row r="37" spans="1:10" ht="17.399999999999999" x14ac:dyDescent="0.3">
      <c r="A37" s="181"/>
      <c r="B37" s="182"/>
      <c r="C37" s="175"/>
      <c r="D37" s="176"/>
      <c r="E37" s="176"/>
      <c r="F37" s="183"/>
      <c r="G37" s="177"/>
      <c r="H37" s="178"/>
      <c r="I37" s="179"/>
      <c r="J37" s="172"/>
    </row>
    <row r="38" spans="1:10" ht="17.399999999999999" x14ac:dyDescent="0.3">
      <c r="A38" s="181"/>
      <c r="B38" s="182"/>
      <c r="C38" s="175"/>
      <c r="D38" s="176"/>
      <c r="E38" s="176"/>
      <c r="F38" s="183"/>
      <c r="G38" s="177"/>
      <c r="H38" s="178"/>
      <c r="I38" s="179"/>
      <c r="J38" s="172"/>
    </row>
    <row r="39" spans="1:10" ht="17.399999999999999" x14ac:dyDescent="0.3">
      <c r="A39" s="181"/>
      <c r="B39" s="182"/>
      <c r="C39" s="175"/>
      <c r="D39" s="176"/>
      <c r="E39" s="176"/>
      <c r="F39" s="183"/>
      <c r="G39" s="177"/>
      <c r="H39" s="178"/>
      <c r="I39" s="179"/>
      <c r="J39" s="172"/>
    </row>
    <row r="40" spans="1:10" ht="17.399999999999999" x14ac:dyDescent="0.3">
      <c r="A40" s="181"/>
      <c r="B40" s="182"/>
      <c r="C40" s="175"/>
      <c r="D40" s="176"/>
      <c r="E40" s="176"/>
      <c r="F40" s="183"/>
      <c r="G40" s="177"/>
      <c r="H40" s="178"/>
      <c r="I40" s="179"/>
      <c r="J40" s="172"/>
    </row>
    <row r="41" spans="1:10" ht="17.399999999999999" x14ac:dyDescent="0.3">
      <c r="A41" s="181"/>
      <c r="B41" s="182"/>
      <c r="C41" s="175"/>
      <c r="D41" s="176"/>
      <c r="E41" s="176"/>
      <c r="F41" s="183"/>
      <c r="G41" s="177"/>
      <c r="H41" s="178"/>
      <c r="I41" s="179"/>
      <c r="J41" s="172"/>
    </row>
    <row r="42" spans="1:10" ht="17.399999999999999" x14ac:dyDescent="0.3">
      <c r="A42" s="181"/>
      <c r="B42" s="182"/>
      <c r="C42" s="175"/>
      <c r="D42" s="176"/>
      <c r="E42" s="176"/>
      <c r="F42" s="183"/>
      <c r="G42" s="177"/>
      <c r="H42" s="178"/>
      <c r="I42" s="179"/>
      <c r="J42" s="172"/>
    </row>
    <row r="43" spans="1:10" ht="17.399999999999999" x14ac:dyDescent="0.3">
      <c r="A43" s="186"/>
      <c r="B43" s="182"/>
      <c r="C43" s="175"/>
      <c r="D43" s="176"/>
      <c r="E43" s="176"/>
      <c r="F43" s="183"/>
      <c r="G43" s="177"/>
      <c r="H43" s="178"/>
      <c r="I43" s="179"/>
      <c r="J43" s="172"/>
    </row>
    <row r="44" spans="1:10" ht="17.399999999999999" x14ac:dyDescent="0.3">
      <c r="A44" s="186"/>
      <c r="B44" s="182"/>
      <c r="C44" s="175"/>
      <c r="D44" s="176"/>
      <c r="E44" s="176"/>
      <c r="F44" s="183"/>
      <c r="G44" s="177"/>
      <c r="H44" s="178"/>
      <c r="I44" s="179"/>
      <c r="J44" s="172"/>
    </row>
    <row r="45" spans="1:10" ht="17.399999999999999" x14ac:dyDescent="0.3">
      <c r="A45" s="186"/>
      <c r="B45" s="182"/>
      <c r="C45" s="175"/>
      <c r="D45" s="176"/>
      <c r="E45" s="176"/>
      <c r="F45" s="183"/>
      <c r="G45" s="177"/>
      <c r="H45" s="178"/>
      <c r="I45" s="179"/>
      <c r="J45" s="172"/>
    </row>
    <row r="46" spans="1:10" ht="17.399999999999999" x14ac:dyDescent="0.3">
      <c r="A46" s="181"/>
      <c r="B46" s="182"/>
      <c r="C46" s="175"/>
      <c r="D46" s="176"/>
      <c r="E46" s="176"/>
      <c r="F46" s="183"/>
      <c r="G46" s="177"/>
      <c r="H46" s="178"/>
      <c r="I46" s="179"/>
      <c r="J46" s="172"/>
    </row>
    <row r="47" spans="1:10" ht="17.399999999999999" x14ac:dyDescent="0.3">
      <c r="A47" s="181"/>
      <c r="B47" s="182"/>
      <c r="C47" s="175"/>
      <c r="D47" s="176"/>
      <c r="E47" s="176"/>
      <c r="F47" s="183"/>
      <c r="G47" s="177"/>
      <c r="H47" s="178"/>
      <c r="I47" s="179"/>
      <c r="J47" s="172"/>
    </row>
    <row r="48" spans="1:10" ht="17.399999999999999" x14ac:dyDescent="0.3">
      <c r="A48" s="186"/>
      <c r="B48" s="182"/>
      <c r="C48" s="175"/>
      <c r="D48" s="176"/>
      <c r="E48" s="176"/>
      <c r="F48" s="183"/>
      <c r="G48" s="177"/>
      <c r="H48" s="178"/>
      <c r="I48" s="179"/>
      <c r="J48" s="172"/>
    </row>
    <row r="49" spans="1:10" ht="17.399999999999999" x14ac:dyDescent="0.3">
      <c r="A49" s="186"/>
      <c r="B49" s="182"/>
      <c r="C49" s="175"/>
      <c r="D49" s="176"/>
      <c r="E49" s="176"/>
      <c r="F49" s="183"/>
      <c r="G49" s="177"/>
      <c r="H49" s="178"/>
      <c r="I49" s="179"/>
      <c r="J49" s="172"/>
    </row>
    <row r="50" spans="1:10" ht="17.399999999999999" x14ac:dyDescent="0.3">
      <c r="A50" s="186"/>
      <c r="B50" s="182"/>
      <c r="C50" s="175"/>
      <c r="D50" s="176"/>
      <c r="E50" s="176"/>
      <c r="F50" s="183"/>
      <c r="G50" s="177"/>
      <c r="H50" s="178"/>
      <c r="I50" s="179"/>
      <c r="J50" s="172"/>
    </row>
    <row r="51" spans="1:10" ht="17.399999999999999" x14ac:dyDescent="0.3">
      <c r="A51" s="186"/>
      <c r="B51" s="182"/>
      <c r="C51" s="175"/>
      <c r="D51" s="176"/>
      <c r="E51" s="176"/>
      <c r="F51" s="183"/>
      <c r="G51" s="177"/>
      <c r="H51" s="178"/>
      <c r="I51" s="179"/>
      <c r="J51" s="172"/>
    </row>
    <row r="52" spans="1:10" ht="17.399999999999999" x14ac:dyDescent="0.3">
      <c r="A52" s="186"/>
      <c r="B52" s="182"/>
      <c r="C52" s="175"/>
      <c r="D52" s="176"/>
      <c r="E52" s="176"/>
      <c r="F52" s="183"/>
      <c r="G52" s="177"/>
      <c r="H52" s="178"/>
      <c r="I52" s="179"/>
      <c r="J52" s="172"/>
    </row>
    <row r="53" spans="1:10" ht="17.399999999999999" x14ac:dyDescent="0.3">
      <c r="A53" s="186"/>
      <c r="B53" s="182"/>
      <c r="C53" s="175"/>
      <c r="D53" s="176"/>
      <c r="E53" s="176"/>
      <c r="F53" s="183"/>
      <c r="G53" s="177"/>
      <c r="H53" s="178"/>
      <c r="I53" s="179"/>
      <c r="J53" s="172"/>
    </row>
    <row r="54" spans="1:10" ht="17.399999999999999" x14ac:dyDescent="0.3">
      <c r="A54" s="186"/>
      <c r="B54" s="182"/>
      <c r="C54" s="175"/>
      <c r="D54" s="176"/>
      <c r="E54" s="176"/>
      <c r="F54" s="183"/>
      <c r="G54" s="177"/>
      <c r="H54" s="178"/>
      <c r="I54" s="179"/>
      <c r="J54" s="172"/>
    </row>
    <row r="55" spans="1:10" ht="17.399999999999999" x14ac:dyDescent="0.3">
      <c r="A55" s="181"/>
      <c r="B55" s="182"/>
      <c r="C55" s="175"/>
      <c r="D55" s="176"/>
      <c r="E55" s="176"/>
      <c r="F55" s="183"/>
      <c r="G55" s="177"/>
      <c r="H55" s="187"/>
      <c r="I55" s="179"/>
      <c r="J55" s="172"/>
    </row>
    <row r="56" spans="1:10" ht="17.399999999999999" x14ac:dyDescent="0.3">
      <c r="A56" s="181"/>
      <c r="B56" s="182"/>
      <c r="C56" s="175"/>
      <c r="D56" s="176"/>
      <c r="E56" s="176"/>
      <c r="F56" s="183"/>
      <c r="G56" s="177"/>
      <c r="H56" s="187"/>
      <c r="I56" s="179"/>
      <c r="J56" s="172"/>
    </row>
    <row r="57" spans="1:10" ht="17.399999999999999" x14ac:dyDescent="0.3">
      <c r="A57" s="186"/>
      <c r="B57" s="182"/>
      <c r="C57" s="175"/>
      <c r="D57" s="176"/>
      <c r="E57" s="176"/>
      <c r="F57" s="183"/>
      <c r="G57" s="177"/>
      <c r="H57" s="187"/>
      <c r="I57" s="179"/>
      <c r="J57" s="172"/>
    </row>
    <row r="58" spans="1:10" ht="17.399999999999999" x14ac:dyDescent="0.3">
      <c r="A58" s="181"/>
      <c r="B58" s="182"/>
      <c r="C58" s="175"/>
      <c r="D58" s="176"/>
      <c r="E58" s="176"/>
      <c r="F58" s="183"/>
      <c r="G58" s="177"/>
      <c r="H58" s="187"/>
      <c r="I58" s="179"/>
      <c r="J58" s="172"/>
    </row>
    <row r="59" spans="1:10" ht="17.399999999999999" x14ac:dyDescent="0.3">
      <c r="A59" s="186"/>
      <c r="B59" s="182"/>
      <c r="C59" s="175"/>
      <c r="D59" s="176"/>
      <c r="E59" s="176"/>
      <c r="F59" s="183"/>
      <c r="G59" s="177"/>
      <c r="H59" s="187"/>
      <c r="I59" s="179"/>
      <c r="J59" s="172"/>
    </row>
    <row r="60" spans="1:10" x14ac:dyDescent="0.3">
      <c r="A60" s="181"/>
      <c r="B60" s="182"/>
      <c r="C60" s="188"/>
      <c r="D60" s="176"/>
      <c r="E60" s="176"/>
      <c r="F60" s="183"/>
      <c r="G60" s="177"/>
      <c r="H60" s="187"/>
      <c r="I60" s="179"/>
      <c r="J60" s="172"/>
    </row>
    <row r="61" spans="1:10" x14ac:dyDescent="0.3">
      <c r="A61" s="186"/>
      <c r="B61" s="182"/>
      <c r="C61" s="189"/>
      <c r="D61" s="168"/>
      <c r="E61" s="168"/>
      <c r="F61" s="183"/>
      <c r="G61" s="177"/>
      <c r="H61" s="187"/>
      <c r="I61" s="179"/>
      <c r="J61" s="172"/>
    </row>
    <row r="62" spans="1:10" ht="16.2" thickBot="1" x14ac:dyDescent="0.35">
      <c r="A62" s="190"/>
      <c r="B62" s="191"/>
      <c r="C62" s="192"/>
      <c r="D62" s="193"/>
      <c r="E62" s="193"/>
      <c r="F62" s="194"/>
      <c r="G62" s="194"/>
      <c r="H62" s="195"/>
      <c r="I62" s="196"/>
      <c r="J62" s="197"/>
    </row>
    <row r="63" spans="1:10" ht="16.2" thickTop="1" x14ac:dyDescent="0.3">
      <c r="A63" s="198" t="s">
        <v>40</v>
      </c>
      <c r="B63" s="199" t="s">
        <v>18</v>
      </c>
      <c r="C63" s="200"/>
      <c r="D63" s="200"/>
      <c r="E63" s="200"/>
      <c r="F63" s="201"/>
      <c r="G63" s="201"/>
      <c r="H63" s="202"/>
      <c r="I63" s="203">
        <f>SUM(I23:I62)*0.045</f>
        <v>0</v>
      </c>
      <c r="J63" s="180"/>
    </row>
    <row r="64" spans="1:10" ht="16.2" thickBot="1" x14ac:dyDescent="0.35">
      <c r="A64" s="204" t="s">
        <v>41</v>
      </c>
      <c r="B64" s="205" t="s">
        <v>19</v>
      </c>
      <c r="C64" s="206"/>
      <c r="D64" s="206"/>
      <c r="E64" s="206"/>
      <c r="F64" s="207"/>
      <c r="G64" s="207"/>
      <c r="H64" s="208"/>
      <c r="I64" s="209">
        <f>SUM(I23:I62)*0.0825</f>
        <v>0</v>
      </c>
      <c r="J64" s="197"/>
    </row>
    <row r="65" spans="1:10" ht="24.75" customHeight="1" thickTop="1" thickBot="1" x14ac:dyDescent="0.35">
      <c r="A65" s="210"/>
      <c r="B65" s="211" t="s">
        <v>20</v>
      </c>
      <c r="C65" s="212"/>
      <c r="D65" s="212"/>
      <c r="E65" s="213"/>
      <c r="F65" s="212"/>
      <c r="G65" s="212"/>
      <c r="H65" s="214"/>
      <c r="I65" s="215">
        <f>SUM(I23:I64)</f>
        <v>0</v>
      </c>
      <c r="J65" s="216"/>
    </row>
    <row r="66" spans="1:10" ht="25.5" customHeight="1" thickBot="1" x14ac:dyDescent="0.35">
      <c r="A66" s="217" t="s">
        <v>42</v>
      </c>
      <c r="B66" s="218" t="s">
        <v>22</v>
      </c>
      <c r="C66" s="219"/>
      <c r="D66" s="219"/>
      <c r="E66" s="219"/>
      <c r="F66" s="220"/>
      <c r="G66" s="220"/>
      <c r="H66" s="219"/>
      <c r="I66" s="221">
        <f>J65</f>
        <v>0</v>
      </c>
      <c r="J66" s="222"/>
    </row>
    <row r="67" spans="1:10" ht="24.75" customHeight="1" thickTop="1" thickBot="1" x14ac:dyDescent="0.35">
      <c r="A67" s="223"/>
      <c r="B67" s="224" t="s">
        <v>23</v>
      </c>
      <c r="C67" s="225"/>
      <c r="D67" s="225"/>
      <c r="E67" s="226"/>
      <c r="F67" s="225"/>
      <c r="G67" s="225"/>
      <c r="H67" s="227"/>
      <c r="I67" s="228">
        <f>SUM(I65:I66)</f>
        <v>0</v>
      </c>
      <c r="J67" s="229"/>
    </row>
    <row r="68" spans="1:10" x14ac:dyDescent="0.3">
      <c r="A68" s="230"/>
      <c r="B68" s="230"/>
      <c r="C68" s="230"/>
      <c r="D68" s="230"/>
      <c r="E68" s="230"/>
      <c r="F68" s="230"/>
      <c r="G68" s="230"/>
      <c r="H68" s="230"/>
      <c r="I68" s="230"/>
      <c r="J68" s="231"/>
    </row>
  </sheetData>
  <customSheetViews>
    <customSheetView guid="{AB4897F1-1217-11D4-AF49-005004936EC6}" scale="69" state="hidden" showRuler="0">
      <pageMargins left="0.5" right="0" top="0.25" bottom="0.25" header="0.25" footer="0.25"/>
      <pageSetup scale="61" orientation="portrait" horizontalDpi="0" r:id="rId1"/>
      <headerFooter alignWithMargins="0"/>
    </customSheetView>
  </customSheetViews>
  <pageMargins left="0.5" right="0" top="0.25" bottom="0.25" header="0.25" footer="0.25"/>
  <pageSetup scale="61" orientation="portrait" horizont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Summary with Project Scope</vt:lpstr>
      <vt:lpstr>Notes and Assumptions</vt:lpstr>
      <vt:lpstr>Notes</vt:lpstr>
      <vt:lpstr>M&amp;E Costs</vt:lpstr>
      <vt:lpstr>Notes!Print_Area</vt:lpstr>
      <vt:lpstr>'Notes and Assumptions'!Print_Area</vt:lpstr>
      <vt:lpstr>'Summary with Project Scope'!Print_Area</vt:lpstr>
      <vt:lpstr>Notes!Print_Titles</vt:lpstr>
      <vt:lpstr>'Notes and Assumptions'!Print_Titles</vt:lpstr>
      <vt:lpstr>'Summary with Project Scope'!Print_Titles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Havlíček Jan</cp:lastModifiedBy>
  <cp:lastPrinted>2000-04-19T19:19:28Z</cp:lastPrinted>
  <dcterms:created xsi:type="dcterms:W3CDTF">1999-09-17T14:49:49Z</dcterms:created>
  <dcterms:modified xsi:type="dcterms:W3CDTF">2023-09-10T13:48:58Z</dcterms:modified>
</cp:coreProperties>
</file>