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2300" windowHeight="8076"/>
  </bookViews>
  <sheets>
    <sheet name="Transport &amp; Supply Agmts" sheetId="4" r:id="rId1"/>
    <sheet name="Revenue Requirements" sheetId="5" r:id="rId2"/>
    <sheet name="CPIM" sheetId="1" r:id="rId3"/>
    <sheet name="Load Summary" sheetId="2" r:id="rId4"/>
    <sheet name="Earnings" sheetId="3" r:id="rId5"/>
  </sheets>
  <calcPr calcId="0"/>
</workbook>
</file>

<file path=xl/calcChain.xml><?xml version="1.0" encoding="utf-8"?>
<calcChain xmlns="http://schemas.openxmlformats.org/spreadsheetml/2006/main">
  <c r="F7" i="2" l="1"/>
  <c r="G7" i="2"/>
  <c r="F8" i="2"/>
  <c r="G8" i="2"/>
  <c r="F9" i="2"/>
  <c r="G9" i="2"/>
  <c r="F10" i="2"/>
  <c r="G10" i="2"/>
  <c r="B11" i="2"/>
  <c r="C11" i="2"/>
  <c r="D11" i="2"/>
  <c r="E11" i="2"/>
  <c r="F11" i="2"/>
  <c r="G11" i="2"/>
  <c r="F16" i="2"/>
  <c r="G16" i="2"/>
  <c r="F17" i="2"/>
  <c r="G17" i="2"/>
  <c r="F18" i="2"/>
  <c r="G18" i="2"/>
  <c r="F19" i="2"/>
  <c r="G19" i="2"/>
  <c r="B20" i="2"/>
  <c r="C20" i="2"/>
  <c r="D20" i="2"/>
  <c r="E20" i="2"/>
  <c r="F20" i="2"/>
  <c r="G20" i="2"/>
  <c r="F25" i="2"/>
  <c r="G25" i="2"/>
  <c r="F26" i="2"/>
  <c r="G26" i="2"/>
  <c r="F27" i="2"/>
  <c r="G27" i="2"/>
  <c r="F28" i="2"/>
  <c r="G28" i="2"/>
  <c r="B29" i="2"/>
  <c r="C29" i="2"/>
  <c r="D29" i="2"/>
  <c r="E29" i="2"/>
  <c r="F29" i="2"/>
  <c r="G29" i="2"/>
</calcChain>
</file>

<file path=xl/sharedStrings.xml><?xml version="1.0" encoding="utf-8"?>
<sst xmlns="http://schemas.openxmlformats.org/spreadsheetml/2006/main" count="166" uniqueCount="89">
  <si>
    <t>Year</t>
  </si>
  <si>
    <t>Award</t>
  </si>
  <si>
    <t>$MM</t>
  </si>
  <si>
    <t>Thru-put</t>
  </si>
  <si>
    <t>Bcf</t>
  </si>
  <si>
    <t>Revenue</t>
  </si>
  <si>
    <t>$ MM</t>
  </si>
  <si>
    <t>Transport</t>
  </si>
  <si>
    <t>Residential</t>
  </si>
  <si>
    <t>Gas Sales</t>
  </si>
  <si>
    <t>Totals</t>
  </si>
  <si>
    <t>Transport Only</t>
  </si>
  <si>
    <t>Net</t>
  </si>
  <si>
    <t>Income</t>
  </si>
  <si>
    <t>Dividend</t>
  </si>
  <si>
    <t>per</t>
  </si>
  <si>
    <t>Share</t>
  </si>
  <si>
    <t>Entity</t>
  </si>
  <si>
    <t>Agreement</t>
  </si>
  <si>
    <t>Term</t>
  </si>
  <si>
    <t>Quantity</t>
  </si>
  <si>
    <t>Type</t>
  </si>
  <si>
    <t>Counter-</t>
  </si>
  <si>
    <t>Party</t>
  </si>
  <si>
    <t>Storage</t>
  </si>
  <si>
    <t>Mechanism</t>
  </si>
  <si>
    <t>Tolerance Bands</t>
  </si>
  <si>
    <t>TW</t>
  </si>
  <si>
    <t>PG&amp;E-NW</t>
  </si>
  <si>
    <t>Inventory</t>
  </si>
  <si>
    <t>Injection</t>
  </si>
  <si>
    <t>Withdrawal</t>
  </si>
  <si>
    <t>CPIM</t>
  </si>
  <si>
    <t>PG&amp;E</t>
  </si>
  <si>
    <t>ANG</t>
  </si>
  <si>
    <t>NOVA</t>
  </si>
  <si>
    <t>Redwood</t>
  </si>
  <si>
    <t>596 MMcfd</t>
  </si>
  <si>
    <t>Baja (Summer)</t>
  </si>
  <si>
    <t>152 MMcfd</t>
  </si>
  <si>
    <t>Baja (Nov &amp; Mar)</t>
  </si>
  <si>
    <t>303 MMcfd</t>
  </si>
  <si>
    <t>Baja (Winter)</t>
  </si>
  <si>
    <t>606 MMcfd</t>
  </si>
  <si>
    <t>Silverado</t>
  </si>
  <si>
    <t>47 MMcfd</t>
  </si>
  <si>
    <t>32.8 Bcf</t>
  </si>
  <si>
    <t>93-209 MMcfd</t>
  </si>
  <si>
    <t>951-1,228 MMcfd</t>
  </si>
  <si>
    <t>Revenue Requirement</t>
  </si>
  <si>
    <t>Functionality</t>
  </si>
  <si>
    <t>$34 MM/yr</t>
  </si>
  <si>
    <t>584 MMcfd</t>
  </si>
  <si>
    <t>573 MMcfd</t>
  </si>
  <si>
    <t>598 MMcfd</t>
  </si>
  <si>
    <t>147 MMcfd</t>
  </si>
  <si>
    <t>Dead band between 99%</t>
  </si>
  <si>
    <t>and 102% of Index.</t>
  </si>
  <si>
    <t>50/50 sharing of costs</t>
  </si>
  <si>
    <t>&amp; savings outside of</t>
  </si>
  <si>
    <t>bands.  Includes costs of</t>
  </si>
  <si>
    <t>transport &amp; storage.</t>
  </si>
  <si>
    <t>Item</t>
  </si>
  <si>
    <t>Brokerage Fees</t>
  </si>
  <si>
    <t>Description</t>
  </si>
  <si>
    <t>Cost avoided by a 3rd</t>
  </si>
  <si>
    <t>party core provider</t>
  </si>
  <si>
    <t>Rate</t>
  </si>
  <si>
    <t>$/MMBtu</t>
  </si>
  <si>
    <t>Application</t>
  </si>
  <si>
    <t>to Core Load</t>
  </si>
  <si>
    <t>to Non-Core Load</t>
  </si>
  <si>
    <t>PG&amp;E Core Related</t>
  </si>
  <si>
    <t>Supply, Storage and Transport Contracts</t>
  </si>
  <si>
    <t>Short Run Avoided Cost of Procurement</t>
  </si>
  <si>
    <t>Annual Load</t>
  </si>
  <si>
    <t>Procurement</t>
  </si>
  <si>
    <t>Cost</t>
  </si>
  <si>
    <t>party non- core provider</t>
  </si>
  <si>
    <t>Pacific Gas &amp; Electric</t>
  </si>
  <si>
    <t>$1.99 MM</t>
  </si>
  <si>
    <t>Pacific Gas &amp; Electric's</t>
  </si>
  <si>
    <t>Core Procurement Incentive Mechanism</t>
  </si>
  <si>
    <t>PG&amp;E Earnings Summary</t>
  </si>
  <si>
    <t>Industrial</t>
  </si>
  <si>
    <t>Commercial</t>
  </si>
  <si>
    <t>TOTAL:</t>
  </si>
  <si>
    <t>Gas Sales &amp; Throughput Summary</t>
  </si>
  <si>
    <t>$7.2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</si>
</sst>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7" formatCode="&quot;$&quot;#,##0.00_);\(&quot;$&quot;#,##0.00\)"/>
    <numFmt numFmtId="167" formatCode="&quot;$&quot;#,##0.0000_);\(&quot;$&quot;#,##0.0000\)"/>
    <numFmt numFmtId="168" formatCode="&quot;$&quot;#,##0.0000_);[Red]\(&quot;$&quot;#,##0.0000\)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5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5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5" fontId="0" fillId="0" borderId="7" xfId="0" applyNumberFormat="1" applyBorder="1" applyAlignment="1">
      <alignment horizontal="center"/>
    </xf>
    <xf numFmtId="7" fontId="0" fillId="0" borderId="0" xfId="0" applyNumberFormat="1" applyAlignment="1">
      <alignment horizontal="center"/>
    </xf>
    <xf numFmtId="5" fontId="0" fillId="0" borderId="8" xfId="0" applyNumberFormat="1" applyBorder="1" applyAlignment="1">
      <alignment horizontal="center"/>
    </xf>
    <xf numFmtId="5" fontId="0" fillId="0" borderId="0" xfId="0" applyNumberFormat="1" applyBorder="1" applyAlignment="1">
      <alignment horizontal="center"/>
    </xf>
    <xf numFmtId="5" fontId="0" fillId="0" borderId="9" xfId="0" applyNumberFormat="1" applyBorder="1" applyAlignment="1">
      <alignment horizontal="center"/>
    </xf>
    <xf numFmtId="5" fontId="1" fillId="0" borderId="8" xfId="0" applyNumberFormat="1" applyFont="1" applyBorder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9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5" fontId="0" fillId="0" borderId="2" xfId="0" applyNumberFormat="1" applyBorder="1" applyAlignment="1">
      <alignment horizontal="center"/>
    </xf>
    <xf numFmtId="5" fontId="0" fillId="0" borderId="3" xfId="0" applyNumberForma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7" fontId="1" fillId="0" borderId="2" xfId="0" applyNumberFormat="1" applyFont="1" applyBorder="1" applyAlignment="1">
      <alignment horizontal="center"/>
    </xf>
    <xf numFmtId="7" fontId="0" fillId="0" borderId="1" xfId="0" applyNumberFormat="1" applyBorder="1" applyAlignment="1">
      <alignment horizontal="center"/>
    </xf>
    <xf numFmtId="7" fontId="0" fillId="0" borderId="2" xfId="0" applyNumberFormat="1" applyBorder="1" applyAlignment="1">
      <alignment horizontal="center"/>
    </xf>
    <xf numFmtId="7" fontId="0" fillId="0" borderId="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5" fontId="0" fillId="0" borderId="19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7" fontId="0" fillId="0" borderId="2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5" fontId="2" fillId="0" borderId="8" xfId="0" applyNumberFormat="1" applyFont="1" applyBorder="1" applyAlignment="1">
      <alignment horizontal="center"/>
    </xf>
    <xf numFmtId="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5" fontId="2" fillId="0" borderId="9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5</xdr:row>
      <xdr:rowOff>68580</xdr:rowOff>
    </xdr:from>
    <xdr:to>
      <xdr:col>2</xdr:col>
      <xdr:colOff>335280</xdr:colOff>
      <xdr:row>6</xdr:row>
      <xdr:rowOff>129540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V="1">
          <a:off x="1859280" y="1028700"/>
          <a:ext cx="0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342900</xdr:colOff>
      <xdr:row>8</xdr:row>
      <xdr:rowOff>45720</xdr:rowOff>
    </xdr:from>
    <xdr:to>
      <xdr:col>2</xdr:col>
      <xdr:colOff>342900</xdr:colOff>
      <xdr:row>10</xdr:row>
      <xdr:rowOff>0</xdr:rowOff>
    </xdr:to>
    <xdr:sp macro="" textlink="">
      <xdr:nvSpPr>
        <xdr:cNvPr id="1028" name="Line 4"/>
        <xdr:cNvSpPr>
          <a:spLocks noChangeShapeType="1"/>
        </xdr:cNvSpPr>
      </xdr:nvSpPr>
      <xdr:spPr bwMode="auto">
        <a:xfrm>
          <a:off x="1866900" y="1508760"/>
          <a:ext cx="0" cy="289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6" sqref="B26"/>
    </sheetView>
  </sheetViews>
  <sheetFormatPr defaultColWidth="10.109375" defaultRowHeight="13.2" x14ac:dyDescent="0.25"/>
  <cols>
    <col min="1" max="1" width="10.109375" style="1" customWidth="1"/>
    <col min="2" max="2" width="15.44140625" style="1" customWidth="1"/>
    <col min="3" max="3" width="14.6640625" style="1" customWidth="1"/>
    <col min="4" max="4" width="10.109375" style="1" customWidth="1"/>
    <col min="5" max="5" width="15.88671875" style="1" customWidth="1"/>
    <col min="6" max="6" width="20.33203125" style="1" customWidth="1"/>
    <col min="7" max="16384" width="10.109375" style="1"/>
  </cols>
  <sheetData>
    <row r="1" spans="1:6" ht="24.6" x14ac:dyDescent="0.4">
      <c r="A1" s="64" t="s">
        <v>72</v>
      </c>
      <c r="B1" s="64"/>
      <c r="C1" s="64"/>
      <c r="D1" s="64"/>
      <c r="E1" s="64"/>
      <c r="F1" s="64"/>
    </row>
    <row r="2" spans="1:6" ht="24.6" x14ac:dyDescent="0.4">
      <c r="A2" s="64" t="s">
        <v>73</v>
      </c>
      <c r="B2" s="64"/>
      <c r="C2" s="64"/>
      <c r="D2" s="64"/>
      <c r="E2" s="64"/>
      <c r="F2" s="64"/>
    </row>
    <row r="3" spans="1:6" ht="13.8" thickBot="1" x14ac:dyDescent="0.3"/>
    <row r="4" spans="1:6" s="2" customFormat="1" x14ac:dyDescent="0.25">
      <c r="A4" s="33" t="s">
        <v>17</v>
      </c>
      <c r="B4" s="4" t="s">
        <v>18</v>
      </c>
      <c r="C4" s="34" t="s">
        <v>22</v>
      </c>
      <c r="D4" s="4" t="s">
        <v>19</v>
      </c>
      <c r="E4" s="34" t="s">
        <v>20</v>
      </c>
      <c r="F4" s="4" t="s">
        <v>50</v>
      </c>
    </row>
    <row r="5" spans="1:6" s="2" customFormat="1" ht="13.8" thickBot="1" x14ac:dyDescent="0.3">
      <c r="A5" s="11"/>
      <c r="B5" s="8" t="s">
        <v>21</v>
      </c>
      <c r="C5" s="36" t="s">
        <v>23</v>
      </c>
      <c r="D5" s="8"/>
      <c r="E5" s="36"/>
      <c r="F5" s="8"/>
    </row>
    <row r="6" spans="1:6" x14ac:dyDescent="0.25">
      <c r="A6" s="41" t="s">
        <v>33</v>
      </c>
      <c r="B6" s="23" t="s">
        <v>7</v>
      </c>
      <c r="C6" s="42" t="s">
        <v>28</v>
      </c>
      <c r="D6" s="48">
        <v>38656</v>
      </c>
      <c r="E6" s="42" t="s">
        <v>54</v>
      </c>
      <c r="F6" s="23"/>
    </row>
    <row r="7" spans="1:6" x14ac:dyDescent="0.25">
      <c r="A7" s="43" t="s">
        <v>33</v>
      </c>
      <c r="B7" s="46" t="s">
        <v>7</v>
      </c>
      <c r="C7" s="40" t="s">
        <v>27</v>
      </c>
      <c r="D7" s="49">
        <v>39172</v>
      </c>
      <c r="E7" s="40" t="s">
        <v>55</v>
      </c>
      <c r="F7" s="46"/>
    </row>
    <row r="8" spans="1:6" x14ac:dyDescent="0.25">
      <c r="A8" s="12" t="s">
        <v>33</v>
      </c>
      <c r="B8" s="6" t="s">
        <v>7</v>
      </c>
      <c r="C8" s="38" t="s">
        <v>34</v>
      </c>
      <c r="D8" s="50">
        <v>38656</v>
      </c>
      <c r="E8" s="38" t="s">
        <v>52</v>
      </c>
      <c r="F8" s="6"/>
    </row>
    <row r="9" spans="1:6" x14ac:dyDescent="0.25">
      <c r="A9" s="43" t="s">
        <v>33</v>
      </c>
      <c r="B9" s="46" t="s">
        <v>7</v>
      </c>
      <c r="C9" s="40" t="s">
        <v>35</v>
      </c>
      <c r="D9" s="49">
        <v>37195</v>
      </c>
      <c r="E9" s="40" t="s">
        <v>53</v>
      </c>
      <c r="F9" s="46"/>
    </row>
    <row r="10" spans="1:6" x14ac:dyDescent="0.25">
      <c r="A10" s="12" t="s">
        <v>33</v>
      </c>
      <c r="B10" s="6" t="s">
        <v>7</v>
      </c>
      <c r="C10" s="38" t="s">
        <v>36</v>
      </c>
      <c r="D10" s="51"/>
      <c r="E10" s="38" t="s">
        <v>37</v>
      </c>
      <c r="F10" s="6"/>
    </row>
    <row r="11" spans="1:6" x14ac:dyDescent="0.25">
      <c r="A11" s="43" t="s">
        <v>33</v>
      </c>
      <c r="B11" s="46" t="s">
        <v>7</v>
      </c>
      <c r="C11" s="40" t="s">
        <v>38</v>
      </c>
      <c r="D11" s="49"/>
      <c r="E11" s="40" t="s">
        <v>39</v>
      </c>
      <c r="F11" s="46"/>
    </row>
    <row r="12" spans="1:6" x14ac:dyDescent="0.25">
      <c r="A12" s="12" t="s">
        <v>33</v>
      </c>
      <c r="B12" s="6" t="s">
        <v>7</v>
      </c>
      <c r="C12" s="38" t="s">
        <v>40</v>
      </c>
      <c r="D12" s="6"/>
      <c r="E12" s="38" t="s">
        <v>41</v>
      </c>
      <c r="F12" s="6"/>
    </row>
    <row r="13" spans="1:6" x14ac:dyDescent="0.25">
      <c r="A13" s="43" t="s">
        <v>33</v>
      </c>
      <c r="B13" s="46" t="s">
        <v>7</v>
      </c>
      <c r="C13" s="40" t="s">
        <v>42</v>
      </c>
      <c r="D13" s="46"/>
      <c r="E13" s="40" t="s">
        <v>43</v>
      </c>
      <c r="F13" s="46"/>
    </row>
    <row r="14" spans="1:6" x14ac:dyDescent="0.25">
      <c r="A14" s="12" t="s">
        <v>33</v>
      </c>
      <c r="B14" s="6" t="s">
        <v>7</v>
      </c>
      <c r="C14" s="38" t="s">
        <v>44</v>
      </c>
      <c r="D14" s="6"/>
      <c r="E14" s="38" t="s">
        <v>45</v>
      </c>
      <c r="F14" s="6"/>
    </row>
    <row r="15" spans="1:6" x14ac:dyDescent="0.25">
      <c r="A15" s="44" t="s">
        <v>33</v>
      </c>
      <c r="B15" s="47" t="s">
        <v>24</v>
      </c>
      <c r="C15" s="37"/>
      <c r="D15" s="47"/>
      <c r="E15" s="37" t="s">
        <v>46</v>
      </c>
      <c r="F15" s="47" t="s">
        <v>29</v>
      </c>
    </row>
    <row r="16" spans="1:6" x14ac:dyDescent="0.25">
      <c r="A16" s="12"/>
      <c r="B16" s="6"/>
      <c r="C16" s="38"/>
      <c r="D16" s="6"/>
      <c r="E16" s="38" t="s">
        <v>47</v>
      </c>
      <c r="F16" s="6" t="s">
        <v>30</v>
      </c>
    </row>
    <row r="17" spans="1:6" x14ac:dyDescent="0.25">
      <c r="A17" s="12"/>
      <c r="B17" s="6"/>
      <c r="C17" s="38"/>
      <c r="D17" s="6"/>
      <c r="E17" s="38" t="s">
        <v>48</v>
      </c>
      <c r="F17" s="6" t="s">
        <v>31</v>
      </c>
    </row>
    <row r="18" spans="1:6" ht="13.8" thickBot="1" x14ac:dyDescent="0.3">
      <c r="A18" s="14"/>
      <c r="B18" s="7"/>
      <c r="C18" s="45"/>
      <c r="D18" s="7"/>
      <c r="E18" s="45" t="s">
        <v>51</v>
      </c>
      <c r="F18" s="7" t="s">
        <v>49</v>
      </c>
    </row>
  </sheetData>
  <mergeCells count="2">
    <mergeCell ref="A1:F1"/>
    <mergeCell ref="A2:F2"/>
  </mergeCells>
  <printOptions horizontalCentered="1" verticalCentered="1"/>
  <pageMargins left="0.5" right="0.5" top="0.5" bottom="0.5" header="0" footer="0"/>
  <pageSetup scale="15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7" sqref="F7"/>
    </sheetView>
  </sheetViews>
  <sheetFormatPr defaultColWidth="9.109375" defaultRowHeight="13.2" x14ac:dyDescent="0.25"/>
  <cols>
    <col min="1" max="1" width="19.88671875" style="1" customWidth="1"/>
    <col min="2" max="2" width="20.88671875" style="1" customWidth="1"/>
    <col min="3" max="3" width="18.33203125" style="1" customWidth="1"/>
    <col min="4" max="4" width="9.109375" style="1"/>
    <col min="5" max="5" width="14.33203125" style="1" customWidth="1"/>
    <col min="6" max="6" width="17.5546875" style="1" customWidth="1"/>
    <col min="7" max="16384" width="9.109375" style="1"/>
  </cols>
  <sheetData>
    <row r="1" spans="1:6" ht="24.6" x14ac:dyDescent="0.4">
      <c r="A1" s="64" t="s">
        <v>79</v>
      </c>
      <c r="B1" s="64"/>
      <c r="C1" s="64"/>
      <c r="D1" s="64"/>
      <c r="E1" s="64"/>
      <c r="F1" s="64"/>
    </row>
    <row r="2" spans="1:6" ht="22.8" x14ac:dyDescent="0.4">
      <c r="A2" s="65" t="s">
        <v>74</v>
      </c>
      <c r="B2" s="65"/>
      <c r="C2" s="65"/>
      <c r="D2" s="65"/>
      <c r="E2" s="65"/>
      <c r="F2" s="65"/>
    </row>
    <row r="3" spans="1:6" ht="13.8" thickBot="1" x14ac:dyDescent="0.3"/>
    <row r="4" spans="1:6" s="2" customFormat="1" x14ac:dyDescent="0.25">
      <c r="A4" s="33" t="s">
        <v>62</v>
      </c>
      <c r="B4" s="34" t="s">
        <v>64</v>
      </c>
      <c r="C4" s="34" t="s">
        <v>69</v>
      </c>
      <c r="D4" s="34" t="s">
        <v>67</v>
      </c>
      <c r="E4" s="34" t="s">
        <v>75</v>
      </c>
      <c r="F4" s="35" t="s">
        <v>76</v>
      </c>
    </row>
    <row r="5" spans="1:6" s="2" customFormat="1" ht="13.8" thickBot="1" x14ac:dyDescent="0.3">
      <c r="A5" s="9"/>
      <c r="B5" s="52"/>
      <c r="C5" s="52"/>
      <c r="D5" s="52" t="s">
        <v>68</v>
      </c>
      <c r="E5" s="52" t="s">
        <v>4</v>
      </c>
      <c r="F5" s="10" t="s">
        <v>77</v>
      </c>
    </row>
    <row r="6" spans="1:6" x14ac:dyDescent="0.25">
      <c r="A6" s="23" t="s">
        <v>63</v>
      </c>
      <c r="B6" s="42" t="s">
        <v>65</v>
      </c>
      <c r="C6" s="23" t="s">
        <v>70</v>
      </c>
      <c r="D6" s="54">
        <v>2.4E-2</v>
      </c>
      <c r="E6" s="23">
        <v>300</v>
      </c>
      <c r="F6" s="23" t="s">
        <v>88</v>
      </c>
    </row>
    <row r="7" spans="1:6" x14ac:dyDescent="0.25">
      <c r="A7" s="53"/>
      <c r="B7" s="39" t="s">
        <v>66</v>
      </c>
      <c r="C7" s="53"/>
      <c r="D7" s="39"/>
      <c r="E7" s="53"/>
      <c r="F7" s="53"/>
    </row>
    <row r="8" spans="1:6" x14ac:dyDescent="0.25">
      <c r="A8" s="6" t="s">
        <v>63</v>
      </c>
      <c r="B8" s="38" t="s">
        <v>65</v>
      </c>
      <c r="C8" s="6" t="s">
        <v>71</v>
      </c>
      <c r="D8" s="55">
        <v>3.8199999999999998E-2</v>
      </c>
      <c r="E8" s="6"/>
      <c r="F8" s="6"/>
    </row>
    <row r="9" spans="1:6" ht="13.8" thickBot="1" x14ac:dyDescent="0.3">
      <c r="A9" s="7"/>
      <c r="B9" s="45" t="s">
        <v>78</v>
      </c>
      <c r="C9" s="7"/>
      <c r="D9" s="45"/>
      <c r="E9" s="7"/>
      <c r="F9" s="7"/>
    </row>
  </sheetData>
  <mergeCells count="2">
    <mergeCell ref="A1:F1"/>
    <mergeCell ref="A2:F2"/>
  </mergeCells>
  <printOptions horizontalCentered="1" verticalCentered="1"/>
  <pageMargins left="0.5" right="0.5" top="0.5" bottom="0.5" header="0" footer="0"/>
  <pageSetup scale="130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3" sqref="A3:IV3"/>
    </sheetView>
  </sheetViews>
  <sheetFormatPr defaultColWidth="9.109375" defaultRowHeight="13.2" x14ac:dyDescent="0.25"/>
  <cols>
    <col min="1" max="1" width="9.109375" style="1"/>
    <col min="2" max="2" width="13.109375" style="1" customWidth="1"/>
    <col min="3" max="3" width="9.109375" style="3"/>
    <col min="4" max="4" width="23.33203125" style="1" customWidth="1"/>
    <col min="5" max="16384" width="9.109375" style="1"/>
  </cols>
  <sheetData>
    <row r="1" spans="1:4" ht="17.399999999999999" x14ac:dyDescent="0.3">
      <c r="A1" s="66" t="s">
        <v>81</v>
      </c>
      <c r="B1" s="66"/>
      <c r="C1" s="66"/>
      <c r="D1" s="66"/>
    </row>
    <row r="2" spans="1:4" ht="17.399999999999999" x14ac:dyDescent="0.3">
      <c r="A2" s="66" t="s">
        <v>82</v>
      </c>
      <c r="B2" s="66"/>
      <c r="C2" s="66"/>
      <c r="D2" s="66"/>
    </row>
    <row r="3" spans="1:4" ht="13.8" thickBot="1" x14ac:dyDescent="0.3"/>
    <row r="4" spans="1:4" s="2" customFormat="1" x14ac:dyDescent="0.25">
      <c r="A4" s="33" t="s">
        <v>0</v>
      </c>
      <c r="B4" s="4" t="s">
        <v>25</v>
      </c>
      <c r="C4" s="20" t="s">
        <v>1</v>
      </c>
      <c r="D4" s="4" t="s">
        <v>26</v>
      </c>
    </row>
    <row r="5" spans="1:4" s="2" customFormat="1" ht="13.8" thickBot="1" x14ac:dyDescent="0.3">
      <c r="A5" s="11"/>
      <c r="B5" s="8"/>
      <c r="C5" s="22" t="s">
        <v>2</v>
      </c>
      <c r="D5" s="8"/>
    </row>
    <row r="6" spans="1:4" s="2" customFormat="1" x14ac:dyDescent="0.25">
      <c r="A6" s="41">
        <v>1994</v>
      </c>
      <c r="B6" s="23" t="s">
        <v>32</v>
      </c>
      <c r="C6" s="56"/>
      <c r="D6" s="60" t="s">
        <v>56</v>
      </c>
    </row>
    <row r="7" spans="1:4" s="2" customFormat="1" x14ac:dyDescent="0.25">
      <c r="A7" s="12">
        <v>1995</v>
      </c>
      <c r="B7" s="6" t="s">
        <v>32</v>
      </c>
      <c r="C7" s="57"/>
      <c r="D7" s="61" t="s">
        <v>57</v>
      </c>
    </row>
    <row r="8" spans="1:4" s="2" customFormat="1" x14ac:dyDescent="0.25">
      <c r="A8" s="12">
        <v>1996</v>
      </c>
      <c r="B8" s="6" t="s">
        <v>32</v>
      </c>
      <c r="C8" s="58" t="s">
        <v>80</v>
      </c>
      <c r="D8" s="61" t="s">
        <v>58</v>
      </c>
    </row>
    <row r="9" spans="1:4" s="2" customFormat="1" x14ac:dyDescent="0.25">
      <c r="A9" s="12">
        <v>1997</v>
      </c>
      <c r="B9" s="6" t="s">
        <v>32</v>
      </c>
      <c r="C9" s="57"/>
      <c r="D9" s="61" t="s">
        <v>59</v>
      </c>
    </row>
    <row r="10" spans="1:4" x14ac:dyDescent="0.25">
      <c r="A10" s="12">
        <v>1998</v>
      </c>
      <c r="B10" s="6" t="s">
        <v>32</v>
      </c>
      <c r="C10" s="57"/>
      <c r="D10" s="61" t="s">
        <v>60</v>
      </c>
    </row>
    <row r="11" spans="1:4" ht="13.8" thickBot="1" x14ac:dyDescent="0.3">
      <c r="A11" s="14">
        <v>1999</v>
      </c>
      <c r="B11" s="7" t="s">
        <v>32</v>
      </c>
      <c r="C11" s="59"/>
      <c r="D11" s="62" t="s">
        <v>61</v>
      </c>
    </row>
  </sheetData>
  <mergeCells count="2">
    <mergeCell ref="A1:D1"/>
    <mergeCell ref="A2:D2"/>
  </mergeCells>
  <printOptions horizontalCentered="1" verticalCentered="1"/>
  <pageMargins left="0.5" right="0.5" top="0.5" bottom="0.5" header="0" footer="0"/>
  <pageSetup scale="210" orientation="landscape" horizont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7" workbookViewId="0">
      <selection activeCell="A29" sqref="A29"/>
    </sheetView>
  </sheetViews>
  <sheetFormatPr defaultColWidth="9.109375" defaultRowHeight="13.2" x14ac:dyDescent="0.25"/>
  <cols>
    <col min="1" max="1" width="24" style="1" customWidth="1"/>
    <col min="2" max="16384" width="9.109375" style="1"/>
  </cols>
  <sheetData>
    <row r="1" spans="1:7" ht="24.6" x14ac:dyDescent="0.4">
      <c r="A1" s="64" t="s">
        <v>79</v>
      </c>
      <c r="B1" s="64"/>
      <c r="C1" s="64"/>
      <c r="D1" s="64"/>
      <c r="E1" s="64"/>
      <c r="F1" s="64"/>
      <c r="G1" s="64"/>
    </row>
    <row r="2" spans="1:7" ht="24.6" x14ac:dyDescent="0.4">
      <c r="A2" s="64" t="s">
        <v>87</v>
      </c>
      <c r="B2" s="64"/>
      <c r="C2" s="64"/>
      <c r="D2" s="64"/>
      <c r="E2" s="64"/>
      <c r="F2" s="64"/>
      <c r="G2" s="64"/>
    </row>
    <row r="3" spans="1:7" ht="13.5" customHeight="1" thickBot="1" x14ac:dyDescent="0.45">
      <c r="A3" s="32"/>
      <c r="B3" s="32"/>
      <c r="C3" s="32"/>
      <c r="D3" s="32"/>
      <c r="E3" s="32"/>
      <c r="F3" s="32"/>
      <c r="G3" s="32"/>
    </row>
    <row r="4" spans="1:7" s="2" customFormat="1" ht="13.8" thickBot="1" x14ac:dyDescent="0.3">
      <c r="B4" s="67" t="s">
        <v>9</v>
      </c>
      <c r="C4" s="68"/>
      <c r="D4" s="67" t="s">
        <v>11</v>
      </c>
      <c r="E4" s="68"/>
      <c r="F4" s="67" t="s">
        <v>10</v>
      </c>
      <c r="G4" s="68"/>
    </row>
    <row r="5" spans="1:7" s="2" customFormat="1" x14ac:dyDescent="0.25">
      <c r="A5" s="4">
        <v>1999</v>
      </c>
      <c r="B5" s="33" t="s">
        <v>3</v>
      </c>
      <c r="C5" s="4" t="s">
        <v>5</v>
      </c>
      <c r="D5" s="33" t="s">
        <v>3</v>
      </c>
      <c r="E5" s="4" t="s">
        <v>5</v>
      </c>
      <c r="F5" s="52" t="s">
        <v>3</v>
      </c>
      <c r="G5" s="10" t="s">
        <v>5</v>
      </c>
    </row>
    <row r="6" spans="1:7" s="2" customFormat="1" ht="13.8" thickBot="1" x14ac:dyDescent="0.3">
      <c r="A6" s="5"/>
      <c r="B6" s="9" t="s">
        <v>4</v>
      </c>
      <c r="C6" s="5" t="s">
        <v>6</v>
      </c>
      <c r="D6" s="9" t="s">
        <v>4</v>
      </c>
      <c r="E6" s="5" t="s">
        <v>6</v>
      </c>
      <c r="F6" s="52" t="s">
        <v>4</v>
      </c>
      <c r="G6" s="10" t="s">
        <v>6</v>
      </c>
    </row>
    <row r="7" spans="1:7" x14ac:dyDescent="0.25">
      <c r="A7" s="23" t="s">
        <v>8</v>
      </c>
      <c r="B7" s="41">
        <v>234</v>
      </c>
      <c r="C7" s="24">
        <v>1543</v>
      </c>
      <c r="D7" s="41"/>
      <c r="E7" s="24"/>
      <c r="F7" s="42">
        <f t="shared" ref="F7:G10" si="0">+B7+D7</f>
        <v>234</v>
      </c>
      <c r="G7" s="63">
        <f t="shared" si="0"/>
        <v>1543</v>
      </c>
    </row>
    <row r="8" spans="1:7" x14ac:dyDescent="0.25">
      <c r="A8" s="6" t="s">
        <v>85</v>
      </c>
      <c r="B8" s="12">
        <v>70</v>
      </c>
      <c r="C8" s="25">
        <v>449</v>
      </c>
      <c r="D8" s="12"/>
      <c r="E8" s="25"/>
      <c r="F8" s="38">
        <f t="shared" si="0"/>
        <v>70</v>
      </c>
      <c r="G8" s="13">
        <f t="shared" si="0"/>
        <v>449</v>
      </c>
    </row>
    <row r="9" spans="1:7" x14ac:dyDescent="0.25">
      <c r="A9" s="6" t="s">
        <v>84</v>
      </c>
      <c r="B9" s="12">
        <v>5</v>
      </c>
      <c r="C9" s="25">
        <v>24</v>
      </c>
      <c r="D9" s="12"/>
      <c r="E9" s="25"/>
      <c r="F9" s="38">
        <f t="shared" si="0"/>
        <v>5</v>
      </c>
      <c r="G9" s="13">
        <f t="shared" si="0"/>
        <v>24</v>
      </c>
    </row>
    <row r="10" spans="1:7" ht="13.8" thickBot="1" x14ac:dyDescent="0.3">
      <c r="A10" s="7" t="s">
        <v>11</v>
      </c>
      <c r="B10" s="14"/>
      <c r="C10" s="26"/>
      <c r="D10" s="14">
        <v>484</v>
      </c>
      <c r="E10" s="26">
        <v>1996</v>
      </c>
      <c r="F10" s="45">
        <f t="shared" si="0"/>
        <v>484</v>
      </c>
      <c r="G10" s="15">
        <f t="shared" si="0"/>
        <v>1996</v>
      </c>
    </row>
    <row r="11" spans="1:7" ht="13.8" thickBot="1" x14ac:dyDescent="0.3">
      <c r="A11" s="8" t="s">
        <v>86</v>
      </c>
      <c r="B11" s="14">
        <f>SUM(B7:B10)</f>
        <v>309</v>
      </c>
      <c r="C11" s="26">
        <f>SUM(C7:C10)</f>
        <v>2016</v>
      </c>
      <c r="D11" s="14">
        <f>SUM(D10)</f>
        <v>484</v>
      </c>
      <c r="E11" s="26">
        <f>SUM(E10)</f>
        <v>1996</v>
      </c>
      <c r="F11" s="45">
        <f>SUM(F7:F10)</f>
        <v>793</v>
      </c>
      <c r="G11" s="15">
        <f>SUM(G7:G10)</f>
        <v>4012</v>
      </c>
    </row>
    <row r="12" spans="1:7" ht="13.8" thickBot="1" x14ac:dyDescent="0.3"/>
    <row r="13" spans="1:7" ht="13.8" thickBot="1" x14ac:dyDescent="0.3">
      <c r="A13" s="2"/>
      <c r="B13" s="67" t="s">
        <v>9</v>
      </c>
      <c r="C13" s="68"/>
      <c r="D13" s="67" t="s">
        <v>11</v>
      </c>
      <c r="E13" s="68"/>
      <c r="F13" s="67" t="s">
        <v>10</v>
      </c>
      <c r="G13" s="68"/>
    </row>
    <row r="14" spans="1:7" x14ac:dyDescent="0.25">
      <c r="A14" s="4">
        <v>1998</v>
      </c>
      <c r="B14" s="52" t="s">
        <v>3</v>
      </c>
      <c r="C14" s="4" t="s">
        <v>5</v>
      </c>
      <c r="D14" s="52" t="s">
        <v>3</v>
      </c>
      <c r="E14" s="4" t="s">
        <v>5</v>
      </c>
      <c r="F14" s="52" t="s">
        <v>3</v>
      </c>
      <c r="G14" s="4" t="s">
        <v>5</v>
      </c>
    </row>
    <row r="15" spans="1:7" ht="13.8" thickBot="1" x14ac:dyDescent="0.3">
      <c r="A15" s="5"/>
      <c r="B15" s="52" t="s">
        <v>4</v>
      </c>
      <c r="C15" s="5" t="s">
        <v>6</v>
      </c>
      <c r="D15" s="52" t="s">
        <v>4</v>
      </c>
      <c r="E15" s="5" t="s">
        <v>6</v>
      </c>
      <c r="F15" s="52" t="s">
        <v>4</v>
      </c>
      <c r="G15" s="5" t="s">
        <v>6</v>
      </c>
    </row>
    <row r="16" spans="1:7" x14ac:dyDescent="0.25">
      <c r="A16" s="23" t="s">
        <v>8</v>
      </c>
      <c r="B16" s="42">
        <v>224</v>
      </c>
      <c r="C16" s="24">
        <v>1414</v>
      </c>
      <c r="D16" s="42"/>
      <c r="E16" s="24"/>
      <c r="F16" s="42">
        <f t="shared" ref="F16:G19" si="1">+B16+D16</f>
        <v>224</v>
      </c>
      <c r="G16" s="24">
        <f t="shared" si="1"/>
        <v>1414</v>
      </c>
    </row>
    <row r="17" spans="1:7" x14ac:dyDescent="0.25">
      <c r="A17" s="6" t="s">
        <v>85</v>
      </c>
      <c r="B17" s="38">
        <v>66</v>
      </c>
      <c r="C17" s="25">
        <v>426</v>
      </c>
      <c r="D17" s="38"/>
      <c r="E17" s="25"/>
      <c r="F17" s="38">
        <f t="shared" si="1"/>
        <v>66</v>
      </c>
      <c r="G17" s="25">
        <f t="shared" si="1"/>
        <v>426</v>
      </c>
    </row>
    <row r="18" spans="1:7" x14ac:dyDescent="0.25">
      <c r="A18" s="6" t="s">
        <v>84</v>
      </c>
      <c r="B18" s="38">
        <v>5</v>
      </c>
      <c r="C18" s="25">
        <v>26</v>
      </c>
      <c r="D18" s="38"/>
      <c r="E18" s="25"/>
      <c r="F18" s="38">
        <f t="shared" si="1"/>
        <v>5</v>
      </c>
      <c r="G18" s="25">
        <f t="shared" si="1"/>
        <v>26</v>
      </c>
    </row>
    <row r="19" spans="1:7" ht="13.8" thickBot="1" x14ac:dyDescent="0.3">
      <c r="A19" s="7" t="s">
        <v>11</v>
      </c>
      <c r="B19" s="45"/>
      <c r="C19" s="26"/>
      <c r="D19" s="45">
        <v>397</v>
      </c>
      <c r="E19" s="26">
        <v>1733</v>
      </c>
      <c r="F19" s="45">
        <f t="shared" si="1"/>
        <v>397</v>
      </c>
      <c r="G19" s="26">
        <f t="shared" si="1"/>
        <v>1733</v>
      </c>
    </row>
    <row r="20" spans="1:7" ht="13.8" thickBot="1" x14ac:dyDescent="0.3">
      <c r="A20" s="8" t="s">
        <v>86</v>
      </c>
      <c r="B20" s="45">
        <f>SUM(B16:B19)</f>
        <v>295</v>
      </c>
      <c r="C20" s="26">
        <f>SUM(C16:C19)</f>
        <v>1866</v>
      </c>
      <c r="D20" s="45">
        <f>SUM(D19)</f>
        <v>397</v>
      </c>
      <c r="E20" s="26">
        <f>SUM(E19)</f>
        <v>1733</v>
      </c>
      <c r="F20" s="45">
        <f>SUM(F16:F19)</f>
        <v>692</v>
      </c>
      <c r="G20" s="26">
        <f>SUM(G16:G19)</f>
        <v>3599</v>
      </c>
    </row>
    <row r="21" spans="1:7" ht="13.8" thickBot="1" x14ac:dyDescent="0.3"/>
    <row r="22" spans="1:7" ht="13.8" thickBot="1" x14ac:dyDescent="0.3">
      <c r="A22" s="2"/>
      <c r="B22" s="67" t="s">
        <v>9</v>
      </c>
      <c r="C22" s="68"/>
      <c r="D22" s="67" t="s">
        <v>11</v>
      </c>
      <c r="E22" s="68"/>
      <c r="F22" s="67" t="s">
        <v>10</v>
      </c>
      <c r="G22" s="68"/>
    </row>
    <row r="23" spans="1:7" x14ac:dyDescent="0.25">
      <c r="A23" s="4">
        <v>1997</v>
      </c>
      <c r="B23" s="52" t="s">
        <v>3</v>
      </c>
      <c r="C23" s="4" t="s">
        <v>5</v>
      </c>
      <c r="D23" s="52" t="s">
        <v>3</v>
      </c>
      <c r="E23" s="4" t="s">
        <v>5</v>
      </c>
      <c r="F23" s="52" t="s">
        <v>3</v>
      </c>
      <c r="G23" s="4" t="s">
        <v>5</v>
      </c>
    </row>
    <row r="24" spans="1:7" ht="13.8" thickBot="1" x14ac:dyDescent="0.3">
      <c r="A24" s="5"/>
      <c r="B24" s="52" t="s">
        <v>4</v>
      </c>
      <c r="C24" s="5" t="s">
        <v>6</v>
      </c>
      <c r="D24" s="52" t="s">
        <v>4</v>
      </c>
      <c r="E24" s="5" t="s">
        <v>6</v>
      </c>
      <c r="F24" s="52" t="s">
        <v>4</v>
      </c>
      <c r="G24" s="5" t="s">
        <v>6</v>
      </c>
    </row>
    <row r="25" spans="1:7" x14ac:dyDescent="0.25">
      <c r="A25" s="23" t="s">
        <v>8</v>
      </c>
      <c r="B25" s="42">
        <v>191</v>
      </c>
      <c r="C25" s="24">
        <v>1170</v>
      </c>
      <c r="D25" s="42"/>
      <c r="E25" s="24"/>
      <c r="F25" s="42">
        <f t="shared" ref="F25:G28" si="2">+B25+D25</f>
        <v>191</v>
      </c>
      <c r="G25" s="24">
        <f t="shared" si="2"/>
        <v>1170</v>
      </c>
    </row>
    <row r="26" spans="1:7" x14ac:dyDescent="0.25">
      <c r="A26" s="6" t="s">
        <v>85</v>
      </c>
      <c r="B26" s="38">
        <v>61</v>
      </c>
      <c r="C26" s="25">
        <v>374</v>
      </c>
      <c r="D26" s="38"/>
      <c r="E26" s="25"/>
      <c r="F26" s="38">
        <f t="shared" si="2"/>
        <v>61</v>
      </c>
      <c r="G26" s="25">
        <f t="shared" si="2"/>
        <v>374</v>
      </c>
    </row>
    <row r="27" spans="1:7" x14ac:dyDescent="0.25">
      <c r="A27" s="6" t="s">
        <v>84</v>
      </c>
      <c r="B27" s="38">
        <v>10</v>
      </c>
      <c r="C27" s="25">
        <v>51</v>
      </c>
      <c r="D27" s="38"/>
      <c r="E27" s="25"/>
      <c r="F27" s="38">
        <f t="shared" si="2"/>
        <v>10</v>
      </c>
      <c r="G27" s="25">
        <f t="shared" si="2"/>
        <v>51</v>
      </c>
    </row>
    <row r="28" spans="1:7" ht="13.8" thickBot="1" x14ac:dyDescent="0.3">
      <c r="A28" s="7" t="s">
        <v>11</v>
      </c>
      <c r="B28" s="45"/>
      <c r="C28" s="26"/>
      <c r="D28" s="45">
        <v>452</v>
      </c>
      <c r="E28" s="26">
        <v>1804</v>
      </c>
      <c r="F28" s="45">
        <f t="shared" si="2"/>
        <v>452</v>
      </c>
      <c r="G28" s="26">
        <f t="shared" si="2"/>
        <v>1804</v>
      </c>
    </row>
    <row r="29" spans="1:7" ht="13.8" thickBot="1" x14ac:dyDescent="0.3">
      <c r="A29" s="8" t="s">
        <v>86</v>
      </c>
      <c r="B29" s="45">
        <f>SUM(B25:B28)</f>
        <v>262</v>
      </c>
      <c r="C29" s="26">
        <f>SUM(C25:C28)</f>
        <v>1595</v>
      </c>
      <c r="D29" s="45">
        <f>SUM(D28)</f>
        <v>452</v>
      </c>
      <c r="E29" s="26">
        <f>SUM(E28)</f>
        <v>1804</v>
      </c>
      <c r="F29" s="45">
        <f>SUM(F25:F28)</f>
        <v>714</v>
      </c>
      <c r="G29" s="26">
        <f>SUM(G25:G28)</f>
        <v>3399</v>
      </c>
    </row>
  </sheetData>
  <mergeCells count="11">
    <mergeCell ref="F13:G13"/>
    <mergeCell ref="A1:G1"/>
    <mergeCell ref="A2:G2"/>
    <mergeCell ref="B22:C22"/>
    <mergeCell ref="D22:E22"/>
    <mergeCell ref="F22:G22"/>
    <mergeCell ref="D4:E4"/>
    <mergeCell ref="B4:C4"/>
    <mergeCell ref="F4:G4"/>
    <mergeCell ref="B13:C13"/>
    <mergeCell ref="D13:E13"/>
  </mergeCells>
  <printOptions horizontalCentered="1" verticalCentered="1"/>
  <pageMargins left="0.5" right="0.5" top="0.5" bottom="0.5" header="0" footer="0"/>
  <pageSetup scale="125"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3" sqref="C3:C8"/>
    </sheetView>
  </sheetViews>
  <sheetFormatPr defaultColWidth="9.109375" defaultRowHeight="13.2" x14ac:dyDescent="0.25"/>
  <cols>
    <col min="1" max="1" width="9.109375" style="1"/>
    <col min="2" max="2" width="11.33203125" style="3" customWidth="1"/>
    <col min="3" max="3" width="11.6640625" style="16" customWidth="1"/>
    <col min="4" max="16384" width="9.109375" style="1"/>
  </cols>
  <sheetData>
    <row r="1" spans="1:3" ht="15.6" x14ac:dyDescent="0.3">
      <c r="A1" s="69" t="s">
        <v>83</v>
      </c>
      <c r="B1" s="69"/>
      <c r="C1" s="69"/>
    </row>
    <row r="2" spans="1:3" ht="13.8" thickBot="1" x14ac:dyDescent="0.3"/>
    <row r="3" spans="1:3" s="2" customFormat="1" x14ac:dyDescent="0.25">
      <c r="A3" s="4" t="s">
        <v>0</v>
      </c>
      <c r="B3" s="20" t="s">
        <v>12</v>
      </c>
      <c r="C3" s="27" t="s">
        <v>14</v>
      </c>
    </row>
    <row r="4" spans="1:3" s="2" customFormat="1" x14ac:dyDescent="0.25">
      <c r="A4" s="5"/>
      <c r="B4" s="21" t="s">
        <v>13</v>
      </c>
      <c r="C4" s="28" t="s">
        <v>15</v>
      </c>
    </row>
    <row r="5" spans="1:3" s="2" customFormat="1" ht="13.8" thickBot="1" x14ac:dyDescent="0.3">
      <c r="A5" s="5"/>
      <c r="B5" s="21" t="s">
        <v>6</v>
      </c>
      <c r="C5" s="28" t="s">
        <v>16</v>
      </c>
    </row>
    <row r="6" spans="1:3" x14ac:dyDescent="0.25">
      <c r="A6" s="23">
        <v>1999</v>
      </c>
      <c r="B6" s="17">
        <v>-73</v>
      </c>
      <c r="C6" s="29">
        <v>1.2</v>
      </c>
    </row>
    <row r="7" spans="1:3" x14ac:dyDescent="0.25">
      <c r="A7" s="6">
        <v>1998</v>
      </c>
      <c r="B7" s="18">
        <v>719</v>
      </c>
      <c r="C7" s="30">
        <v>1.2</v>
      </c>
    </row>
    <row r="8" spans="1:3" ht="13.8" thickBot="1" x14ac:dyDescent="0.3">
      <c r="A8" s="7">
        <v>1997</v>
      </c>
      <c r="B8" s="19">
        <v>716</v>
      </c>
      <c r="C8" s="31">
        <v>1.2</v>
      </c>
    </row>
  </sheetData>
  <mergeCells count="1">
    <mergeCell ref="A1:C1"/>
  </mergeCells>
  <printOptions horizontalCentered="1" verticalCentered="1"/>
  <pageMargins left="0.5" right="0.5" top="0.5" bottom="0.5" header="0" footer="0"/>
  <pageSetup scale="300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Transport &amp; Supply Agmts</vt:lpstr>
      <vt:lpstr>Revenue Requirements</vt:lpstr>
      <vt:lpstr>CPIM</vt:lpstr>
      <vt:lpstr>Load Summary</vt:lpstr>
      <vt:lpstr>Earnings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Dyer</dc:creator>
  <cp:lastModifiedBy>Havlíček Jan</cp:lastModifiedBy>
  <cp:lastPrinted>2000-08-18T17:26:28Z</cp:lastPrinted>
  <dcterms:created xsi:type="dcterms:W3CDTF">2000-08-15T19:38:21Z</dcterms:created>
  <dcterms:modified xsi:type="dcterms:W3CDTF">2023-09-10T13:48:59Z</dcterms:modified>
</cp:coreProperties>
</file>