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1316" windowHeight="5520" activeTab="4"/>
  </bookViews>
  <sheets>
    <sheet name="December" sheetId="9" r:id="rId1"/>
    <sheet name="December Hydro" sheetId="17" r:id="rId2"/>
    <sheet name="Dec LOAD FORECAST" sheetId="10" r:id="rId3"/>
    <sheet name="Calc" sheetId="6" r:id="rId4"/>
    <sheet name="December Total" sheetId="16" r:id="rId5"/>
  </sheets>
  <definedNames>
    <definedName name="QUERY1" localSheetId="1">'December Hydro'!$F$17:$H$17</definedName>
    <definedName name="QUERY1_1" localSheetId="1">'December Hydro'!$F$17:$H$17</definedName>
    <definedName name="QUERY1_2" localSheetId="1">'December Hydro'!$F$17:$H$17</definedName>
  </definedNames>
  <calcPr calcId="92512" calcMode="manual"/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Z36" i="6"/>
  <c r="AA36" i="6"/>
  <c r="AB36" i="6"/>
  <c r="AC36" i="6"/>
  <c r="G4" i="10"/>
  <c r="G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G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G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G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G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G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G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G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G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G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G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G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G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G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G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G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G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G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G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G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G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G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G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G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G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G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G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G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G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G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G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G36" i="10"/>
  <c r="AJ36" i="10"/>
  <c r="AK36" i="10"/>
  <c r="AL36" i="10"/>
  <c r="AM36" i="10"/>
  <c r="G37" i="10"/>
  <c r="G38" i="10"/>
  <c r="G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G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G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G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G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G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G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G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G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G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G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G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G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G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G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G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G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G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G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G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G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G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G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G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G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G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G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G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G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G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G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G70" i="10"/>
  <c r="AJ70" i="10"/>
  <c r="AK70" i="10"/>
  <c r="AL70" i="10"/>
  <c r="AM70" i="10"/>
  <c r="G71" i="10"/>
  <c r="G72" i="10"/>
  <c r="G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G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G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G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G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M77" i="10"/>
  <c r="AN77" i="10"/>
  <c r="AO77" i="10"/>
  <c r="G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M78" i="10"/>
  <c r="AN78" i="10"/>
  <c r="AO78" i="10"/>
  <c r="G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M79" i="10"/>
  <c r="AN79" i="10"/>
  <c r="AO79" i="10"/>
  <c r="G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M80" i="10"/>
  <c r="AN80" i="10"/>
  <c r="G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M81" i="10"/>
  <c r="G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G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M83" i="10"/>
  <c r="AN83" i="10"/>
  <c r="AO83" i="10"/>
  <c r="G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G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G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G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G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G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G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G91" i="10"/>
  <c r="L91" i="10"/>
  <c r="M91" i="10"/>
  <c r="N91" i="10"/>
  <c r="O91" i="10"/>
  <c r="P91" i="10"/>
  <c r="Q91" i="10"/>
  <c r="R91" i="10"/>
  <c r="S91" i="10"/>
  <c r="T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C5" i="9"/>
  <c r="D5" i="9"/>
  <c r="E5" i="9"/>
  <c r="F5" i="9"/>
  <c r="G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Z36" i="9"/>
  <c r="AA36" i="9"/>
  <c r="AB36" i="9"/>
  <c r="AC36" i="9"/>
  <c r="AE15" i="17"/>
  <c r="AF15" i="17"/>
  <c r="AG15" i="17"/>
  <c r="AI15" i="17"/>
  <c r="AE16" i="17"/>
  <c r="AF16" i="17"/>
  <c r="AG16" i="17"/>
  <c r="AI16" i="17"/>
  <c r="AE17" i="17"/>
  <c r="AF17" i="17"/>
  <c r="AG17" i="17"/>
  <c r="AI17" i="17"/>
  <c r="AE18" i="17"/>
  <c r="AF18" i="17"/>
  <c r="AG18" i="17"/>
  <c r="AI18" i="17"/>
  <c r="AE19" i="17"/>
  <c r="AF19" i="17"/>
  <c r="AG19" i="17"/>
  <c r="AI19" i="17"/>
  <c r="AE20" i="17"/>
  <c r="AF20" i="17"/>
  <c r="AG20" i="17"/>
  <c r="AI20" i="17"/>
  <c r="AE21" i="17"/>
  <c r="AF21" i="17"/>
  <c r="AG21" i="17"/>
  <c r="AI21" i="17"/>
  <c r="AE22" i="17"/>
  <c r="AF22" i="17"/>
  <c r="AG22" i="17"/>
  <c r="AI22" i="17"/>
  <c r="AE23" i="17"/>
  <c r="AF23" i="17"/>
  <c r="AG23" i="17"/>
  <c r="AI23" i="17"/>
  <c r="AE24" i="17"/>
  <c r="AF24" i="17"/>
  <c r="AG24" i="17"/>
  <c r="AI24" i="17"/>
  <c r="AE25" i="17"/>
  <c r="AF25" i="17"/>
  <c r="AG25" i="17"/>
  <c r="AI25" i="17"/>
  <c r="AE26" i="17"/>
  <c r="AF26" i="17"/>
  <c r="AG26" i="17"/>
  <c r="AI26" i="17"/>
  <c r="AE27" i="17"/>
  <c r="AF27" i="17"/>
  <c r="AG27" i="17"/>
  <c r="AI27" i="17"/>
  <c r="AE28" i="17"/>
  <c r="AF28" i="17"/>
  <c r="AG28" i="17"/>
  <c r="AI28" i="17"/>
  <c r="AE29" i="17"/>
  <c r="AF29" i="17"/>
  <c r="AG29" i="17"/>
  <c r="AI29" i="17"/>
  <c r="AE30" i="17"/>
  <c r="AF30" i="17"/>
  <c r="AG30" i="17"/>
  <c r="AI30" i="17"/>
  <c r="AE31" i="17"/>
  <c r="AF31" i="17"/>
  <c r="AG31" i="17"/>
  <c r="AI31" i="17"/>
  <c r="AE32" i="17"/>
  <c r="AF32" i="17"/>
  <c r="AG32" i="17"/>
  <c r="AI32" i="17"/>
  <c r="AE33" i="17"/>
  <c r="AF33" i="17"/>
  <c r="AG33" i="17"/>
  <c r="AI33" i="17"/>
  <c r="AE34" i="17"/>
  <c r="AF34" i="17"/>
  <c r="AG34" i="17"/>
  <c r="AI34" i="17"/>
  <c r="AE35" i="17"/>
  <c r="AF35" i="17"/>
  <c r="AG35" i="17"/>
  <c r="AI35" i="17"/>
  <c r="AE36" i="17"/>
  <c r="AF36" i="17"/>
  <c r="AG36" i="17"/>
  <c r="AI36" i="17"/>
  <c r="AE37" i="17"/>
  <c r="AF37" i="17"/>
  <c r="AG37" i="17"/>
  <c r="AI37" i="17"/>
  <c r="AE38" i="17"/>
  <c r="AF38" i="17"/>
  <c r="AG38" i="17"/>
  <c r="AI38" i="17"/>
  <c r="AE39" i="17"/>
  <c r="AF39" i="17"/>
  <c r="AG39" i="17"/>
  <c r="AI39" i="17"/>
  <c r="AE40" i="17"/>
  <c r="AF40" i="17"/>
  <c r="AG40" i="17"/>
  <c r="AI40" i="17"/>
  <c r="AE41" i="17"/>
  <c r="AF41" i="17"/>
  <c r="AG41" i="17"/>
  <c r="AI41" i="17"/>
  <c r="AE42" i="17"/>
  <c r="AF42" i="17"/>
  <c r="AG42" i="17"/>
  <c r="AI42" i="17"/>
  <c r="AE43" i="17"/>
  <c r="AF43" i="17"/>
  <c r="AG43" i="17"/>
  <c r="AI43" i="17"/>
  <c r="AE44" i="17"/>
  <c r="AF44" i="17"/>
  <c r="AG44" i="17"/>
  <c r="AI44" i="17"/>
  <c r="AE45" i="17"/>
  <c r="AF45" i="17"/>
  <c r="AG45" i="17"/>
  <c r="AI45" i="17"/>
  <c r="AF46" i="17"/>
  <c r="AG46" i="17"/>
  <c r="AI46" i="17"/>
  <c r="AE51" i="17"/>
  <c r="AF51" i="17"/>
  <c r="AE52" i="17"/>
  <c r="AF52" i="17"/>
  <c r="AE53" i="17"/>
  <c r="AF53" i="17"/>
  <c r="AE54" i="17"/>
  <c r="AF54" i="17"/>
  <c r="AE55" i="17"/>
  <c r="AF55" i="17"/>
  <c r="AE56" i="17"/>
  <c r="AF56" i="17"/>
  <c r="AE57" i="17"/>
  <c r="AF57" i="17"/>
  <c r="AE58" i="17"/>
  <c r="AF58" i="17"/>
  <c r="AE59" i="17"/>
  <c r="AF59" i="17"/>
  <c r="AE60" i="17"/>
  <c r="AF60" i="17"/>
  <c r="AE61" i="17"/>
  <c r="AF61" i="17"/>
  <c r="AE62" i="17"/>
  <c r="AF62" i="17"/>
  <c r="AE63" i="17"/>
  <c r="AF63" i="17"/>
  <c r="AE64" i="17"/>
  <c r="AF64" i="17"/>
  <c r="AE65" i="17"/>
  <c r="AF65" i="17"/>
  <c r="AE66" i="17"/>
  <c r="AF66" i="17"/>
  <c r="AE67" i="17"/>
  <c r="AF67" i="17"/>
  <c r="AE68" i="17"/>
  <c r="AF68" i="17"/>
  <c r="AE69" i="17"/>
  <c r="AF69" i="17"/>
  <c r="AE70" i="17"/>
  <c r="AF70" i="17"/>
  <c r="AE71" i="17"/>
  <c r="AF71" i="17"/>
  <c r="AE72" i="17"/>
  <c r="AF72" i="17"/>
  <c r="AE73" i="17"/>
  <c r="AF73" i="17"/>
  <c r="AE74" i="17"/>
  <c r="AF74" i="17"/>
  <c r="AE75" i="17"/>
  <c r="AF75" i="17"/>
  <c r="AE76" i="17"/>
  <c r="AF76" i="17"/>
  <c r="AE77" i="17"/>
  <c r="AF77" i="17"/>
  <c r="AE78" i="17"/>
  <c r="AF78" i="17"/>
  <c r="AE79" i="17"/>
  <c r="AF79" i="17"/>
  <c r="AE80" i="17"/>
  <c r="AF80" i="17"/>
  <c r="AE81" i="17"/>
  <c r="AF81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S86" i="17"/>
  <c r="T86" i="17"/>
  <c r="U86" i="17"/>
  <c r="V86" i="17"/>
  <c r="W86" i="17"/>
  <c r="X86" i="17"/>
  <c r="Y86" i="17"/>
  <c r="Z86" i="17"/>
  <c r="AA86" i="17"/>
  <c r="AB86" i="17"/>
  <c r="AC86" i="17"/>
  <c r="AD86" i="17"/>
  <c r="AE86" i="17"/>
  <c r="AJ86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S87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J87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S88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J88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S89" i="17"/>
  <c r="T89" i="17"/>
  <c r="U89" i="17"/>
  <c r="V89" i="17"/>
  <c r="W89" i="17"/>
  <c r="X89" i="17"/>
  <c r="Y89" i="17"/>
  <c r="Z89" i="17"/>
  <c r="AA89" i="17"/>
  <c r="AB89" i="17"/>
  <c r="AC89" i="17"/>
  <c r="AD89" i="17"/>
  <c r="AE89" i="17"/>
  <c r="AF89" i="17"/>
  <c r="AJ89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S90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J90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S91" i="17"/>
  <c r="T91" i="17"/>
  <c r="U91" i="17"/>
  <c r="V91" i="17"/>
  <c r="W91" i="17"/>
  <c r="X91" i="17"/>
  <c r="Y91" i="17"/>
  <c r="Z91" i="17"/>
  <c r="AA91" i="17"/>
  <c r="AB91" i="17"/>
  <c r="AC91" i="17"/>
  <c r="AD91" i="17"/>
  <c r="AE91" i="17"/>
  <c r="AF91" i="17"/>
  <c r="AJ91" i="17"/>
  <c r="G92" i="17"/>
  <c r="H92" i="17"/>
  <c r="I92" i="17"/>
  <c r="J92" i="17"/>
  <c r="K92" i="17"/>
  <c r="L92" i="17"/>
  <c r="M92" i="17"/>
  <c r="N92" i="17"/>
  <c r="O92" i="17"/>
  <c r="P92" i="17"/>
  <c r="Q92" i="17"/>
  <c r="R92" i="17"/>
  <c r="S92" i="17"/>
  <c r="T92" i="17"/>
  <c r="U92" i="17"/>
  <c r="V92" i="17"/>
  <c r="W92" i="17"/>
  <c r="X92" i="17"/>
  <c r="Y92" i="17"/>
  <c r="Z92" i="17"/>
  <c r="AA92" i="17"/>
  <c r="AB92" i="17"/>
  <c r="AC92" i="17"/>
  <c r="AD92" i="17"/>
  <c r="AE92" i="17"/>
  <c r="AF92" i="17"/>
  <c r="AJ92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J93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S94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J94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S95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J95" i="17"/>
  <c r="G96" i="17"/>
  <c r="H96" i="17"/>
  <c r="I96" i="17"/>
  <c r="J96" i="17"/>
  <c r="K96" i="17"/>
  <c r="L96" i="17"/>
  <c r="M96" i="17"/>
  <c r="N96" i="17"/>
  <c r="O96" i="17"/>
  <c r="P96" i="17"/>
  <c r="Q96" i="17"/>
  <c r="R96" i="17"/>
  <c r="S96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J96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S97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J97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S98" i="17"/>
  <c r="T98" i="17"/>
  <c r="U98" i="17"/>
  <c r="V98" i="17"/>
  <c r="W98" i="17"/>
  <c r="X98" i="17"/>
  <c r="Y98" i="17"/>
  <c r="Z98" i="17"/>
  <c r="AA98" i="17"/>
  <c r="AB98" i="17"/>
  <c r="AC98" i="17"/>
  <c r="AD98" i="17"/>
  <c r="AE98" i="17"/>
  <c r="AF98" i="17"/>
  <c r="AJ98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S99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J99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S100" i="17"/>
  <c r="T100" i="17"/>
  <c r="U100" i="17"/>
  <c r="V100" i="17"/>
  <c r="W100" i="17"/>
  <c r="X100" i="17"/>
  <c r="Y100" i="17"/>
  <c r="Z100" i="17"/>
  <c r="AA100" i="17"/>
  <c r="AB100" i="17"/>
  <c r="AC100" i="17"/>
  <c r="AD100" i="17"/>
  <c r="AE100" i="17"/>
  <c r="AJ100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S101" i="17"/>
  <c r="T101" i="17"/>
  <c r="U101" i="17"/>
  <c r="V101" i="17"/>
  <c r="W101" i="17"/>
  <c r="X101" i="17"/>
  <c r="Y101" i="17"/>
  <c r="Z101" i="17"/>
  <c r="AA101" i="17"/>
  <c r="AB101" i="17"/>
  <c r="AC101" i="17"/>
  <c r="AD101" i="17"/>
  <c r="AE101" i="17"/>
  <c r="AJ101" i="17"/>
  <c r="G102" i="17"/>
  <c r="H102" i="17"/>
  <c r="I102" i="17"/>
  <c r="J102" i="17"/>
  <c r="K102" i="17"/>
  <c r="L102" i="17"/>
  <c r="M102" i="17"/>
  <c r="N102" i="17"/>
  <c r="O102" i="17"/>
  <c r="P102" i="17"/>
  <c r="Q102" i="17"/>
  <c r="R102" i="17"/>
  <c r="S102" i="17"/>
  <c r="T102" i="17"/>
  <c r="U102" i="17"/>
  <c r="V102" i="17"/>
  <c r="W102" i="17"/>
  <c r="X102" i="17"/>
  <c r="Y102" i="17"/>
  <c r="Z102" i="17"/>
  <c r="AA102" i="17"/>
  <c r="AB102" i="17"/>
  <c r="AC102" i="17"/>
  <c r="AD102" i="17"/>
  <c r="AE102" i="17"/>
  <c r="AF102" i="17"/>
  <c r="AJ102" i="17"/>
  <c r="G103" i="17"/>
  <c r="H103" i="17"/>
  <c r="I103" i="17"/>
  <c r="J103" i="17"/>
  <c r="K103" i="17"/>
  <c r="L103" i="17"/>
  <c r="M103" i="17"/>
  <c r="N103" i="17"/>
  <c r="O103" i="17"/>
  <c r="P103" i="17"/>
  <c r="Q103" i="17"/>
  <c r="R103" i="17"/>
  <c r="S103" i="17"/>
  <c r="T103" i="17"/>
  <c r="U103" i="17"/>
  <c r="V103" i="17"/>
  <c r="W103" i="17"/>
  <c r="X103" i="17"/>
  <c r="Y103" i="17"/>
  <c r="Z103" i="17"/>
  <c r="AA103" i="17"/>
  <c r="AB103" i="17"/>
  <c r="AC103" i="17"/>
  <c r="AD103" i="17"/>
  <c r="AE103" i="17"/>
  <c r="AF103" i="17"/>
  <c r="AJ103" i="17"/>
  <c r="G104" i="17"/>
  <c r="H104" i="17"/>
  <c r="I104" i="17"/>
  <c r="J104" i="17"/>
  <c r="K104" i="17"/>
  <c r="L104" i="17"/>
  <c r="M104" i="17"/>
  <c r="N104" i="17"/>
  <c r="O104" i="17"/>
  <c r="P104" i="17"/>
  <c r="Q104" i="17"/>
  <c r="R104" i="17"/>
  <c r="S104" i="17"/>
  <c r="T104" i="17"/>
  <c r="U104" i="17"/>
  <c r="V104" i="17"/>
  <c r="W104" i="17"/>
  <c r="X104" i="17"/>
  <c r="Y104" i="17"/>
  <c r="Z104" i="17"/>
  <c r="AA104" i="17"/>
  <c r="AB104" i="17"/>
  <c r="AC104" i="17"/>
  <c r="AD104" i="17"/>
  <c r="AE104" i="17"/>
  <c r="AF104" i="17"/>
  <c r="AJ104" i="17"/>
  <c r="G105" i="17"/>
  <c r="H105" i="17"/>
  <c r="I105" i="17"/>
  <c r="J105" i="17"/>
  <c r="K105" i="17"/>
  <c r="L105" i="17"/>
  <c r="M105" i="17"/>
  <c r="N105" i="17"/>
  <c r="O105" i="17"/>
  <c r="P105" i="17"/>
  <c r="Q105" i="17"/>
  <c r="R105" i="17"/>
  <c r="S105" i="17"/>
  <c r="T105" i="17"/>
  <c r="U105" i="17"/>
  <c r="V105" i="17"/>
  <c r="W105" i="17"/>
  <c r="X105" i="17"/>
  <c r="Y105" i="17"/>
  <c r="Z105" i="17"/>
  <c r="AA105" i="17"/>
  <c r="AB105" i="17"/>
  <c r="AC105" i="17"/>
  <c r="AD105" i="17"/>
  <c r="AE105" i="17"/>
  <c r="AF105" i="17"/>
  <c r="AJ105" i="17"/>
  <c r="G106" i="17"/>
  <c r="H106" i="17"/>
  <c r="I106" i="17"/>
  <c r="J106" i="17"/>
  <c r="K106" i="17"/>
  <c r="L106" i="17"/>
  <c r="M106" i="17"/>
  <c r="N106" i="17"/>
  <c r="O106" i="17"/>
  <c r="P106" i="17"/>
  <c r="Q106" i="17"/>
  <c r="R106" i="17"/>
  <c r="S106" i="17"/>
  <c r="T106" i="17"/>
  <c r="U106" i="17"/>
  <c r="V106" i="17"/>
  <c r="W106" i="17"/>
  <c r="X106" i="17"/>
  <c r="Y106" i="17"/>
  <c r="Z106" i="17"/>
  <c r="AA106" i="17"/>
  <c r="AB106" i="17"/>
  <c r="AC106" i="17"/>
  <c r="AD106" i="17"/>
  <c r="AE106" i="17"/>
  <c r="AF106" i="17"/>
  <c r="AJ106" i="17"/>
  <c r="G107" i="17"/>
  <c r="H107" i="17"/>
  <c r="I107" i="17"/>
  <c r="J107" i="17"/>
  <c r="K107" i="17"/>
  <c r="L107" i="17"/>
  <c r="M107" i="17"/>
  <c r="N107" i="17"/>
  <c r="O107" i="17"/>
  <c r="P107" i="17"/>
  <c r="Q107" i="17"/>
  <c r="R107" i="17"/>
  <c r="S107" i="17"/>
  <c r="T107" i="17"/>
  <c r="U107" i="17"/>
  <c r="V107" i="17"/>
  <c r="W107" i="17"/>
  <c r="X107" i="17"/>
  <c r="Y107" i="17"/>
  <c r="Z107" i="17"/>
  <c r="AA107" i="17"/>
  <c r="AB107" i="17"/>
  <c r="AC107" i="17"/>
  <c r="AD107" i="17"/>
  <c r="AE107" i="17"/>
  <c r="AJ107" i="17"/>
  <c r="G108" i="17"/>
  <c r="H108" i="17"/>
  <c r="I108" i="17"/>
  <c r="J108" i="17"/>
  <c r="K108" i="17"/>
  <c r="L108" i="17"/>
  <c r="M108" i="17"/>
  <c r="N108" i="17"/>
  <c r="O108" i="17"/>
  <c r="P108" i="17"/>
  <c r="Q108" i="17"/>
  <c r="R108" i="17"/>
  <c r="S108" i="17"/>
  <c r="T108" i="17"/>
  <c r="U108" i="17"/>
  <c r="V108" i="17"/>
  <c r="W108" i="17"/>
  <c r="X108" i="17"/>
  <c r="Y108" i="17"/>
  <c r="Z108" i="17"/>
  <c r="AA108" i="17"/>
  <c r="AB108" i="17"/>
  <c r="AC108" i="17"/>
  <c r="AD108" i="17"/>
  <c r="AE108" i="17"/>
  <c r="AJ108" i="17"/>
  <c r="G109" i="17"/>
  <c r="H109" i="17"/>
  <c r="I109" i="17"/>
  <c r="J109" i="17"/>
  <c r="K109" i="17"/>
  <c r="L109" i="17"/>
  <c r="M109" i="17"/>
  <c r="N109" i="17"/>
  <c r="O109" i="17"/>
  <c r="P109" i="17"/>
  <c r="Q109" i="17"/>
  <c r="R109" i="17"/>
  <c r="S109" i="17"/>
  <c r="T109" i="17"/>
  <c r="U109" i="17"/>
  <c r="V109" i="17"/>
  <c r="W109" i="17"/>
  <c r="X109" i="17"/>
  <c r="Y109" i="17"/>
  <c r="Z109" i="17"/>
  <c r="AA109" i="17"/>
  <c r="AB109" i="17"/>
  <c r="AC109" i="17"/>
  <c r="AD109" i="17"/>
  <c r="AE109" i="17"/>
  <c r="AF109" i="17"/>
  <c r="AJ109" i="17"/>
  <c r="G110" i="17"/>
  <c r="H110" i="17"/>
  <c r="I110" i="17"/>
  <c r="J110" i="17"/>
  <c r="K110" i="17"/>
  <c r="L110" i="17"/>
  <c r="M110" i="17"/>
  <c r="N110" i="17"/>
  <c r="O110" i="17"/>
  <c r="P110" i="17"/>
  <c r="Q110" i="17"/>
  <c r="R110" i="17"/>
  <c r="S110" i="17"/>
  <c r="T110" i="17"/>
  <c r="U110" i="17"/>
  <c r="V110" i="17"/>
  <c r="X110" i="17"/>
  <c r="Y110" i="17"/>
  <c r="Z110" i="17"/>
  <c r="AA110" i="17"/>
  <c r="AB110" i="17"/>
  <c r="AC110" i="17"/>
  <c r="AD110" i="17"/>
  <c r="AE110" i="17"/>
  <c r="AF110" i="17"/>
  <c r="AJ110" i="17"/>
  <c r="G111" i="17"/>
  <c r="H111" i="17"/>
  <c r="I111" i="17"/>
  <c r="J111" i="17"/>
  <c r="K111" i="17"/>
  <c r="L111" i="17"/>
  <c r="M111" i="17"/>
  <c r="N111" i="17"/>
  <c r="O111" i="17"/>
  <c r="P111" i="17"/>
  <c r="Q111" i="17"/>
  <c r="R111" i="17"/>
  <c r="S111" i="17"/>
  <c r="T111" i="17"/>
  <c r="U111" i="17"/>
  <c r="V111" i="17"/>
  <c r="W111" i="17"/>
  <c r="X111" i="17"/>
  <c r="Y111" i="17"/>
  <c r="Z111" i="17"/>
  <c r="AA111" i="17"/>
  <c r="AB111" i="17"/>
  <c r="AC111" i="17"/>
  <c r="AD111" i="17"/>
  <c r="AE111" i="17"/>
  <c r="AF111" i="17"/>
  <c r="AJ111" i="17"/>
  <c r="G112" i="17"/>
  <c r="H112" i="17"/>
  <c r="I112" i="17"/>
  <c r="J112" i="17"/>
  <c r="K112" i="17"/>
  <c r="L112" i="17"/>
  <c r="M112" i="17"/>
  <c r="N112" i="17"/>
  <c r="O112" i="17"/>
  <c r="P112" i="17"/>
  <c r="Q112" i="17"/>
  <c r="R112" i="17"/>
  <c r="S112" i="17"/>
  <c r="T112" i="17"/>
  <c r="U112" i="17"/>
  <c r="V112" i="17"/>
  <c r="W112" i="17"/>
  <c r="X112" i="17"/>
  <c r="Y112" i="17"/>
  <c r="Z112" i="17"/>
  <c r="AA112" i="17"/>
  <c r="AB112" i="17"/>
  <c r="AC112" i="17"/>
  <c r="AD112" i="17"/>
  <c r="AE112" i="17"/>
  <c r="AF112" i="17"/>
  <c r="AJ112" i="17"/>
  <c r="G113" i="17"/>
  <c r="H113" i="17"/>
  <c r="I113" i="17"/>
  <c r="J113" i="17"/>
  <c r="K113" i="17"/>
  <c r="L113" i="17"/>
  <c r="M113" i="17"/>
  <c r="N113" i="17"/>
  <c r="O113" i="17"/>
  <c r="P113" i="17"/>
  <c r="Q113" i="17"/>
  <c r="R113" i="17"/>
  <c r="S113" i="17"/>
  <c r="T113" i="17"/>
  <c r="U113" i="17"/>
  <c r="V113" i="17"/>
  <c r="W113" i="17"/>
  <c r="X113" i="17"/>
  <c r="Y113" i="17"/>
  <c r="Z113" i="17"/>
  <c r="AA113" i="17"/>
  <c r="AB113" i="17"/>
  <c r="AC113" i="17"/>
  <c r="AD113" i="17"/>
  <c r="AE113" i="17"/>
  <c r="AF113" i="17"/>
  <c r="AJ113" i="17"/>
  <c r="G114" i="17"/>
  <c r="H114" i="17"/>
  <c r="I114" i="17"/>
  <c r="J114" i="17"/>
  <c r="K114" i="17"/>
  <c r="L114" i="17"/>
  <c r="M114" i="17"/>
  <c r="N114" i="17"/>
  <c r="O114" i="17"/>
  <c r="P114" i="17"/>
  <c r="Q114" i="17"/>
  <c r="R114" i="17"/>
  <c r="S114" i="17"/>
  <c r="T114" i="17"/>
  <c r="U114" i="17"/>
  <c r="V114" i="17"/>
  <c r="W114" i="17"/>
  <c r="X114" i="17"/>
  <c r="Y114" i="17"/>
  <c r="Z114" i="17"/>
  <c r="AA114" i="17"/>
  <c r="AB114" i="17"/>
  <c r="AC114" i="17"/>
  <c r="AD114" i="17"/>
  <c r="AE114" i="17"/>
  <c r="AJ114" i="17"/>
  <c r="G115" i="17"/>
  <c r="H115" i="17"/>
  <c r="I115" i="17"/>
  <c r="J115" i="17"/>
  <c r="K115" i="17"/>
  <c r="L115" i="17"/>
  <c r="M115" i="17"/>
  <c r="N115" i="17"/>
  <c r="O115" i="17"/>
  <c r="P115" i="17"/>
  <c r="Q115" i="17"/>
  <c r="R115" i="17"/>
  <c r="S115" i="17"/>
  <c r="T115" i="17"/>
  <c r="U115" i="17"/>
  <c r="V115" i="17"/>
  <c r="W115" i="17"/>
  <c r="X115" i="17"/>
  <c r="Y115" i="17"/>
  <c r="Z115" i="17"/>
  <c r="AA115" i="17"/>
  <c r="AB115" i="17"/>
  <c r="AC115" i="17"/>
  <c r="AD115" i="17"/>
  <c r="AE115" i="17"/>
  <c r="AJ115" i="17"/>
  <c r="G116" i="17"/>
  <c r="H116" i="17"/>
  <c r="I116" i="17"/>
  <c r="J116" i="17"/>
  <c r="K116" i="17"/>
  <c r="L116" i="17"/>
  <c r="M116" i="17"/>
  <c r="N116" i="17"/>
  <c r="O116" i="17"/>
  <c r="P116" i="17"/>
  <c r="Q116" i="17"/>
  <c r="R116" i="17"/>
  <c r="S116" i="17"/>
  <c r="T116" i="17"/>
  <c r="U116" i="17"/>
  <c r="V116" i="17"/>
  <c r="W116" i="17"/>
  <c r="X116" i="17"/>
  <c r="Y116" i="17"/>
  <c r="Z116" i="17"/>
  <c r="AA116" i="17"/>
  <c r="AB116" i="17"/>
  <c r="AC116" i="17"/>
  <c r="AD116" i="17"/>
  <c r="AE116" i="17"/>
  <c r="AF116" i="17"/>
  <c r="AE117" i="17"/>
  <c r="AF117" i="17"/>
  <c r="AG117" i="17"/>
  <c r="AH117" i="17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C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C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C7" i="16"/>
  <c r="AD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AB10" i="16"/>
  <c r="AC10" i="16"/>
  <c r="AD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W12" i="16"/>
  <c r="X12" i="16"/>
  <c r="Y12" i="16"/>
  <c r="Z12" i="16"/>
  <c r="AC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C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C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C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C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C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AB32" i="16"/>
  <c r="AC32" i="16"/>
  <c r="AD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C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C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AC35" i="16"/>
  <c r="AD35" i="16"/>
  <c r="Z36" i="16"/>
  <c r="AA36" i="16"/>
  <c r="AB36" i="16"/>
  <c r="AC36" i="16"/>
  <c r="AD36" i="16"/>
  <c r="AE36" i="16"/>
  <c r="AF36" i="16"/>
  <c r="AC37" i="16"/>
  <c r="AD37" i="16"/>
  <c r="AE37" i="16"/>
  <c r="AF37" i="16"/>
  <c r="AC39" i="16"/>
  <c r="AD39" i="16"/>
  <c r="AE39" i="16"/>
  <c r="AF39" i="16"/>
  <c r="AC40" i="16"/>
  <c r="AD40" i="16"/>
  <c r="AE40" i="16"/>
  <c r="AF40" i="16"/>
  <c r="AC41" i="16"/>
  <c r="AD41" i="16"/>
  <c r="AE41" i="16"/>
  <c r="AF41" i="16"/>
  <c r="AC42" i="16"/>
  <c r="AD42" i="16"/>
  <c r="AE42" i="16"/>
  <c r="AF42" i="16"/>
  <c r="AC45" i="16"/>
  <c r="AD45" i="16"/>
  <c r="AE45" i="16"/>
  <c r="AF45" i="16"/>
  <c r="AC47" i="16"/>
  <c r="AD47" i="16"/>
  <c r="AE47" i="16"/>
  <c r="AF47" i="16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PHRSD;UID=xa21;APP=Microsoft Query;DATABASE=isa" command="test"/>
  </connection>
  <connection id="2" name="Connection1" type="1" refreshedVersion="0" saveData="1">
    <dbPr connection="DSN=PHRSD;UID=xa21;APP=Microsoft Query;DATABASE=isa" command="test"/>
  </connection>
  <connection id="3" name="Connection2" type="1" refreshedVersion="0" saveData="1">
    <dbPr connection="DSN=PHRSD;UID=xa21;APP=Microsoft Query;DATABASE=isa" command="test"/>
  </connection>
</connections>
</file>

<file path=xl/sharedStrings.xml><?xml version="1.0" encoding="utf-8"?>
<sst xmlns="http://schemas.openxmlformats.org/spreadsheetml/2006/main" count="112" uniqueCount="68">
  <si>
    <t>Average Mid-Peak</t>
  </si>
  <si>
    <t>Average Peak</t>
  </si>
  <si>
    <t>Average Off-Peak</t>
  </si>
  <si>
    <t>Sum Off-Peak</t>
  </si>
  <si>
    <t>Sum Mid-Peak</t>
  </si>
  <si>
    <t>Sum Peak</t>
  </si>
  <si>
    <t>Totals</t>
  </si>
  <si>
    <t>Date</t>
  </si>
  <si>
    <t xml:space="preserve"> </t>
  </si>
  <si>
    <t>HOURLY</t>
  </si>
  <si>
    <t>DAILY</t>
  </si>
  <si>
    <t>MONTHLY</t>
  </si>
  <si>
    <t>YEARLY</t>
  </si>
  <si>
    <t>HRSPEC</t>
  </si>
  <si>
    <t>HOURLY_DETAIL</t>
  </si>
  <si>
    <t>EDWARDS</t>
  </si>
  <si>
    <t>TRANSFER OF CURRENT DATA - ISA TO EXCEL</t>
  </si>
  <si>
    <t xml:space="preserve">FES </t>
  </si>
  <si>
    <t>ISA</t>
  </si>
  <si>
    <t>mm</t>
  </si>
  <si>
    <t>dd</t>
  </si>
  <si>
    <t>yy</t>
  </si>
  <si>
    <t>day tot</t>
  </si>
  <si>
    <t>Accum</t>
  </si>
  <si>
    <t xml:space="preserve">Offpeak </t>
  </si>
  <si>
    <t xml:space="preserve">Onpeak </t>
  </si>
  <si>
    <t>Total</t>
  </si>
  <si>
    <t xml:space="preserve">Surplus </t>
  </si>
  <si>
    <t xml:space="preserve">Total </t>
  </si>
  <si>
    <t>Time</t>
  </si>
  <si>
    <t>Main Base kW[TOU-8 Monthly 4000 V]</t>
  </si>
  <si>
    <t>Rocket Test kW[TOU-8 Monthly 115000 V]</t>
  </si>
  <si>
    <t>Total kW</t>
  </si>
  <si>
    <t>Long Position</t>
  </si>
  <si>
    <t>SALES</t>
  </si>
  <si>
    <t>NET Position</t>
  </si>
  <si>
    <t>TOTAL</t>
  </si>
  <si>
    <t>Forecast</t>
  </si>
  <si>
    <t>110% Forecast</t>
  </si>
  <si>
    <t>hydro reduction</t>
  </si>
  <si>
    <t>South Base kW[TOU-8 Monthly 115000 V]</t>
  </si>
  <si>
    <t>Hour</t>
  </si>
  <si>
    <t>hydro</t>
  </si>
  <si>
    <t>110% load</t>
  </si>
  <si>
    <t>REMARKETING</t>
  </si>
  <si>
    <t>Peak</t>
  </si>
  <si>
    <t>Off-peak</t>
  </si>
  <si>
    <t>ACTUAL</t>
  </si>
  <si>
    <t>CHANGE</t>
  </si>
  <si>
    <t>Actual kW</t>
  </si>
  <si>
    <t>Off-Peak</t>
  </si>
  <si>
    <t>Mid-Peak</t>
  </si>
  <si>
    <t>2000 load</t>
  </si>
  <si>
    <t>2001 forecast</t>
  </si>
  <si>
    <t>110% forecast</t>
  </si>
  <si>
    <t>offpeak</t>
  </si>
  <si>
    <t>December</t>
  </si>
  <si>
    <t>MAX = 22</t>
  </si>
  <si>
    <t>MAX = 15</t>
  </si>
  <si>
    <t>SCE TOU 8 HOLIDAYS</t>
  </si>
  <si>
    <t>New Years Day (Jan 1)</t>
  </si>
  <si>
    <t>Washington's B-Day (3rd Mon in Feb)</t>
  </si>
  <si>
    <t>Memorial Day (last Mon in May)</t>
  </si>
  <si>
    <t>Independence Day (July 4)</t>
  </si>
  <si>
    <t>Labor Day (1st Mon in Sept)</t>
  </si>
  <si>
    <t>Veterans Day (Nov 11)</t>
  </si>
  <si>
    <t>Thanksgiving Day (4th Thurs in Nov)</t>
  </si>
  <si>
    <t>Christmas (Dec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</si>
</sst>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7" formatCode="m/d"/>
    <numFmt numFmtId="169" formatCode="0.00000"/>
    <numFmt numFmtId="180" formatCode="_(* #,##0.0000_);_(* \(#,##0.00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2" fontId="0" fillId="0" borderId="0" xfId="0" applyNumberFormat="1"/>
    <xf numFmtId="0" fontId="2" fillId="0" borderId="0" xfId="0" applyFont="1"/>
    <xf numFmtId="0" fontId="2" fillId="2" borderId="0" xfId="0" applyFont="1" applyFill="1"/>
    <xf numFmtId="43" fontId="0" fillId="0" borderId="0" xfId="0" applyNumberFormat="1"/>
    <xf numFmtId="22" fontId="0" fillId="0" borderId="0" xfId="0" applyNumberFormat="1"/>
    <xf numFmtId="167" fontId="0" fillId="0" borderId="0" xfId="0" applyNumberFormat="1"/>
    <xf numFmtId="167" fontId="2" fillId="0" borderId="0" xfId="0" applyNumberFormat="1" applyFont="1"/>
    <xf numFmtId="0" fontId="0" fillId="3" borderId="0" xfId="0" applyFill="1"/>
    <xf numFmtId="43" fontId="0" fillId="4" borderId="0" xfId="0" applyNumberFormat="1" applyFill="1"/>
    <xf numFmtId="0" fontId="2" fillId="4" borderId="0" xfId="0" applyFont="1" applyFill="1"/>
    <xf numFmtId="43" fontId="0" fillId="5" borderId="0" xfId="0" applyNumberFormat="1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/>
    <xf numFmtId="2" fontId="0" fillId="0" borderId="0" xfId="0" applyNumberFormat="1" applyFill="1"/>
    <xf numFmtId="0" fontId="0" fillId="8" borderId="0" xfId="0" applyFill="1"/>
    <xf numFmtId="167" fontId="0" fillId="0" borderId="0" xfId="0" applyNumberFormat="1" applyFill="1"/>
    <xf numFmtId="9" fontId="0" fillId="0" borderId="0" xfId="2" applyFont="1" applyFill="1"/>
    <xf numFmtId="0" fontId="2" fillId="0" borderId="0" xfId="0" applyFont="1" applyFill="1"/>
    <xf numFmtId="0" fontId="0" fillId="9" borderId="0" xfId="0" applyFill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43" fontId="0" fillId="0" borderId="0" xfId="0" applyNumberFormat="1" applyFill="1"/>
    <xf numFmtId="0" fontId="0" fillId="5" borderId="0" xfId="0" applyFill="1"/>
    <xf numFmtId="0" fontId="2" fillId="7" borderId="0" xfId="0" applyFont="1" applyFill="1"/>
    <xf numFmtId="43" fontId="0" fillId="7" borderId="0" xfId="0" applyNumberFormat="1" applyFill="1"/>
    <xf numFmtId="2" fontId="2" fillId="11" borderId="0" xfId="0" applyNumberFormat="1" applyFont="1" applyFill="1"/>
    <xf numFmtId="43" fontId="2" fillId="11" borderId="0" xfId="1" applyFont="1" applyFill="1"/>
    <xf numFmtId="43" fontId="0" fillId="11" borderId="0" xfId="0" applyNumberFormat="1" applyFill="1"/>
    <xf numFmtId="43" fontId="3" fillId="0" borderId="0" xfId="1" applyFont="1"/>
    <xf numFmtId="0" fontId="2" fillId="7" borderId="0" xfId="0" applyFont="1" applyFill="1" applyAlignment="1">
      <alignment horizontal="right"/>
    </xf>
    <xf numFmtId="167" fontId="2" fillId="0" borderId="0" xfId="0" applyNumberFormat="1" applyFont="1" applyFill="1"/>
    <xf numFmtId="0" fontId="0" fillId="0" borderId="5" xfId="0" applyNumberFormat="1" applyBorder="1"/>
    <xf numFmtId="0" fontId="0" fillId="2" borderId="0" xfId="0" applyFill="1"/>
    <xf numFmtId="2" fontId="0" fillId="2" borderId="0" xfId="0" applyNumberFormat="1" applyFill="1"/>
    <xf numFmtId="9" fontId="0" fillId="2" borderId="0" xfId="2" applyFont="1" applyFill="1"/>
    <xf numFmtId="1" fontId="2" fillId="0" borderId="0" xfId="0" applyNumberFormat="1" applyFont="1"/>
    <xf numFmtId="1" fontId="2" fillId="0" borderId="0" xfId="0" applyNumberFormat="1" applyFont="1" applyFill="1"/>
    <xf numFmtId="0" fontId="0" fillId="2" borderId="0" xfId="0" applyFill="1" applyAlignment="1">
      <alignment horizontal="center"/>
    </xf>
    <xf numFmtId="10" fontId="0" fillId="2" borderId="0" xfId="2" applyNumberFormat="1" applyFont="1" applyFill="1"/>
    <xf numFmtId="43" fontId="2" fillId="0" borderId="0" xfId="0" applyNumberFormat="1" applyFont="1" applyFill="1"/>
    <xf numFmtId="0" fontId="0" fillId="12" borderId="0" xfId="0" applyFill="1"/>
    <xf numFmtId="0" fontId="0" fillId="12" borderId="0" xfId="0" applyFill="1" applyAlignment="1">
      <alignment horizontal="right"/>
    </xf>
    <xf numFmtId="0" fontId="2" fillId="12" borderId="0" xfId="0" applyFont="1" applyFill="1"/>
    <xf numFmtId="43" fontId="0" fillId="12" borderId="0" xfId="0" applyNumberFormat="1" applyFill="1"/>
    <xf numFmtId="17" fontId="2" fillId="0" borderId="0" xfId="0" applyNumberFormat="1" applyFont="1"/>
    <xf numFmtId="0" fontId="0" fillId="13" borderId="0" xfId="0" applyFill="1"/>
    <xf numFmtId="0" fontId="0" fillId="0" borderId="0" xfId="0" applyBorder="1"/>
    <xf numFmtId="1" fontId="0" fillId="0" borderId="0" xfId="0" applyNumberFormat="1"/>
    <xf numFmtId="9" fontId="0" fillId="0" borderId="0" xfId="2" applyFont="1"/>
    <xf numFmtId="169" fontId="0" fillId="0" borderId="0" xfId="0" applyNumberFormat="1"/>
    <xf numFmtId="0" fontId="3" fillId="0" borderId="0" xfId="0" applyFont="1" applyBorder="1"/>
    <xf numFmtId="2" fontId="2" fillId="0" borderId="0" xfId="0" applyNumberFormat="1" applyFont="1"/>
    <xf numFmtId="2" fontId="2" fillId="7" borderId="0" xfId="0" applyNumberFormat="1" applyFont="1" applyFill="1"/>
    <xf numFmtId="2" fontId="2" fillId="14" borderId="0" xfId="0" applyNumberFormat="1" applyFont="1" applyFill="1"/>
    <xf numFmtId="2" fontId="2" fillId="4" borderId="0" xfId="0" applyNumberFormat="1" applyFont="1" applyFill="1"/>
    <xf numFmtId="180" fontId="0" fillId="12" borderId="0" xfId="1" applyNumberFormat="1" applyFont="1" applyFill="1"/>
    <xf numFmtId="0" fontId="2" fillId="11" borderId="0" xfId="0" applyFont="1" applyFill="1"/>
    <xf numFmtId="0" fontId="2" fillId="15" borderId="0" xfId="0" applyFont="1" applyFill="1"/>
    <xf numFmtId="0" fontId="0" fillId="15" borderId="0" xfId="0" applyFill="1"/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indexed="42"/>
        </patternFill>
      </fill>
    </dxf>
    <dxf>
      <font>
        <condense val="0"/>
        <extend val="0"/>
        <color auto="1"/>
      </font>
      <fill>
        <patternFill patternType="solid"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1_1" backgroundRefresh="0" growShrinkType="insertClear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QUERY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1_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AC36"/>
  <sheetViews>
    <sheetView workbookViewId="0">
      <selection activeCell="J10" sqref="J10"/>
    </sheetView>
  </sheetViews>
  <sheetFormatPr defaultRowHeight="13.2" x14ac:dyDescent="0.25"/>
  <cols>
    <col min="3" max="3" width="10.44140625" customWidth="1"/>
    <col min="26" max="26" width="13.5546875" bestFit="1" customWidth="1"/>
    <col min="27" max="27" width="14.33203125" bestFit="1" customWidth="1"/>
    <col min="28" max="29" width="10.33203125" bestFit="1" customWidth="1"/>
  </cols>
  <sheetData>
    <row r="3" spans="1:28" x14ac:dyDescent="0.25">
      <c r="A3" s="3" t="s">
        <v>56</v>
      </c>
      <c r="D3" s="1"/>
    </row>
    <row r="4" spans="1:28" x14ac:dyDescent="0.2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5">
      <c r="A5" s="22">
        <v>1</v>
      </c>
      <c r="B5" s="9">
        <v>22</v>
      </c>
      <c r="C5" s="14">
        <f>$B$5</f>
        <v>22</v>
      </c>
      <c r="D5" s="14">
        <f>$B$5</f>
        <v>22</v>
      </c>
      <c r="E5" s="14">
        <f>$B$5</f>
        <v>22</v>
      </c>
      <c r="F5" s="14">
        <f>$B$5</f>
        <v>22</v>
      </c>
      <c r="G5" s="14">
        <f>$B$5</f>
        <v>22</v>
      </c>
      <c r="H5" s="9">
        <v>15</v>
      </c>
      <c r="I5" s="14">
        <f t="shared" ref="I5:W5" si="0">$H$5</f>
        <v>15</v>
      </c>
      <c r="J5" s="14">
        <f t="shared" si="0"/>
        <v>15</v>
      </c>
      <c r="K5" s="14">
        <f t="shared" si="0"/>
        <v>15</v>
      </c>
      <c r="L5" s="14">
        <f t="shared" si="0"/>
        <v>15</v>
      </c>
      <c r="M5" s="14">
        <f t="shared" si="0"/>
        <v>15</v>
      </c>
      <c r="N5" s="14">
        <f t="shared" si="0"/>
        <v>15</v>
      </c>
      <c r="O5" s="14">
        <f t="shared" si="0"/>
        <v>15</v>
      </c>
      <c r="P5" s="14">
        <f t="shared" si="0"/>
        <v>15</v>
      </c>
      <c r="Q5" s="14">
        <f t="shared" si="0"/>
        <v>15</v>
      </c>
      <c r="R5" s="14">
        <f t="shared" si="0"/>
        <v>15</v>
      </c>
      <c r="S5" s="14">
        <f t="shared" si="0"/>
        <v>15</v>
      </c>
      <c r="T5" s="14">
        <f t="shared" si="0"/>
        <v>15</v>
      </c>
      <c r="U5" s="14">
        <f t="shared" si="0"/>
        <v>15</v>
      </c>
      <c r="V5" s="14">
        <f t="shared" si="0"/>
        <v>15</v>
      </c>
      <c r="W5" s="14">
        <f t="shared" si="0"/>
        <v>15</v>
      </c>
      <c r="X5" s="14">
        <f t="shared" ref="X5:Y35" si="1">$B$5</f>
        <v>22</v>
      </c>
      <c r="Y5" s="14">
        <f t="shared" si="1"/>
        <v>22</v>
      </c>
      <c r="Z5" s="2">
        <f>SUM(B5:Y5)</f>
        <v>416</v>
      </c>
      <c r="AA5" s="2"/>
    </row>
    <row r="6" spans="1:28" x14ac:dyDescent="0.25">
      <c r="A6" s="4">
        <v>2</v>
      </c>
      <c r="B6" s="14">
        <f t="shared" ref="B6:X6" si="2">$B$5</f>
        <v>22</v>
      </c>
      <c r="C6" s="14">
        <f t="shared" si="2"/>
        <v>22</v>
      </c>
      <c r="D6" s="14">
        <f t="shared" si="2"/>
        <v>22</v>
      </c>
      <c r="E6" s="14">
        <f t="shared" si="2"/>
        <v>22</v>
      </c>
      <c r="F6" s="14">
        <f t="shared" si="2"/>
        <v>22</v>
      </c>
      <c r="G6" s="14">
        <f t="shared" si="2"/>
        <v>22</v>
      </c>
      <c r="H6" s="14">
        <f t="shared" si="2"/>
        <v>22</v>
      </c>
      <c r="I6" s="14">
        <f t="shared" si="2"/>
        <v>22</v>
      </c>
      <c r="J6" s="14">
        <f t="shared" si="2"/>
        <v>22</v>
      </c>
      <c r="K6" s="14">
        <f t="shared" si="2"/>
        <v>22</v>
      </c>
      <c r="L6" s="14">
        <f t="shared" si="2"/>
        <v>22</v>
      </c>
      <c r="M6" s="14">
        <f t="shared" si="2"/>
        <v>22</v>
      </c>
      <c r="N6" s="14">
        <f t="shared" si="2"/>
        <v>22</v>
      </c>
      <c r="O6" s="14">
        <f t="shared" si="2"/>
        <v>22</v>
      </c>
      <c r="P6" s="14">
        <f t="shared" si="2"/>
        <v>22</v>
      </c>
      <c r="Q6" s="14">
        <f t="shared" si="2"/>
        <v>22</v>
      </c>
      <c r="R6" s="14">
        <f t="shared" si="2"/>
        <v>22</v>
      </c>
      <c r="S6" s="14">
        <f t="shared" si="2"/>
        <v>22</v>
      </c>
      <c r="T6" s="14">
        <f t="shared" si="2"/>
        <v>22</v>
      </c>
      <c r="U6" s="14">
        <f t="shared" si="2"/>
        <v>22</v>
      </c>
      <c r="V6" s="14">
        <f t="shared" si="2"/>
        <v>22</v>
      </c>
      <c r="W6" s="14">
        <f t="shared" si="2"/>
        <v>22</v>
      </c>
      <c r="X6" s="14">
        <f t="shared" si="2"/>
        <v>22</v>
      </c>
      <c r="Y6" s="14">
        <f t="shared" si="1"/>
        <v>22</v>
      </c>
      <c r="Z6" s="2">
        <f>SUM(B6:Y6)</f>
        <v>528</v>
      </c>
      <c r="AA6" s="2"/>
    </row>
    <row r="7" spans="1:28" x14ac:dyDescent="0.25">
      <c r="A7" s="22">
        <v>3</v>
      </c>
      <c r="B7" s="14">
        <f t="shared" ref="B7:G16" si="3">$B$5</f>
        <v>22</v>
      </c>
      <c r="C7" s="14">
        <f t="shared" si="3"/>
        <v>22</v>
      </c>
      <c r="D7" s="14">
        <f t="shared" si="3"/>
        <v>22</v>
      </c>
      <c r="E7" s="14">
        <f t="shared" si="3"/>
        <v>22</v>
      </c>
      <c r="F7" s="14">
        <f t="shared" si="3"/>
        <v>22</v>
      </c>
      <c r="G7" s="14">
        <f t="shared" si="3"/>
        <v>22</v>
      </c>
      <c r="H7" s="14">
        <f t="shared" ref="H7:W19" si="4">$H$5</f>
        <v>15</v>
      </c>
      <c r="I7" s="14">
        <f t="shared" si="4"/>
        <v>15</v>
      </c>
      <c r="J7" s="23">
        <f t="shared" si="4"/>
        <v>15</v>
      </c>
      <c r="K7" s="23">
        <f t="shared" si="4"/>
        <v>15</v>
      </c>
      <c r="L7" s="23">
        <f t="shared" si="4"/>
        <v>15</v>
      </c>
      <c r="M7" s="23">
        <f t="shared" si="4"/>
        <v>15</v>
      </c>
      <c r="N7" s="23">
        <f t="shared" si="4"/>
        <v>15</v>
      </c>
      <c r="O7" s="23">
        <f t="shared" si="4"/>
        <v>15</v>
      </c>
      <c r="P7" s="23">
        <f t="shared" si="4"/>
        <v>15</v>
      </c>
      <c r="Q7" s="23">
        <f t="shared" si="4"/>
        <v>15</v>
      </c>
      <c r="R7" s="23">
        <f t="shared" si="4"/>
        <v>15</v>
      </c>
      <c r="S7" s="23">
        <f t="shared" si="4"/>
        <v>15</v>
      </c>
      <c r="T7" s="23">
        <f t="shared" si="4"/>
        <v>15</v>
      </c>
      <c r="U7" s="23">
        <f t="shared" si="4"/>
        <v>15</v>
      </c>
      <c r="V7" s="23">
        <f t="shared" si="4"/>
        <v>15</v>
      </c>
      <c r="W7" s="23">
        <f t="shared" si="4"/>
        <v>15</v>
      </c>
      <c r="X7" s="23">
        <f t="shared" si="1"/>
        <v>22</v>
      </c>
      <c r="Y7" s="14">
        <f t="shared" si="1"/>
        <v>22</v>
      </c>
      <c r="Z7" s="2">
        <f t="shared" ref="Z7:Z32" si="5">SUM(Y7,B7:I7)</f>
        <v>184</v>
      </c>
      <c r="AA7" s="2">
        <f t="shared" ref="AA7:AA32" si="6">SUM(J7:X7)</f>
        <v>232</v>
      </c>
    </row>
    <row r="8" spans="1:28" x14ac:dyDescent="0.25">
      <c r="A8" s="22">
        <v>4</v>
      </c>
      <c r="B8" s="14">
        <f t="shared" si="3"/>
        <v>22</v>
      </c>
      <c r="C8" s="14">
        <f t="shared" si="3"/>
        <v>22</v>
      </c>
      <c r="D8" s="14">
        <f t="shared" si="3"/>
        <v>22</v>
      </c>
      <c r="E8" s="14">
        <f t="shared" si="3"/>
        <v>22</v>
      </c>
      <c r="F8" s="14">
        <f t="shared" si="3"/>
        <v>22</v>
      </c>
      <c r="G8" s="14">
        <f t="shared" si="3"/>
        <v>22</v>
      </c>
      <c r="H8" s="14">
        <f t="shared" si="4"/>
        <v>15</v>
      </c>
      <c r="I8" s="14">
        <f t="shared" si="4"/>
        <v>15</v>
      </c>
      <c r="J8" s="23">
        <f t="shared" si="4"/>
        <v>15</v>
      </c>
      <c r="K8" s="23">
        <f t="shared" si="4"/>
        <v>15</v>
      </c>
      <c r="L8" s="23">
        <f t="shared" si="4"/>
        <v>15</v>
      </c>
      <c r="M8" s="23">
        <f t="shared" si="4"/>
        <v>15</v>
      </c>
      <c r="N8" s="23">
        <f t="shared" si="4"/>
        <v>15</v>
      </c>
      <c r="O8" s="23">
        <f t="shared" si="4"/>
        <v>15</v>
      </c>
      <c r="P8" s="23">
        <f t="shared" si="4"/>
        <v>15</v>
      </c>
      <c r="Q8" s="23">
        <f t="shared" si="4"/>
        <v>15</v>
      </c>
      <c r="R8" s="23">
        <f t="shared" si="4"/>
        <v>15</v>
      </c>
      <c r="S8" s="23">
        <f t="shared" si="4"/>
        <v>15</v>
      </c>
      <c r="T8" s="23">
        <f t="shared" si="4"/>
        <v>15</v>
      </c>
      <c r="U8" s="23">
        <f t="shared" si="4"/>
        <v>15</v>
      </c>
      <c r="V8" s="23">
        <f t="shared" si="4"/>
        <v>15</v>
      </c>
      <c r="W8" s="23">
        <f t="shared" si="4"/>
        <v>15</v>
      </c>
      <c r="X8" s="23">
        <f t="shared" si="1"/>
        <v>22</v>
      </c>
      <c r="Y8" s="14">
        <f t="shared" si="1"/>
        <v>22</v>
      </c>
      <c r="Z8" s="2">
        <f t="shared" si="5"/>
        <v>184</v>
      </c>
      <c r="AA8" s="2">
        <f t="shared" si="6"/>
        <v>232</v>
      </c>
    </row>
    <row r="9" spans="1:28" x14ac:dyDescent="0.25">
      <c r="A9" s="22">
        <v>5</v>
      </c>
      <c r="B9" s="14">
        <f t="shared" si="3"/>
        <v>22</v>
      </c>
      <c r="C9" s="14">
        <f t="shared" si="3"/>
        <v>22</v>
      </c>
      <c r="D9" s="14">
        <f t="shared" si="3"/>
        <v>22</v>
      </c>
      <c r="E9" s="14">
        <f t="shared" si="3"/>
        <v>22</v>
      </c>
      <c r="F9" s="14">
        <f t="shared" si="3"/>
        <v>22</v>
      </c>
      <c r="G9" s="14">
        <f t="shared" si="3"/>
        <v>22</v>
      </c>
      <c r="H9" s="14">
        <f t="shared" si="4"/>
        <v>15</v>
      </c>
      <c r="I9" s="14">
        <f t="shared" si="4"/>
        <v>15</v>
      </c>
      <c r="J9" s="23">
        <f t="shared" si="4"/>
        <v>15</v>
      </c>
      <c r="K9" s="23">
        <f t="shared" si="4"/>
        <v>15</v>
      </c>
      <c r="L9" s="23">
        <f t="shared" si="4"/>
        <v>15</v>
      </c>
      <c r="M9" s="23">
        <f t="shared" si="4"/>
        <v>15</v>
      </c>
      <c r="N9" s="23">
        <f t="shared" si="4"/>
        <v>15</v>
      </c>
      <c r="O9" s="23">
        <f t="shared" si="4"/>
        <v>15</v>
      </c>
      <c r="P9" s="23">
        <f t="shared" si="4"/>
        <v>15</v>
      </c>
      <c r="Q9" s="23">
        <f t="shared" si="4"/>
        <v>15</v>
      </c>
      <c r="R9" s="23">
        <f t="shared" si="4"/>
        <v>15</v>
      </c>
      <c r="S9" s="23">
        <f t="shared" si="4"/>
        <v>15</v>
      </c>
      <c r="T9" s="23">
        <f t="shared" si="4"/>
        <v>15</v>
      </c>
      <c r="U9" s="23">
        <f t="shared" si="4"/>
        <v>15</v>
      </c>
      <c r="V9" s="23">
        <f t="shared" si="4"/>
        <v>15</v>
      </c>
      <c r="W9" s="23">
        <f t="shared" si="4"/>
        <v>15</v>
      </c>
      <c r="X9" s="23">
        <f t="shared" si="1"/>
        <v>22</v>
      </c>
      <c r="Y9" s="14">
        <f t="shared" si="1"/>
        <v>22</v>
      </c>
      <c r="Z9" s="2">
        <f t="shared" si="5"/>
        <v>184</v>
      </c>
      <c r="AA9" s="2">
        <f t="shared" si="6"/>
        <v>232</v>
      </c>
    </row>
    <row r="10" spans="1:28" x14ac:dyDescent="0.25">
      <c r="A10" s="22">
        <v>6</v>
      </c>
      <c r="B10" s="14">
        <f t="shared" si="3"/>
        <v>22</v>
      </c>
      <c r="C10" s="14">
        <f t="shared" si="3"/>
        <v>22</v>
      </c>
      <c r="D10" s="14">
        <f t="shared" si="3"/>
        <v>22</v>
      </c>
      <c r="E10" s="14">
        <f t="shared" si="3"/>
        <v>22</v>
      </c>
      <c r="F10" s="14">
        <f t="shared" si="3"/>
        <v>22</v>
      </c>
      <c r="G10" s="14">
        <f t="shared" si="3"/>
        <v>22</v>
      </c>
      <c r="H10" s="14">
        <f t="shared" si="4"/>
        <v>15</v>
      </c>
      <c r="I10" s="14">
        <f t="shared" si="4"/>
        <v>15</v>
      </c>
      <c r="J10" s="23">
        <f t="shared" si="4"/>
        <v>15</v>
      </c>
      <c r="K10" s="23">
        <f t="shared" si="4"/>
        <v>15</v>
      </c>
      <c r="L10" s="23">
        <f t="shared" si="4"/>
        <v>15</v>
      </c>
      <c r="M10" s="23">
        <f t="shared" si="4"/>
        <v>15</v>
      </c>
      <c r="N10" s="23">
        <f t="shared" si="4"/>
        <v>15</v>
      </c>
      <c r="O10" s="23">
        <f t="shared" si="4"/>
        <v>15</v>
      </c>
      <c r="P10" s="23">
        <f t="shared" si="4"/>
        <v>15</v>
      </c>
      <c r="Q10" s="23">
        <f t="shared" si="4"/>
        <v>15</v>
      </c>
      <c r="R10" s="23">
        <f t="shared" si="4"/>
        <v>15</v>
      </c>
      <c r="S10" s="23">
        <f t="shared" si="4"/>
        <v>15</v>
      </c>
      <c r="T10" s="23">
        <f t="shared" si="4"/>
        <v>15</v>
      </c>
      <c r="U10" s="23">
        <f t="shared" si="4"/>
        <v>15</v>
      </c>
      <c r="V10" s="23">
        <f t="shared" si="4"/>
        <v>15</v>
      </c>
      <c r="W10" s="23">
        <f t="shared" si="4"/>
        <v>15</v>
      </c>
      <c r="X10" s="23">
        <f t="shared" si="1"/>
        <v>22</v>
      </c>
      <c r="Y10" s="14">
        <f t="shared" si="1"/>
        <v>22</v>
      </c>
      <c r="Z10" s="2">
        <f t="shared" si="5"/>
        <v>184</v>
      </c>
      <c r="AA10" s="2">
        <f t="shared" si="6"/>
        <v>232</v>
      </c>
    </row>
    <row r="11" spans="1:28" x14ac:dyDescent="0.25">
      <c r="A11" s="22">
        <v>7</v>
      </c>
      <c r="B11" s="14">
        <f t="shared" si="3"/>
        <v>22</v>
      </c>
      <c r="C11" s="14">
        <f t="shared" si="3"/>
        <v>22</v>
      </c>
      <c r="D11" s="14">
        <f t="shared" si="3"/>
        <v>22</v>
      </c>
      <c r="E11" s="14">
        <f t="shared" si="3"/>
        <v>22</v>
      </c>
      <c r="F11" s="14">
        <f t="shared" si="3"/>
        <v>22</v>
      </c>
      <c r="G11" s="14">
        <f t="shared" si="3"/>
        <v>22</v>
      </c>
      <c r="H11" s="14">
        <f t="shared" si="4"/>
        <v>15</v>
      </c>
      <c r="I11" s="14">
        <f t="shared" si="4"/>
        <v>15</v>
      </c>
      <c r="J11" s="23">
        <f t="shared" si="4"/>
        <v>15</v>
      </c>
      <c r="K11" s="23">
        <f t="shared" si="4"/>
        <v>15</v>
      </c>
      <c r="L11" s="23">
        <f t="shared" si="4"/>
        <v>15</v>
      </c>
      <c r="M11" s="23">
        <f t="shared" si="4"/>
        <v>15</v>
      </c>
      <c r="N11" s="23">
        <f t="shared" si="4"/>
        <v>15</v>
      </c>
      <c r="O11" s="23">
        <f t="shared" si="4"/>
        <v>15</v>
      </c>
      <c r="P11" s="23">
        <f t="shared" si="4"/>
        <v>15</v>
      </c>
      <c r="Q11" s="23">
        <f t="shared" si="4"/>
        <v>15</v>
      </c>
      <c r="R11" s="23">
        <f t="shared" si="4"/>
        <v>15</v>
      </c>
      <c r="S11" s="23">
        <f t="shared" si="4"/>
        <v>15</v>
      </c>
      <c r="T11" s="23">
        <f t="shared" si="4"/>
        <v>15</v>
      </c>
      <c r="U11" s="23">
        <f t="shared" si="4"/>
        <v>15</v>
      </c>
      <c r="V11" s="23">
        <f t="shared" si="4"/>
        <v>15</v>
      </c>
      <c r="W11" s="23">
        <f t="shared" si="4"/>
        <v>15</v>
      </c>
      <c r="X11" s="23">
        <f t="shared" si="1"/>
        <v>22</v>
      </c>
      <c r="Y11" s="14">
        <f t="shared" si="1"/>
        <v>22</v>
      </c>
      <c r="Z11" s="2">
        <f t="shared" si="5"/>
        <v>184</v>
      </c>
      <c r="AA11" s="2">
        <f t="shared" si="6"/>
        <v>232</v>
      </c>
    </row>
    <row r="12" spans="1:28" x14ac:dyDescent="0.25">
      <c r="A12" s="22">
        <v>8</v>
      </c>
      <c r="B12" s="14">
        <f t="shared" si="3"/>
        <v>22</v>
      </c>
      <c r="C12" s="14">
        <f t="shared" si="3"/>
        <v>22</v>
      </c>
      <c r="D12" s="14">
        <f t="shared" si="3"/>
        <v>22</v>
      </c>
      <c r="E12" s="14">
        <f t="shared" si="3"/>
        <v>22</v>
      </c>
      <c r="F12" s="14">
        <f t="shared" si="3"/>
        <v>22</v>
      </c>
      <c r="G12" s="14">
        <f t="shared" si="3"/>
        <v>22</v>
      </c>
      <c r="H12" s="14">
        <f t="shared" si="4"/>
        <v>15</v>
      </c>
      <c r="I12" s="14">
        <f t="shared" si="4"/>
        <v>15</v>
      </c>
      <c r="J12" s="14">
        <f t="shared" si="4"/>
        <v>15</v>
      </c>
      <c r="K12" s="14">
        <f t="shared" si="4"/>
        <v>15</v>
      </c>
      <c r="L12" s="14">
        <f t="shared" si="4"/>
        <v>15</v>
      </c>
      <c r="M12" s="14">
        <f t="shared" si="4"/>
        <v>15</v>
      </c>
      <c r="N12" s="14">
        <f t="shared" si="4"/>
        <v>15</v>
      </c>
      <c r="O12" s="14">
        <f t="shared" si="4"/>
        <v>15</v>
      </c>
      <c r="P12" s="14">
        <f t="shared" si="4"/>
        <v>15</v>
      </c>
      <c r="Q12" s="14">
        <f t="shared" si="4"/>
        <v>15</v>
      </c>
      <c r="R12" s="14">
        <f t="shared" si="4"/>
        <v>15</v>
      </c>
      <c r="S12" s="14">
        <f t="shared" si="4"/>
        <v>15</v>
      </c>
      <c r="T12" s="14">
        <f t="shared" si="4"/>
        <v>15</v>
      </c>
      <c r="U12" s="14">
        <f t="shared" si="4"/>
        <v>15</v>
      </c>
      <c r="V12" s="14">
        <f t="shared" si="4"/>
        <v>15</v>
      </c>
      <c r="W12" s="14">
        <f t="shared" si="4"/>
        <v>15</v>
      </c>
      <c r="X12" s="14">
        <f t="shared" si="1"/>
        <v>22</v>
      </c>
      <c r="Y12" s="14">
        <f t="shared" si="1"/>
        <v>22</v>
      </c>
      <c r="Z12" s="2">
        <f>SUM(B12:Y12)</f>
        <v>416</v>
      </c>
      <c r="AA12" s="2"/>
    </row>
    <row r="13" spans="1:28" x14ac:dyDescent="0.25">
      <c r="A13" s="4">
        <v>9</v>
      </c>
      <c r="B13" s="14">
        <f t="shared" si="3"/>
        <v>22</v>
      </c>
      <c r="C13" s="14">
        <f t="shared" si="3"/>
        <v>22</v>
      </c>
      <c r="D13" s="14">
        <f t="shared" si="3"/>
        <v>22</v>
      </c>
      <c r="E13" s="14">
        <f t="shared" si="3"/>
        <v>22</v>
      </c>
      <c r="F13" s="14">
        <f t="shared" si="3"/>
        <v>22</v>
      </c>
      <c r="G13" s="14">
        <f t="shared" si="3"/>
        <v>22</v>
      </c>
      <c r="H13" s="14">
        <f t="shared" ref="H13:R13" si="7">$B$5</f>
        <v>22</v>
      </c>
      <c r="I13" s="14">
        <f t="shared" si="7"/>
        <v>22</v>
      </c>
      <c r="J13" s="14">
        <f t="shared" si="7"/>
        <v>22</v>
      </c>
      <c r="K13" s="14">
        <f t="shared" si="7"/>
        <v>22</v>
      </c>
      <c r="L13" s="14">
        <f t="shared" si="7"/>
        <v>22</v>
      </c>
      <c r="M13" s="14">
        <f t="shared" si="7"/>
        <v>22</v>
      </c>
      <c r="N13" s="14">
        <f t="shared" si="7"/>
        <v>22</v>
      </c>
      <c r="O13" s="14">
        <f t="shared" si="7"/>
        <v>22</v>
      </c>
      <c r="P13" s="14">
        <f t="shared" si="7"/>
        <v>22</v>
      </c>
      <c r="Q13" s="14">
        <f t="shared" si="7"/>
        <v>22</v>
      </c>
      <c r="R13" s="14">
        <f t="shared" si="7"/>
        <v>22</v>
      </c>
      <c r="S13" s="14">
        <f t="shared" ref="S13:X13" si="8">$B$5</f>
        <v>22</v>
      </c>
      <c r="T13" s="14">
        <f t="shared" si="8"/>
        <v>22</v>
      </c>
      <c r="U13" s="14">
        <f t="shared" si="8"/>
        <v>22</v>
      </c>
      <c r="V13" s="14">
        <f t="shared" si="8"/>
        <v>22</v>
      </c>
      <c r="W13" s="14">
        <f t="shared" si="8"/>
        <v>22</v>
      </c>
      <c r="X13" s="14">
        <f t="shared" si="8"/>
        <v>22</v>
      </c>
      <c r="Y13" s="14">
        <f t="shared" si="1"/>
        <v>22</v>
      </c>
      <c r="Z13" s="2">
        <f>SUM(B13:Y13)</f>
        <v>528</v>
      </c>
      <c r="AA13" s="2"/>
    </row>
    <row r="14" spans="1:28" x14ac:dyDescent="0.25">
      <c r="A14" s="22">
        <v>10</v>
      </c>
      <c r="B14" s="14">
        <f t="shared" si="3"/>
        <v>22</v>
      </c>
      <c r="C14" s="14">
        <f t="shared" si="3"/>
        <v>22</v>
      </c>
      <c r="D14" s="14">
        <f t="shared" si="3"/>
        <v>22</v>
      </c>
      <c r="E14" s="14">
        <f t="shared" si="3"/>
        <v>22</v>
      </c>
      <c r="F14" s="14">
        <f t="shared" si="3"/>
        <v>22</v>
      </c>
      <c r="G14" s="14">
        <f t="shared" si="3"/>
        <v>22</v>
      </c>
      <c r="H14" s="14">
        <f t="shared" si="4"/>
        <v>15</v>
      </c>
      <c r="I14" s="14">
        <f t="shared" si="4"/>
        <v>15</v>
      </c>
      <c r="J14" s="23">
        <f t="shared" si="4"/>
        <v>15</v>
      </c>
      <c r="K14" s="23">
        <f t="shared" si="4"/>
        <v>15</v>
      </c>
      <c r="L14" s="23">
        <f t="shared" si="4"/>
        <v>15</v>
      </c>
      <c r="M14" s="23">
        <f t="shared" si="4"/>
        <v>15</v>
      </c>
      <c r="N14" s="23">
        <f t="shared" si="4"/>
        <v>15</v>
      </c>
      <c r="O14" s="23">
        <f t="shared" si="4"/>
        <v>15</v>
      </c>
      <c r="P14" s="23">
        <f t="shared" si="4"/>
        <v>15</v>
      </c>
      <c r="Q14" s="23">
        <f t="shared" si="4"/>
        <v>15</v>
      </c>
      <c r="R14" s="23">
        <f t="shared" si="4"/>
        <v>15</v>
      </c>
      <c r="S14" s="23">
        <f t="shared" si="4"/>
        <v>15</v>
      </c>
      <c r="T14" s="23">
        <f t="shared" si="4"/>
        <v>15</v>
      </c>
      <c r="U14" s="23">
        <f t="shared" si="4"/>
        <v>15</v>
      </c>
      <c r="V14" s="23">
        <f t="shared" si="4"/>
        <v>15</v>
      </c>
      <c r="W14" s="23">
        <f t="shared" si="4"/>
        <v>15</v>
      </c>
      <c r="X14" s="23">
        <f t="shared" si="1"/>
        <v>22</v>
      </c>
      <c r="Y14" s="14">
        <f t="shared" si="1"/>
        <v>22</v>
      </c>
      <c r="Z14" s="2">
        <f t="shared" si="5"/>
        <v>184</v>
      </c>
      <c r="AA14" s="2">
        <f t="shared" si="6"/>
        <v>232</v>
      </c>
    </row>
    <row r="15" spans="1:28" x14ac:dyDescent="0.25">
      <c r="A15" s="22">
        <v>11</v>
      </c>
      <c r="B15" s="14">
        <f t="shared" si="3"/>
        <v>22</v>
      </c>
      <c r="C15" s="14">
        <f t="shared" si="3"/>
        <v>22</v>
      </c>
      <c r="D15" s="14">
        <f t="shared" si="3"/>
        <v>22</v>
      </c>
      <c r="E15" s="14">
        <f t="shared" si="3"/>
        <v>22</v>
      </c>
      <c r="F15" s="14">
        <f t="shared" si="3"/>
        <v>22</v>
      </c>
      <c r="G15" s="14">
        <f t="shared" si="3"/>
        <v>22</v>
      </c>
      <c r="H15" s="14">
        <f t="shared" si="4"/>
        <v>15</v>
      </c>
      <c r="I15" s="14">
        <f t="shared" si="4"/>
        <v>15</v>
      </c>
      <c r="J15" s="23">
        <f t="shared" si="4"/>
        <v>15</v>
      </c>
      <c r="K15" s="23">
        <f t="shared" si="4"/>
        <v>15</v>
      </c>
      <c r="L15" s="23">
        <f t="shared" si="4"/>
        <v>15</v>
      </c>
      <c r="M15" s="23">
        <f t="shared" si="4"/>
        <v>15</v>
      </c>
      <c r="N15" s="23">
        <f t="shared" si="4"/>
        <v>15</v>
      </c>
      <c r="O15" s="23">
        <f t="shared" si="4"/>
        <v>15</v>
      </c>
      <c r="P15" s="23">
        <f t="shared" si="4"/>
        <v>15</v>
      </c>
      <c r="Q15" s="23">
        <f t="shared" si="4"/>
        <v>15</v>
      </c>
      <c r="R15" s="23">
        <f t="shared" si="4"/>
        <v>15</v>
      </c>
      <c r="S15" s="23">
        <f t="shared" si="4"/>
        <v>15</v>
      </c>
      <c r="T15" s="23">
        <f t="shared" si="4"/>
        <v>15</v>
      </c>
      <c r="U15" s="23">
        <f t="shared" si="4"/>
        <v>15</v>
      </c>
      <c r="V15" s="23">
        <f t="shared" si="4"/>
        <v>15</v>
      </c>
      <c r="W15" s="23">
        <f t="shared" si="4"/>
        <v>15</v>
      </c>
      <c r="X15" s="23">
        <f t="shared" si="1"/>
        <v>22</v>
      </c>
      <c r="Y15" s="14">
        <f t="shared" si="1"/>
        <v>22</v>
      </c>
      <c r="Z15" s="2">
        <f t="shared" si="5"/>
        <v>184</v>
      </c>
      <c r="AA15" s="2">
        <f t="shared" si="6"/>
        <v>232</v>
      </c>
    </row>
    <row r="16" spans="1:28" x14ac:dyDescent="0.25">
      <c r="A16" s="22">
        <v>12</v>
      </c>
      <c r="B16" s="14">
        <f t="shared" si="3"/>
        <v>22</v>
      </c>
      <c r="C16" s="14">
        <f t="shared" si="3"/>
        <v>22</v>
      </c>
      <c r="D16" s="14">
        <f t="shared" si="3"/>
        <v>22</v>
      </c>
      <c r="E16" s="14">
        <f t="shared" si="3"/>
        <v>22</v>
      </c>
      <c r="F16" s="14">
        <f t="shared" si="3"/>
        <v>22</v>
      </c>
      <c r="G16" s="14">
        <f t="shared" si="3"/>
        <v>22</v>
      </c>
      <c r="H16" s="14">
        <f t="shared" si="4"/>
        <v>15</v>
      </c>
      <c r="I16" s="14">
        <f t="shared" si="4"/>
        <v>15</v>
      </c>
      <c r="J16" s="23">
        <f t="shared" si="4"/>
        <v>15</v>
      </c>
      <c r="K16" s="23">
        <f t="shared" si="4"/>
        <v>15</v>
      </c>
      <c r="L16" s="23">
        <f t="shared" si="4"/>
        <v>15</v>
      </c>
      <c r="M16" s="23">
        <f t="shared" si="4"/>
        <v>15</v>
      </c>
      <c r="N16" s="23">
        <f t="shared" si="4"/>
        <v>15</v>
      </c>
      <c r="O16" s="23">
        <f t="shared" si="4"/>
        <v>15</v>
      </c>
      <c r="P16" s="23">
        <f t="shared" si="4"/>
        <v>15</v>
      </c>
      <c r="Q16" s="23">
        <f t="shared" si="4"/>
        <v>15</v>
      </c>
      <c r="R16" s="23">
        <f t="shared" si="4"/>
        <v>15</v>
      </c>
      <c r="S16" s="23">
        <f t="shared" si="4"/>
        <v>15</v>
      </c>
      <c r="T16" s="23">
        <f t="shared" si="4"/>
        <v>15</v>
      </c>
      <c r="U16" s="23">
        <f t="shared" si="4"/>
        <v>15</v>
      </c>
      <c r="V16" s="23">
        <f t="shared" si="4"/>
        <v>15</v>
      </c>
      <c r="W16" s="23">
        <f t="shared" si="4"/>
        <v>15</v>
      </c>
      <c r="X16" s="23">
        <f t="shared" si="1"/>
        <v>22</v>
      </c>
      <c r="Y16" s="14">
        <f t="shared" si="1"/>
        <v>22</v>
      </c>
      <c r="Z16" s="2">
        <f t="shared" si="5"/>
        <v>184</v>
      </c>
      <c r="AA16" s="2">
        <f t="shared" si="6"/>
        <v>232</v>
      </c>
    </row>
    <row r="17" spans="1:27" x14ac:dyDescent="0.25">
      <c r="A17" s="22">
        <v>13</v>
      </c>
      <c r="B17" s="14">
        <f t="shared" ref="B17:G26" si="9">$B$5</f>
        <v>22</v>
      </c>
      <c r="C17" s="14">
        <f t="shared" si="9"/>
        <v>22</v>
      </c>
      <c r="D17" s="14">
        <f t="shared" si="9"/>
        <v>22</v>
      </c>
      <c r="E17" s="14">
        <f t="shared" si="9"/>
        <v>22</v>
      </c>
      <c r="F17" s="14">
        <f t="shared" si="9"/>
        <v>22</v>
      </c>
      <c r="G17" s="14">
        <f t="shared" si="9"/>
        <v>22</v>
      </c>
      <c r="H17" s="14">
        <f t="shared" si="4"/>
        <v>15</v>
      </c>
      <c r="I17" s="14">
        <f t="shared" si="4"/>
        <v>15</v>
      </c>
      <c r="J17" s="23">
        <f t="shared" si="4"/>
        <v>15</v>
      </c>
      <c r="K17" s="23">
        <f t="shared" si="4"/>
        <v>15</v>
      </c>
      <c r="L17" s="23">
        <f t="shared" si="4"/>
        <v>15</v>
      </c>
      <c r="M17" s="23">
        <f t="shared" si="4"/>
        <v>15</v>
      </c>
      <c r="N17" s="23">
        <f t="shared" si="4"/>
        <v>15</v>
      </c>
      <c r="O17" s="23">
        <f t="shared" si="4"/>
        <v>15</v>
      </c>
      <c r="P17" s="23">
        <f t="shared" si="4"/>
        <v>15</v>
      </c>
      <c r="Q17" s="23">
        <f t="shared" si="4"/>
        <v>15</v>
      </c>
      <c r="R17" s="23">
        <f t="shared" si="4"/>
        <v>15</v>
      </c>
      <c r="S17" s="23">
        <f t="shared" si="4"/>
        <v>15</v>
      </c>
      <c r="T17" s="23">
        <f t="shared" si="4"/>
        <v>15</v>
      </c>
      <c r="U17" s="23">
        <f t="shared" si="4"/>
        <v>15</v>
      </c>
      <c r="V17" s="23">
        <f t="shared" si="4"/>
        <v>15</v>
      </c>
      <c r="W17" s="23">
        <f t="shared" si="4"/>
        <v>15</v>
      </c>
      <c r="X17" s="23">
        <f t="shared" si="1"/>
        <v>22</v>
      </c>
      <c r="Y17" s="14">
        <f t="shared" si="1"/>
        <v>22</v>
      </c>
      <c r="Z17" s="2">
        <f t="shared" si="5"/>
        <v>184</v>
      </c>
      <c r="AA17" s="2">
        <f t="shared" si="6"/>
        <v>232</v>
      </c>
    </row>
    <row r="18" spans="1:27" x14ac:dyDescent="0.25">
      <c r="A18" s="22">
        <v>14</v>
      </c>
      <c r="B18" s="14">
        <f t="shared" si="9"/>
        <v>22</v>
      </c>
      <c r="C18" s="14">
        <f t="shared" si="9"/>
        <v>22</v>
      </c>
      <c r="D18" s="14">
        <f t="shared" si="9"/>
        <v>22</v>
      </c>
      <c r="E18" s="14">
        <f t="shared" si="9"/>
        <v>22</v>
      </c>
      <c r="F18" s="14">
        <f t="shared" si="9"/>
        <v>22</v>
      </c>
      <c r="G18" s="14">
        <f t="shared" si="9"/>
        <v>22</v>
      </c>
      <c r="H18" s="14">
        <f t="shared" si="4"/>
        <v>15</v>
      </c>
      <c r="I18" s="14">
        <f t="shared" si="4"/>
        <v>15</v>
      </c>
      <c r="J18" s="23">
        <f t="shared" si="4"/>
        <v>15</v>
      </c>
      <c r="K18" s="23">
        <f t="shared" si="4"/>
        <v>15</v>
      </c>
      <c r="L18" s="23">
        <f t="shared" si="4"/>
        <v>15</v>
      </c>
      <c r="M18" s="23">
        <f t="shared" si="4"/>
        <v>15</v>
      </c>
      <c r="N18" s="23">
        <f t="shared" si="4"/>
        <v>15</v>
      </c>
      <c r="O18" s="23">
        <f t="shared" si="4"/>
        <v>15</v>
      </c>
      <c r="P18" s="23">
        <f t="shared" si="4"/>
        <v>15</v>
      </c>
      <c r="Q18" s="23">
        <f t="shared" si="4"/>
        <v>15</v>
      </c>
      <c r="R18" s="23">
        <f t="shared" si="4"/>
        <v>15</v>
      </c>
      <c r="S18" s="23">
        <f t="shared" si="4"/>
        <v>15</v>
      </c>
      <c r="T18" s="23">
        <f t="shared" si="4"/>
        <v>15</v>
      </c>
      <c r="U18" s="23">
        <f t="shared" si="4"/>
        <v>15</v>
      </c>
      <c r="V18" s="23">
        <f t="shared" si="4"/>
        <v>15</v>
      </c>
      <c r="W18" s="23">
        <f t="shared" si="4"/>
        <v>15</v>
      </c>
      <c r="X18" s="23">
        <f t="shared" si="1"/>
        <v>22</v>
      </c>
      <c r="Y18" s="14">
        <f t="shared" si="1"/>
        <v>22</v>
      </c>
      <c r="Z18" s="2">
        <f t="shared" si="5"/>
        <v>184</v>
      </c>
      <c r="AA18" s="2">
        <f t="shared" si="6"/>
        <v>232</v>
      </c>
    </row>
    <row r="19" spans="1:27" x14ac:dyDescent="0.25">
      <c r="A19" s="22">
        <v>15</v>
      </c>
      <c r="B19" s="14">
        <f t="shared" si="9"/>
        <v>22</v>
      </c>
      <c r="C19" s="14">
        <f t="shared" si="9"/>
        <v>22</v>
      </c>
      <c r="D19" s="14">
        <f t="shared" si="9"/>
        <v>22</v>
      </c>
      <c r="E19" s="14">
        <f t="shared" si="9"/>
        <v>22</v>
      </c>
      <c r="F19" s="14">
        <f t="shared" si="9"/>
        <v>22</v>
      </c>
      <c r="G19" s="14">
        <f t="shared" si="9"/>
        <v>22</v>
      </c>
      <c r="H19" s="14">
        <f t="shared" si="4"/>
        <v>15</v>
      </c>
      <c r="I19" s="14">
        <f t="shared" si="4"/>
        <v>15</v>
      </c>
      <c r="J19" s="14">
        <f t="shared" si="4"/>
        <v>15</v>
      </c>
      <c r="K19" s="14">
        <f t="shared" si="4"/>
        <v>15</v>
      </c>
      <c r="L19" s="14">
        <f t="shared" si="4"/>
        <v>15</v>
      </c>
      <c r="M19" s="14">
        <f t="shared" si="4"/>
        <v>15</v>
      </c>
      <c r="N19" s="14">
        <f t="shared" si="4"/>
        <v>15</v>
      </c>
      <c r="O19" s="14">
        <f t="shared" si="4"/>
        <v>15</v>
      </c>
      <c r="P19" s="14">
        <f t="shared" si="4"/>
        <v>15</v>
      </c>
      <c r="Q19" s="14">
        <f t="shared" si="4"/>
        <v>15</v>
      </c>
      <c r="R19" s="14">
        <f t="shared" si="4"/>
        <v>15</v>
      </c>
      <c r="S19" s="14">
        <f t="shared" si="4"/>
        <v>15</v>
      </c>
      <c r="T19" s="14">
        <f t="shared" si="4"/>
        <v>15</v>
      </c>
      <c r="U19" s="14">
        <f t="shared" si="4"/>
        <v>15</v>
      </c>
      <c r="V19" s="14">
        <f t="shared" si="4"/>
        <v>15</v>
      </c>
      <c r="W19" s="14">
        <f t="shared" ref="H19:W35" si="10">$H$5</f>
        <v>15</v>
      </c>
      <c r="X19" s="14">
        <f t="shared" si="1"/>
        <v>22</v>
      </c>
      <c r="Y19" s="14">
        <f t="shared" si="1"/>
        <v>22</v>
      </c>
      <c r="Z19" s="2">
        <f>SUM(B19:Y19)</f>
        <v>416</v>
      </c>
      <c r="AA19" s="2"/>
    </row>
    <row r="20" spans="1:27" x14ac:dyDescent="0.25">
      <c r="A20" s="4">
        <v>16</v>
      </c>
      <c r="B20" s="14">
        <f t="shared" si="9"/>
        <v>22</v>
      </c>
      <c r="C20" s="14">
        <f t="shared" si="9"/>
        <v>22</v>
      </c>
      <c r="D20" s="14">
        <f t="shared" si="9"/>
        <v>22</v>
      </c>
      <c r="E20" s="14">
        <f t="shared" si="9"/>
        <v>22</v>
      </c>
      <c r="F20" s="14">
        <f t="shared" si="9"/>
        <v>22</v>
      </c>
      <c r="G20" s="14">
        <f t="shared" si="9"/>
        <v>22</v>
      </c>
      <c r="H20" s="14">
        <f t="shared" ref="H20:R20" si="11">$B$5</f>
        <v>22</v>
      </c>
      <c r="I20" s="14">
        <f t="shared" si="11"/>
        <v>22</v>
      </c>
      <c r="J20" s="14">
        <f t="shared" si="11"/>
        <v>22</v>
      </c>
      <c r="K20" s="14">
        <f t="shared" si="11"/>
        <v>22</v>
      </c>
      <c r="L20" s="14">
        <f t="shared" si="11"/>
        <v>22</v>
      </c>
      <c r="M20" s="14">
        <f t="shared" si="11"/>
        <v>22</v>
      </c>
      <c r="N20" s="14">
        <f t="shared" si="11"/>
        <v>22</v>
      </c>
      <c r="O20" s="14">
        <f t="shared" si="11"/>
        <v>22</v>
      </c>
      <c r="P20" s="14">
        <f t="shared" si="11"/>
        <v>22</v>
      </c>
      <c r="Q20" s="14">
        <f t="shared" si="11"/>
        <v>22</v>
      </c>
      <c r="R20" s="14">
        <f t="shared" si="11"/>
        <v>22</v>
      </c>
      <c r="S20" s="14">
        <f t="shared" ref="S20:X20" si="12">$B$5</f>
        <v>22</v>
      </c>
      <c r="T20" s="14">
        <f t="shared" si="12"/>
        <v>22</v>
      </c>
      <c r="U20" s="14">
        <f t="shared" si="12"/>
        <v>22</v>
      </c>
      <c r="V20" s="14">
        <f t="shared" si="12"/>
        <v>22</v>
      </c>
      <c r="W20" s="14">
        <f t="shared" si="12"/>
        <v>22</v>
      </c>
      <c r="X20" s="14">
        <f t="shared" si="12"/>
        <v>22</v>
      </c>
      <c r="Y20" s="14">
        <f t="shared" si="1"/>
        <v>22</v>
      </c>
      <c r="Z20" s="2">
        <f>SUM(B20:Y20)</f>
        <v>528</v>
      </c>
      <c r="AA20" s="2"/>
    </row>
    <row r="21" spans="1:27" x14ac:dyDescent="0.25">
      <c r="A21" s="22">
        <v>17</v>
      </c>
      <c r="B21" s="14">
        <f t="shared" si="9"/>
        <v>22</v>
      </c>
      <c r="C21" s="14">
        <f t="shared" si="9"/>
        <v>22</v>
      </c>
      <c r="D21" s="14">
        <f t="shared" si="9"/>
        <v>22</v>
      </c>
      <c r="E21" s="14">
        <f t="shared" si="9"/>
        <v>22</v>
      </c>
      <c r="F21" s="14">
        <f t="shared" si="9"/>
        <v>22</v>
      </c>
      <c r="G21" s="14">
        <f t="shared" si="9"/>
        <v>22</v>
      </c>
      <c r="H21" s="14">
        <f t="shared" si="10"/>
        <v>15</v>
      </c>
      <c r="I21" s="14">
        <f t="shared" si="10"/>
        <v>15</v>
      </c>
      <c r="J21" s="23">
        <f t="shared" si="10"/>
        <v>15</v>
      </c>
      <c r="K21" s="23">
        <f t="shared" si="10"/>
        <v>15</v>
      </c>
      <c r="L21" s="23">
        <f t="shared" si="10"/>
        <v>15</v>
      </c>
      <c r="M21" s="23">
        <f t="shared" si="10"/>
        <v>15</v>
      </c>
      <c r="N21" s="23">
        <f t="shared" si="10"/>
        <v>15</v>
      </c>
      <c r="O21" s="23">
        <f t="shared" si="10"/>
        <v>15</v>
      </c>
      <c r="P21" s="23">
        <f t="shared" si="10"/>
        <v>15</v>
      </c>
      <c r="Q21" s="23">
        <f t="shared" si="10"/>
        <v>15</v>
      </c>
      <c r="R21" s="23">
        <f t="shared" si="10"/>
        <v>15</v>
      </c>
      <c r="S21" s="23">
        <f t="shared" si="10"/>
        <v>15</v>
      </c>
      <c r="T21" s="23">
        <f t="shared" si="10"/>
        <v>15</v>
      </c>
      <c r="U21" s="23">
        <f t="shared" si="10"/>
        <v>15</v>
      </c>
      <c r="V21" s="23">
        <f t="shared" si="10"/>
        <v>15</v>
      </c>
      <c r="W21" s="23">
        <f t="shared" si="10"/>
        <v>15</v>
      </c>
      <c r="X21" s="23">
        <f t="shared" si="1"/>
        <v>22</v>
      </c>
      <c r="Y21" s="14">
        <f t="shared" si="1"/>
        <v>22</v>
      </c>
      <c r="Z21" s="2">
        <f t="shared" si="5"/>
        <v>184</v>
      </c>
      <c r="AA21" s="2">
        <f t="shared" si="6"/>
        <v>232</v>
      </c>
    </row>
    <row r="22" spans="1:27" x14ac:dyDescent="0.25">
      <c r="A22" s="22">
        <v>18</v>
      </c>
      <c r="B22" s="14">
        <f t="shared" si="9"/>
        <v>22</v>
      </c>
      <c r="C22" s="14">
        <f t="shared" si="9"/>
        <v>22</v>
      </c>
      <c r="D22" s="14">
        <f t="shared" si="9"/>
        <v>22</v>
      </c>
      <c r="E22" s="14">
        <f t="shared" si="9"/>
        <v>22</v>
      </c>
      <c r="F22" s="14">
        <f t="shared" si="9"/>
        <v>22</v>
      </c>
      <c r="G22" s="14">
        <f t="shared" si="9"/>
        <v>22</v>
      </c>
      <c r="H22" s="14">
        <f t="shared" si="10"/>
        <v>15</v>
      </c>
      <c r="I22" s="14">
        <f t="shared" si="10"/>
        <v>15</v>
      </c>
      <c r="J22" s="23">
        <f t="shared" si="10"/>
        <v>15</v>
      </c>
      <c r="K22" s="23">
        <f t="shared" si="10"/>
        <v>15</v>
      </c>
      <c r="L22" s="23">
        <f t="shared" si="10"/>
        <v>15</v>
      </c>
      <c r="M22" s="23">
        <f t="shared" si="10"/>
        <v>15</v>
      </c>
      <c r="N22" s="23">
        <f t="shared" si="10"/>
        <v>15</v>
      </c>
      <c r="O22" s="23">
        <f t="shared" si="10"/>
        <v>15</v>
      </c>
      <c r="P22" s="23">
        <f t="shared" si="10"/>
        <v>15</v>
      </c>
      <c r="Q22" s="23">
        <f t="shared" si="10"/>
        <v>15</v>
      </c>
      <c r="R22" s="23">
        <f t="shared" si="10"/>
        <v>15</v>
      </c>
      <c r="S22" s="23">
        <f t="shared" si="10"/>
        <v>15</v>
      </c>
      <c r="T22" s="23">
        <f t="shared" si="10"/>
        <v>15</v>
      </c>
      <c r="U22" s="23">
        <f t="shared" si="10"/>
        <v>15</v>
      </c>
      <c r="V22" s="23">
        <f t="shared" si="10"/>
        <v>15</v>
      </c>
      <c r="W22" s="23">
        <f t="shared" si="10"/>
        <v>15</v>
      </c>
      <c r="X22" s="23">
        <f t="shared" si="1"/>
        <v>22</v>
      </c>
      <c r="Y22" s="14">
        <f t="shared" si="1"/>
        <v>22</v>
      </c>
      <c r="Z22" s="2">
        <f t="shared" si="5"/>
        <v>184</v>
      </c>
      <c r="AA22" s="2">
        <f t="shared" si="6"/>
        <v>232</v>
      </c>
    </row>
    <row r="23" spans="1:27" x14ac:dyDescent="0.25">
      <c r="A23" s="22">
        <v>19</v>
      </c>
      <c r="B23" s="14">
        <f t="shared" si="9"/>
        <v>22</v>
      </c>
      <c r="C23" s="14">
        <f t="shared" si="9"/>
        <v>22</v>
      </c>
      <c r="D23" s="14">
        <f t="shared" si="9"/>
        <v>22</v>
      </c>
      <c r="E23" s="14">
        <f t="shared" si="9"/>
        <v>22</v>
      </c>
      <c r="F23" s="14">
        <f t="shared" si="9"/>
        <v>22</v>
      </c>
      <c r="G23" s="14">
        <f t="shared" si="9"/>
        <v>22</v>
      </c>
      <c r="H23" s="14">
        <f t="shared" si="10"/>
        <v>15</v>
      </c>
      <c r="I23" s="14">
        <f t="shared" si="10"/>
        <v>15</v>
      </c>
      <c r="J23" s="23">
        <f t="shared" si="10"/>
        <v>15</v>
      </c>
      <c r="K23" s="23">
        <f t="shared" si="10"/>
        <v>15</v>
      </c>
      <c r="L23" s="23">
        <f t="shared" si="10"/>
        <v>15</v>
      </c>
      <c r="M23" s="23">
        <f t="shared" si="10"/>
        <v>15</v>
      </c>
      <c r="N23" s="23">
        <f t="shared" si="10"/>
        <v>15</v>
      </c>
      <c r="O23" s="23">
        <f t="shared" si="10"/>
        <v>15</v>
      </c>
      <c r="P23" s="23">
        <f t="shared" si="10"/>
        <v>15</v>
      </c>
      <c r="Q23" s="23">
        <f t="shared" si="10"/>
        <v>15</v>
      </c>
      <c r="R23" s="23">
        <f t="shared" si="10"/>
        <v>15</v>
      </c>
      <c r="S23" s="23">
        <f t="shared" si="10"/>
        <v>15</v>
      </c>
      <c r="T23" s="23">
        <f t="shared" si="10"/>
        <v>15</v>
      </c>
      <c r="U23" s="23">
        <f t="shared" si="10"/>
        <v>15</v>
      </c>
      <c r="V23" s="23">
        <f t="shared" si="10"/>
        <v>15</v>
      </c>
      <c r="W23" s="23">
        <f t="shared" si="10"/>
        <v>15</v>
      </c>
      <c r="X23" s="23">
        <f t="shared" si="1"/>
        <v>22</v>
      </c>
      <c r="Y23" s="14">
        <f t="shared" si="1"/>
        <v>22</v>
      </c>
      <c r="Z23" s="2">
        <f t="shared" si="5"/>
        <v>184</v>
      </c>
      <c r="AA23" s="2">
        <f t="shared" si="6"/>
        <v>232</v>
      </c>
    </row>
    <row r="24" spans="1:27" x14ac:dyDescent="0.25">
      <c r="A24" s="22">
        <v>20</v>
      </c>
      <c r="B24" s="14">
        <f t="shared" si="9"/>
        <v>22</v>
      </c>
      <c r="C24" s="14">
        <f t="shared" si="9"/>
        <v>22</v>
      </c>
      <c r="D24" s="14">
        <f t="shared" si="9"/>
        <v>22</v>
      </c>
      <c r="E24" s="14">
        <f t="shared" si="9"/>
        <v>22</v>
      </c>
      <c r="F24" s="14">
        <f t="shared" si="9"/>
        <v>22</v>
      </c>
      <c r="G24" s="14">
        <f t="shared" si="9"/>
        <v>22</v>
      </c>
      <c r="H24" s="14">
        <f t="shared" si="10"/>
        <v>15</v>
      </c>
      <c r="I24" s="14">
        <f t="shared" si="10"/>
        <v>15</v>
      </c>
      <c r="J24" s="23">
        <f t="shared" si="10"/>
        <v>15</v>
      </c>
      <c r="K24" s="23">
        <f t="shared" si="10"/>
        <v>15</v>
      </c>
      <c r="L24" s="23">
        <f t="shared" si="10"/>
        <v>15</v>
      </c>
      <c r="M24" s="23">
        <f t="shared" si="10"/>
        <v>15</v>
      </c>
      <c r="N24" s="23">
        <f t="shared" si="10"/>
        <v>15</v>
      </c>
      <c r="O24" s="23">
        <f t="shared" si="10"/>
        <v>15</v>
      </c>
      <c r="P24" s="23">
        <f t="shared" si="10"/>
        <v>15</v>
      </c>
      <c r="Q24" s="23">
        <f t="shared" si="10"/>
        <v>15</v>
      </c>
      <c r="R24" s="23">
        <f t="shared" si="10"/>
        <v>15</v>
      </c>
      <c r="S24" s="23">
        <f t="shared" si="10"/>
        <v>15</v>
      </c>
      <c r="T24" s="23">
        <f t="shared" si="10"/>
        <v>15</v>
      </c>
      <c r="U24" s="23">
        <f t="shared" si="10"/>
        <v>15</v>
      </c>
      <c r="V24" s="23">
        <f t="shared" si="10"/>
        <v>15</v>
      </c>
      <c r="W24" s="23">
        <f t="shared" si="10"/>
        <v>15</v>
      </c>
      <c r="X24" s="23">
        <f t="shared" si="1"/>
        <v>22</v>
      </c>
      <c r="Y24" s="14">
        <f t="shared" si="1"/>
        <v>22</v>
      </c>
      <c r="Z24" s="2">
        <f t="shared" si="5"/>
        <v>184</v>
      </c>
      <c r="AA24" s="2">
        <f t="shared" si="6"/>
        <v>232</v>
      </c>
    </row>
    <row r="25" spans="1:27" x14ac:dyDescent="0.25">
      <c r="A25" s="22">
        <v>21</v>
      </c>
      <c r="B25" s="14">
        <f t="shared" si="9"/>
        <v>22</v>
      </c>
      <c r="C25" s="14">
        <f t="shared" si="9"/>
        <v>22</v>
      </c>
      <c r="D25" s="14">
        <f t="shared" si="9"/>
        <v>22</v>
      </c>
      <c r="E25" s="14">
        <f t="shared" si="9"/>
        <v>22</v>
      </c>
      <c r="F25" s="14">
        <f t="shared" si="9"/>
        <v>22</v>
      </c>
      <c r="G25" s="14">
        <f t="shared" si="9"/>
        <v>22</v>
      </c>
      <c r="H25" s="14">
        <f t="shared" si="10"/>
        <v>15</v>
      </c>
      <c r="I25" s="14">
        <f t="shared" si="10"/>
        <v>15</v>
      </c>
      <c r="J25" s="23">
        <f t="shared" si="10"/>
        <v>15</v>
      </c>
      <c r="K25" s="23">
        <f t="shared" si="10"/>
        <v>15</v>
      </c>
      <c r="L25" s="23">
        <f t="shared" si="10"/>
        <v>15</v>
      </c>
      <c r="M25" s="23">
        <f t="shared" si="10"/>
        <v>15</v>
      </c>
      <c r="N25" s="23">
        <f t="shared" si="10"/>
        <v>15</v>
      </c>
      <c r="O25" s="23">
        <f t="shared" si="10"/>
        <v>15</v>
      </c>
      <c r="P25" s="23">
        <f t="shared" si="10"/>
        <v>15</v>
      </c>
      <c r="Q25" s="23">
        <f t="shared" si="10"/>
        <v>15</v>
      </c>
      <c r="R25" s="23">
        <f t="shared" si="10"/>
        <v>15</v>
      </c>
      <c r="S25" s="23">
        <f t="shared" si="10"/>
        <v>15</v>
      </c>
      <c r="T25" s="23">
        <f t="shared" si="10"/>
        <v>15</v>
      </c>
      <c r="U25" s="23">
        <f t="shared" si="10"/>
        <v>15</v>
      </c>
      <c r="V25" s="23">
        <f t="shared" si="10"/>
        <v>15</v>
      </c>
      <c r="W25" s="23">
        <f t="shared" si="10"/>
        <v>15</v>
      </c>
      <c r="X25" s="23">
        <f t="shared" si="1"/>
        <v>22</v>
      </c>
      <c r="Y25" s="14">
        <f t="shared" si="1"/>
        <v>22</v>
      </c>
      <c r="Z25" s="2">
        <f t="shared" si="5"/>
        <v>184</v>
      </c>
      <c r="AA25" s="2">
        <f t="shared" si="6"/>
        <v>232</v>
      </c>
    </row>
    <row r="26" spans="1:27" x14ac:dyDescent="0.25">
      <c r="A26" s="22">
        <v>22</v>
      </c>
      <c r="B26" s="14">
        <f t="shared" si="9"/>
        <v>22</v>
      </c>
      <c r="C26" s="14">
        <f t="shared" si="9"/>
        <v>22</v>
      </c>
      <c r="D26" s="14">
        <f t="shared" si="9"/>
        <v>22</v>
      </c>
      <c r="E26" s="14">
        <f t="shared" si="9"/>
        <v>22</v>
      </c>
      <c r="F26" s="14">
        <f t="shared" si="9"/>
        <v>22</v>
      </c>
      <c r="G26" s="14">
        <f t="shared" si="9"/>
        <v>22</v>
      </c>
      <c r="H26" s="14">
        <f t="shared" si="10"/>
        <v>15</v>
      </c>
      <c r="I26" s="14">
        <f t="shared" si="10"/>
        <v>15</v>
      </c>
      <c r="J26" s="14">
        <f t="shared" si="10"/>
        <v>15</v>
      </c>
      <c r="K26" s="14">
        <f t="shared" si="10"/>
        <v>15</v>
      </c>
      <c r="L26" s="14">
        <f t="shared" si="10"/>
        <v>15</v>
      </c>
      <c r="M26" s="14">
        <f t="shared" si="10"/>
        <v>15</v>
      </c>
      <c r="N26" s="14">
        <f t="shared" si="10"/>
        <v>15</v>
      </c>
      <c r="O26" s="14">
        <f t="shared" si="10"/>
        <v>15</v>
      </c>
      <c r="P26" s="14">
        <f t="shared" si="10"/>
        <v>15</v>
      </c>
      <c r="Q26" s="14">
        <f t="shared" si="10"/>
        <v>15</v>
      </c>
      <c r="R26" s="14">
        <f t="shared" si="10"/>
        <v>15</v>
      </c>
      <c r="S26" s="14">
        <f t="shared" si="10"/>
        <v>15</v>
      </c>
      <c r="T26" s="14">
        <f t="shared" si="10"/>
        <v>15</v>
      </c>
      <c r="U26" s="14">
        <f t="shared" si="10"/>
        <v>15</v>
      </c>
      <c r="V26" s="14">
        <f t="shared" si="10"/>
        <v>15</v>
      </c>
      <c r="W26" s="14">
        <f t="shared" si="10"/>
        <v>15</v>
      </c>
      <c r="X26" s="14">
        <f t="shared" si="1"/>
        <v>22</v>
      </c>
      <c r="Y26" s="14">
        <f t="shared" si="1"/>
        <v>22</v>
      </c>
      <c r="Z26" s="2">
        <f>SUM(B26:Y26)</f>
        <v>416</v>
      </c>
      <c r="AA26" s="2"/>
    </row>
    <row r="27" spans="1:27" x14ac:dyDescent="0.25">
      <c r="A27" s="4">
        <v>23</v>
      </c>
      <c r="B27" s="14">
        <f t="shared" ref="B27:G35" si="13">$B$5</f>
        <v>22</v>
      </c>
      <c r="C27" s="14">
        <f t="shared" si="13"/>
        <v>22</v>
      </c>
      <c r="D27" s="14">
        <f t="shared" si="13"/>
        <v>22</v>
      </c>
      <c r="E27" s="14">
        <f t="shared" si="13"/>
        <v>22</v>
      </c>
      <c r="F27" s="14">
        <f t="shared" si="13"/>
        <v>22</v>
      </c>
      <c r="G27" s="14">
        <f t="shared" si="13"/>
        <v>22</v>
      </c>
      <c r="H27" s="14">
        <f t="shared" ref="H27:Q27" si="14">$B$5</f>
        <v>22</v>
      </c>
      <c r="I27" s="14">
        <f t="shared" si="14"/>
        <v>22</v>
      </c>
      <c r="J27" s="14">
        <f t="shared" si="14"/>
        <v>22</v>
      </c>
      <c r="K27" s="14">
        <f t="shared" si="14"/>
        <v>22</v>
      </c>
      <c r="L27" s="14">
        <f t="shared" si="14"/>
        <v>22</v>
      </c>
      <c r="M27" s="14">
        <f t="shared" si="14"/>
        <v>22</v>
      </c>
      <c r="N27" s="14">
        <f t="shared" si="14"/>
        <v>22</v>
      </c>
      <c r="O27" s="14">
        <f t="shared" si="14"/>
        <v>22</v>
      </c>
      <c r="P27" s="14">
        <f t="shared" si="14"/>
        <v>22</v>
      </c>
      <c r="Q27" s="14">
        <f t="shared" si="14"/>
        <v>22</v>
      </c>
      <c r="R27" s="14">
        <f t="shared" ref="R27:X27" si="15">$B$5</f>
        <v>22</v>
      </c>
      <c r="S27" s="14">
        <f t="shared" si="15"/>
        <v>22</v>
      </c>
      <c r="T27" s="14">
        <f t="shared" si="15"/>
        <v>22</v>
      </c>
      <c r="U27" s="14">
        <f t="shared" si="15"/>
        <v>22</v>
      </c>
      <c r="V27" s="14">
        <f t="shared" si="15"/>
        <v>22</v>
      </c>
      <c r="W27" s="14">
        <f t="shared" si="15"/>
        <v>22</v>
      </c>
      <c r="X27" s="14">
        <f t="shared" si="15"/>
        <v>22</v>
      </c>
      <c r="Y27" s="14">
        <f t="shared" si="1"/>
        <v>22</v>
      </c>
      <c r="Z27" s="2">
        <f>SUM(B27:Y27)</f>
        <v>528</v>
      </c>
      <c r="AA27" s="2"/>
    </row>
    <row r="28" spans="1:27" x14ac:dyDescent="0.25">
      <c r="A28" s="22">
        <v>24</v>
      </c>
      <c r="B28" s="14">
        <f t="shared" si="13"/>
        <v>22</v>
      </c>
      <c r="C28" s="14">
        <f t="shared" si="13"/>
        <v>22</v>
      </c>
      <c r="D28" s="14">
        <f t="shared" si="13"/>
        <v>22</v>
      </c>
      <c r="E28" s="14">
        <f t="shared" si="13"/>
        <v>22</v>
      </c>
      <c r="F28" s="14">
        <f t="shared" si="13"/>
        <v>22</v>
      </c>
      <c r="G28" s="14">
        <f t="shared" si="13"/>
        <v>22</v>
      </c>
      <c r="H28" s="14">
        <f t="shared" si="10"/>
        <v>15</v>
      </c>
      <c r="I28" s="14">
        <f t="shared" si="10"/>
        <v>15</v>
      </c>
      <c r="J28" s="23">
        <f t="shared" si="10"/>
        <v>15</v>
      </c>
      <c r="K28" s="23">
        <f t="shared" si="10"/>
        <v>15</v>
      </c>
      <c r="L28" s="23">
        <f t="shared" si="10"/>
        <v>15</v>
      </c>
      <c r="M28" s="23">
        <f t="shared" si="10"/>
        <v>15</v>
      </c>
      <c r="N28" s="23">
        <f t="shared" si="10"/>
        <v>15</v>
      </c>
      <c r="O28" s="23">
        <f t="shared" si="10"/>
        <v>15</v>
      </c>
      <c r="P28" s="23">
        <f t="shared" si="10"/>
        <v>15</v>
      </c>
      <c r="Q28" s="23">
        <f t="shared" si="10"/>
        <v>15</v>
      </c>
      <c r="R28" s="23">
        <f t="shared" si="10"/>
        <v>15</v>
      </c>
      <c r="S28" s="23">
        <f t="shared" si="10"/>
        <v>15</v>
      </c>
      <c r="T28" s="23">
        <f t="shared" si="10"/>
        <v>15</v>
      </c>
      <c r="U28" s="23">
        <f t="shared" si="10"/>
        <v>15</v>
      </c>
      <c r="V28" s="23">
        <f t="shared" si="10"/>
        <v>15</v>
      </c>
      <c r="W28" s="23">
        <f t="shared" si="10"/>
        <v>15</v>
      </c>
      <c r="X28" s="23">
        <f t="shared" si="1"/>
        <v>22</v>
      </c>
      <c r="Y28" s="14">
        <f t="shared" si="1"/>
        <v>22</v>
      </c>
      <c r="Z28" s="2">
        <f t="shared" si="5"/>
        <v>184</v>
      </c>
      <c r="AA28" s="2">
        <f t="shared" si="6"/>
        <v>232</v>
      </c>
    </row>
    <row r="29" spans="1:27" x14ac:dyDescent="0.25">
      <c r="A29" s="69">
        <v>25</v>
      </c>
      <c r="B29" s="14">
        <f t="shared" si="13"/>
        <v>22</v>
      </c>
      <c r="C29" s="14">
        <f t="shared" si="13"/>
        <v>22</v>
      </c>
      <c r="D29" s="14">
        <f t="shared" si="13"/>
        <v>22</v>
      </c>
      <c r="E29" s="14">
        <f t="shared" si="13"/>
        <v>22</v>
      </c>
      <c r="F29" s="14">
        <f t="shared" si="13"/>
        <v>22</v>
      </c>
      <c r="G29" s="14">
        <f t="shared" si="13"/>
        <v>22</v>
      </c>
      <c r="H29" s="14">
        <f t="shared" ref="H29:Q29" si="16">$B$5</f>
        <v>22</v>
      </c>
      <c r="I29" s="14">
        <f t="shared" si="16"/>
        <v>22</v>
      </c>
      <c r="J29" s="14">
        <f t="shared" si="16"/>
        <v>22</v>
      </c>
      <c r="K29" s="14">
        <f t="shared" si="16"/>
        <v>22</v>
      </c>
      <c r="L29" s="14">
        <f t="shared" si="16"/>
        <v>22</v>
      </c>
      <c r="M29" s="14">
        <f t="shared" si="16"/>
        <v>22</v>
      </c>
      <c r="N29" s="14">
        <f t="shared" si="16"/>
        <v>22</v>
      </c>
      <c r="O29" s="14">
        <f t="shared" si="16"/>
        <v>22</v>
      </c>
      <c r="P29" s="14">
        <f t="shared" si="16"/>
        <v>22</v>
      </c>
      <c r="Q29" s="14">
        <f t="shared" si="16"/>
        <v>22</v>
      </c>
      <c r="R29" s="14">
        <f t="shared" ref="R29:Y29" si="17">$B$5</f>
        <v>22</v>
      </c>
      <c r="S29" s="14">
        <f t="shared" si="17"/>
        <v>22</v>
      </c>
      <c r="T29" s="14">
        <f t="shared" si="17"/>
        <v>22</v>
      </c>
      <c r="U29" s="14">
        <f t="shared" si="17"/>
        <v>22</v>
      </c>
      <c r="V29" s="14">
        <f t="shared" si="17"/>
        <v>22</v>
      </c>
      <c r="W29" s="14">
        <f t="shared" si="17"/>
        <v>22</v>
      </c>
      <c r="X29" s="14">
        <f t="shared" si="17"/>
        <v>22</v>
      </c>
      <c r="Y29" s="14">
        <f t="shared" si="17"/>
        <v>22</v>
      </c>
      <c r="Z29" s="2">
        <f t="shared" si="5"/>
        <v>198</v>
      </c>
      <c r="AA29" s="2">
        <f t="shared" si="6"/>
        <v>330</v>
      </c>
    </row>
    <row r="30" spans="1:27" x14ac:dyDescent="0.25">
      <c r="A30" s="22">
        <v>26</v>
      </c>
      <c r="B30" s="14">
        <f t="shared" si="13"/>
        <v>22</v>
      </c>
      <c r="C30" s="14">
        <f t="shared" si="13"/>
        <v>22</v>
      </c>
      <c r="D30" s="14">
        <f t="shared" si="13"/>
        <v>22</v>
      </c>
      <c r="E30" s="14">
        <f t="shared" si="13"/>
        <v>22</v>
      </c>
      <c r="F30" s="14">
        <f t="shared" si="13"/>
        <v>22</v>
      </c>
      <c r="G30" s="14">
        <f t="shared" si="13"/>
        <v>22</v>
      </c>
      <c r="H30" s="14">
        <f t="shared" si="10"/>
        <v>15</v>
      </c>
      <c r="I30" s="14">
        <f t="shared" si="10"/>
        <v>15</v>
      </c>
      <c r="J30" s="23">
        <f t="shared" si="10"/>
        <v>15</v>
      </c>
      <c r="K30" s="23">
        <f t="shared" si="10"/>
        <v>15</v>
      </c>
      <c r="L30" s="23">
        <f t="shared" si="10"/>
        <v>15</v>
      </c>
      <c r="M30" s="23">
        <f t="shared" si="10"/>
        <v>15</v>
      </c>
      <c r="N30" s="23">
        <f t="shared" si="10"/>
        <v>15</v>
      </c>
      <c r="O30" s="23">
        <f t="shared" si="10"/>
        <v>15</v>
      </c>
      <c r="P30" s="23">
        <f t="shared" si="10"/>
        <v>15</v>
      </c>
      <c r="Q30" s="23">
        <f t="shared" si="10"/>
        <v>15</v>
      </c>
      <c r="R30" s="23">
        <f t="shared" si="10"/>
        <v>15</v>
      </c>
      <c r="S30" s="23">
        <f t="shared" si="10"/>
        <v>15</v>
      </c>
      <c r="T30" s="23">
        <f t="shared" si="10"/>
        <v>15</v>
      </c>
      <c r="U30" s="23">
        <f t="shared" si="10"/>
        <v>15</v>
      </c>
      <c r="V30" s="23">
        <f t="shared" si="10"/>
        <v>15</v>
      </c>
      <c r="W30" s="23">
        <f t="shared" si="10"/>
        <v>15</v>
      </c>
      <c r="X30" s="23">
        <f t="shared" si="1"/>
        <v>22</v>
      </c>
      <c r="Y30" s="14">
        <f t="shared" si="1"/>
        <v>22</v>
      </c>
      <c r="Z30" s="2">
        <f t="shared" si="5"/>
        <v>184</v>
      </c>
      <c r="AA30" s="2">
        <f t="shared" si="6"/>
        <v>232</v>
      </c>
    </row>
    <row r="31" spans="1:27" x14ac:dyDescent="0.25">
      <c r="A31" s="22">
        <v>27</v>
      </c>
      <c r="B31" s="14">
        <f t="shared" si="13"/>
        <v>22</v>
      </c>
      <c r="C31" s="14">
        <f t="shared" si="13"/>
        <v>22</v>
      </c>
      <c r="D31" s="14">
        <f t="shared" si="13"/>
        <v>22</v>
      </c>
      <c r="E31" s="14">
        <f t="shared" si="13"/>
        <v>22</v>
      </c>
      <c r="F31" s="14">
        <f t="shared" si="13"/>
        <v>22</v>
      </c>
      <c r="G31" s="14">
        <f t="shared" si="13"/>
        <v>22</v>
      </c>
      <c r="H31" s="14">
        <f t="shared" si="10"/>
        <v>15</v>
      </c>
      <c r="I31" s="14">
        <f t="shared" si="10"/>
        <v>15</v>
      </c>
      <c r="J31" s="23">
        <f t="shared" si="10"/>
        <v>15</v>
      </c>
      <c r="K31" s="23">
        <f t="shared" si="10"/>
        <v>15</v>
      </c>
      <c r="L31" s="23">
        <f t="shared" si="10"/>
        <v>15</v>
      </c>
      <c r="M31" s="23">
        <f t="shared" si="10"/>
        <v>15</v>
      </c>
      <c r="N31" s="23">
        <f t="shared" si="10"/>
        <v>15</v>
      </c>
      <c r="O31" s="23">
        <f t="shared" si="10"/>
        <v>15</v>
      </c>
      <c r="P31" s="23">
        <f t="shared" si="10"/>
        <v>15</v>
      </c>
      <c r="Q31" s="23">
        <f t="shared" si="10"/>
        <v>15</v>
      </c>
      <c r="R31" s="23">
        <f t="shared" si="10"/>
        <v>15</v>
      </c>
      <c r="S31" s="23">
        <f t="shared" si="10"/>
        <v>15</v>
      </c>
      <c r="T31" s="23">
        <f t="shared" si="10"/>
        <v>15</v>
      </c>
      <c r="U31" s="23">
        <f t="shared" si="10"/>
        <v>15</v>
      </c>
      <c r="V31" s="23">
        <f t="shared" si="10"/>
        <v>15</v>
      </c>
      <c r="W31" s="23">
        <f t="shared" si="10"/>
        <v>15</v>
      </c>
      <c r="X31" s="23">
        <f t="shared" si="1"/>
        <v>22</v>
      </c>
      <c r="Y31" s="14">
        <f t="shared" si="1"/>
        <v>22</v>
      </c>
      <c r="Z31" s="2">
        <f t="shared" si="5"/>
        <v>184</v>
      </c>
      <c r="AA31" s="2">
        <f t="shared" si="6"/>
        <v>232</v>
      </c>
    </row>
    <row r="32" spans="1:27" x14ac:dyDescent="0.25">
      <c r="A32" s="22">
        <v>28</v>
      </c>
      <c r="B32" s="14">
        <f t="shared" si="13"/>
        <v>22</v>
      </c>
      <c r="C32" s="14">
        <f t="shared" si="13"/>
        <v>22</v>
      </c>
      <c r="D32" s="14">
        <f t="shared" si="13"/>
        <v>22</v>
      </c>
      <c r="E32" s="14">
        <f t="shared" si="13"/>
        <v>22</v>
      </c>
      <c r="F32" s="14">
        <f t="shared" si="13"/>
        <v>22</v>
      </c>
      <c r="G32" s="14">
        <f t="shared" si="13"/>
        <v>22</v>
      </c>
      <c r="H32" s="14">
        <f t="shared" si="10"/>
        <v>15</v>
      </c>
      <c r="I32" s="14">
        <f t="shared" si="10"/>
        <v>15</v>
      </c>
      <c r="J32" s="23">
        <f t="shared" si="10"/>
        <v>15</v>
      </c>
      <c r="K32" s="23">
        <f t="shared" si="10"/>
        <v>15</v>
      </c>
      <c r="L32" s="23">
        <f t="shared" si="10"/>
        <v>15</v>
      </c>
      <c r="M32" s="23">
        <f t="shared" si="10"/>
        <v>15</v>
      </c>
      <c r="N32" s="23">
        <f t="shared" si="10"/>
        <v>15</v>
      </c>
      <c r="O32" s="23">
        <f t="shared" si="10"/>
        <v>15</v>
      </c>
      <c r="P32" s="23">
        <f t="shared" si="10"/>
        <v>15</v>
      </c>
      <c r="Q32" s="23">
        <f t="shared" si="10"/>
        <v>15</v>
      </c>
      <c r="R32" s="23">
        <f t="shared" si="10"/>
        <v>15</v>
      </c>
      <c r="S32" s="23">
        <f t="shared" si="10"/>
        <v>15</v>
      </c>
      <c r="T32" s="23">
        <f t="shared" si="10"/>
        <v>15</v>
      </c>
      <c r="U32" s="23">
        <f t="shared" si="10"/>
        <v>15</v>
      </c>
      <c r="V32" s="23">
        <f t="shared" si="10"/>
        <v>15</v>
      </c>
      <c r="W32" s="23">
        <f t="shared" si="10"/>
        <v>15</v>
      </c>
      <c r="X32" s="23">
        <f t="shared" si="1"/>
        <v>22</v>
      </c>
      <c r="Y32" s="14">
        <f t="shared" si="1"/>
        <v>22</v>
      </c>
      <c r="Z32" s="2">
        <f t="shared" si="5"/>
        <v>184</v>
      </c>
      <c r="AA32" s="2">
        <f t="shared" si="6"/>
        <v>232</v>
      </c>
    </row>
    <row r="33" spans="1:29" x14ac:dyDescent="0.25">
      <c r="A33" s="22">
        <v>29</v>
      </c>
      <c r="B33" s="14">
        <f t="shared" si="13"/>
        <v>22</v>
      </c>
      <c r="C33" s="14">
        <f t="shared" si="13"/>
        <v>22</v>
      </c>
      <c r="D33" s="14">
        <f t="shared" si="13"/>
        <v>22</v>
      </c>
      <c r="E33" s="14">
        <f t="shared" si="13"/>
        <v>22</v>
      </c>
      <c r="F33" s="14">
        <f t="shared" si="13"/>
        <v>22</v>
      </c>
      <c r="G33" s="14">
        <f t="shared" si="13"/>
        <v>22</v>
      </c>
      <c r="H33" s="14">
        <f t="shared" si="10"/>
        <v>15</v>
      </c>
      <c r="I33" s="14">
        <f t="shared" si="10"/>
        <v>15</v>
      </c>
      <c r="J33" s="14">
        <f t="shared" si="10"/>
        <v>15</v>
      </c>
      <c r="K33" s="14">
        <f t="shared" si="10"/>
        <v>15</v>
      </c>
      <c r="L33" s="14">
        <f t="shared" si="10"/>
        <v>15</v>
      </c>
      <c r="M33" s="14">
        <f t="shared" si="10"/>
        <v>15</v>
      </c>
      <c r="N33" s="14">
        <f t="shared" si="10"/>
        <v>15</v>
      </c>
      <c r="O33" s="14">
        <f t="shared" si="10"/>
        <v>15</v>
      </c>
      <c r="P33" s="14">
        <f t="shared" si="10"/>
        <v>15</v>
      </c>
      <c r="Q33" s="14">
        <f t="shared" si="10"/>
        <v>15</v>
      </c>
      <c r="R33" s="14">
        <f t="shared" si="10"/>
        <v>15</v>
      </c>
      <c r="S33" s="14">
        <f t="shared" si="10"/>
        <v>15</v>
      </c>
      <c r="T33" s="14">
        <f t="shared" si="10"/>
        <v>15</v>
      </c>
      <c r="U33" s="14">
        <f t="shared" si="10"/>
        <v>15</v>
      </c>
      <c r="V33" s="14">
        <f t="shared" si="10"/>
        <v>15</v>
      </c>
      <c r="W33" s="14">
        <f t="shared" si="10"/>
        <v>15</v>
      </c>
      <c r="X33" s="14">
        <f t="shared" si="1"/>
        <v>22</v>
      </c>
      <c r="Y33" s="14">
        <f t="shared" si="1"/>
        <v>22</v>
      </c>
      <c r="Z33" s="2">
        <f>SUM(B33:Y33)</f>
        <v>416</v>
      </c>
      <c r="AA33" s="2"/>
    </row>
    <row r="34" spans="1:29" x14ac:dyDescent="0.25">
      <c r="A34" s="4">
        <v>30</v>
      </c>
      <c r="B34" s="14">
        <f t="shared" si="13"/>
        <v>22</v>
      </c>
      <c r="C34" s="14">
        <f t="shared" si="13"/>
        <v>22</v>
      </c>
      <c r="D34" s="14">
        <f t="shared" si="13"/>
        <v>22</v>
      </c>
      <c r="E34" s="14">
        <f t="shared" si="13"/>
        <v>22</v>
      </c>
      <c r="F34" s="14">
        <f t="shared" si="13"/>
        <v>22</v>
      </c>
      <c r="G34" s="14">
        <f t="shared" si="13"/>
        <v>22</v>
      </c>
      <c r="H34" s="14">
        <f t="shared" ref="H34:Q34" si="18">$B$5</f>
        <v>22</v>
      </c>
      <c r="I34" s="14">
        <f t="shared" si="18"/>
        <v>22</v>
      </c>
      <c r="J34" s="14">
        <f t="shared" si="18"/>
        <v>22</v>
      </c>
      <c r="K34" s="14">
        <f t="shared" si="18"/>
        <v>22</v>
      </c>
      <c r="L34" s="14">
        <f t="shared" si="18"/>
        <v>22</v>
      </c>
      <c r="M34" s="14">
        <f t="shared" si="18"/>
        <v>22</v>
      </c>
      <c r="N34" s="14">
        <f t="shared" si="18"/>
        <v>22</v>
      </c>
      <c r="O34" s="14">
        <f t="shared" si="18"/>
        <v>22</v>
      </c>
      <c r="P34" s="14">
        <f t="shared" si="18"/>
        <v>22</v>
      </c>
      <c r="Q34" s="14">
        <f t="shared" si="18"/>
        <v>22</v>
      </c>
      <c r="R34" s="14">
        <f t="shared" ref="R34:X34" si="19">$B$5</f>
        <v>22</v>
      </c>
      <c r="S34" s="14">
        <f t="shared" si="19"/>
        <v>22</v>
      </c>
      <c r="T34" s="14">
        <f t="shared" si="19"/>
        <v>22</v>
      </c>
      <c r="U34" s="14">
        <f t="shared" si="19"/>
        <v>22</v>
      </c>
      <c r="V34" s="14">
        <f t="shared" si="19"/>
        <v>22</v>
      </c>
      <c r="W34" s="14">
        <f t="shared" si="19"/>
        <v>22</v>
      </c>
      <c r="X34" s="14">
        <f t="shared" si="19"/>
        <v>22</v>
      </c>
      <c r="Y34" s="14">
        <f t="shared" si="1"/>
        <v>22</v>
      </c>
      <c r="Z34" s="2">
        <f>SUM(B34:Y34)</f>
        <v>528</v>
      </c>
      <c r="AA34" s="2"/>
      <c r="AC34" s="3"/>
    </row>
    <row r="35" spans="1:29" x14ac:dyDescent="0.25">
      <c r="A35" s="22">
        <v>31</v>
      </c>
      <c r="B35" s="14">
        <f t="shared" si="13"/>
        <v>22</v>
      </c>
      <c r="C35" s="14">
        <f t="shared" si="13"/>
        <v>22</v>
      </c>
      <c r="D35" s="14">
        <f t="shared" si="13"/>
        <v>22</v>
      </c>
      <c r="E35" s="14">
        <f t="shared" si="13"/>
        <v>22</v>
      </c>
      <c r="F35" s="14">
        <f t="shared" si="13"/>
        <v>22</v>
      </c>
      <c r="G35" s="14">
        <f t="shared" si="13"/>
        <v>22</v>
      </c>
      <c r="H35" s="14">
        <f t="shared" si="10"/>
        <v>15</v>
      </c>
      <c r="I35" s="14">
        <f t="shared" si="10"/>
        <v>15</v>
      </c>
      <c r="J35" s="23">
        <f t="shared" si="10"/>
        <v>15</v>
      </c>
      <c r="K35" s="23">
        <f t="shared" si="10"/>
        <v>15</v>
      </c>
      <c r="L35" s="23">
        <f t="shared" si="10"/>
        <v>15</v>
      </c>
      <c r="M35" s="23">
        <f t="shared" si="10"/>
        <v>15</v>
      </c>
      <c r="N35" s="23">
        <f t="shared" si="10"/>
        <v>15</v>
      </c>
      <c r="O35" s="23">
        <f t="shared" si="10"/>
        <v>15</v>
      </c>
      <c r="P35" s="23">
        <f t="shared" si="10"/>
        <v>15</v>
      </c>
      <c r="Q35" s="23">
        <f t="shared" si="10"/>
        <v>15</v>
      </c>
      <c r="R35" s="23">
        <f t="shared" si="10"/>
        <v>15</v>
      </c>
      <c r="S35" s="23">
        <f t="shared" si="10"/>
        <v>15</v>
      </c>
      <c r="T35" s="23">
        <f t="shared" si="10"/>
        <v>15</v>
      </c>
      <c r="U35" s="23">
        <f t="shared" si="10"/>
        <v>15</v>
      </c>
      <c r="V35" s="23">
        <f>$H$5</f>
        <v>15</v>
      </c>
      <c r="W35" s="23">
        <f>$H$5</f>
        <v>15</v>
      </c>
      <c r="X35" s="23">
        <f t="shared" si="1"/>
        <v>22</v>
      </c>
      <c r="Y35" s="14">
        <f t="shared" si="1"/>
        <v>22</v>
      </c>
      <c r="Z35" s="2">
        <f>SUM(Y35,B35:I35)</f>
        <v>184</v>
      </c>
      <c r="AA35" s="2">
        <f>SUM(J35:X35)</f>
        <v>232</v>
      </c>
      <c r="AC35" s="3" t="s">
        <v>26</v>
      </c>
    </row>
    <row r="36" spans="1:29" x14ac:dyDescent="0.25">
      <c r="Z36" s="63">
        <f>SUM(Z5:Z35)</f>
        <v>8598</v>
      </c>
      <c r="AA36" s="63">
        <f>SUM(AA5:AA35)</f>
        <v>4970</v>
      </c>
      <c r="AB36" s="63">
        <f>SUM(AB5:AB35)</f>
        <v>0</v>
      </c>
      <c r="AC36" s="63">
        <f>SUM(Z36:AB36)</f>
        <v>13568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X119"/>
  <sheetViews>
    <sheetView topLeftCell="U10" workbookViewId="0">
      <selection activeCell="AG16" sqref="AG16:AH16"/>
    </sheetView>
  </sheetViews>
  <sheetFormatPr defaultRowHeight="13.2" x14ac:dyDescent="0.25"/>
  <cols>
    <col min="31" max="32" width="9.33203125" bestFit="1" customWidth="1"/>
    <col min="34" max="34" width="10.33203125" bestFit="1" customWidth="1"/>
  </cols>
  <sheetData>
    <row r="1" spans="1:128" x14ac:dyDescent="0.25">
      <c r="G1" t="s">
        <v>8</v>
      </c>
      <c r="H1" t="s">
        <v>8</v>
      </c>
    </row>
    <row r="3" spans="1:128" x14ac:dyDescent="0.25">
      <c r="A3" t="s">
        <v>8</v>
      </c>
    </row>
    <row r="4" spans="1:128" x14ac:dyDescent="0.25">
      <c r="A4" t="s">
        <v>8</v>
      </c>
    </row>
    <row r="7" spans="1:128" x14ac:dyDescent="0.25">
      <c r="A7" t="s">
        <v>9</v>
      </c>
      <c r="B7">
        <v>1</v>
      </c>
    </row>
    <row r="8" spans="1:128" x14ac:dyDescent="0.25">
      <c r="A8" t="s">
        <v>10</v>
      </c>
      <c r="B8">
        <v>2</v>
      </c>
    </row>
    <row r="9" spans="1:128" x14ac:dyDescent="0.25">
      <c r="A9" t="s">
        <v>11</v>
      </c>
      <c r="B9">
        <v>3</v>
      </c>
    </row>
    <row r="10" spans="1:128" x14ac:dyDescent="0.25">
      <c r="A10" t="s">
        <v>12</v>
      </c>
      <c r="B10">
        <v>4</v>
      </c>
    </row>
    <row r="11" spans="1:128" x14ac:dyDescent="0.25">
      <c r="A11" t="s">
        <v>13</v>
      </c>
      <c r="B11">
        <v>5</v>
      </c>
    </row>
    <row r="12" spans="1:128" x14ac:dyDescent="0.25">
      <c r="A12" t="s">
        <v>14</v>
      </c>
      <c r="B12">
        <v>6</v>
      </c>
    </row>
    <row r="13" spans="1:128" x14ac:dyDescent="0.25">
      <c r="A13" t="s">
        <v>15</v>
      </c>
      <c r="O13" t="s">
        <v>16</v>
      </c>
    </row>
    <row r="14" spans="1:128" x14ac:dyDescent="0.25">
      <c r="A14" t="s">
        <v>17</v>
      </c>
      <c r="C14" t="s">
        <v>18</v>
      </c>
      <c r="D14" t="s">
        <v>19</v>
      </c>
      <c r="E14" t="s">
        <v>20</v>
      </c>
      <c r="F14" t="s">
        <v>21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12</v>
      </c>
      <c r="S14">
        <v>13</v>
      </c>
      <c r="T14">
        <v>14</v>
      </c>
      <c r="U14">
        <v>15</v>
      </c>
      <c r="V14">
        <v>16</v>
      </c>
      <c r="W14">
        <v>17</v>
      </c>
      <c r="X14">
        <v>18</v>
      </c>
      <c r="Y14">
        <v>19</v>
      </c>
      <c r="Z14">
        <v>20</v>
      </c>
      <c r="AA14">
        <v>21</v>
      </c>
      <c r="AB14">
        <v>22</v>
      </c>
      <c r="AC14">
        <v>23</v>
      </c>
      <c r="AD14">
        <v>24</v>
      </c>
      <c r="AE14" t="s">
        <v>22</v>
      </c>
      <c r="AF14" t="s">
        <v>23</v>
      </c>
      <c r="AG14" t="s">
        <v>55</v>
      </c>
    </row>
    <row r="15" spans="1:128" x14ac:dyDescent="0.25">
      <c r="B15">
        <v>0</v>
      </c>
      <c r="C15">
        <v>4782</v>
      </c>
      <c r="D15">
        <v>12</v>
      </c>
      <c r="E15">
        <v>1</v>
      </c>
      <c r="F15">
        <v>1</v>
      </c>
      <c r="G15">
        <v>4</v>
      </c>
      <c r="H15">
        <v>3</v>
      </c>
      <c r="I15">
        <v>3</v>
      </c>
      <c r="J15">
        <v>3</v>
      </c>
      <c r="K15">
        <v>3</v>
      </c>
      <c r="L15">
        <v>3</v>
      </c>
      <c r="M15">
        <v>4</v>
      </c>
      <c r="N15">
        <v>6</v>
      </c>
      <c r="O15" s="58">
        <v>6</v>
      </c>
      <c r="P15" s="58">
        <v>6</v>
      </c>
      <c r="Q15" s="58">
        <v>6</v>
      </c>
      <c r="R15" s="58">
        <v>6</v>
      </c>
      <c r="S15" s="58">
        <v>6</v>
      </c>
      <c r="T15" s="58">
        <v>6</v>
      </c>
      <c r="U15" s="58">
        <v>6</v>
      </c>
      <c r="V15" s="58">
        <v>6</v>
      </c>
      <c r="W15" s="58">
        <v>6</v>
      </c>
      <c r="X15" s="58">
        <v>6</v>
      </c>
      <c r="Y15" s="58">
        <v>6</v>
      </c>
      <c r="Z15" s="58">
        <v>6</v>
      </c>
      <c r="AA15" s="58">
        <v>6</v>
      </c>
      <c r="AB15" s="58">
        <v>6</v>
      </c>
      <c r="AC15" s="58">
        <v>6</v>
      </c>
      <c r="AD15">
        <v>4</v>
      </c>
      <c r="AE15">
        <f>SUM(G15:AD15)</f>
        <v>123</v>
      </c>
      <c r="AF15">
        <f>AE15</f>
        <v>123</v>
      </c>
      <c r="AG15">
        <f>SUM(AD15,G15:M15)</f>
        <v>27</v>
      </c>
      <c r="AH15">
        <v>8</v>
      </c>
      <c r="AI15" s="61">
        <f>AG15/AH15</f>
        <v>3.375</v>
      </c>
      <c r="DX15" t="s">
        <v>8</v>
      </c>
    </row>
    <row r="16" spans="1:128" x14ac:dyDescent="0.25">
      <c r="B16">
        <v>0</v>
      </c>
      <c r="C16">
        <v>4782</v>
      </c>
      <c r="D16">
        <v>12</v>
      </c>
      <c r="E16" s="44">
        <v>2</v>
      </c>
      <c r="F16">
        <v>1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f t="shared" ref="AE16:AE44" si="0">SUM(G16:AD16)</f>
        <v>96</v>
      </c>
      <c r="AF16">
        <f>AF15+AE16</f>
        <v>219</v>
      </c>
      <c r="AG16">
        <f>SUM(G16:AD16)</f>
        <v>96</v>
      </c>
      <c r="AH16">
        <v>24</v>
      </c>
      <c r="AI16" s="61">
        <f t="shared" ref="AI16:AI44" si="1">AG16/AH16</f>
        <v>4</v>
      </c>
    </row>
    <row r="17" spans="2:35" x14ac:dyDescent="0.25">
      <c r="B17">
        <v>0</v>
      </c>
      <c r="C17">
        <v>4782</v>
      </c>
      <c r="D17">
        <v>12</v>
      </c>
      <c r="E17" s="17">
        <v>3</v>
      </c>
      <c r="F17">
        <v>1</v>
      </c>
      <c r="G17">
        <v>4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4</v>
      </c>
      <c r="O17" s="58">
        <v>10</v>
      </c>
      <c r="P17" s="58">
        <v>12</v>
      </c>
      <c r="Q17" s="58">
        <v>13</v>
      </c>
      <c r="R17" s="58">
        <v>14</v>
      </c>
      <c r="S17" s="58">
        <v>14</v>
      </c>
      <c r="T17" s="58">
        <v>14</v>
      </c>
      <c r="U17" s="58">
        <v>14</v>
      </c>
      <c r="V17" s="58">
        <v>14</v>
      </c>
      <c r="W17" s="58">
        <v>13</v>
      </c>
      <c r="X17" s="58">
        <v>12</v>
      </c>
      <c r="Y17" s="58">
        <v>8</v>
      </c>
      <c r="Z17" s="58">
        <v>8</v>
      </c>
      <c r="AA17" s="58">
        <v>7</v>
      </c>
      <c r="AB17" s="58">
        <v>6</v>
      </c>
      <c r="AC17" s="58">
        <v>6</v>
      </c>
      <c r="AD17">
        <v>4</v>
      </c>
      <c r="AE17">
        <f t="shared" si="0"/>
        <v>196</v>
      </c>
      <c r="AF17">
        <f t="shared" ref="AF17:AF44" si="2">AF16+AE17</f>
        <v>415</v>
      </c>
      <c r="AG17">
        <f t="shared" ref="AG17:AG43" si="3">SUM(AD17,G17:M17)</f>
        <v>27</v>
      </c>
      <c r="AH17">
        <v>8</v>
      </c>
      <c r="AI17" s="61">
        <f t="shared" si="1"/>
        <v>3.375</v>
      </c>
    </row>
    <row r="18" spans="2:35" x14ac:dyDescent="0.25">
      <c r="B18">
        <v>0</v>
      </c>
      <c r="C18">
        <v>4782</v>
      </c>
      <c r="D18">
        <v>12</v>
      </c>
      <c r="E18" s="17">
        <v>4</v>
      </c>
      <c r="F18">
        <v>1</v>
      </c>
      <c r="G18">
        <v>4</v>
      </c>
      <c r="H18">
        <v>3</v>
      </c>
      <c r="I18">
        <v>3</v>
      </c>
      <c r="J18">
        <v>3</v>
      </c>
      <c r="K18">
        <v>3</v>
      </c>
      <c r="L18">
        <v>3</v>
      </c>
      <c r="M18">
        <v>4</v>
      </c>
      <c r="N18">
        <v>4</v>
      </c>
      <c r="O18" s="58">
        <v>10</v>
      </c>
      <c r="P18" s="58">
        <v>12</v>
      </c>
      <c r="Q18" s="58">
        <v>13</v>
      </c>
      <c r="R18" s="58">
        <v>14</v>
      </c>
      <c r="S18" s="58">
        <v>14</v>
      </c>
      <c r="T18" s="58">
        <v>14</v>
      </c>
      <c r="U18" s="58">
        <v>14</v>
      </c>
      <c r="V18" s="58">
        <v>14</v>
      </c>
      <c r="W18" s="58">
        <v>13</v>
      </c>
      <c r="X18" s="58">
        <v>12</v>
      </c>
      <c r="Y18" s="58">
        <v>8</v>
      </c>
      <c r="Z18" s="58">
        <v>8</v>
      </c>
      <c r="AA18" s="58">
        <v>7</v>
      </c>
      <c r="AB18" s="58">
        <v>6</v>
      </c>
      <c r="AC18" s="58">
        <v>6</v>
      </c>
      <c r="AD18">
        <v>4</v>
      </c>
      <c r="AE18">
        <f t="shared" si="0"/>
        <v>196</v>
      </c>
      <c r="AF18">
        <f t="shared" si="2"/>
        <v>611</v>
      </c>
      <c r="AG18">
        <f t="shared" si="3"/>
        <v>27</v>
      </c>
      <c r="AH18">
        <v>8</v>
      </c>
      <c r="AI18" s="61">
        <f t="shared" si="1"/>
        <v>3.375</v>
      </c>
    </row>
    <row r="19" spans="2:35" x14ac:dyDescent="0.25">
      <c r="B19">
        <v>0</v>
      </c>
      <c r="C19">
        <v>4782</v>
      </c>
      <c r="D19">
        <v>12</v>
      </c>
      <c r="E19" s="17">
        <v>5</v>
      </c>
      <c r="F19">
        <v>1</v>
      </c>
      <c r="G19">
        <v>4</v>
      </c>
      <c r="H19">
        <v>3</v>
      </c>
      <c r="I19">
        <v>3</v>
      </c>
      <c r="J19">
        <v>3</v>
      </c>
      <c r="K19">
        <v>3</v>
      </c>
      <c r="L19">
        <v>3</v>
      </c>
      <c r="M19">
        <v>4</v>
      </c>
      <c r="N19">
        <v>4</v>
      </c>
      <c r="O19" s="58">
        <v>10</v>
      </c>
      <c r="P19" s="58">
        <v>12</v>
      </c>
      <c r="Q19" s="58">
        <v>13</v>
      </c>
      <c r="R19" s="58">
        <v>14</v>
      </c>
      <c r="S19" s="58">
        <v>14</v>
      </c>
      <c r="T19" s="58">
        <v>14</v>
      </c>
      <c r="U19" s="58">
        <v>14</v>
      </c>
      <c r="V19" s="58">
        <v>14</v>
      </c>
      <c r="W19" s="58">
        <v>13</v>
      </c>
      <c r="X19" s="58">
        <v>12</v>
      </c>
      <c r="Y19" s="58">
        <v>8</v>
      </c>
      <c r="Z19" s="58">
        <v>8</v>
      </c>
      <c r="AA19" s="58">
        <v>7</v>
      </c>
      <c r="AB19" s="58">
        <v>6</v>
      </c>
      <c r="AC19" s="58">
        <v>6</v>
      </c>
      <c r="AD19">
        <v>4</v>
      </c>
      <c r="AE19">
        <f t="shared" si="0"/>
        <v>196</v>
      </c>
      <c r="AF19">
        <f t="shared" si="2"/>
        <v>807</v>
      </c>
      <c r="AG19">
        <f t="shared" si="3"/>
        <v>27</v>
      </c>
      <c r="AH19">
        <v>8</v>
      </c>
      <c r="AI19" s="61">
        <f t="shared" si="1"/>
        <v>3.375</v>
      </c>
    </row>
    <row r="20" spans="2:35" x14ac:dyDescent="0.25">
      <c r="B20">
        <v>0</v>
      </c>
      <c r="C20">
        <v>4782</v>
      </c>
      <c r="D20">
        <v>12</v>
      </c>
      <c r="E20" s="17">
        <v>6</v>
      </c>
      <c r="F20">
        <v>1</v>
      </c>
      <c r="G20">
        <v>4</v>
      </c>
      <c r="H20">
        <v>3</v>
      </c>
      <c r="I20">
        <v>3</v>
      </c>
      <c r="J20">
        <v>3</v>
      </c>
      <c r="K20">
        <v>3</v>
      </c>
      <c r="L20">
        <v>3</v>
      </c>
      <c r="M20">
        <v>4</v>
      </c>
      <c r="N20">
        <v>4</v>
      </c>
      <c r="O20" s="58">
        <v>10</v>
      </c>
      <c r="P20" s="58">
        <v>12</v>
      </c>
      <c r="Q20" s="58">
        <v>13</v>
      </c>
      <c r="R20" s="58">
        <v>14</v>
      </c>
      <c r="S20" s="58">
        <v>14</v>
      </c>
      <c r="T20" s="58">
        <v>14</v>
      </c>
      <c r="U20" s="58">
        <v>14</v>
      </c>
      <c r="V20" s="58">
        <v>14</v>
      </c>
      <c r="W20" s="58">
        <v>13</v>
      </c>
      <c r="X20" s="58">
        <v>12</v>
      </c>
      <c r="Y20" s="58">
        <v>8</v>
      </c>
      <c r="Z20" s="58">
        <v>8</v>
      </c>
      <c r="AA20" s="58">
        <v>7</v>
      </c>
      <c r="AB20" s="58">
        <v>6</v>
      </c>
      <c r="AC20" s="58">
        <v>6</v>
      </c>
      <c r="AD20">
        <v>4</v>
      </c>
      <c r="AE20">
        <f t="shared" si="0"/>
        <v>196</v>
      </c>
      <c r="AF20">
        <f t="shared" si="2"/>
        <v>1003</v>
      </c>
      <c r="AG20">
        <f t="shared" si="3"/>
        <v>27</v>
      </c>
      <c r="AH20">
        <v>8</v>
      </c>
      <c r="AI20" s="61">
        <f t="shared" si="1"/>
        <v>3.375</v>
      </c>
    </row>
    <row r="21" spans="2:35" x14ac:dyDescent="0.25">
      <c r="B21">
        <v>0</v>
      </c>
      <c r="C21">
        <v>4782</v>
      </c>
      <c r="D21">
        <v>12</v>
      </c>
      <c r="E21" s="17">
        <v>7</v>
      </c>
      <c r="F21">
        <v>1</v>
      </c>
      <c r="G21">
        <v>4</v>
      </c>
      <c r="H21">
        <v>3</v>
      </c>
      <c r="I21">
        <v>3</v>
      </c>
      <c r="J21">
        <v>3</v>
      </c>
      <c r="K21">
        <v>3</v>
      </c>
      <c r="L21">
        <v>3</v>
      </c>
      <c r="M21">
        <v>4</v>
      </c>
      <c r="N21">
        <v>4</v>
      </c>
      <c r="O21" s="58">
        <v>10</v>
      </c>
      <c r="P21" s="58">
        <v>12</v>
      </c>
      <c r="Q21" s="58">
        <v>13</v>
      </c>
      <c r="R21" s="58">
        <v>14</v>
      </c>
      <c r="S21" s="58">
        <v>14</v>
      </c>
      <c r="T21" s="58">
        <v>14</v>
      </c>
      <c r="U21" s="58">
        <v>14</v>
      </c>
      <c r="V21" s="58">
        <v>14</v>
      </c>
      <c r="W21" s="58">
        <v>13</v>
      </c>
      <c r="X21" s="58">
        <v>12</v>
      </c>
      <c r="Y21" s="58">
        <v>8</v>
      </c>
      <c r="Z21" s="58">
        <v>8</v>
      </c>
      <c r="AA21" s="58">
        <v>7</v>
      </c>
      <c r="AB21" s="58">
        <v>6</v>
      </c>
      <c r="AC21" s="58">
        <v>6</v>
      </c>
      <c r="AD21">
        <v>4</v>
      </c>
      <c r="AE21">
        <f t="shared" si="0"/>
        <v>196</v>
      </c>
      <c r="AF21">
        <f t="shared" si="2"/>
        <v>1199</v>
      </c>
      <c r="AG21">
        <f t="shared" si="3"/>
        <v>27</v>
      </c>
      <c r="AH21">
        <v>8</v>
      </c>
      <c r="AI21" s="61">
        <f t="shared" si="1"/>
        <v>3.375</v>
      </c>
    </row>
    <row r="22" spans="2:35" x14ac:dyDescent="0.25">
      <c r="B22">
        <v>0</v>
      </c>
      <c r="C22">
        <v>4782</v>
      </c>
      <c r="D22">
        <v>12</v>
      </c>
      <c r="E22" s="17">
        <v>8</v>
      </c>
      <c r="F22">
        <v>1</v>
      </c>
      <c r="G22">
        <v>4</v>
      </c>
      <c r="H22">
        <v>3</v>
      </c>
      <c r="I22">
        <v>3</v>
      </c>
      <c r="J22">
        <v>3</v>
      </c>
      <c r="K22">
        <v>3</v>
      </c>
      <c r="L22">
        <v>3</v>
      </c>
      <c r="M22">
        <v>4</v>
      </c>
      <c r="N22">
        <v>6</v>
      </c>
      <c r="O22" s="58">
        <v>6</v>
      </c>
      <c r="P22" s="58">
        <v>6</v>
      </c>
      <c r="Q22" s="58">
        <v>6</v>
      </c>
      <c r="R22" s="58">
        <v>6</v>
      </c>
      <c r="S22" s="58">
        <v>6</v>
      </c>
      <c r="T22" s="58">
        <v>6</v>
      </c>
      <c r="U22" s="58">
        <v>6</v>
      </c>
      <c r="V22" s="58">
        <v>6</v>
      </c>
      <c r="W22" s="58">
        <v>6</v>
      </c>
      <c r="X22" s="58">
        <v>6</v>
      </c>
      <c r="Y22" s="58">
        <v>6</v>
      </c>
      <c r="Z22" s="58">
        <v>6</v>
      </c>
      <c r="AA22" s="58">
        <v>6</v>
      </c>
      <c r="AB22" s="58">
        <v>6</v>
      </c>
      <c r="AC22" s="58">
        <v>6</v>
      </c>
      <c r="AD22">
        <v>4</v>
      </c>
      <c r="AE22">
        <f t="shared" si="0"/>
        <v>123</v>
      </c>
      <c r="AF22">
        <f t="shared" si="2"/>
        <v>1322</v>
      </c>
      <c r="AG22">
        <f t="shared" si="3"/>
        <v>27</v>
      </c>
      <c r="AH22">
        <v>8</v>
      </c>
      <c r="AI22" s="61">
        <f t="shared" si="1"/>
        <v>3.375</v>
      </c>
    </row>
    <row r="23" spans="2:35" x14ac:dyDescent="0.25">
      <c r="B23">
        <v>0</v>
      </c>
      <c r="C23">
        <v>4782</v>
      </c>
      <c r="D23">
        <v>12</v>
      </c>
      <c r="E23" s="44">
        <v>9</v>
      </c>
      <c r="F23">
        <v>1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f t="shared" si="0"/>
        <v>96</v>
      </c>
      <c r="AF23">
        <f t="shared" si="2"/>
        <v>1418</v>
      </c>
      <c r="AG23">
        <f>SUM(G23:AD23)</f>
        <v>96</v>
      </c>
      <c r="AH23">
        <v>24</v>
      </c>
      <c r="AI23" s="61">
        <f t="shared" si="1"/>
        <v>4</v>
      </c>
    </row>
    <row r="24" spans="2:35" x14ac:dyDescent="0.25">
      <c r="B24">
        <v>0</v>
      </c>
      <c r="C24">
        <v>4782</v>
      </c>
      <c r="D24">
        <v>12</v>
      </c>
      <c r="E24" s="17">
        <v>10</v>
      </c>
      <c r="F24">
        <v>1</v>
      </c>
      <c r="G24">
        <v>4</v>
      </c>
      <c r="H24">
        <v>3</v>
      </c>
      <c r="I24">
        <v>3</v>
      </c>
      <c r="J24">
        <v>3</v>
      </c>
      <c r="K24">
        <v>3</v>
      </c>
      <c r="L24">
        <v>3</v>
      </c>
      <c r="M24">
        <v>4</v>
      </c>
      <c r="N24">
        <v>4</v>
      </c>
      <c r="O24" s="58">
        <v>10</v>
      </c>
      <c r="P24" s="58">
        <v>12</v>
      </c>
      <c r="Q24" s="58">
        <v>13</v>
      </c>
      <c r="R24" s="58">
        <v>14</v>
      </c>
      <c r="S24" s="58">
        <v>14</v>
      </c>
      <c r="T24" s="58">
        <v>14</v>
      </c>
      <c r="U24" s="58">
        <v>14</v>
      </c>
      <c r="V24" s="58">
        <v>14</v>
      </c>
      <c r="W24" s="58">
        <v>13</v>
      </c>
      <c r="X24" s="58">
        <v>12</v>
      </c>
      <c r="Y24" s="58">
        <v>8</v>
      </c>
      <c r="Z24" s="58">
        <v>8</v>
      </c>
      <c r="AA24" s="58">
        <v>7</v>
      </c>
      <c r="AB24" s="58">
        <v>6</v>
      </c>
      <c r="AC24" s="58">
        <v>6</v>
      </c>
      <c r="AD24">
        <v>4</v>
      </c>
      <c r="AE24">
        <f t="shared" si="0"/>
        <v>196</v>
      </c>
      <c r="AF24">
        <f t="shared" si="2"/>
        <v>1614</v>
      </c>
      <c r="AG24">
        <f t="shared" si="3"/>
        <v>27</v>
      </c>
      <c r="AH24">
        <v>8</v>
      </c>
      <c r="AI24" s="61">
        <f t="shared" si="1"/>
        <v>3.375</v>
      </c>
    </row>
    <row r="25" spans="2:35" x14ac:dyDescent="0.25">
      <c r="B25">
        <v>0</v>
      </c>
      <c r="C25">
        <v>4782</v>
      </c>
      <c r="D25">
        <v>12</v>
      </c>
      <c r="E25" s="17">
        <v>11</v>
      </c>
      <c r="F25">
        <v>1</v>
      </c>
      <c r="G25">
        <v>4</v>
      </c>
      <c r="H25">
        <v>3</v>
      </c>
      <c r="I25">
        <v>3</v>
      </c>
      <c r="J25">
        <v>3</v>
      </c>
      <c r="K25">
        <v>3</v>
      </c>
      <c r="L25">
        <v>3</v>
      </c>
      <c r="M25">
        <v>4</v>
      </c>
      <c r="N25">
        <v>4</v>
      </c>
      <c r="O25" s="58">
        <v>10</v>
      </c>
      <c r="P25" s="58">
        <v>12</v>
      </c>
      <c r="Q25" s="58">
        <v>13</v>
      </c>
      <c r="R25" s="58">
        <v>14</v>
      </c>
      <c r="S25" s="58">
        <v>14</v>
      </c>
      <c r="T25" s="58">
        <v>14</v>
      </c>
      <c r="U25" s="58">
        <v>14</v>
      </c>
      <c r="V25" s="58">
        <v>14</v>
      </c>
      <c r="W25" s="58">
        <v>13</v>
      </c>
      <c r="X25" s="58">
        <v>12</v>
      </c>
      <c r="Y25" s="58">
        <v>8</v>
      </c>
      <c r="Z25" s="58">
        <v>8</v>
      </c>
      <c r="AA25" s="58">
        <v>7</v>
      </c>
      <c r="AB25" s="58">
        <v>6</v>
      </c>
      <c r="AC25" s="58">
        <v>6</v>
      </c>
      <c r="AD25">
        <v>4</v>
      </c>
      <c r="AE25">
        <f t="shared" si="0"/>
        <v>196</v>
      </c>
      <c r="AF25">
        <f t="shared" si="2"/>
        <v>1810</v>
      </c>
      <c r="AG25">
        <f t="shared" si="3"/>
        <v>27</v>
      </c>
      <c r="AH25">
        <v>8</v>
      </c>
      <c r="AI25" s="61">
        <f t="shared" si="1"/>
        <v>3.375</v>
      </c>
    </row>
    <row r="26" spans="2:35" x14ac:dyDescent="0.25">
      <c r="B26">
        <v>0</v>
      </c>
      <c r="C26">
        <v>4782</v>
      </c>
      <c r="D26">
        <v>12</v>
      </c>
      <c r="E26" s="17">
        <v>12</v>
      </c>
      <c r="F26">
        <v>1</v>
      </c>
      <c r="G26">
        <v>4</v>
      </c>
      <c r="H26">
        <v>3</v>
      </c>
      <c r="I26">
        <v>3</v>
      </c>
      <c r="J26">
        <v>3</v>
      </c>
      <c r="K26">
        <v>3</v>
      </c>
      <c r="L26">
        <v>3</v>
      </c>
      <c r="M26">
        <v>4</v>
      </c>
      <c r="N26">
        <v>4</v>
      </c>
      <c r="O26" s="58">
        <v>10</v>
      </c>
      <c r="P26" s="58">
        <v>12</v>
      </c>
      <c r="Q26" s="58">
        <v>13</v>
      </c>
      <c r="R26" s="58">
        <v>14</v>
      </c>
      <c r="S26" s="58">
        <v>14</v>
      </c>
      <c r="T26" s="58">
        <v>14</v>
      </c>
      <c r="U26" s="58">
        <v>14</v>
      </c>
      <c r="V26" s="58">
        <v>14</v>
      </c>
      <c r="W26" s="58">
        <v>13</v>
      </c>
      <c r="X26" s="58">
        <v>12</v>
      </c>
      <c r="Y26" s="58">
        <v>8</v>
      </c>
      <c r="Z26" s="58">
        <v>8</v>
      </c>
      <c r="AA26" s="58">
        <v>7</v>
      </c>
      <c r="AB26" s="58">
        <v>6</v>
      </c>
      <c r="AC26" s="58">
        <v>6</v>
      </c>
      <c r="AD26">
        <v>4</v>
      </c>
      <c r="AE26">
        <f t="shared" si="0"/>
        <v>196</v>
      </c>
      <c r="AF26">
        <f t="shared" si="2"/>
        <v>2006</v>
      </c>
      <c r="AG26">
        <f t="shared" si="3"/>
        <v>27</v>
      </c>
      <c r="AH26">
        <v>8</v>
      </c>
      <c r="AI26" s="61">
        <f t="shared" si="1"/>
        <v>3.375</v>
      </c>
    </row>
    <row r="27" spans="2:35" x14ac:dyDescent="0.25">
      <c r="B27">
        <v>0</v>
      </c>
      <c r="C27">
        <v>4782</v>
      </c>
      <c r="D27">
        <v>12</v>
      </c>
      <c r="E27" s="17">
        <v>13</v>
      </c>
      <c r="F27">
        <v>1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4</v>
      </c>
      <c r="O27" s="58">
        <v>10</v>
      </c>
      <c r="P27" s="58">
        <v>12</v>
      </c>
      <c r="Q27" s="58">
        <v>14</v>
      </c>
      <c r="R27" s="58">
        <v>14</v>
      </c>
      <c r="S27" s="58">
        <v>14</v>
      </c>
      <c r="T27" s="58">
        <v>14</v>
      </c>
      <c r="U27" s="58">
        <v>14</v>
      </c>
      <c r="V27" s="58">
        <v>14</v>
      </c>
      <c r="W27" s="58">
        <v>13</v>
      </c>
      <c r="X27" s="58">
        <v>12</v>
      </c>
      <c r="Y27" s="58">
        <v>8</v>
      </c>
      <c r="Z27" s="58">
        <v>8</v>
      </c>
      <c r="AA27" s="58">
        <v>7</v>
      </c>
      <c r="AB27" s="58">
        <v>6</v>
      </c>
      <c r="AC27" s="58">
        <v>6</v>
      </c>
      <c r="AD27">
        <v>4</v>
      </c>
      <c r="AE27">
        <f t="shared" si="0"/>
        <v>197</v>
      </c>
      <c r="AF27">
        <f t="shared" si="2"/>
        <v>2203</v>
      </c>
      <c r="AG27">
        <f t="shared" si="3"/>
        <v>27</v>
      </c>
      <c r="AH27">
        <v>8</v>
      </c>
      <c r="AI27" s="61">
        <f t="shared" si="1"/>
        <v>3.375</v>
      </c>
    </row>
    <row r="28" spans="2:35" x14ac:dyDescent="0.25">
      <c r="B28">
        <v>0</v>
      </c>
      <c r="C28">
        <v>4782</v>
      </c>
      <c r="D28">
        <v>12</v>
      </c>
      <c r="E28" s="17">
        <v>14</v>
      </c>
      <c r="F28">
        <v>1</v>
      </c>
      <c r="G28">
        <v>4</v>
      </c>
      <c r="H28">
        <v>3</v>
      </c>
      <c r="I28">
        <v>3</v>
      </c>
      <c r="J28">
        <v>3</v>
      </c>
      <c r="K28">
        <v>3</v>
      </c>
      <c r="L28">
        <v>3</v>
      </c>
      <c r="M28">
        <v>4</v>
      </c>
      <c r="N28">
        <v>4</v>
      </c>
      <c r="O28" s="58">
        <v>10</v>
      </c>
      <c r="P28" s="58">
        <v>12</v>
      </c>
      <c r="Q28" s="58">
        <v>14</v>
      </c>
      <c r="R28" s="58">
        <v>14</v>
      </c>
      <c r="S28" s="58">
        <v>14</v>
      </c>
      <c r="T28" s="58">
        <v>14</v>
      </c>
      <c r="U28" s="58">
        <v>14</v>
      </c>
      <c r="V28" s="58">
        <v>14</v>
      </c>
      <c r="W28" s="58">
        <v>13</v>
      </c>
      <c r="X28" s="58">
        <v>12</v>
      </c>
      <c r="Y28" s="58">
        <v>8</v>
      </c>
      <c r="Z28" s="58">
        <v>8</v>
      </c>
      <c r="AA28" s="58">
        <v>7</v>
      </c>
      <c r="AB28" s="58">
        <v>6</v>
      </c>
      <c r="AC28" s="58">
        <v>6</v>
      </c>
      <c r="AD28">
        <v>4</v>
      </c>
      <c r="AE28">
        <f t="shared" si="0"/>
        <v>197</v>
      </c>
      <c r="AF28">
        <f t="shared" si="2"/>
        <v>2400</v>
      </c>
      <c r="AG28">
        <f t="shared" si="3"/>
        <v>27</v>
      </c>
      <c r="AH28">
        <v>8</v>
      </c>
      <c r="AI28" s="61">
        <f t="shared" si="1"/>
        <v>3.375</v>
      </c>
    </row>
    <row r="29" spans="2:35" x14ac:dyDescent="0.25">
      <c r="B29">
        <v>0</v>
      </c>
      <c r="C29">
        <v>4782</v>
      </c>
      <c r="D29">
        <v>12</v>
      </c>
      <c r="E29" s="17">
        <v>15</v>
      </c>
      <c r="F29">
        <v>1</v>
      </c>
      <c r="G29">
        <v>4</v>
      </c>
      <c r="H29">
        <v>3</v>
      </c>
      <c r="I29">
        <v>3</v>
      </c>
      <c r="J29">
        <v>3</v>
      </c>
      <c r="K29">
        <v>3</v>
      </c>
      <c r="L29">
        <v>3</v>
      </c>
      <c r="M29">
        <v>4</v>
      </c>
      <c r="N29">
        <v>6</v>
      </c>
      <c r="O29" s="58">
        <v>6</v>
      </c>
      <c r="P29" s="58">
        <v>6</v>
      </c>
      <c r="Q29" s="58">
        <v>6</v>
      </c>
      <c r="R29" s="58">
        <v>6</v>
      </c>
      <c r="S29" s="58">
        <v>6</v>
      </c>
      <c r="T29" s="58">
        <v>6</v>
      </c>
      <c r="U29" s="58">
        <v>6</v>
      </c>
      <c r="V29" s="58">
        <v>6</v>
      </c>
      <c r="W29" s="58">
        <v>6</v>
      </c>
      <c r="X29" s="58">
        <v>6</v>
      </c>
      <c r="Y29" s="58">
        <v>6</v>
      </c>
      <c r="Z29" s="58">
        <v>6</v>
      </c>
      <c r="AA29" s="58">
        <v>7</v>
      </c>
      <c r="AB29" s="58">
        <v>6</v>
      </c>
      <c r="AC29" s="58">
        <v>6</v>
      </c>
      <c r="AD29">
        <v>4</v>
      </c>
      <c r="AE29">
        <f t="shared" si="0"/>
        <v>124</v>
      </c>
      <c r="AF29">
        <f t="shared" si="2"/>
        <v>2524</v>
      </c>
      <c r="AG29">
        <f t="shared" si="3"/>
        <v>27</v>
      </c>
      <c r="AH29">
        <v>8</v>
      </c>
      <c r="AI29" s="61">
        <f t="shared" si="1"/>
        <v>3.375</v>
      </c>
    </row>
    <row r="30" spans="2:35" x14ac:dyDescent="0.25">
      <c r="B30">
        <v>0</v>
      </c>
      <c r="C30">
        <v>4782</v>
      </c>
      <c r="D30">
        <v>12</v>
      </c>
      <c r="E30" s="44">
        <v>16</v>
      </c>
      <c r="F30">
        <v>1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f t="shared" si="0"/>
        <v>96</v>
      </c>
      <c r="AF30">
        <f t="shared" si="2"/>
        <v>2620</v>
      </c>
      <c r="AG30">
        <f>SUM(G30:AD30)</f>
        <v>96</v>
      </c>
      <c r="AH30">
        <v>24</v>
      </c>
      <c r="AI30" s="61">
        <f t="shared" si="1"/>
        <v>4</v>
      </c>
    </row>
    <row r="31" spans="2:35" x14ac:dyDescent="0.25">
      <c r="B31">
        <v>0</v>
      </c>
      <c r="C31">
        <v>4782</v>
      </c>
      <c r="D31">
        <v>12</v>
      </c>
      <c r="E31" s="17">
        <v>17</v>
      </c>
      <c r="F31">
        <v>1</v>
      </c>
      <c r="G31">
        <v>4</v>
      </c>
      <c r="H31">
        <v>3</v>
      </c>
      <c r="I31">
        <v>3</v>
      </c>
      <c r="J31">
        <v>3</v>
      </c>
      <c r="K31">
        <v>3</v>
      </c>
      <c r="L31">
        <v>3</v>
      </c>
      <c r="M31">
        <v>4</v>
      </c>
      <c r="N31">
        <v>4</v>
      </c>
      <c r="O31" s="58">
        <v>10</v>
      </c>
      <c r="P31" s="58">
        <v>12</v>
      </c>
      <c r="Q31" s="58">
        <v>14</v>
      </c>
      <c r="R31" s="58">
        <v>14</v>
      </c>
      <c r="S31" s="58">
        <v>14</v>
      </c>
      <c r="T31" s="58">
        <v>14</v>
      </c>
      <c r="U31" s="58">
        <v>14</v>
      </c>
      <c r="V31" s="58">
        <v>14</v>
      </c>
      <c r="W31" s="58">
        <v>13</v>
      </c>
      <c r="X31" s="58">
        <v>12</v>
      </c>
      <c r="Y31" s="58">
        <v>8</v>
      </c>
      <c r="Z31" s="58">
        <v>8</v>
      </c>
      <c r="AA31" s="58">
        <v>6</v>
      </c>
      <c r="AB31" s="58">
        <v>6</v>
      </c>
      <c r="AC31" s="58">
        <v>6</v>
      </c>
      <c r="AD31">
        <v>4</v>
      </c>
      <c r="AE31">
        <f t="shared" si="0"/>
        <v>196</v>
      </c>
      <c r="AF31">
        <f t="shared" si="2"/>
        <v>2816</v>
      </c>
      <c r="AG31">
        <f t="shared" si="3"/>
        <v>27</v>
      </c>
      <c r="AH31">
        <v>8</v>
      </c>
      <c r="AI31" s="61">
        <f t="shared" si="1"/>
        <v>3.375</v>
      </c>
    </row>
    <row r="32" spans="2:35" x14ac:dyDescent="0.25">
      <c r="B32">
        <v>0</v>
      </c>
      <c r="C32">
        <v>4782</v>
      </c>
      <c r="D32">
        <v>12</v>
      </c>
      <c r="E32" s="17">
        <v>18</v>
      </c>
      <c r="F32">
        <v>1</v>
      </c>
      <c r="G32">
        <v>4</v>
      </c>
      <c r="H32">
        <v>3</v>
      </c>
      <c r="I32">
        <v>3</v>
      </c>
      <c r="J32">
        <v>3</v>
      </c>
      <c r="K32">
        <v>3</v>
      </c>
      <c r="L32">
        <v>3</v>
      </c>
      <c r="M32">
        <v>4</v>
      </c>
      <c r="N32">
        <v>4</v>
      </c>
      <c r="O32" s="58">
        <v>10</v>
      </c>
      <c r="P32" s="58">
        <v>12</v>
      </c>
      <c r="Q32" s="58">
        <v>14</v>
      </c>
      <c r="R32" s="58">
        <v>14</v>
      </c>
      <c r="S32" s="58">
        <v>14</v>
      </c>
      <c r="T32" s="58">
        <v>14</v>
      </c>
      <c r="U32" s="58">
        <v>14</v>
      </c>
      <c r="V32" s="58">
        <v>14</v>
      </c>
      <c r="W32" s="58">
        <v>13</v>
      </c>
      <c r="X32" s="58">
        <v>12</v>
      </c>
      <c r="Y32" s="58">
        <v>8</v>
      </c>
      <c r="Z32" s="58">
        <v>8</v>
      </c>
      <c r="AA32" s="58">
        <v>6</v>
      </c>
      <c r="AB32" s="58">
        <v>6</v>
      </c>
      <c r="AC32" s="58">
        <v>3</v>
      </c>
      <c r="AD32">
        <v>4</v>
      </c>
      <c r="AE32">
        <f t="shared" si="0"/>
        <v>193</v>
      </c>
      <c r="AF32">
        <f t="shared" si="2"/>
        <v>3009</v>
      </c>
      <c r="AG32">
        <f t="shared" si="3"/>
        <v>27</v>
      </c>
      <c r="AH32">
        <v>8</v>
      </c>
      <c r="AI32" s="61">
        <f>AG32/AH32</f>
        <v>3.375</v>
      </c>
    </row>
    <row r="33" spans="2:35" x14ac:dyDescent="0.25">
      <c r="B33">
        <v>0</v>
      </c>
      <c r="C33">
        <v>4782</v>
      </c>
      <c r="D33">
        <v>12</v>
      </c>
      <c r="E33" s="17">
        <v>19</v>
      </c>
      <c r="F33">
        <v>1</v>
      </c>
      <c r="G33">
        <v>4</v>
      </c>
      <c r="H33">
        <v>3</v>
      </c>
      <c r="I33">
        <v>3</v>
      </c>
      <c r="J33">
        <v>3</v>
      </c>
      <c r="K33">
        <v>3</v>
      </c>
      <c r="L33">
        <v>3</v>
      </c>
      <c r="M33">
        <v>4</v>
      </c>
      <c r="N33">
        <v>4</v>
      </c>
      <c r="O33" s="58">
        <v>10</v>
      </c>
      <c r="P33" s="58">
        <v>12</v>
      </c>
      <c r="Q33" s="58">
        <v>14</v>
      </c>
      <c r="R33" s="58">
        <v>14</v>
      </c>
      <c r="S33" s="58">
        <v>14</v>
      </c>
      <c r="T33" s="58">
        <v>14</v>
      </c>
      <c r="U33" s="58">
        <v>14</v>
      </c>
      <c r="V33" s="58">
        <v>14</v>
      </c>
      <c r="W33" s="58">
        <v>13</v>
      </c>
      <c r="X33" s="58">
        <v>12</v>
      </c>
      <c r="Y33" s="58">
        <v>8</v>
      </c>
      <c r="Z33" s="58">
        <v>8</v>
      </c>
      <c r="AA33" s="58">
        <v>6</v>
      </c>
      <c r="AB33" s="58">
        <v>6</v>
      </c>
      <c r="AC33" s="58">
        <v>6</v>
      </c>
      <c r="AD33">
        <v>4</v>
      </c>
      <c r="AE33">
        <f t="shared" si="0"/>
        <v>196</v>
      </c>
      <c r="AF33">
        <f t="shared" si="2"/>
        <v>3205</v>
      </c>
      <c r="AG33">
        <f t="shared" si="3"/>
        <v>27</v>
      </c>
      <c r="AH33">
        <v>8</v>
      </c>
      <c r="AI33" s="61">
        <f t="shared" si="1"/>
        <v>3.375</v>
      </c>
    </row>
    <row r="34" spans="2:35" x14ac:dyDescent="0.25">
      <c r="B34">
        <v>0</v>
      </c>
      <c r="C34">
        <v>4782</v>
      </c>
      <c r="D34">
        <v>12</v>
      </c>
      <c r="E34" s="17">
        <v>20</v>
      </c>
      <c r="F34">
        <v>1</v>
      </c>
      <c r="G34">
        <v>4</v>
      </c>
      <c r="H34">
        <v>4</v>
      </c>
      <c r="I34">
        <v>3</v>
      </c>
      <c r="J34">
        <v>3</v>
      </c>
      <c r="K34">
        <v>3</v>
      </c>
      <c r="L34">
        <v>3</v>
      </c>
      <c r="M34">
        <v>4</v>
      </c>
      <c r="N34">
        <v>4</v>
      </c>
      <c r="O34" s="58">
        <v>10</v>
      </c>
      <c r="P34" s="58">
        <v>12</v>
      </c>
      <c r="Q34" s="58">
        <v>14</v>
      </c>
      <c r="R34" s="58">
        <v>14</v>
      </c>
      <c r="S34" s="58">
        <v>14</v>
      </c>
      <c r="T34" s="58">
        <v>14</v>
      </c>
      <c r="U34" s="58">
        <v>14</v>
      </c>
      <c r="V34" s="58">
        <v>14</v>
      </c>
      <c r="W34" s="58">
        <v>13</v>
      </c>
      <c r="X34" s="58">
        <v>12</v>
      </c>
      <c r="Y34" s="58">
        <v>8</v>
      </c>
      <c r="Z34" s="58">
        <v>8</v>
      </c>
      <c r="AA34" s="58">
        <v>6</v>
      </c>
      <c r="AB34" s="58">
        <v>6</v>
      </c>
      <c r="AC34" s="58">
        <v>6</v>
      </c>
      <c r="AD34">
        <v>4</v>
      </c>
      <c r="AE34">
        <f t="shared" si="0"/>
        <v>197</v>
      </c>
      <c r="AF34">
        <f t="shared" si="2"/>
        <v>3402</v>
      </c>
      <c r="AG34">
        <f>SUM(AD34,G34:M34)</f>
        <v>28</v>
      </c>
      <c r="AH34">
        <v>8</v>
      </c>
      <c r="AI34" s="61">
        <f t="shared" si="1"/>
        <v>3.5</v>
      </c>
    </row>
    <row r="35" spans="2:35" x14ac:dyDescent="0.25">
      <c r="B35">
        <v>0</v>
      </c>
      <c r="C35">
        <v>4782</v>
      </c>
      <c r="D35">
        <v>12</v>
      </c>
      <c r="E35" s="17">
        <v>21</v>
      </c>
      <c r="F35">
        <v>1</v>
      </c>
      <c r="G35">
        <v>4</v>
      </c>
      <c r="H35">
        <v>4</v>
      </c>
      <c r="I35">
        <v>3</v>
      </c>
      <c r="J35">
        <v>3</v>
      </c>
      <c r="K35">
        <v>3</v>
      </c>
      <c r="L35">
        <v>3</v>
      </c>
      <c r="M35">
        <v>4</v>
      </c>
      <c r="N35">
        <v>4</v>
      </c>
      <c r="O35" s="58">
        <v>10</v>
      </c>
      <c r="P35" s="58">
        <v>12</v>
      </c>
      <c r="Q35" s="58">
        <v>14</v>
      </c>
      <c r="R35" s="58">
        <v>14</v>
      </c>
      <c r="S35" s="58">
        <v>14</v>
      </c>
      <c r="T35" s="58">
        <v>14</v>
      </c>
      <c r="U35" s="58">
        <v>14</v>
      </c>
      <c r="V35" s="58">
        <v>14</v>
      </c>
      <c r="W35" s="58">
        <v>13</v>
      </c>
      <c r="X35" s="58">
        <v>12</v>
      </c>
      <c r="Y35" s="58">
        <v>8</v>
      </c>
      <c r="Z35" s="58">
        <v>8</v>
      </c>
      <c r="AA35" s="58">
        <v>6</v>
      </c>
      <c r="AB35" s="58">
        <v>6</v>
      </c>
      <c r="AC35" s="58">
        <v>6</v>
      </c>
      <c r="AD35">
        <v>4</v>
      </c>
      <c r="AE35">
        <f t="shared" si="0"/>
        <v>197</v>
      </c>
      <c r="AF35">
        <f t="shared" si="2"/>
        <v>3599</v>
      </c>
      <c r="AG35">
        <f t="shared" si="3"/>
        <v>28</v>
      </c>
      <c r="AH35">
        <v>8</v>
      </c>
      <c r="AI35" s="61">
        <f t="shared" si="1"/>
        <v>3.5</v>
      </c>
    </row>
    <row r="36" spans="2:35" x14ac:dyDescent="0.25">
      <c r="B36">
        <v>0</v>
      </c>
      <c r="C36">
        <v>4782</v>
      </c>
      <c r="D36">
        <v>12</v>
      </c>
      <c r="E36" s="17">
        <v>22</v>
      </c>
      <c r="F36">
        <v>1</v>
      </c>
      <c r="G36">
        <v>4</v>
      </c>
      <c r="H36">
        <v>4</v>
      </c>
      <c r="I36">
        <v>3</v>
      </c>
      <c r="J36">
        <v>3</v>
      </c>
      <c r="K36">
        <v>3</v>
      </c>
      <c r="L36">
        <v>3</v>
      </c>
      <c r="M36">
        <v>4</v>
      </c>
      <c r="N36">
        <v>6</v>
      </c>
      <c r="O36" s="58">
        <v>6</v>
      </c>
      <c r="P36" s="58">
        <v>6</v>
      </c>
      <c r="Q36" s="58">
        <v>6</v>
      </c>
      <c r="R36" s="58">
        <v>6</v>
      </c>
      <c r="S36" s="58">
        <v>6</v>
      </c>
      <c r="T36" s="58">
        <v>6</v>
      </c>
      <c r="U36" s="58">
        <v>6</v>
      </c>
      <c r="V36" s="58">
        <v>6</v>
      </c>
      <c r="W36" s="58">
        <v>6</v>
      </c>
      <c r="X36" s="58">
        <v>6</v>
      </c>
      <c r="Y36" s="58">
        <v>6</v>
      </c>
      <c r="Z36" s="58">
        <v>6</v>
      </c>
      <c r="AA36" s="58">
        <v>6</v>
      </c>
      <c r="AB36" s="58">
        <v>4</v>
      </c>
      <c r="AC36" s="58">
        <v>4</v>
      </c>
      <c r="AD36">
        <v>4</v>
      </c>
      <c r="AE36">
        <f t="shared" si="0"/>
        <v>120</v>
      </c>
      <c r="AF36">
        <f t="shared" si="2"/>
        <v>3719</v>
      </c>
      <c r="AG36">
        <f t="shared" si="3"/>
        <v>28</v>
      </c>
      <c r="AH36">
        <v>8</v>
      </c>
      <c r="AI36" s="61">
        <f>AG36/AH36</f>
        <v>3.5</v>
      </c>
    </row>
    <row r="37" spans="2:35" x14ac:dyDescent="0.25">
      <c r="B37">
        <v>0</v>
      </c>
      <c r="C37">
        <v>4782</v>
      </c>
      <c r="D37">
        <v>12</v>
      </c>
      <c r="E37" s="44">
        <v>23</v>
      </c>
      <c r="F37">
        <v>1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f t="shared" si="0"/>
        <v>96</v>
      </c>
      <c r="AF37">
        <f t="shared" si="2"/>
        <v>3815</v>
      </c>
      <c r="AG37">
        <f>SUM(G37:AD37)</f>
        <v>96</v>
      </c>
      <c r="AH37">
        <v>24</v>
      </c>
      <c r="AI37" s="61">
        <f t="shared" si="1"/>
        <v>4</v>
      </c>
    </row>
    <row r="38" spans="2:35" x14ac:dyDescent="0.25">
      <c r="B38">
        <v>0</v>
      </c>
      <c r="C38">
        <v>4782</v>
      </c>
      <c r="D38">
        <v>12</v>
      </c>
      <c r="E38" s="17">
        <v>24</v>
      </c>
      <c r="F38">
        <v>1</v>
      </c>
      <c r="G38">
        <v>4</v>
      </c>
      <c r="H38">
        <v>4</v>
      </c>
      <c r="I38">
        <v>3</v>
      </c>
      <c r="J38">
        <v>3</v>
      </c>
      <c r="K38">
        <v>3</v>
      </c>
      <c r="L38">
        <v>3</v>
      </c>
      <c r="M38">
        <v>4</v>
      </c>
      <c r="N38">
        <v>4</v>
      </c>
      <c r="O38" s="58">
        <v>10</v>
      </c>
      <c r="P38" s="58">
        <v>12</v>
      </c>
      <c r="Q38" s="58">
        <v>14</v>
      </c>
      <c r="R38" s="58">
        <v>14</v>
      </c>
      <c r="S38" s="58">
        <v>14</v>
      </c>
      <c r="T38" s="58">
        <v>14</v>
      </c>
      <c r="U38" s="58">
        <v>14</v>
      </c>
      <c r="V38" s="58">
        <v>14</v>
      </c>
      <c r="W38" s="58">
        <v>13</v>
      </c>
      <c r="X38" s="58">
        <v>12</v>
      </c>
      <c r="Y38" s="58">
        <v>8</v>
      </c>
      <c r="Z38" s="58">
        <v>8</v>
      </c>
      <c r="AA38" s="58">
        <v>6</v>
      </c>
      <c r="AB38" s="58">
        <v>6</v>
      </c>
      <c r="AC38" s="58">
        <v>6</v>
      </c>
      <c r="AD38">
        <v>4</v>
      </c>
      <c r="AE38">
        <f t="shared" si="0"/>
        <v>197</v>
      </c>
      <c r="AF38">
        <f t="shared" si="2"/>
        <v>4012</v>
      </c>
      <c r="AG38">
        <f t="shared" si="3"/>
        <v>28</v>
      </c>
      <c r="AH38">
        <v>8</v>
      </c>
      <c r="AI38" s="61">
        <f t="shared" si="1"/>
        <v>3.5</v>
      </c>
    </row>
    <row r="39" spans="2:35" x14ac:dyDescent="0.25">
      <c r="B39">
        <v>0</v>
      </c>
      <c r="C39">
        <v>4782</v>
      </c>
      <c r="D39">
        <v>12</v>
      </c>
      <c r="E39" s="70">
        <v>25</v>
      </c>
      <c r="F39">
        <v>1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f t="shared" si="0"/>
        <v>96</v>
      </c>
      <c r="AF39">
        <f t="shared" si="2"/>
        <v>4108</v>
      </c>
      <c r="AG39">
        <f>SUM(G39:AD39)</f>
        <v>96</v>
      </c>
      <c r="AH39">
        <v>24</v>
      </c>
      <c r="AI39" s="61">
        <f t="shared" si="1"/>
        <v>4</v>
      </c>
    </row>
    <row r="40" spans="2:35" x14ac:dyDescent="0.25">
      <c r="B40">
        <v>0</v>
      </c>
      <c r="C40">
        <v>4782</v>
      </c>
      <c r="D40">
        <v>12</v>
      </c>
      <c r="E40" s="17">
        <v>26</v>
      </c>
      <c r="F40">
        <v>1</v>
      </c>
      <c r="G40">
        <v>4</v>
      </c>
      <c r="H40">
        <v>4</v>
      </c>
      <c r="I40">
        <v>3</v>
      </c>
      <c r="J40">
        <v>3</v>
      </c>
      <c r="K40">
        <v>3</v>
      </c>
      <c r="L40">
        <v>3</v>
      </c>
      <c r="M40">
        <v>4</v>
      </c>
      <c r="N40">
        <v>4</v>
      </c>
      <c r="O40" s="58">
        <v>10</v>
      </c>
      <c r="P40" s="58">
        <v>12</v>
      </c>
      <c r="Q40" s="58">
        <v>14</v>
      </c>
      <c r="R40" s="58">
        <v>14</v>
      </c>
      <c r="S40" s="58">
        <v>14</v>
      </c>
      <c r="T40" s="58">
        <v>14</v>
      </c>
      <c r="U40" s="58">
        <v>14</v>
      </c>
      <c r="V40" s="58">
        <v>14</v>
      </c>
      <c r="W40" s="58">
        <v>13</v>
      </c>
      <c r="X40" s="58">
        <v>12</v>
      </c>
      <c r="Y40" s="58">
        <v>8</v>
      </c>
      <c r="Z40" s="58">
        <v>8</v>
      </c>
      <c r="AA40" s="58">
        <v>6</v>
      </c>
      <c r="AB40" s="58">
        <v>6</v>
      </c>
      <c r="AC40" s="58">
        <v>6</v>
      </c>
      <c r="AD40">
        <v>4</v>
      </c>
      <c r="AE40">
        <f t="shared" si="0"/>
        <v>197</v>
      </c>
      <c r="AF40">
        <f t="shared" si="2"/>
        <v>4305</v>
      </c>
      <c r="AG40">
        <f t="shared" si="3"/>
        <v>28</v>
      </c>
      <c r="AH40">
        <v>8</v>
      </c>
      <c r="AI40" s="61">
        <f t="shared" si="1"/>
        <v>3.5</v>
      </c>
    </row>
    <row r="41" spans="2:35" x14ac:dyDescent="0.25">
      <c r="B41">
        <v>0</v>
      </c>
      <c r="C41">
        <v>4782</v>
      </c>
      <c r="D41">
        <v>12</v>
      </c>
      <c r="E41" s="17">
        <v>27</v>
      </c>
      <c r="F41">
        <v>1</v>
      </c>
      <c r="G41">
        <v>4</v>
      </c>
      <c r="H41">
        <v>4</v>
      </c>
      <c r="I41">
        <v>3</v>
      </c>
      <c r="J41">
        <v>3</v>
      </c>
      <c r="K41">
        <v>3</v>
      </c>
      <c r="L41">
        <v>3</v>
      </c>
      <c r="M41">
        <v>4</v>
      </c>
      <c r="N41">
        <v>4</v>
      </c>
      <c r="O41" s="58">
        <v>10</v>
      </c>
      <c r="P41" s="58">
        <v>12</v>
      </c>
      <c r="Q41" s="58">
        <v>14</v>
      </c>
      <c r="R41" s="58">
        <v>14</v>
      </c>
      <c r="S41" s="58">
        <v>14</v>
      </c>
      <c r="T41" s="58">
        <v>14</v>
      </c>
      <c r="U41" s="58">
        <v>14</v>
      </c>
      <c r="V41" s="58">
        <v>14</v>
      </c>
      <c r="W41" s="58">
        <v>13</v>
      </c>
      <c r="X41" s="58">
        <v>12</v>
      </c>
      <c r="Y41" s="58">
        <v>8</v>
      </c>
      <c r="Z41" s="58">
        <v>8</v>
      </c>
      <c r="AA41" s="58">
        <v>6</v>
      </c>
      <c r="AB41" s="58">
        <v>6</v>
      </c>
      <c r="AC41" s="58">
        <v>6</v>
      </c>
      <c r="AD41">
        <v>4</v>
      </c>
      <c r="AE41">
        <f t="shared" si="0"/>
        <v>197</v>
      </c>
      <c r="AF41">
        <f t="shared" si="2"/>
        <v>4502</v>
      </c>
      <c r="AG41">
        <f t="shared" si="3"/>
        <v>28</v>
      </c>
      <c r="AH41">
        <v>8</v>
      </c>
      <c r="AI41" s="61">
        <f>AG41/AH41</f>
        <v>3.5</v>
      </c>
    </row>
    <row r="42" spans="2:35" x14ac:dyDescent="0.25">
      <c r="B42">
        <v>0</v>
      </c>
      <c r="C42">
        <v>4782</v>
      </c>
      <c r="D42">
        <v>12</v>
      </c>
      <c r="E42" s="17">
        <v>28</v>
      </c>
      <c r="F42">
        <v>1</v>
      </c>
      <c r="G42">
        <v>4</v>
      </c>
      <c r="H42">
        <v>4</v>
      </c>
      <c r="I42">
        <v>3</v>
      </c>
      <c r="J42">
        <v>3</v>
      </c>
      <c r="K42">
        <v>3</v>
      </c>
      <c r="L42">
        <v>3</v>
      </c>
      <c r="M42">
        <v>4</v>
      </c>
      <c r="N42">
        <v>4</v>
      </c>
      <c r="O42" s="58">
        <v>10</v>
      </c>
      <c r="P42" s="58">
        <v>12</v>
      </c>
      <c r="Q42" s="58">
        <v>14</v>
      </c>
      <c r="R42" s="58">
        <v>14</v>
      </c>
      <c r="S42" s="58">
        <v>14</v>
      </c>
      <c r="T42" s="58">
        <v>14</v>
      </c>
      <c r="U42" s="58">
        <v>14</v>
      </c>
      <c r="V42" s="58">
        <v>14</v>
      </c>
      <c r="W42" s="58">
        <v>13</v>
      </c>
      <c r="X42" s="58">
        <v>12</v>
      </c>
      <c r="Y42" s="58">
        <v>8</v>
      </c>
      <c r="Z42" s="58">
        <v>8</v>
      </c>
      <c r="AA42" s="58">
        <v>6</v>
      </c>
      <c r="AB42" s="58">
        <v>6</v>
      </c>
      <c r="AC42" s="58">
        <v>6</v>
      </c>
      <c r="AD42">
        <v>4</v>
      </c>
      <c r="AE42">
        <f t="shared" si="0"/>
        <v>197</v>
      </c>
      <c r="AF42">
        <f t="shared" si="2"/>
        <v>4699</v>
      </c>
      <c r="AG42">
        <f t="shared" si="3"/>
        <v>28</v>
      </c>
      <c r="AH42">
        <v>8</v>
      </c>
      <c r="AI42" s="61">
        <f t="shared" si="1"/>
        <v>3.5</v>
      </c>
    </row>
    <row r="43" spans="2:35" x14ac:dyDescent="0.25">
      <c r="B43">
        <v>0</v>
      </c>
      <c r="C43">
        <v>4782</v>
      </c>
      <c r="D43">
        <v>12</v>
      </c>
      <c r="E43" s="17">
        <v>29</v>
      </c>
      <c r="F43">
        <v>1</v>
      </c>
      <c r="G43">
        <v>4</v>
      </c>
      <c r="H43">
        <v>4</v>
      </c>
      <c r="I43">
        <v>3</v>
      </c>
      <c r="J43">
        <v>3</v>
      </c>
      <c r="K43">
        <v>3</v>
      </c>
      <c r="L43">
        <v>3</v>
      </c>
      <c r="M43">
        <v>4</v>
      </c>
      <c r="N43">
        <v>6</v>
      </c>
      <c r="O43" s="58">
        <v>6</v>
      </c>
      <c r="P43" s="58">
        <v>6</v>
      </c>
      <c r="Q43" s="58">
        <v>6</v>
      </c>
      <c r="R43" s="58">
        <v>6</v>
      </c>
      <c r="S43" s="58">
        <v>6</v>
      </c>
      <c r="T43" s="58">
        <v>6</v>
      </c>
      <c r="U43" s="58">
        <v>6</v>
      </c>
      <c r="V43" s="58">
        <v>6</v>
      </c>
      <c r="W43" s="58">
        <v>6</v>
      </c>
      <c r="X43" s="58">
        <v>6</v>
      </c>
      <c r="Y43" s="58">
        <v>6</v>
      </c>
      <c r="Z43" s="58">
        <v>6</v>
      </c>
      <c r="AA43" s="58">
        <v>6</v>
      </c>
      <c r="AB43" s="58">
        <v>6</v>
      </c>
      <c r="AC43" s="58">
        <v>6</v>
      </c>
      <c r="AD43">
        <v>4</v>
      </c>
      <c r="AE43">
        <f t="shared" si="0"/>
        <v>124</v>
      </c>
      <c r="AF43">
        <f t="shared" si="2"/>
        <v>4823</v>
      </c>
      <c r="AG43">
        <f t="shared" si="3"/>
        <v>28</v>
      </c>
      <c r="AH43">
        <v>8</v>
      </c>
      <c r="AI43" s="61">
        <f t="shared" si="1"/>
        <v>3.5</v>
      </c>
    </row>
    <row r="44" spans="2:35" x14ac:dyDescent="0.25">
      <c r="B44">
        <v>0</v>
      </c>
      <c r="C44">
        <v>4782</v>
      </c>
      <c r="D44">
        <v>12</v>
      </c>
      <c r="E44" s="44">
        <v>30</v>
      </c>
      <c r="F44">
        <v>1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f t="shared" si="0"/>
        <v>96</v>
      </c>
      <c r="AF44">
        <f t="shared" si="2"/>
        <v>4919</v>
      </c>
      <c r="AG44">
        <f>SUM(G44:AD44)</f>
        <v>96</v>
      </c>
      <c r="AH44">
        <v>24</v>
      </c>
      <c r="AI44" s="61">
        <f t="shared" si="1"/>
        <v>4</v>
      </c>
    </row>
    <row r="45" spans="2:35" x14ac:dyDescent="0.25">
      <c r="B45">
        <v>0</v>
      </c>
      <c r="C45">
        <v>4782</v>
      </c>
      <c r="D45">
        <v>12</v>
      </c>
      <c r="E45" s="17">
        <v>31</v>
      </c>
      <c r="F45">
        <v>1</v>
      </c>
      <c r="G45">
        <v>4</v>
      </c>
      <c r="H45">
        <v>3</v>
      </c>
      <c r="I45">
        <v>3</v>
      </c>
      <c r="J45">
        <v>3</v>
      </c>
      <c r="K45">
        <v>3</v>
      </c>
      <c r="L45">
        <v>3</v>
      </c>
      <c r="M45">
        <v>4</v>
      </c>
      <c r="N45">
        <v>4</v>
      </c>
      <c r="O45" s="58">
        <v>10</v>
      </c>
      <c r="P45" s="58">
        <v>12</v>
      </c>
      <c r="Q45" s="58">
        <v>14</v>
      </c>
      <c r="R45" s="58">
        <v>14</v>
      </c>
      <c r="S45" s="58">
        <v>14</v>
      </c>
      <c r="T45" s="58">
        <v>14</v>
      </c>
      <c r="U45" s="58">
        <v>14</v>
      </c>
      <c r="V45" s="58">
        <v>14</v>
      </c>
      <c r="W45" s="58">
        <v>13</v>
      </c>
      <c r="X45" s="58">
        <v>12</v>
      </c>
      <c r="Y45" s="58">
        <v>8</v>
      </c>
      <c r="Z45" s="58">
        <v>8</v>
      </c>
      <c r="AA45" s="58">
        <v>6</v>
      </c>
      <c r="AB45" s="58">
        <v>6</v>
      </c>
      <c r="AC45" s="58">
        <v>6</v>
      </c>
      <c r="AD45">
        <v>4</v>
      </c>
      <c r="AE45">
        <f>SUM(G45:AD45)</f>
        <v>196</v>
      </c>
      <c r="AF45">
        <f>AF44+AE45</f>
        <v>5115</v>
      </c>
      <c r="AG45">
        <f>SUM(AD45,G45:M45)</f>
        <v>27</v>
      </c>
      <c r="AH45">
        <v>8</v>
      </c>
      <c r="AI45" s="61">
        <f>AG45/AH45</f>
        <v>3.375</v>
      </c>
    </row>
    <row r="46" spans="2:35" x14ac:dyDescent="0.25">
      <c r="C46" t="s">
        <v>24</v>
      </c>
      <c r="D46">
        <v>1248</v>
      </c>
      <c r="AF46">
        <f>AF45+AE46</f>
        <v>5115</v>
      </c>
      <c r="AG46" s="59">
        <f>SUM(AG15:AG45)</f>
        <v>1259</v>
      </c>
      <c r="AI46" s="61">
        <f>AVERAGE(AI15:AI45)</f>
        <v>3.528225806451613</v>
      </c>
    </row>
    <row r="47" spans="2:35" x14ac:dyDescent="0.25">
      <c r="C47" t="s">
        <v>25</v>
      </c>
      <c r="D47">
        <v>3867</v>
      </c>
    </row>
    <row r="48" spans="2:35" x14ac:dyDescent="0.25">
      <c r="C48" t="s">
        <v>26</v>
      </c>
      <c r="D48">
        <v>5115</v>
      </c>
    </row>
    <row r="50" spans="1:32" x14ac:dyDescent="0.25">
      <c r="A50" t="s">
        <v>27</v>
      </c>
      <c r="C50" t="s">
        <v>18</v>
      </c>
      <c r="D50" t="s">
        <v>19</v>
      </c>
      <c r="E50" t="s">
        <v>20</v>
      </c>
      <c r="F50" t="s">
        <v>21</v>
      </c>
      <c r="G50" s="58">
        <v>1</v>
      </c>
      <c r="H50" s="58">
        <v>2</v>
      </c>
      <c r="I50" s="58">
        <v>3</v>
      </c>
      <c r="J50" s="58">
        <v>4</v>
      </c>
      <c r="K50" s="58">
        <v>5</v>
      </c>
      <c r="L50" s="58">
        <v>6</v>
      </c>
      <c r="M50" s="58">
        <v>7</v>
      </c>
      <c r="N50" s="58">
        <v>8</v>
      </c>
      <c r="O50" s="58">
        <v>9</v>
      </c>
      <c r="P50" s="58">
        <v>10</v>
      </c>
      <c r="Q50" s="58">
        <v>11</v>
      </c>
      <c r="R50" s="58">
        <v>12</v>
      </c>
      <c r="S50" s="58">
        <v>13</v>
      </c>
      <c r="T50" s="58">
        <v>14</v>
      </c>
      <c r="U50" s="58">
        <v>15</v>
      </c>
      <c r="V50" s="58">
        <v>16</v>
      </c>
      <c r="W50" s="58">
        <v>17</v>
      </c>
      <c r="X50" s="58">
        <v>18</v>
      </c>
      <c r="Y50" s="58">
        <v>19</v>
      </c>
      <c r="Z50" s="58">
        <v>20</v>
      </c>
      <c r="AA50" s="58">
        <v>21</v>
      </c>
      <c r="AB50" s="58">
        <v>22</v>
      </c>
      <c r="AC50" s="58">
        <v>23</v>
      </c>
      <c r="AD50" s="58">
        <v>24</v>
      </c>
      <c r="AE50" s="58" t="s">
        <v>22</v>
      </c>
      <c r="AF50" s="58" t="s">
        <v>23</v>
      </c>
    </row>
    <row r="51" spans="1:32" x14ac:dyDescent="0.25">
      <c r="B51">
        <v>0</v>
      </c>
      <c r="C51">
        <v>4783</v>
      </c>
      <c r="D51">
        <v>12</v>
      </c>
      <c r="E51">
        <v>1</v>
      </c>
      <c r="F51">
        <v>1</v>
      </c>
      <c r="G51" s="62">
        <v>4</v>
      </c>
      <c r="H51" s="62">
        <v>4</v>
      </c>
      <c r="I51" s="62">
        <v>4</v>
      </c>
      <c r="J51" s="62">
        <v>4</v>
      </c>
      <c r="K51" s="62">
        <v>4</v>
      </c>
      <c r="L51" s="62">
        <v>4</v>
      </c>
      <c r="M51" s="62">
        <v>4</v>
      </c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>
        <v>4</v>
      </c>
      <c r="AE51" s="58">
        <f>SUM(G51:AD51)</f>
        <v>32</v>
      </c>
      <c r="AF51" s="58">
        <f>AE51</f>
        <v>32</v>
      </c>
    </row>
    <row r="52" spans="1:32" x14ac:dyDescent="0.25">
      <c r="B52">
        <v>0</v>
      </c>
      <c r="C52">
        <v>4783</v>
      </c>
      <c r="D52">
        <v>12</v>
      </c>
      <c r="E52" s="44">
        <v>2</v>
      </c>
      <c r="F52">
        <v>1</v>
      </c>
      <c r="G52" s="62">
        <v>4</v>
      </c>
      <c r="H52" s="62">
        <v>5</v>
      </c>
      <c r="I52" s="62">
        <v>5</v>
      </c>
      <c r="J52" s="62">
        <v>5</v>
      </c>
      <c r="K52" s="62">
        <v>5</v>
      </c>
      <c r="L52" s="62">
        <v>5</v>
      </c>
      <c r="M52" s="62">
        <v>5</v>
      </c>
      <c r="N52" s="62">
        <v>5</v>
      </c>
      <c r="O52" s="62">
        <v>5</v>
      </c>
      <c r="P52" s="62">
        <v>5</v>
      </c>
      <c r="Q52" s="62">
        <v>5</v>
      </c>
      <c r="R52" s="62">
        <v>5</v>
      </c>
      <c r="S52" s="62">
        <v>5</v>
      </c>
      <c r="T52" s="62">
        <v>5</v>
      </c>
      <c r="U52" s="62">
        <v>5</v>
      </c>
      <c r="V52" s="62">
        <v>5</v>
      </c>
      <c r="W52" s="62">
        <v>5</v>
      </c>
      <c r="X52" s="62">
        <v>5</v>
      </c>
      <c r="Y52" s="62">
        <v>5</v>
      </c>
      <c r="Z52" s="62">
        <v>5</v>
      </c>
      <c r="AA52" s="62">
        <v>5</v>
      </c>
      <c r="AB52" s="62">
        <v>5</v>
      </c>
      <c r="AC52" s="62">
        <v>5</v>
      </c>
      <c r="AD52" s="62">
        <v>4</v>
      </c>
      <c r="AE52" s="58">
        <f t="shared" ref="AE52:AE80" si="4">SUM(G52:AD52)</f>
        <v>118</v>
      </c>
      <c r="AF52" s="58">
        <f>AF51+AE52</f>
        <v>150</v>
      </c>
    </row>
    <row r="53" spans="1:32" x14ac:dyDescent="0.25">
      <c r="B53">
        <v>0</v>
      </c>
      <c r="C53">
        <v>4783</v>
      </c>
      <c r="D53">
        <v>12</v>
      </c>
      <c r="E53" s="17">
        <v>3</v>
      </c>
      <c r="F53">
        <v>1</v>
      </c>
      <c r="G53" s="62">
        <v>4</v>
      </c>
      <c r="H53" s="62">
        <v>4</v>
      </c>
      <c r="I53" s="62">
        <v>4</v>
      </c>
      <c r="J53" s="62">
        <v>4</v>
      </c>
      <c r="K53" s="62">
        <v>4</v>
      </c>
      <c r="L53" s="62">
        <v>4</v>
      </c>
      <c r="M53" s="62">
        <v>4</v>
      </c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>
        <v>4</v>
      </c>
      <c r="AE53" s="58">
        <f t="shared" si="4"/>
        <v>32</v>
      </c>
      <c r="AF53" s="58">
        <f t="shared" ref="AF53:AF80" si="5">AF52+AE53</f>
        <v>182</v>
      </c>
    </row>
    <row r="54" spans="1:32" x14ac:dyDescent="0.25">
      <c r="B54">
        <v>0</v>
      </c>
      <c r="C54">
        <v>4783</v>
      </c>
      <c r="D54">
        <v>12</v>
      </c>
      <c r="E54" s="17">
        <v>4</v>
      </c>
      <c r="F54">
        <v>1</v>
      </c>
      <c r="G54" s="62">
        <v>4</v>
      </c>
      <c r="H54" s="62">
        <v>4</v>
      </c>
      <c r="I54" s="62">
        <v>4</v>
      </c>
      <c r="J54" s="62">
        <v>4</v>
      </c>
      <c r="K54" s="62">
        <v>4</v>
      </c>
      <c r="L54" s="62">
        <v>4</v>
      </c>
      <c r="M54" s="62">
        <v>4</v>
      </c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>
        <v>4</v>
      </c>
      <c r="AE54" s="58">
        <f t="shared" si="4"/>
        <v>32</v>
      </c>
      <c r="AF54" s="58">
        <f t="shared" si="5"/>
        <v>214</v>
      </c>
    </row>
    <row r="55" spans="1:32" x14ac:dyDescent="0.25">
      <c r="B55">
        <v>0</v>
      </c>
      <c r="C55">
        <v>4783</v>
      </c>
      <c r="D55">
        <v>12</v>
      </c>
      <c r="E55" s="17">
        <v>5</v>
      </c>
      <c r="F55">
        <v>1</v>
      </c>
      <c r="G55" s="62">
        <v>4</v>
      </c>
      <c r="H55" s="62">
        <v>4</v>
      </c>
      <c r="I55" s="62">
        <v>4</v>
      </c>
      <c r="J55" s="62">
        <v>4</v>
      </c>
      <c r="K55" s="62">
        <v>4</v>
      </c>
      <c r="L55" s="62">
        <v>4</v>
      </c>
      <c r="M55" s="62">
        <v>4</v>
      </c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>
        <v>4</v>
      </c>
      <c r="AE55" s="58">
        <f t="shared" si="4"/>
        <v>32</v>
      </c>
      <c r="AF55" s="58">
        <f t="shared" si="5"/>
        <v>246</v>
      </c>
    </row>
    <row r="56" spans="1:32" x14ac:dyDescent="0.25">
      <c r="B56">
        <v>0</v>
      </c>
      <c r="C56">
        <v>4783</v>
      </c>
      <c r="D56">
        <v>12</v>
      </c>
      <c r="E56" s="17">
        <v>6</v>
      </c>
      <c r="F56">
        <v>1</v>
      </c>
      <c r="G56" s="62">
        <v>4</v>
      </c>
      <c r="H56" s="62">
        <v>4</v>
      </c>
      <c r="I56" s="62">
        <v>4</v>
      </c>
      <c r="J56" s="62">
        <v>4</v>
      </c>
      <c r="K56" s="62">
        <v>4</v>
      </c>
      <c r="L56" s="62">
        <v>4</v>
      </c>
      <c r="M56" s="62">
        <v>4</v>
      </c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>
        <v>4</v>
      </c>
      <c r="AE56" s="58">
        <f t="shared" si="4"/>
        <v>32</v>
      </c>
      <c r="AF56" s="58">
        <f t="shared" si="5"/>
        <v>278</v>
      </c>
    </row>
    <row r="57" spans="1:32" x14ac:dyDescent="0.25">
      <c r="B57">
        <v>0</v>
      </c>
      <c r="C57">
        <v>4783</v>
      </c>
      <c r="D57">
        <v>12</v>
      </c>
      <c r="E57" s="17">
        <v>7</v>
      </c>
      <c r="F57">
        <v>1</v>
      </c>
      <c r="G57" s="62">
        <v>4</v>
      </c>
      <c r="H57" s="62">
        <v>4</v>
      </c>
      <c r="I57" s="62">
        <v>4</v>
      </c>
      <c r="J57" s="62">
        <v>4</v>
      </c>
      <c r="K57" s="62">
        <v>4</v>
      </c>
      <c r="L57" s="62">
        <v>4</v>
      </c>
      <c r="M57" s="62">
        <v>4</v>
      </c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>
        <v>4</v>
      </c>
      <c r="AE57" s="58">
        <f t="shared" si="4"/>
        <v>32</v>
      </c>
      <c r="AF57" s="58">
        <f t="shared" si="5"/>
        <v>310</v>
      </c>
    </row>
    <row r="58" spans="1:32" x14ac:dyDescent="0.25">
      <c r="B58">
        <v>0</v>
      </c>
      <c r="C58">
        <v>4783</v>
      </c>
      <c r="D58">
        <v>12</v>
      </c>
      <c r="E58" s="17">
        <v>8</v>
      </c>
      <c r="F58">
        <v>1</v>
      </c>
      <c r="G58" s="62">
        <v>4</v>
      </c>
      <c r="H58" s="62">
        <v>4</v>
      </c>
      <c r="I58" s="62">
        <v>4</v>
      </c>
      <c r="J58" s="62">
        <v>4</v>
      </c>
      <c r="K58" s="62">
        <v>4</v>
      </c>
      <c r="L58" s="62">
        <v>4</v>
      </c>
      <c r="M58" s="62">
        <v>4</v>
      </c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>
        <v>4</v>
      </c>
      <c r="AE58" s="58">
        <f t="shared" si="4"/>
        <v>32</v>
      </c>
      <c r="AF58" s="58">
        <f t="shared" si="5"/>
        <v>342</v>
      </c>
    </row>
    <row r="59" spans="1:32" x14ac:dyDescent="0.25">
      <c r="B59">
        <v>0</v>
      </c>
      <c r="C59">
        <v>4783</v>
      </c>
      <c r="D59">
        <v>12</v>
      </c>
      <c r="E59" s="44">
        <v>9</v>
      </c>
      <c r="F59">
        <v>1</v>
      </c>
      <c r="G59" s="62">
        <v>4</v>
      </c>
      <c r="H59" s="62">
        <v>5</v>
      </c>
      <c r="I59" s="62">
        <v>5</v>
      </c>
      <c r="J59" s="62">
        <v>5</v>
      </c>
      <c r="K59" s="62">
        <v>5</v>
      </c>
      <c r="L59" s="62">
        <v>5</v>
      </c>
      <c r="M59" s="62">
        <v>5</v>
      </c>
      <c r="N59" s="62">
        <v>5</v>
      </c>
      <c r="O59" s="62">
        <v>5</v>
      </c>
      <c r="P59" s="62">
        <v>5</v>
      </c>
      <c r="Q59" s="62">
        <v>5</v>
      </c>
      <c r="R59" s="62">
        <v>5</v>
      </c>
      <c r="S59" s="62">
        <v>5</v>
      </c>
      <c r="T59" s="62">
        <v>5</v>
      </c>
      <c r="U59" s="62">
        <v>5</v>
      </c>
      <c r="V59" s="62">
        <v>5</v>
      </c>
      <c r="W59" s="62">
        <v>5</v>
      </c>
      <c r="X59" s="62">
        <v>5</v>
      </c>
      <c r="Y59" s="62">
        <v>5</v>
      </c>
      <c r="Z59" s="62">
        <v>5</v>
      </c>
      <c r="AA59" s="62">
        <v>5</v>
      </c>
      <c r="AB59" s="62">
        <v>5</v>
      </c>
      <c r="AC59" s="62">
        <v>5</v>
      </c>
      <c r="AD59" s="62">
        <v>4</v>
      </c>
      <c r="AE59" s="58">
        <f t="shared" si="4"/>
        <v>118</v>
      </c>
      <c r="AF59" s="58">
        <f t="shared" si="5"/>
        <v>460</v>
      </c>
    </row>
    <row r="60" spans="1:32" x14ac:dyDescent="0.25">
      <c r="B60">
        <v>0</v>
      </c>
      <c r="C60">
        <v>4783</v>
      </c>
      <c r="D60">
        <v>12</v>
      </c>
      <c r="E60" s="17">
        <v>10</v>
      </c>
      <c r="F60">
        <v>1</v>
      </c>
      <c r="G60" s="62">
        <v>4</v>
      </c>
      <c r="H60" s="62">
        <v>4</v>
      </c>
      <c r="I60" s="62">
        <v>4</v>
      </c>
      <c r="J60" s="62">
        <v>4</v>
      </c>
      <c r="K60" s="62">
        <v>4</v>
      </c>
      <c r="L60" s="62">
        <v>4</v>
      </c>
      <c r="M60" s="62">
        <v>4</v>
      </c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>
        <v>4</v>
      </c>
      <c r="AE60" s="58">
        <f t="shared" si="4"/>
        <v>32</v>
      </c>
      <c r="AF60" s="58">
        <f t="shared" si="5"/>
        <v>492</v>
      </c>
    </row>
    <row r="61" spans="1:32" x14ac:dyDescent="0.25">
      <c r="B61">
        <v>0</v>
      </c>
      <c r="C61">
        <v>4783</v>
      </c>
      <c r="D61">
        <v>12</v>
      </c>
      <c r="E61" s="17">
        <v>11</v>
      </c>
      <c r="F61">
        <v>1</v>
      </c>
      <c r="G61" s="62">
        <v>4</v>
      </c>
      <c r="H61" s="62">
        <v>4</v>
      </c>
      <c r="I61" s="62">
        <v>4</v>
      </c>
      <c r="J61" s="62">
        <v>4</v>
      </c>
      <c r="K61" s="62">
        <v>4</v>
      </c>
      <c r="L61" s="62">
        <v>4</v>
      </c>
      <c r="M61" s="62">
        <v>4</v>
      </c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>
        <v>4</v>
      </c>
      <c r="AE61" s="58">
        <f t="shared" si="4"/>
        <v>32</v>
      </c>
      <c r="AF61" s="58">
        <f t="shared" si="5"/>
        <v>524</v>
      </c>
    </row>
    <row r="62" spans="1:32" x14ac:dyDescent="0.25">
      <c r="B62">
        <v>0</v>
      </c>
      <c r="C62">
        <v>4783</v>
      </c>
      <c r="D62">
        <v>12</v>
      </c>
      <c r="E62" s="17">
        <v>12</v>
      </c>
      <c r="F62">
        <v>1</v>
      </c>
      <c r="G62" s="62">
        <v>4</v>
      </c>
      <c r="H62" s="62">
        <v>4</v>
      </c>
      <c r="I62" s="62">
        <v>4</v>
      </c>
      <c r="J62" s="62">
        <v>4</v>
      </c>
      <c r="K62" s="62">
        <v>4</v>
      </c>
      <c r="L62" s="62">
        <v>4</v>
      </c>
      <c r="M62" s="62">
        <v>4</v>
      </c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>
        <v>4</v>
      </c>
      <c r="AE62" s="58">
        <f t="shared" si="4"/>
        <v>32</v>
      </c>
      <c r="AF62" s="58">
        <f t="shared" si="5"/>
        <v>556</v>
      </c>
    </row>
    <row r="63" spans="1:32" x14ac:dyDescent="0.25">
      <c r="B63">
        <v>0</v>
      </c>
      <c r="C63">
        <v>4783</v>
      </c>
      <c r="D63">
        <v>12</v>
      </c>
      <c r="E63" s="17">
        <v>13</v>
      </c>
      <c r="F63">
        <v>1</v>
      </c>
      <c r="G63" s="62">
        <v>4</v>
      </c>
      <c r="H63" s="62">
        <v>4</v>
      </c>
      <c r="I63" s="62">
        <v>4</v>
      </c>
      <c r="J63" s="62">
        <v>4</v>
      </c>
      <c r="K63" s="62">
        <v>4</v>
      </c>
      <c r="L63" s="62">
        <v>4</v>
      </c>
      <c r="M63" s="62">
        <v>4</v>
      </c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>
        <v>4</v>
      </c>
      <c r="AE63" s="58">
        <f t="shared" si="4"/>
        <v>32</v>
      </c>
      <c r="AF63" s="58">
        <f t="shared" si="5"/>
        <v>588</v>
      </c>
    </row>
    <row r="64" spans="1:32" x14ac:dyDescent="0.25">
      <c r="B64">
        <v>0</v>
      </c>
      <c r="C64">
        <v>4783</v>
      </c>
      <c r="D64">
        <v>12</v>
      </c>
      <c r="E64" s="17">
        <v>14</v>
      </c>
      <c r="F64">
        <v>1</v>
      </c>
      <c r="G64" s="62">
        <v>4</v>
      </c>
      <c r="H64" s="62">
        <v>4</v>
      </c>
      <c r="I64" s="62">
        <v>4</v>
      </c>
      <c r="J64" s="62">
        <v>4</v>
      </c>
      <c r="K64" s="62">
        <v>4</v>
      </c>
      <c r="L64" s="62">
        <v>4</v>
      </c>
      <c r="M64" s="62">
        <v>4</v>
      </c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>
        <v>4</v>
      </c>
      <c r="AE64" s="58">
        <f t="shared" si="4"/>
        <v>32</v>
      </c>
      <c r="AF64" s="58">
        <f t="shared" si="5"/>
        <v>620</v>
      </c>
    </row>
    <row r="65" spans="2:32" x14ac:dyDescent="0.25">
      <c r="B65">
        <v>0</v>
      </c>
      <c r="C65">
        <v>4783</v>
      </c>
      <c r="D65">
        <v>12</v>
      </c>
      <c r="E65" s="17">
        <v>15</v>
      </c>
      <c r="F65">
        <v>1</v>
      </c>
      <c r="G65" s="62">
        <v>4</v>
      </c>
      <c r="H65" s="62">
        <v>4</v>
      </c>
      <c r="I65" s="62">
        <v>4</v>
      </c>
      <c r="J65" s="62">
        <v>4</v>
      </c>
      <c r="K65" s="62">
        <v>4</v>
      </c>
      <c r="L65" s="62">
        <v>4</v>
      </c>
      <c r="M65" s="62">
        <v>4</v>
      </c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>
        <v>4</v>
      </c>
      <c r="AE65" s="58">
        <f t="shared" si="4"/>
        <v>32</v>
      </c>
      <c r="AF65" s="58">
        <f t="shared" si="5"/>
        <v>652</v>
      </c>
    </row>
    <row r="66" spans="2:32" x14ac:dyDescent="0.25">
      <c r="B66">
        <v>0</v>
      </c>
      <c r="C66">
        <v>4783</v>
      </c>
      <c r="D66">
        <v>12</v>
      </c>
      <c r="E66" s="44">
        <v>16</v>
      </c>
      <c r="F66">
        <v>1</v>
      </c>
      <c r="G66" s="62">
        <v>4</v>
      </c>
      <c r="H66" s="62">
        <v>5</v>
      </c>
      <c r="I66" s="62">
        <v>5</v>
      </c>
      <c r="J66" s="62">
        <v>5</v>
      </c>
      <c r="K66" s="62">
        <v>5</v>
      </c>
      <c r="L66" s="62">
        <v>5</v>
      </c>
      <c r="M66" s="62">
        <v>5</v>
      </c>
      <c r="N66" s="62">
        <v>5</v>
      </c>
      <c r="O66" s="62">
        <v>5</v>
      </c>
      <c r="P66" s="62">
        <v>5</v>
      </c>
      <c r="Q66" s="62">
        <v>5</v>
      </c>
      <c r="R66" s="62">
        <v>5</v>
      </c>
      <c r="S66" s="62">
        <v>5</v>
      </c>
      <c r="T66" s="62">
        <v>5</v>
      </c>
      <c r="U66" s="62">
        <v>5</v>
      </c>
      <c r="V66" s="62">
        <v>5</v>
      </c>
      <c r="W66" s="62">
        <v>5</v>
      </c>
      <c r="X66" s="62">
        <v>5</v>
      </c>
      <c r="Y66" s="62">
        <v>5</v>
      </c>
      <c r="Z66" s="62">
        <v>5</v>
      </c>
      <c r="AA66" s="62">
        <v>5</v>
      </c>
      <c r="AB66" s="62">
        <v>5</v>
      </c>
      <c r="AC66" s="62">
        <v>5</v>
      </c>
      <c r="AD66" s="62">
        <v>4</v>
      </c>
      <c r="AE66" s="58">
        <f t="shared" si="4"/>
        <v>118</v>
      </c>
      <c r="AF66" s="58">
        <f t="shared" si="5"/>
        <v>770</v>
      </c>
    </row>
    <row r="67" spans="2:32" x14ac:dyDescent="0.25">
      <c r="B67">
        <v>0</v>
      </c>
      <c r="C67">
        <v>4783</v>
      </c>
      <c r="D67">
        <v>12</v>
      </c>
      <c r="E67" s="17">
        <v>17</v>
      </c>
      <c r="F67">
        <v>1</v>
      </c>
      <c r="G67" s="62">
        <v>4</v>
      </c>
      <c r="H67" s="62">
        <v>4</v>
      </c>
      <c r="I67" s="62">
        <v>4</v>
      </c>
      <c r="J67" s="62">
        <v>4</v>
      </c>
      <c r="K67" s="62">
        <v>4</v>
      </c>
      <c r="L67" s="62">
        <v>4</v>
      </c>
      <c r="M67" s="62">
        <v>4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>
        <v>4</v>
      </c>
      <c r="AE67" s="58">
        <f t="shared" si="4"/>
        <v>32</v>
      </c>
      <c r="AF67" s="58">
        <f t="shared" si="5"/>
        <v>802</v>
      </c>
    </row>
    <row r="68" spans="2:32" x14ac:dyDescent="0.25">
      <c r="B68">
        <v>0</v>
      </c>
      <c r="C68">
        <v>4783</v>
      </c>
      <c r="D68">
        <v>12</v>
      </c>
      <c r="E68" s="17">
        <v>18</v>
      </c>
      <c r="F68">
        <v>1</v>
      </c>
      <c r="G68" s="62">
        <v>4</v>
      </c>
      <c r="H68" s="62">
        <v>4</v>
      </c>
      <c r="I68" s="62">
        <v>4</v>
      </c>
      <c r="J68" s="62">
        <v>4</v>
      </c>
      <c r="K68" s="62">
        <v>4</v>
      </c>
      <c r="L68" s="62">
        <v>4</v>
      </c>
      <c r="M68" s="62">
        <v>4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>
        <v>4</v>
      </c>
      <c r="AE68" s="58">
        <f t="shared" si="4"/>
        <v>32</v>
      </c>
      <c r="AF68" s="58">
        <f t="shared" si="5"/>
        <v>834</v>
      </c>
    </row>
    <row r="69" spans="2:32" x14ac:dyDescent="0.25">
      <c r="B69">
        <v>0</v>
      </c>
      <c r="C69">
        <v>4783</v>
      </c>
      <c r="D69">
        <v>12</v>
      </c>
      <c r="E69" s="17">
        <v>19</v>
      </c>
      <c r="F69">
        <v>1</v>
      </c>
      <c r="G69" s="62">
        <v>4</v>
      </c>
      <c r="H69" s="62">
        <v>4</v>
      </c>
      <c r="I69" s="62">
        <v>4</v>
      </c>
      <c r="J69" s="62">
        <v>4</v>
      </c>
      <c r="K69" s="62">
        <v>4</v>
      </c>
      <c r="L69" s="62">
        <v>4</v>
      </c>
      <c r="M69" s="62">
        <v>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>
        <v>4</v>
      </c>
      <c r="AE69" s="58">
        <f t="shared" si="4"/>
        <v>32</v>
      </c>
      <c r="AF69" s="58">
        <f t="shared" si="5"/>
        <v>866</v>
      </c>
    </row>
    <row r="70" spans="2:32" x14ac:dyDescent="0.25">
      <c r="B70">
        <v>0</v>
      </c>
      <c r="C70">
        <v>4783</v>
      </c>
      <c r="D70">
        <v>12</v>
      </c>
      <c r="E70" s="17">
        <v>20</v>
      </c>
      <c r="F70">
        <v>1</v>
      </c>
      <c r="G70" s="62">
        <v>4</v>
      </c>
      <c r="H70" s="62">
        <v>4</v>
      </c>
      <c r="I70" s="62">
        <v>4</v>
      </c>
      <c r="J70" s="62">
        <v>4</v>
      </c>
      <c r="K70" s="62">
        <v>4</v>
      </c>
      <c r="L70" s="62">
        <v>4</v>
      </c>
      <c r="M70" s="62">
        <v>4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>
        <v>4</v>
      </c>
      <c r="AE70" s="58">
        <f t="shared" si="4"/>
        <v>32</v>
      </c>
      <c r="AF70" s="58">
        <f t="shared" si="5"/>
        <v>898</v>
      </c>
    </row>
    <row r="71" spans="2:32" x14ac:dyDescent="0.25">
      <c r="B71">
        <v>0</v>
      </c>
      <c r="C71">
        <v>4783</v>
      </c>
      <c r="D71">
        <v>12</v>
      </c>
      <c r="E71" s="17">
        <v>21</v>
      </c>
      <c r="F71">
        <v>1</v>
      </c>
      <c r="G71" s="62">
        <v>4</v>
      </c>
      <c r="H71" s="62">
        <v>4</v>
      </c>
      <c r="I71" s="62">
        <v>4</v>
      </c>
      <c r="J71" s="62">
        <v>4</v>
      </c>
      <c r="K71" s="62">
        <v>4</v>
      </c>
      <c r="L71" s="62">
        <v>4</v>
      </c>
      <c r="M71" s="62">
        <v>4</v>
      </c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>
        <v>4</v>
      </c>
      <c r="AE71" s="58">
        <f t="shared" si="4"/>
        <v>32</v>
      </c>
      <c r="AF71" s="58">
        <f t="shared" si="5"/>
        <v>930</v>
      </c>
    </row>
    <row r="72" spans="2:32" x14ac:dyDescent="0.25">
      <c r="B72">
        <v>0</v>
      </c>
      <c r="C72">
        <v>4783</v>
      </c>
      <c r="D72">
        <v>12</v>
      </c>
      <c r="E72" s="17">
        <v>22</v>
      </c>
      <c r="F72">
        <v>1</v>
      </c>
      <c r="G72" s="62">
        <v>4</v>
      </c>
      <c r="H72" s="62">
        <v>4</v>
      </c>
      <c r="I72" s="62">
        <v>4</v>
      </c>
      <c r="J72" s="62">
        <v>4</v>
      </c>
      <c r="K72" s="62">
        <v>4</v>
      </c>
      <c r="L72" s="62">
        <v>4</v>
      </c>
      <c r="M72" s="62">
        <v>4</v>
      </c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>
        <v>4</v>
      </c>
      <c r="AE72" s="58">
        <f t="shared" si="4"/>
        <v>32</v>
      </c>
      <c r="AF72" s="58">
        <f t="shared" si="5"/>
        <v>962</v>
      </c>
    </row>
    <row r="73" spans="2:32" x14ac:dyDescent="0.25">
      <c r="B73">
        <v>0</v>
      </c>
      <c r="C73">
        <v>4783</v>
      </c>
      <c r="D73">
        <v>12</v>
      </c>
      <c r="E73" s="44">
        <v>23</v>
      </c>
      <c r="F73">
        <v>1</v>
      </c>
      <c r="G73" s="62">
        <v>4</v>
      </c>
      <c r="H73" s="62">
        <v>5</v>
      </c>
      <c r="I73" s="62">
        <v>5</v>
      </c>
      <c r="J73" s="62">
        <v>5</v>
      </c>
      <c r="K73" s="62">
        <v>5</v>
      </c>
      <c r="L73" s="62">
        <v>5</v>
      </c>
      <c r="M73" s="62">
        <v>5</v>
      </c>
      <c r="N73" s="62">
        <v>5</v>
      </c>
      <c r="O73" s="62">
        <v>5</v>
      </c>
      <c r="P73" s="62">
        <v>5</v>
      </c>
      <c r="Q73" s="62">
        <v>5</v>
      </c>
      <c r="R73" s="62">
        <v>5</v>
      </c>
      <c r="S73" s="62">
        <v>5</v>
      </c>
      <c r="T73" s="62">
        <v>5</v>
      </c>
      <c r="U73" s="62">
        <v>5</v>
      </c>
      <c r="V73" s="62">
        <v>5</v>
      </c>
      <c r="W73" s="62">
        <v>5</v>
      </c>
      <c r="X73" s="62">
        <v>5</v>
      </c>
      <c r="Y73" s="62">
        <v>5</v>
      </c>
      <c r="Z73" s="62">
        <v>5</v>
      </c>
      <c r="AA73" s="62">
        <v>5</v>
      </c>
      <c r="AB73" s="62">
        <v>5</v>
      </c>
      <c r="AC73" s="62">
        <v>5</v>
      </c>
      <c r="AD73" s="62">
        <v>4</v>
      </c>
      <c r="AE73" s="58">
        <f t="shared" si="4"/>
        <v>118</v>
      </c>
      <c r="AF73" s="58">
        <f t="shared" si="5"/>
        <v>1080</v>
      </c>
    </row>
    <row r="74" spans="2:32" x14ac:dyDescent="0.25">
      <c r="B74">
        <v>0</v>
      </c>
      <c r="C74">
        <v>4783</v>
      </c>
      <c r="D74">
        <v>12</v>
      </c>
      <c r="E74" s="17">
        <v>24</v>
      </c>
      <c r="F74">
        <v>1</v>
      </c>
      <c r="G74" s="62">
        <v>4</v>
      </c>
      <c r="H74" s="62">
        <v>4</v>
      </c>
      <c r="I74" s="62">
        <v>4</v>
      </c>
      <c r="J74" s="62">
        <v>4</v>
      </c>
      <c r="K74" s="62">
        <v>4</v>
      </c>
      <c r="L74" s="62">
        <v>4</v>
      </c>
      <c r="M74" s="62">
        <v>4</v>
      </c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>
        <v>4</v>
      </c>
      <c r="AE74" s="58">
        <f t="shared" si="4"/>
        <v>32</v>
      </c>
      <c r="AF74" s="58">
        <f t="shared" si="5"/>
        <v>1112</v>
      </c>
    </row>
    <row r="75" spans="2:32" x14ac:dyDescent="0.25">
      <c r="B75">
        <v>0</v>
      </c>
      <c r="C75">
        <v>4783</v>
      </c>
      <c r="D75">
        <v>12</v>
      </c>
      <c r="E75" s="70">
        <v>25</v>
      </c>
      <c r="F75">
        <v>1</v>
      </c>
      <c r="G75" s="62">
        <v>4</v>
      </c>
      <c r="H75" s="62">
        <v>5</v>
      </c>
      <c r="I75" s="62">
        <v>5</v>
      </c>
      <c r="J75" s="62">
        <v>5</v>
      </c>
      <c r="K75" s="62">
        <v>5</v>
      </c>
      <c r="L75" s="62">
        <v>5</v>
      </c>
      <c r="M75" s="62">
        <v>5</v>
      </c>
      <c r="N75" s="62">
        <v>5</v>
      </c>
      <c r="O75" s="62">
        <v>5</v>
      </c>
      <c r="P75" s="62">
        <v>5</v>
      </c>
      <c r="Q75" s="62">
        <v>5</v>
      </c>
      <c r="R75" s="62">
        <v>5</v>
      </c>
      <c r="S75" s="62">
        <v>5</v>
      </c>
      <c r="T75" s="62">
        <v>5</v>
      </c>
      <c r="U75" s="62">
        <v>5</v>
      </c>
      <c r="V75" s="62">
        <v>5</v>
      </c>
      <c r="W75" s="62">
        <v>5</v>
      </c>
      <c r="X75" s="62">
        <v>5</v>
      </c>
      <c r="Y75" s="62">
        <v>5</v>
      </c>
      <c r="Z75" s="62">
        <v>5</v>
      </c>
      <c r="AA75" s="62">
        <v>5</v>
      </c>
      <c r="AB75" s="62">
        <v>5</v>
      </c>
      <c r="AC75" s="62">
        <v>5</v>
      </c>
      <c r="AD75" s="62">
        <v>4</v>
      </c>
      <c r="AE75" s="58">
        <f t="shared" si="4"/>
        <v>118</v>
      </c>
      <c r="AF75" s="58">
        <f t="shared" si="5"/>
        <v>1230</v>
      </c>
    </row>
    <row r="76" spans="2:32" x14ac:dyDescent="0.25">
      <c r="B76">
        <v>0</v>
      </c>
      <c r="C76">
        <v>4783</v>
      </c>
      <c r="D76">
        <v>12</v>
      </c>
      <c r="E76" s="17">
        <v>26</v>
      </c>
      <c r="F76">
        <v>1</v>
      </c>
      <c r="G76" s="62">
        <v>4</v>
      </c>
      <c r="H76" s="62">
        <v>4</v>
      </c>
      <c r="I76" s="62">
        <v>4</v>
      </c>
      <c r="J76" s="62">
        <v>4</v>
      </c>
      <c r="K76" s="62">
        <v>4</v>
      </c>
      <c r="L76" s="62">
        <v>4</v>
      </c>
      <c r="M76" s="62">
        <v>4</v>
      </c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>
        <v>4</v>
      </c>
      <c r="AE76" s="58">
        <f t="shared" si="4"/>
        <v>32</v>
      </c>
      <c r="AF76" s="58">
        <f t="shared" si="5"/>
        <v>1262</v>
      </c>
    </row>
    <row r="77" spans="2:32" x14ac:dyDescent="0.25">
      <c r="B77">
        <v>0</v>
      </c>
      <c r="C77">
        <v>4783</v>
      </c>
      <c r="D77">
        <v>12</v>
      </c>
      <c r="E77" s="17">
        <v>27</v>
      </c>
      <c r="F77">
        <v>1</v>
      </c>
      <c r="G77" s="62">
        <v>4</v>
      </c>
      <c r="H77" s="62">
        <v>4</v>
      </c>
      <c r="I77" s="62">
        <v>4</v>
      </c>
      <c r="J77" s="62">
        <v>4</v>
      </c>
      <c r="K77" s="62">
        <v>4</v>
      </c>
      <c r="L77" s="62">
        <v>4</v>
      </c>
      <c r="M77" s="62">
        <v>4</v>
      </c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>
        <v>4</v>
      </c>
      <c r="AE77" s="58">
        <f t="shared" si="4"/>
        <v>32</v>
      </c>
      <c r="AF77" s="58">
        <f t="shared" si="5"/>
        <v>1294</v>
      </c>
    </row>
    <row r="78" spans="2:32" x14ac:dyDescent="0.25">
      <c r="B78">
        <v>0</v>
      </c>
      <c r="C78">
        <v>4783</v>
      </c>
      <c r="D78">
        <v>12</v>
      </c>
      <c r="E78" s="17">
        <v>28</v>
      </c>
      <c r="F78">
        <v>1</v>
      </c>
      <c r="G78" s="62">
        <v>4</v>
      </c>
      <c r="H78" s="62">
        <v>4</v>
      </c>
      <c r="I78" s="62">
        <v>5</v>
      </c>
      <c r="J78" s="62">
        <v>5</v>
      </c>
      <c r="K78" s="62">
        <v>5</v>
      </c>
      <c r="L78" s="62">
        <v>5</v>
      </c>
      <c r="M78" s="62">
        <v>5</v>
      </c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>
        <v>4</v>
      </c>
      <c r="AE78" s="58">
        <f t="shared" si="4"/>
        <v>37</v>
      </c>
      <c r="AF78" s="58">
        <f t="shared" si="5"/>
        <v>1331</v>
      </c>
    </row>
    <row r="79" spans="2:32" x14ac:dyDescent="0.25">
      <c r="B79">
        <v>0</v>
      </c>
      <c r="C79">
        <v>4783</v>
      </c>
      <c r="D79">
        <v>12</v>
      </c>
      <c r="E79" s="17">
        <v>29</v>
      </c>
      <c r="F79">
        <v>1</v>
      </c>
      <c r="G79" s="62">
        <v>4</v>
      </c>
      <c r="H79" s="62">
        <v>5</v>
      </c>
      <c r="I79" s="62">
        <v>5</v>
      </c>
      <c r="J79" s="62">
        <v>5</v>
      </c>
      <c r="K79" s="62">
        <v>5</v>
      </c>
      <c r="L79" s="62">
        <v>5</v>
      </c>
      <c r="M79" s="62">
        <v>5</v>
      </c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>
        <v>4</v>
      </c>
      <c r="AE79" s="58">
        <f t="shared" si="4"/>
        <v>38</v>
      </c>
      <c r="AF79" s="58">
        <f t="shared" si="5"/>
        <v>1369</v>
      </c>
    </row>
    <row r="80" spans="2:32" x14ac:dyDescent="0.25">
      <c r="B80">
        <v>0</v>
      </c>
      <c r="C80">
        <v>4783</v>
      </c>
      <c r="D80">
        <v>12</v>
      </c>
      <c r="E80" s="44">
        <v>30</v>
      </c>
      <c r="F80">
        <v>1</v>
      </c>
      <c r="G80" s="62">
        <v>4</v>
      </c>
      <c r="H80" s="62">
        <v>5</v>
      </c>
      <c r="I80" s="62">
        <v>5</v>
      </c>
      <c r="J80" s="62">
        <v>5</v>
      </c>
      <c r="K80" s="62">
        <v>5</v>
      </c>
      <c r="L80" s="62">
        <v>5</v>
      </c>
      <c r="M80" s="62">
        <v>5</v>
      </c>
      <c r="N80" s="62">
        <v>5</v>
      </c>
      <c r="O80" s="62">
        <v>5</v>
      </c>
      <c r="P80" s="62">
        <v>5</v>
      </c>
      <c r="Q80" s="62">
        <v>5</v>
      </c>
      <c r="R80" s="62">
        <v>5</v>
      </c>
      <c r="S80" s="62">
        <v>5</v>
      </c>
      <c r="T80" s="62">
        <v>5</v>
      </c>
      <c r="U80" s="62">
        <v>5</v>
      </c>
      <c r="V80" s="62">
        <v>5</v>
      </c>
      <c r="W80" s="62">
        <v>5</v>
      </c>
      <c r="X80" s="62">
        <v>5</v>
      </c>
      <c r="Y80" s="62">
        <v>5</v>
      </c>
      <c r="Z80" s="62">
        <v>5</v>
      </c>
      <c r="AA80" s="62">
        <v>5</v>
      </c>
      <c r="AB80" s="62">
        <v>5</v>
      </c>
      <c r="AC80" s="62">
        <v>5</v>
      </c>
      <c r="AD80" s="62">
        <v>4</v>
      </c>
      <c r="AE80" s="58">
        <f t="shared" si="4"/>
        <v>118</v>
      </c>
      <c r="AF80" s="58">
        <f t="shared" si="5"/>
        <v>1487</v>
      </c>
    </row>
    <row r="81" spans="1:36" x14ac:dyDescent="0.25">
      <c r="B81">
        <v>0</v>
      </c>
      <c r="C81">
        <v>4783</v>
      </c>
      <c r="D81">
        <v>12</v>
      </c>
      <c r="E81" s="17">
        <v>31</v>
      </c>
      <c r="F81">
        <v>1</v>
      </c>
      <c r="G81" s="62">
        <v>4</v>
      </c>
      <c r="H81" s="62">
        <v>5</v>
      </c>
      <c r="I81" s="62">
        <v>5</v>
      </c>
      <c r="J81" s="62">
        <v>5</v>
      </c>
      <c r="K81" s="62">
        <v>5</v>
      </c>
      <c r="L81" s="62">
        <v>5</v>
      </c>
      <c r="M81" s="62">
        <v>5</v>
      </c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>
        <v>4</v>
      </c>
      <c r="AE81" s="58">
        <f>SUM(G81:AD81)</f>
        <v>38</v>
      </c>
      <c r="AF81" s="58">
        <f>AF80+AE81</f>
        <v>1525</v>
      </c>
    </row>
    <row r="82" spans="1:36" x14ac:dyDescent="0.25">
      <c r="C82" t="s">
        <v>24</v>
      </c>
      <c r="D82">
        <v>3350</v>
      </c>
    </row>
    <row r="83" spans="1:36" x14ac:dyDescent="0.25">
      <c r="C83" t="s">
        <v>25</v>
      </c>
      <c r="D83">
        <v>0</v>
      </c>
    </row>
    <row r="84" spans="1:36" x14ac:dyDescent="0.25">
      <c r="C84" t="s">
        <v>26</v>
      </c>
      <c r="D84">
        <v>3350</v>
      </c>
    </row>
    <row r="85" spans="1:36" x14ac:dyDescent="0.25">
      <c r="A85" t="s">
        <v>28</v>
      </c>
      <c r="C85" t="s">
        <v>18</v>
      </c>
      <c r="D85" t="s">
        <v>19</v>
      </c>
      <c r="E85" t="s">
        <v>20</v>
      </c>
      <c r="F85" t="s">
        <v>21</v>
      </c>
      <c r="G85">
        <v>1</v>
      </c>
      <c r="H85">
        <v>2</v>
      </c>
      <c r="I85">
        <v>3</v>
      </c>
      <c r="J85">
        <v>4</v>
      </c>
      <c r="K85">
        <v>5</v>
      </c>
      <c r="L85">
        <v>6</v>
      </c>
      <c r="M85">
        <v>7</v>
      </c>
      <c r="N85">
        <v>8</v>
      </c>
      <c r="O85">
        <v>9</v>
      </c>
      <c r="P85">
        <v>10</v>
      </c>
      <c r="Q85">
        <v>11</v>
      </c>
      <c r="R85">
        <v>12</v>
      </c>
      <c r="S85">
        <v>13</v>
      </c>
      <c r="T85">
        <v>14</v>
      </c>
      <c r="U85">
        <v>15</v>
      </c>
      <c r="V85">
        <v>16</v>
      </c>
      <c r="W85">
        <v>17</v>
      </c>
      <c r="X85">
        <v>18</v>
      </c>
      <c r="Y85">
        <v>19</v>
      </c>
      <c r="Z85">
        <v>20</v>
      </c>
      <c r="AA85">
        <v>21</v>
      </c>
      <c r="AB85">
        <v>22</v>
      </c>
      <c r="AC85">
        <v>23</v>
      </c>
      <c r="AD85">
        <v>24</v>
      </c>
      <c r="AE85" s="3" t="s">
        <v>3</v>
      </c>
      <c r="AF85" s="3" t="s">
        <v>4</v>
      </c>
      <c r="AG85" s="3" t="s">
        <v>5</v>
      </c>
    </row>
    <row r="86" spans="1:36" x14ac:dyDescent="0.25">
      <c r="B86">
        <v>0</v>
      </c>
      <c r="D86">
        <v>12</v>
      </c>
      <c r="E86">
        <v>1</v>
      </c>
      <c r="F86">
        <v>1</v>
      </c>
      <c r="G86">
        <f t="shared" ref="G86:AD86" si="6">G15+G51</f>
        <v>8</v>
      </c>
      <c r="H86">
        <f t="shared" si="6"/>
        <v>7</v>
      </c>
      <c r="I86">
        <f t="shared" si="6"/>
        <v>7</v>
      </c>
      <c r="J86">
        <f t="shared" si="6"/>
        <v>7</v>
      </c>
      <c r="K86">
        <f t="shared" si="6"/>
        <v>7</v>
      </c>
      <c r="L86">
        <f t="shared" si="6"/>
        <v>7</v>
      </c>
      <c r="M86">
        <f t="shared" si="6"/>
        <v>8</v>
      </c>
      <c r="N86">
        <f t="shared" si="6"/>
        <v>6</v>
      </c>
      <c r="O86">
        <f t="shared" si="6"/>
        <v>6</v>
      </c>
      <c r="P86">
        <f t="shared" si="6"/>
        <v>6</v>
      </c>
      <c r="Q86">
        <f t="shared" si="6"/>
        <v>6</v>
      </c>
      <c r="R86">
        <f t="shared" si="6"/>
        <v>6</v>
      </c>
      <c r="S86">
        <f t="shared" si="6"/>
        <v>6</v>
      </c>
      <c r="T86">
        <f t="shared" si="6"/>
        <v>6</v>
      </c>
      <c r="U86">
        <f t="shared" si="6"/>
        <v>6</v>
      </c>
      <c r="V86">
        <f t="shared" si="6"/>
        <v>6</v>
      </c>
      <c r="W86">
        <f t="shared" si="6"/>
        <v>6</v>
      </c>
      <c r="X86">
        <f t="shared" si="6"/>
        <v>6</v>
      </c>
      <c r="Y86">
        <f t="shared" si="6"/>
        <v>6</v>
      </c>
      <c r="Z86">
        <f t="shared" si="6"/>
        <v>6</v>
      </c>
      <c r="AA86">
        <f t="shared" si="6"/>
        <v>6</v>
      </c>
      <c r="AB86">
        <f t="shared" si="6"/>
        <v>6</v>
      </c>
      <c r="AC86">
        <f t="shared" si="6"/>
        <v>6</v>
      </c>
      <c r="AD86">
        <f t="shared" si="6"/>
        <v>8</v>
      </c>
      <c r="AE86" s="2">
        <f>SUM(G86:AD86)</f>
        <v>155</v>
      </c>
      <c r="AF86" s="2"/>
      <c r="AJ86">
        <f>AH86/24</f>
        <v>0</v>
      </c>
    </row>
    <row r="87" spans="1:36" x14ac:dyDescent="0.25">
      <c r="B87">
        <v>0</v>
      </c>
      <c r="D87">
        <v>12</v>
      </c>
      <c r="E87" s="44">
        <v>2</v>
      </c>
      <c r="F87">
        <v>1</v>
      </c>
      <c r="G87">
        <f t="shared" ref="G87:AD87" si="7">G16+G52</f>
        <v>8</v>
      </c>
      <c r="H87">
        <f t="shared" si="7"/>
        <v>9</v>
      </c>
      <c r="I87">
        <f t="shared" si="7"/>
        <v>9</v>
      </c>
      <c r="J87">
        <f t="shared" si="7"/>
        <v>9</v>
      </c>
      <c r="K87">
        <f t="shared" si="7"/>
        <v>9</v>
      </c>
      <c r="L87">
        <f t="shared" si="7"/>
        <v>9</v>
      </c>
      <c r="M87">
        <f t="shared" si="7"/>
        <v>9</v>
      </c>
      <c r="N87">
        <f t="shared" si="7"/>
        <v>9</v>
      </c>
      <c r="O87">
        <f t="shared" si="7"/>
        <v>9</v>
      </c>
      <c r="P87">
        <f t="shared" si="7"/>
        <v>9</v>
      </c>
      <c r="Q87">
        <f t="shared" si="7"/>
        <v>9</v>
      </c>
      <c r="R87">
        <f t="shared" si="7"/>
        <v>9</v>
      </c>
      <c r="S87">
        <f t="shared" si="7"/>
        <v>9</v>
      </c>
      <c r="T87">
        <f t="shared" si="7"/>
        <v>9</v>
      </c>
      <c r="U87">
        <f t="shared" si="7"/>
        <v>9</v>
      </c>
      <c r="V87">
        <f t="shared" si="7"/>
        <v>9</v>
      </c>
      <c r="W87">
        <f t="shared" si="7"/>
        <v>9</v>
      </c>
      <c r="X87">
        <f t="shared" si="7"/>
        <v>9</v>
      </c>
      <c r="Y87">
        <f t="shared" si="7"/>
        <v>9</v>
      </c>
      <c r="Z87">
        <f t="shared" si="7"/>
        <v>9</v>
      </c>
      <c r="AA87">
        <f t="shared" si="7"/>
        <v>9</v>
      </c>
      <c r="AB87">
        <f t="shared" si="7"/>
        <v>9</v>
      </c>
      <c r="AC87">
        <f t="shared" si="7"/>
        <v>9</v>
      </c>
      <c r="AD87">
        <f t="shared" si="7"/>
        <v>8</v>
      </c>
      <c r="AE87" s="2">
        <f>SUM(G87:AD87)</f>
        <v>214</v>
      </c>
      <c r="AF87" s="2"/>
      <c r="AJ87">
        <f t="shared" ref="AJ87:AJ115" si="8">AH87/24</f>
        <v>0</v>
      </c>
    </row>
    <row r="88" spans="1:36" x14ac:dyDescent="0.25">
      <c r="B88">
        <v>0</v>
      </c>
      <c r="D88">
        <v>12</v>
      </c>
      <c r="E88" s="17">
        <v>3</v>
      </c>
      <c r="F88">
        <v>1</v>
      </c>
      <c r="G88">
        <f t="shared" ref="G88:AD88" si="9">G17+G53</f>
        <v>8</v>
      </c>
      <c r="H88">
        <f t="shared" si="9"/>
        <v>7</v>
      </c>
      <c r="I88">
        <f t="shared" si="9"/>
        <v>7</v>
      </c>
      <c r="J88">
        <f t="shared" si="9"/>
        <v>7</v>
      </c>
      <c r="K88">
        <f t="shared" si="9"/>
        <v>7</v>
      </c>
      <c r="L88">
        <f t="shared" si="9"/>
        <v>7</v>
      </c>
      <c r="M88">
        <f t="shared" si="9"/>
        <v>8</v>
      </c>
      <c r="N88">
        <f t="shared" si="9"/>
        <v>4</v>
      </c>
      <c r="O88">
        <f t="shared" si="9"/>
        <v>10</v>
      </c>
      <c r="P88">
        <f t="shared" si="9"/>
        <v>12</v>
      </c>
      <c r="Q88">
        <f t="shared" si="9"/>
        <v>13</v>
      </c>
      <c r="R88">
        <f t="shared" si="9"/>
        <v>14</v>
      </c>
      <c r="S88">
        <f t="shared" si="9"/>
        <v>14</v>
      </c>
      <c r="T88">
        <f t="shared" si="9"/>
        <v>14</v>
      </c>
      <c r="U88">
        <f t="shared" si="9"/>
        <v>14</v>
      </c>
      <c r="V88">
        <f t="shared" si="9"/>
        <v>14</v>
      </c>
      <c r="W88">
        <f t="shared" si="9"/>
        <v>13</v>
      </c>
      <c r="X88">
        <f t="shared" si="9"/>
        <v>12</v>
      </c>
      <c r="Y88">
        <f t="shared" si="9"/>
        <v>8</v>
      </c>
      <c r="Z88">
        <f t="shared" si="9"/>
        <v>8</v>
      </c>
      <c r="AA88">
        <f t="shared" si="9"/>
        <v>7</v>
      </c>
      <c r="AB88">
        <f t="shared" si="9"/>
        <v>6</v>
      </c>
      <c r="AC88">
        <f t="shared" si="9"/>
        <v>6</v>
      </c>
      <c r="AD88">
        <f t="shared" si="9"/>
        <v>8</v>
      </c>
      <c r="AE88" s="2">
        <f t="shared" ref="AE88:AE113" si="10">SUM(AD88,G88:N88)</f>
        <v>63</v>
      </c>
      <c r="AF88" s="2">
        <f t="shared" ref="AF88:AF113" si="11">SUM(O88:AC88)</f>
        <v>165</v>
      </c>
      <c r="AJ88">
        <f t="shared" si="8"/>
        <v>0</v>
      </c>
    </row>
    <row r="89" spans="1:36" x14ac:dyDescent="0.25">
      <c r="B89">
        <v>0</v>
      </c>
      <c r="D89">
        <v>12</v>
      </c>
      <c r="E89" s="17">
        <v>4</v>
      </c>
      <c r="F89">
        <v>1</v>
      </c>
      <c r="G89">
        <f t="shared" ref="G89:AD89" si="12">G18+G54</f>
        <v>8</v>
      </c>
      <c r="H89">
        <f t="shared" si="12"/>
        <v>7</v>
      </c>
      <c r="I89">
        <f t="shared" si="12"/>
        <v>7</v>
      </c>
      <c r="J89">
        <f t="shared" si="12"/>
        <v>7</v>
      </c>
      <c r="K89">
        <f t="shared" si="12"/>
        <v>7</v>
      </c>
      <c r="L89">
        <f t="shared" si="12"/>
        <v>7</v>
      </c>
      <c r="M89">
        <f t="shared" si="12"/>
        <v>8</v>
      </c>
      <c r="N89">
        <f t="shared" si="12"/>
        <v>4</v>
      </c>
      <c r="O89">
        <f t="shared" si="12"/>
        <v>10</v>
      </c>
      <c r="P89">
        <f t="shared" si="12"/>
        <v>12</v>
      </c>
      <c r="Q89">
        <f t="shared" si="12"/>
        <v>13</v>
      </c>
      <c r="R89">
        <f t="shared" si="12"/>
        <v>14</v>
      </c>
      <c r="S89">
        <f t="shared" si="12"/>
        <v>14</v>
      </c>
      <c r="T89">
        <f t="shared" si="12"/>
        <v>14</v>
      </c>
      <c r="U89">
        <f t="shared" si="12"/>
        <v>14</v>
      </c>
      <c r="V89">
        <f t="shared" si="12"/>
        <v>14</v>
      </c>
      <c r="W89">
        <f t="shared" si="12"/>
        <v>13</v>
      </c>
      <c r="X89">
        <f t="shared" si="12"/>
        <v>12</v>
      </c>
      <c r="Y89">
        <f t="shared" si="12"/>
        <v>8</v>
      </c>
      <c r="Z89">
        <f t="shared" si="12"/>
        <v>8</v>
      </c>
      <c r="AA89">
        <f t="shared" si="12"/>
        <v>7</v>
      </c>
      <c r="AB89">
        <f t="shared" si="12"/>
        <v>6</v>
      </c>
      <c r="AC89">
        <f t="shared" si="12"/>
        <v>6</v>
      </c>
      <c r="AD89">
        <f t="shared" si="12"/>
        <v>8</v>
      </c>
      <c r="AE89" s="2">
        <f t="shared" si="10"/>
        <v>63</v>
      </c>
      <c r="AF89" s="2">
        <f t="shared" si="11"/>
        <v>165</v>
      </c>
      <c r="AJ89">
        <f t="shared" si="8"/>
        <v>0</v>
      </c>
    </row>
    <row r="90" spans="1:36" x14ac:dyDescent="0.25">
      <c r="B90">
        <v>0</v>
      </c>
      <c r="D90">
        <v>12</v>
      </c>
      <c r="E90" s="17">
        <v>5</v>
      </c>
      <c r="F90">
        <v>1</v>
      </c>
      <c r="G90">
        <f t="shared" ref="G90:AD90" si="13">G19+G55</f>
        <v>8</v>
      </c>
      <c r="H90">
        <f t="shared" si="13"/>
        <v>7</v>
      </c>
      <c r="I90">
        <f t="shared" si="13"/>
        <v>7</v>
      </c>
      <c r="J90">
        <f t="shared" si="13"/>
        <v>7</v>
      </c>
      <c r="K90">
        <f t="shared" si="13"/>
        <v>7</v>
      </c>
      <c r="L90">
        <f t="shared" si="13"/>
        <v>7</v>
      </c>
      <c r="M90">
        <f t="shared" si="13"/>
        <v>8</v>
      </c>
      <c r="N90">
        <f t="shared" si="13"/>
        <v>4</v>
      </c>
      <c r="O90">
        <f t="shared" si="13"/>
        <v>10</v>
      </c>
      <c r="P90">
        <f t="shared" si="13"/>
        <v>12</v>
      </c>
      <c r="Q90">
        <f t="shared" si="13"/>
        <v>13</v>
      </c>
      <c r="R90">
        <f t="shared" si="13"/>
        <v>14</v>
      </c>
      <c r="S90">
        <f t="shared" si="13"/>
        <v>14</v>
      </c>
      <c r="T90">
        <f t="shared" si="13"/>
        <v>14</v>
      </c>
      <c r="U90">
        <f t="shared" si="13"/>
        <v>14</v>
      </c>
      <c r="V90">
        <f t="shared" si="13"/>
        <v>14</v>
      </c>
      <c r="W90">
        <f t="shared" si="13"/>
        <v>13</v>
      </c>
      <c r="X90">
        <f t="shared" si="13"/>
        <v>12</v>
      </c>
      <c r="Y90">
        <f t="shared" si="13"/>
        <v>8</v>
      </c>
      <c r="Z90">
        <f t="shared" si="13"/>
        <v>8</v>
      </c>
      <c r="AA90">
        <f t="shared" si="13"/>
        <v>7</v>
      </c>
      <c r="AB90">
        <f t="shared" si="13"/>
        <v>6</v>
      </c>
      <c r="AC90">
        <f t="shared" si="13"/>
        <v>6</v>
      </c>
      <c r="AD90">
        <f t="shared" si="13"/>
        <v>8</v>
      </c>
      <c r="AE90" s="2">
        <f t="shared" si="10"/>
        <v>63</v>
      </c>
      <c r="AF90" s="2">
        <f t="shared" si="11"/>
        <v>165</v>
      </c>
      <c r="AJ90">
        <f t="shared" si="8"/>
        <v>0</v>
      </c>
    </row>
    <row r="91" spans="1:36" x14ac:dyDescent="0.25">
      <c r="B91">
        <v>0</v>
      </c>
      <c r="D91">
        <v>12</v>
      </c>
      <c r="E91" s="17">
        <v>6</v>
      </c>
      <c r="F91">
        <v>1</v>
      </c>
      <c r="G91">
        <f t="shared" ref="G91:AD91" si="14">G20+G56</f>
        <v>8</v>
      </c>
      <c r="H91">
        <f t="shared" si="14"/>
        <v>7</v>
      </c>
      <c r="I91">
        <f t="shared" si="14"/>
        <v>7</v>
      </c>
      <c r="J91">
        <f t="shared" si="14"/>
        <v>7</v>
      </c>
      <c r="K91">
        <f t="shared" si="14"/>
        <v>7</v>
      </c>
      <c r="L91">
        <f t="shared" si="14"/>
        <v>7</v>
      </c>
      <c r="M91">
        <f t="shared" si="14"/>
        <v>8</v>
      </c>
      <c r="N91">
        <f t="shared" si="14"/>
        <v>4</v>
      </c>
      <c r="O91">
        <f t="shared" si="14"/>
        <v>10</v>
      </c>
      <c r="P91">
        <f t="shared" si="14"/>
        <v>12</v>
      </c>
      <c r="Q91">
        <f t="shared" si="14"/>
        <v>13</v>
      </c>
      <c r="R91">
        <f t="shared" si="14"/>
        <v>14</v>
      </c>
      <c r="S91">
        <f t="shared" si="14"/>
        <v>14</v>
      </c>
      <c r="T91">
        <f t="shared" si="14"/>
        <v>14</v>
      </c>
      <c r="U91">
        <f t="shared" si="14"/>
        <v>14</v>
      </c>
      <c r="V91">
        <f t="shared" si="14"/>
        <v>14</v>
      </c>
      <c r="W91">
        <f t="shared" si="14"/>
        <v>13</v>
      </c>
      <c r="X91">
        <f t="shared" si="14"/>
        <v>12</v>
      </c>
      <c r="Y91">
        <f t="shared" si="14"/>
        <v>8</v>
      </c>
      <c r="Z91">
        <f t="shared" si="14"/>
        <v>8</v>
      </c>
      <c r="AA91">
        <f t="shared" si="14"/>
        <v>7</v>
      </c>
      <c r="AB91">
        <f t="shared" si="14"/>
        <v>6</v>
      </c>
      <c r="AC91">
        <f t="shared" si="14"/>
        <v>6</v>
      </c>
      <c r="AD91">
        <f t="shared" si="14"/>
        <v>8</v>
      </c>
      <c r="AE91" s="2">
        <f t="shared" si="10"/>
        <v>63</v>
      </c>
      <c r="AF91" s="2">
        <f t="shared" si="11"/>
        <v>165</v>
      </c>
      <c r="AJ91">
        <f t="shared" si="8"/>
        <v>0</v>
      </c>
    </row>
    <row r="92" spans="1:36" x14ac:dyDescent="0.25">
      <c r="B92">
        <v>0</v>
      </c>
      <c r="D92">
        <v>12</v>
      </c>
      <c r="E92" s="17">
        <v>7</v>
      </c>
      <c r="F92">
        <v>1</v>
      </c>
      <c r="G92">
        <f t="shared" ref="G92:AD92" si="15">G21+G57</f>
        <v>8</v>
      </c>
      <c r="H92">
        <f t="shared" si="15"/>
        <v>7</v>
      </c>
      <c r="I92">
        <f t="shared" si="15"/>
        <v>7</v>
      </c>
      <c r="J92">
        <f t="shared" si="15"/>
        <v>7</v>
      </c>
      <c r="K92">
        <f t="shared" si="15"/>
        <v>7</v>
      </c>
      <c r="L92">
        <f t="shared" si="15"/>
        <v>7</v>
      </c>
      <c r="M92">
        <f t="shared" si="15"/>
        <v>8</v>
      </c>
      <c r="N92">
        <f t="shared" si="15"/>
        <v>4</v>
      </c>
      <c r="O92">
        <f t="shared" si="15"/>
        <v>10</v>
      </c>
      <c r="P92">
        <f t="shared" si="15"/>
        <v>12</v>
      </c>
      <c r="Q92">
        <f t="shared" si="15"/>
        <v>13</v>
      </c>
      <c r="R92">
        <f t="shared" si="15"/>
        <v>14</v>
      </c>
      <c r="S92">
        <f t="shared" si="15"/>
        <v>14</v>
      </c>
      <c r="T92">
        <f t="shared" si="15"/>
        <v>14</v>
      </c>
      <c r="U92">
        <f t="shared" si="15"/>
        <v>14</v>
      </c>
      <c r="V92">
        <f t="shared" si="15"/>
        <v>14</v>
      </c>
      <c r="W92">
        <f t="shared" si="15"/>
        <v>13</v>
      </c>
      <c r="X92">
        <f t="shared" si="15"/>
        <v>12</v>
      </c>
      <c r="Y92">
        <f t="shared" si="15"/>
        <v>8</v>
      </c>
      <c r="Z92">
        <f t="shared" si="15"/>
        <v>8</v>
      </c>
      <c r="AA92">
        <f t="shared" si="15"/>
        <v>7</v>
      </c>
      <c r="AB92">
        <f t="shared" si="15"/>
        <v>6</v>
      </c>
      <c r="AC92">
        <f t="shared" si="15"/>
        <v>6</v>
      </c>
      <c r="AD92">
        <f t="shared" si="15"/>
        <v>8</v>
      </c>
      <c r="AE92" s="2">
        <f t="shared" si="10"/>
        <v>63</v>
      </c>
      <c r="AF92" s="2">
        <f t="shared" si="11"/>
        <v>165</v>
      </c>
      <c r="AJ92">
        <f t="shared" si="8"/>
        <v>0</v>
      </c>
    </row>
    <row r="93" spans="1:36" x14ac:dyDescent="0.25">
      <c r="B93">
        <v>0</v>
      </c>
      <c r="D93">
        <v>12</v>
      </c>
      <c r="E93" s="17">
        <v>8</v>
      </c>
      <c r="F93">
        <v>1</v>
      </c>
      <c r="G93">
        <f t="shared" ref="G93:AD93" si="16">G22+G58</f>
        <v>8</v>
      </c>
      <c r="H93">
        <f t="shared" si="16"/>
        <v>7</v>
      </c>
      <c r="I93">
        <f t="shared" si="16"/>
        <v>7</v>
      </c>
      <c r="J93">
        <f t="shared" si="16"/>
        <v>7</v>
      </c>
      <c r="K93">
        <f t="shared" si="16"/>
        <v>7</v>
      </c>
      <c r="L93">
        <f t="shared" si="16"/>
        <v>7</v>
      </c>
      <c r="M93">
        <f t="shared" si="16"/>
        <v>8</v>
      </c>
      <c r="N93">
        <f t="shared" si="16"/>
        <v>6</v>
      </c>
      <c r="O93">
        <f t="shared" si="16"/>
        <v>6</v>
      </c>
      <c r="P93">
        <f t="shared" si="16"/>
        <v>6</v>
      </c>
      <c r="Q93">
        <f t="shared" si="16"/>
        <v>6</v>
      </c>
      <c r="R93">
        <f t="shared" si="16"/>
        <v>6</v>
      </c>
      <c r="S93">
        <f t="shared" si="16"/>
        <v>6</v>
      </c>
      <c r="T93">
        <f t="shared" si="16"/>
        <v>6</v>
      </c>
      <c r="U93">
        <f t="shared" si="16"/>
        <v>6</v>
      </c>
      <c r="V93">
        <f t="shared" si="16"/>
        <v>6</v>
      </c>
      <c r="W93">
        <f t="shared" si="16"/>
        <v>6</v>
      </c>
      <c r="X93">
        <f t="shared" si="16"/>
        <v>6</v>
      </c>
      <c r="Y93">
        <f t="shared" si="16"/>
        <v>6</v>
      </c>
      <c r="Z93">
        <f t="shared" si="16"/>
        <v>6</v>
      </c>
      <c r="AA93">
        <f t="shared" si="16"/>
        <v>6</v>
      </c>
      <c r="AB93">
        <f t="shared" si="16"/>
        <v>6</v>
      </c>
      <c r="AC93">
        <f t="shared" si="16"/>
        <v>6</v>
      </c>
      <c r="AD93">
        <f t="shared" si="16"/>
        <v>8</v>
      </c>
      <c r="AE93" s="2">
        <f>SUM(G93:AD93)</f>
        <v>155</v>
      </c>
      <c r="AF93" s="2"/>
      <c r="AJ93">
        <f t="shared" si="8"/>
        <v>0</v>
      </c>
    </row>
    <row r="94" spans="1:36" x14ac:dyDescent="0.25">
      <c r="B94">
        <v>0</v>
      </c>
      <c r="D94">
        <v>12</v>
      </c>
      <c r="E94" s="44">
        <v>9</v>
      </c>
      <c r="F94">
        <v>1</v>
      </c>
      <c r="G94">
        <f t="shared" ref="G94:AD94" si="17">G23+G59</f>
        <v>8</v>
      </c>
      <c r="H94">
        <f t="shared" si="17"/>
        <v>9</v>
      </c>
      <c r="I94">
        <f t="shared" si="17"/>
        <v>9</v>
      </c>
      <c r="J94">
        <f t="shared" si="17"/>
        <v>9</v>
      </c>
      <c r="K94">
        <f t="shared" si="17"/>
        <v>9</v>
      </c>
      <c r="L94">
        <f t="shared" si="17"/>
        <v>9</v>
      </c>
      <c r="M94">
        <f t="shared" si="17"/>
        <v>9</v>
      </c>
      <c r="N94">
        <f t="shared" si="17"/>
        <v>9</v>
      </c>
      <c r="O94">
        <f t="shared" si="17"/>
        <v>9</v>
      </c>
      <c r="P94">
        <f t="shared" si="17"/>
        <v>9</v>
      </c>
      <c r="Q94">
        <f t="shared" si="17"/>
        <v>9</v>
      </c>
      <c r="R94">
        <f t="shared" si="17"/>
        <v>9</v>
      </c>
      <c r="S94">
        <f t="shared" si="17"/>
        <v>9</v>
      </c>
      <c r="T94">
        <f t="shared" si="17"/>
        <v>9</v>
      </c>
      <c r="U94">
        <f t="shared" si="17"/>
        <v>9</v>
      </c>
      <c r="V94">
        <f t="shared" si="17"/>
        <v>9</v>
      </c>
      <c r="W94">
        <f t="shared" si="17"/>
        <v>9</v>
      </c>
      <c r="X94">
        <f t="shared" si="17"/>
        <v>9</v>
      </c>
      <c r="Y94">
        <f t="shared" si="17"/>
        <v>9</v>
      </c>
      <c r="Z94">
        <f t="shared" si="17"/>
        <v>9</v>
      </c>
      <c r="AA94">
        <f t="shared" si="17"/>
        <v>9</v>
      </c>
      <c r="AB94">
        <f t="shared" si="17"/>
        <v>9</v>
      </c>
      <c r="AC94">
        <f t="shared" si="17"/>
        <v>9</v>
      </c>
      <c r="AD94">
        <f t="shared" si="17"/>
        <v>8</v>
      </c>
      <c r="AE94" s="2">
        <f>SUM(G94:AD94)</f>
        <v>214</v>
      </c>
      <c r="AF94" s="2"/>
      <c r="AJ94">
        <f t="shared" si="8"/>
        <v>0</v>
      </c>
    </row>
    <row r="95" spans="1:36" x14ac:dyDescent="0.25">
      <c r="B95">
        <v>0</v>
      </c>
      <c r="D95">
        <v>12</v>
      </c>
      <c r="E95" s="17">
        <v>10</v>
      </c>
      <c r="F95">
        <v>1</v>
      </c>
      <c r="G95">
        <f t="shared" ref="G95:AD95" si="18">G24+G60</f>
        <v>8</v>
      </c>
      <c r="H95">
        <f t="shared" si="18"/>
        <v>7</v>
      </c>
      <c r="I95">
        <f t="shared" si="18"/>
        <v>7</v>
      </c>
      <c r="J95">
        <f t="shared" si="18"/>
        <v>7</v>
      </c>
      <c r="K95">
        <f t="shared" si="18"/>
        <v>7</v>
      </c>
      <c r="L95">
        <f t="shared" si="18"/>
        <v>7</v>
      </c>
      <c r="M95">
        <f t="shared" si="18"/>
        <v>8</v>
      </c>
      <c r="N95">
        <f t="shared" si="18"/>
        <v>4</v>
      </c>
      <c r="O95">
        <f t="shared" si="18"/>
        <v>10</v>
      </c>
      <c r="P95">
        <f t="shared" si="18"/>
        <v>12</v>
      </c>
      <c r="Q95">
        <f t="shared" si="18"/>
        <v>13</v>
      </c>
      <c r="R95">
        <f t="shared" si="18"/>
        <v>14</v>
      </c>
      <c r="S95">
        <f t="shared" si="18"/>
        <v>14</v>
      </c>
      <c r="T95">
        <f t="shared" si="18"/>
        <v>14</v>
      </c>
      <c r="U95">
        <f t="shared" si="18"/>
        <v>14</v>
      </c>
      <c r="V95">
        <f t="shared" si="18"/>
        <v>14</v>
      </c>
      <c r="W95">
        <f t="shared" si="18"/>
        <v>13</v>
      </c>
      <c r="X95">
        <f t="shared" si="18"/>
        <v>12</v>
      </c>
      <c r="Y95">
        <f t="shared" si="18"/>
        <v>8</v>
      </c>
      <c r="Z95">
        <f t="shared" si="18"/>
        <v>8</v>
      </c>
      <c r="AA95">
        <f t="shared" si="18"/>
        <v>7</v>
      </c>
      <c r="AB95">
        <f t="shared" si="18"/>
        <v>6</v>
      </c>
      <c r="AC95">
        <f t="shared" si="18"/>
        <v>6</v>
      </c>
      <c r="AD95">
        <f t="shared" si="18"/>
        <v>8</v>
      </c>
      <c r="AE95" s="2">
        <f t="shared" si="10"/>
        <v>63</v>
      </c>
      <c r="AF95" s="2">
        <f t="shared" si="11"/>
        <v>165</v>
      </c>
      <c r="AJ95">
        <f t="shared" si="8"/>
        <v>0</v>
      </c>
    </row>
    <row r="96" spans="1:36" x14ac:dyDescent="0.25">
      <c r="B96">
        <v>0</v>
      </c>
      <c r="D96">
        <v>12</v>
      </c>
      <c r="E96" s="17">
        <v>11</v>
      </c>
      <c r="F96">
        <v>1</v>
      </c>
      <c r="G96">
        <f t="shared" ref="G96:AD96" si="19">G25+G61</f>
        <v>8</v>
      </c>
      <c r="H96">
        <f t="shared" si="19"/>
        <v>7</v>
      </c>
      <c r="I96">
        <f t="shared" si="19"/>
        <v>7</v>
      </c>
      <c r="J96">
        <f t="shared" si="19"/>
        <v>7</v>
      </c>
      <c r="K96">
        <f t="shared" si="19"/>
        <v>7</v>
      </c>
      <c r="L96">
        <f t="shared" si="19"/>
        <v>7</v>
      </c>
      <c r="M96">
        <f t="shared" si="19"/>
        <v>8</v>
      </c>
      <c r="N96">
        <f t="shared" si="19"/>
        <v>4</v>
      </c>
      <c r="O96">
        <f t="shared" si="19"/>
        <v>10</v>
      </c>
      <c r="P96">
        <f t="shared" si="19"/>
        <v>12</v>
      </c>
      <c r="Q96">
        <f t="shared" si="19"/>
        <v>13</v>
      </c>
      <c r="R96">
        <f t="shared" si="19"/>
        <v>14</v>
      </c>
      <c r="S96">
        <f t="shared" si="19"/>
        <v>14</v>
      </c>
      <c r="T96">
        <f t="shared" si="19"/>
        <v>14</v>
      </c>
      <c r="U96">
        <f t="shared" si="19"/>
        <v>14</v>
      </c>
      <c r="V96">
        <f t="shared" si="19"/>
        <v>14</v>
      </c>
      <c r="W96">
        <f t="shared" si="19"/>
        <v>13</v>
      </c>
      <c r="X96">
        <f t="shared" si="19"/>
        <v>12</v>
      </c>
      <c r="Y96">
        <f t="shared" si="19"/>
        <v>8</v>
      </c>
      <c r="Z96">
        <f t="shared" si="19"/>
        <v>8</v>
      </c>
      <c r="AA96">
        <f t="shared" si="19"/>
        <v>7</v>
      </c>
      <c r="AB96">
        <f t="shared" si="19"/>
        <v>6</v>
      </c>
      <c r="AC96">
        <f t="shared" si="19"/>
        <v>6</v>
      </c>
      <c r="AD96">
        <f t="shared" si="19"/>
        <v>8</v>
      </c>
      <c r="AE96" s="2">
        <f t="shared" si="10"/>
        <v>63</v>
      </c>
      <c r="AF96" s="2">
        <f t="shared" si="11"/>
        <v>165</v>
      </c>
      <c r="AJ96">
        <f t="shared" si="8"/>
        <v>0</v>
      </c>
    </row>
    <row r="97" spans="2:36" x14ac:dyDescent="0.25">
      <c r="B97">
        <v>0</v>
      </c>
      <c r="D97">
        <v>12</v>
      </c>
      <c r="E97" s="17">
        <v>12</v>
      </c>
      <c r="F97">
        <v>1</v>
      </c>
      <c r="G97">
        <f t="shared" ref="G97:AD97" si="20">G26+G62</f>
        <v>8</v>
      </c>
      <c r="H97">
        <f t="shared" si="20"/>
        <v>7</v>
      </c>
      <c r="I97">
        <f t="shared" si="20"/>
        <v>7</v>
      </c>
      <c r="J97">
        <f t="shared" si="20"/>
        <v>7</v>
      </c>
      <c r="K97">
        <f t="shared" si="20"/>
        <v>7</v>
      </c>
      <c r="L97">
        <f t="shared" si="20"/>
        <v>7</v>
      </c>
      <c r="M97">
        <f t="shared" si="20"/>
        <v>8</v>
      </c>
      <c r="N97">
        <f t="shared" si="20"/>
        <v>4</v>
      </c>
      <c r="O97">
        <f t="shared" si="20"/>
        <v>10</v>
      </c>
      <c r="P97">
        <f t="shared" si="20"/>
        <v>12</v>
      </c>
      <c r="Q97">
        <f t="shared" si="20"/>
        <v>13</v>
      </c>
      <c r="R97">
        <f t="shared" si="20"/>
        <v>14</v>
      </c>
      <c r="S97">
        <f t="shared" si="20"/>
        <v>14</v>
      </c>
      <c r="T97">
        <f t="shared" si="20"/>
        <v>14</v>
      </c>
      <c r="U97">
        <f t="shared" si="20"/>
        <v>14</v>
      </c>
      <c r="V97">
        <f t="shared" si="20"/>
        <v>14</v>
      </c>
      <c r="W97">
        <f t="shared" si="20"/>
        <v>13</v>
      </c>
      <c r="X97">
        <f t="shared" si="20"/>
        <v>12</v>
      </c>
      <c r="Y97">
        <f t="shared" si="20"/>
        <v>8</v>
      </c>
      <c r="Z97">
        <f t="shared" si="20"/>
        <v>8</v>
      </c>
      <c r="AA97">
        <f t="shared" si="20"/>
        <v>7</v>
      </c>
      <c r="AB97">
        <f t="shared" si="20"/>
        <v>6</v>
      </c>
      <c r="AC97">
        <f t="shared" si="20"/>
        <v>6</v>
      </c>
      <c r="AD97">
        <f t="shared" si="20"/>
        <v>8</v>
      </c>
      <c r="AE97" s="2">
        <f t="shared" si="10"/>
        <v>63</v>
      </c>
      <c r="AF97" s="2">
        <f t="shared" si="11"/>
        <v>165</v>
      </c>
      <c r="AJ97">
        <f t="shared" si="8"/>
        <v>0</v>
      </c>
    </row>
    <row r="98" spans="2:36" x14ac:dyDescent="0.25">
      <c r="B98">
        <v>0</v>
      </c>
      <c r="D98">
        <v>12</v>
      </c>
      <c r="E98" s="17">
        <v>13</v>
      </c>
      <c r="F98">
        <v>1</v>
      </c>
      <c r="G98">
        <f t="shared" ref="G98:AD98" si="21">G27+G63</f>
        <v>8</v>
      </c>
      <c r="H98">
        <f t="shared" si="21"/>
        <v>7</v>
      </c>
      <c r="I98">
        <f t="shared" si="21"/>
        <v>7</v>
      </c>
      <c r="J98">
        <f t="shared" si="21"/>
        <v>7</v>
      </c>
      <c r="K98">
        <f t="shared" si="21"/>
        <v>7</v>
      </c>
      <c r="L98">
        <f t="shared" si="21"/>
        <v>7</v>
      </c>
      <c r="M98">
        <f t="shared" si="21"/>
        <v>8</v>
      </c>
      <c r="N98">
        <f t="shared" si="21"/>
        <v>4</v>
      </c>
      <c r="O98">
        <f t="shared" si="21"/>
        <v>10</v>
      </c>
      <c r="P98">
        <f t="shared" si="21"/>
        <v>12</v>
      </c>
      <c r="Q98">
        <f t="shared" si="21"/>
        <v>14</v>
      </c>
      <c r="R98">
        <f t="shared" si="21"/>
        <v>14</v>
      </c>
      <c r="S98">
        <f t="shared" si="21"/>
        <v>14</v>
      </c>
      <c r="T98">
        <f t="shared" si="21"/>
        <v>14</v>
      </c>
      <c r="U98">
        <f t="shared" si="21"/>
        <v>14</v>
      </c>
      <c r="V98">
        <f t="shared" si="21"/>
        <v>14</v>
      </c>
      <c r="W98">
        <f t="shared" si="21"/>
        <v>13</v>
      </c>
      <c r="X98">
        <f t="shared" si="21"/>
        <v>12</v>
      </c>
      <c r="Y98">
        <f t="shared" si="21"/>
        <v>8</v>
      </c>
      <c r="Z98">
        <f t="shared" si="21"/>
        <v>8</v>
      </c>
      <c r="AA98">
        <f t="shared" si="21"/>
        <v>7</v>
      </c>
      <c r="AB98">
        <f t="shared" si="21"/>
        <v>6</v>
      </c>
      <c r="AC98">
        <f t="shared" si="21"/>
        <v>6</v>
      </c>
      <c r="AD98">
        <f t="shared" si="21"/>
        <v>8</v>
      </c>
      <c r="AE98" s="2">
        <f t="shared" si="10"/>
        <v>63</v>
      </c>
      <c r="AF98" s="2">
        <f t="shared" si="11"/>
        <v>166</v>
      </c>
      <c r="AJ98">
        <f t="shared" si="8"/>
        <v>0</v>
      </c>
    </row>
    <row r="99" spans="2:36" x14ac:dyDescent="0.25">
      <c r="B99">
        <v>0</v>
      </c>
      <c r="D99">
        <v>12</v>
      </c>
      <c r="E99" s="17">
        <v>14</v>
      </c>
      <c r="F99">
        <v>1</v>
      </c>
      <c r="G99">
        <f t="shared" ref="G99:AD99" si="22">G28+G64</f>
        <v>8</v>
      </c>
      <c r="H99">
        <f t="shared" si="22"/>
        <v>7</v>
      </c>
      <c r="I99">
        <f t="shared" si="22"/>
        <v>7</v>
      </c>
      <c r="J99">
        <f t="shared" si="22"/>
        <v>7</v>
      </c>
      <c r="K99">
        <f t="shared" si="22"/>
        <v>7</v>
      </c>
      <c r="L99">
        <f t="shared" si="22"/>
        <v>7</v>
      </c>
      <c r="M99">
        <f t="shared" si="22"/>
        <v>8</v>
      </c>
      <c r="N99">
        <f t="shared" si="22"/>
        <v>4</v>
      </c>
      <c r="O99">
        <f t="shared" si="22"/>
        <v>10</v>
      </c>
      <c r="P99">
        <f t="shared" si="22"/>
        <v>12</v>
      </c>
      <c r="Q99">
        <f t="shared" si="22"/>
        <v>14</v>
      </c>
      <c r="R99">
        <f t="shared" si="22"/>
        <v>14</v>
      </c>
      <c r="S99">
        <f t="shared" si="22"/>
        <v>14</v>
      </c>
      <c r="T99">
        <f t="shared" si="22"/>
        <v>14</v>
      </c>
      <c r="U99">
        <f t="shared" si="22"/>
        <v>14</v>
      </c>
      <c r="V99">
        <f t="shared" si="22"/>
        <v>14</v>
      </c>
      <c r="W99">
        <f t="shared" si="22"/>
        <v>13</v>
      </c>
      <c r="X99">
        <f t="shared" si="22"/>
        <v>12</v>
      </c>
      <c r="Y99">
        <f t="shared" si="22"/>
        <v>8</v>
      </c>
      <c r="Z99">
        <f t="shared" si="22"/>
        <v>8</v>
      </c>
      <c r="AA99">
        <f t="shared" si="22"/>
        <v>7</v>
      </c>
      <c r="AB99">
        <f t="shared" si="22"/>
        <v>6</v>
      </c>
      <c r="AC99">
        <f t="shared" si="22"/>
        <v>6</v>
      </c>
      <c r="AD99">
        <f t="shared" si="22"/>
        <v>8</v>
      </c>
      <c r="AE99" s="2">
        <f t="shared" si="10"/>
        <v>63</v>
      </c>
      <c r="AF99" s="2">
        <f t="shared" si="11"/>
        <v>166</v>
      </c>
      <c r="AJ99">
        <f t="shared" si="8"/>
        <v>0</v>
      </c>
    </row>
    <row r="100" spans="2:36" x14ac:dyDescent="0.25">
      <c r="B100">
        <v>0</v>
      </c>
      <c r="D100">
        <v>12</v>
      </c>
      <c r="E100" s="17">
        <v>15</v>
      </c>
      <c r="F100">
        <v>1</v>
      </c>
      <c r="G100">
        <f t="shared" ref="G100:AD100" si="23">G29+G65</f>
        <v>8</v>
      </c>
      <c r="H100">
        <f t="shared" si="23"/>
        <v>7</v>
      </c>
      <c r="I100">
        <f t="shared" si="23"/>
        <v>7</v>
      </c>
      <c r="J100">
        <f t="shared" si="23"/>
        <v>7</v>
      </c>
      <c r="K100">
        <f t="shared" si="23"/>
        <v>7</v>
      </c>
      <c r="L100">
        <f t="shared" si="23"/>
        <v>7</v>
      </c>
      <c r="M100">
        <f t="shared" si="23"/>
        <v>8</v>
      </c>
      <c r="N100">
        <f t="shared" si="23"/>
        <v>6</v>
      </c>
      <c r="O100">
        <f t="shared" si="23"/>
        <v>6</v>
      </c>
      <c r="P100">
        <f t="shared" si="23"/>
        <v>6</v>
      </c>
      <c r="Q100">
        <f t="shared" si="23"/>
        <v>6</v>
      </c>
      <c r="R100">
        <f t="shared" si="23"/>
        <v>6</v>
      </c>
      <c r="S100">
        <f t="shared" si="23"/>
        <v>6</v>
      </c>
      <c r="T100">
        <f t="shared" si="23"/>
        <v>6</v>
      </c>
      <c r="U100">
        <f t="shared" si="23"/>
        <v>6</v>
      </c>
      <c r="V100">
        <f t="shared" si="23"/>
        <v>6</v>
      </c>
      <c r="W100">
        <f t="shared" si="23"/>
        <v>6</v>
      </c>
      <c r="X100">
        <f t="shared" si="23"/>
        <v>6</v>
      </c>
      <c r="Y100">
        <f t="shared" si="23"/>
        <v>6</v>
      </c>
      <c r="Z100">
        <f t="shared" si="23"/>
        <v>6</v>
      </c>
      <c r="AA100">
        <f t="shared" si="23"/>
        <v>7</v>
      </c>
      <c r="AB100">
        <f t="shared" si="23"/>
        <v>6</v>
      </c>
      <c r="AC100">
        <f t="shared" si="23"/>
        <v>6</v>
      </c>
      <c r="AD100">
        <f t="shared" si="23"/>
        <v>8</v>
      </c>
      <c r="AE100" s="2">
        <f>SUM(G100:AD100)</f>
        <v>156</v>
      </c>
      <c r="AF100" s="2"/>
      <c r="AJ100">
        <f t="shared" si="8"/>
        <v>0</v>
      </c>
    </row>
    <row r="101" spans="2:36" x14ac:dyDescent="0.25">
      <c r="B101">
        <v>0</v>
      </c>
      <c r="D101">
        <v>12</v>
      </c>
      <c r="E101" s="44">
        <v>16</v>
      </c>
      <c r="F101">
        <v>1</v>
      </c>
      <c r="G101">
        <f t="shared" ref="G101:AD101" si="24">G30+G66</f>
        <v>8</v>
      </c>
      <c r="H101">
        <f t="shared" si="24"/>
        <v>9</v>
      </c>
      <c r="I101">
        <f t="shared" si="24"/>
        <v>9</v>
      </c>
      <c r="J101">
        <f t="shared" si="24"/>
        <v>9</v>
      </c>
      <c r="K101">
        <f t="shared" si="24"/>
        <v>9</v>
      </c>
      <c r="L101">
        <f t="shared" si="24"/>
        <v>9</v>
      </c>
      <c r="M101">
        <f t="shared" si="24"/>
        <v>9</v>
      </c>
      <c r="N101">
        <f t="shared" si="24"/>
        <v>9</v>
      </c>
      <c r="O101">
        <f t="shared" si="24"/>
        <v>9</v>
      </c>
      <c r="P101">
        <f t="shared" si="24"/>
        <v>9</v>
      </c>
      <c r="Q101">
        <f t="shared" si="24"/>
        <v>9</v>
      </c>
      <c r="R101">
        <f t="shared" si="24"/>
        <v>9</v>
      </c>
      <c r="S101">
        <f t="shared" si="24"/>
        <v>9</v>
      </c>
      <c r="T101">
        <f t="shared" si="24"/>
        <v>9</v>
      </c>
      <c r="U101">
        <f t="shared" si="24"/>
        <v>9</v>
      </c>
      <c r="V101">
        <f t="shared" si="24"/>
        <v>9</v>
      </c>
      <c r="W101">
        <f t="shared" si="24"/>
        <v>9</v>
      </c>
      <c r="X101">
        <f t="shared" si="24"/>
        <v>9</v>
      </c>
      <c r="Y101">
        <f t="shared" si="24"/>
        <v>9</v>
      </c>
      <c r="Z101">
        <f t="shared" si="24"/>
        <v>9</v>
      </c>
      <c r="AA101">
        <f t="shared" si="24"/>
        <v>9</v>
      </c>
      <c r="AB101">
        <f t="shared" si="24"/>
        <v>9</v>
      </c>
      <c r="AC101">
        <f t="shared" si="24"/>
        <v>9</v>
      </c>
      <c r="AD101">
        <f t="shared" si="24"/>
        <v>8</v>
      </c>
      <c r="AE101" s="2">
        <f>SUM(G101:AD101)</f>
        <v>214</v>
      </c>
      <c r="AF101" s="2"/>
      <c r="AJ101">
        <f t="shared" si="8"/>
        <v>0</v>
      </c>
    </row>
    <row r="102" spans="2:36" x14ac:dyDescent="0.25">
      <c r="B102">
        <v>0</v>
      </c>
      <c r="D102">
        <v>12</v>
      </c>
      <c r="E102" s="17">
        <v>17</v>
      </c>
      <c r="F102">
        <v>1</v>
      </c>
      <c r="G102">
        <f t="shared" ref="G102:AD102" si="25">G31+G67</f>
        <v>8</v>
      </c>
      <c r="H102">
        <f t="shared" si="25"/>
        <v>7</v>
      </c>
      <c r="I102">
        <f t="shared" si="25"/>
        <v>7</v>
      </c>
      <c r="J102">
        <f t="shared" si="25"/>
        <v>7</v>
      </c>
      <c r="K102">
        <f t="shared" si="25"/>
        <v>7</v>
      </c>
      <c r="L102">
        <f t="shared" si="25"/>
        <v>7</v>
      </c>
      <c r="M102">
        <f t="shared" si="25"/>
        <v>8</v>
      </c>
      <c r="N102">
        <f t="shared" si="25"/>
        <v>4</v>
      </c>
      <c r="O102">
        <f t="shared" si="25"/>
        <v>10</v>
      </c>
      <c r="P102">
        <f t="shared" si="25"/>
        <v>12</v>
      </c>
      <c r="Q102">
        <f t="shared" si="25"/>
        <v>14</v>
      </c>
      <c r="R102">
        <f t="shared" si="25"/>
        <v>14</v>
      </c>
      <c r="S102">
        <f t="shared" si="25"/>
        <v>14</v>
      </c>
      <c r="T102">
        <f t="shared" si="25"/>
        <v>14</v>
      </c>
      <c r="U102">
        <f t="shared" si="25"/>
        <v>14</v>
      </c>
      <c r="V102">
        <f t="shared" si="25"/>
        <v>14</v>
      </c>
      <c r="W102">
        <f t="shared" si="25"/>
        <v>13</v>
      </c>
      <c r="X102">
        <f t="shared" si="25"/>
        <v>12</v>
      </c>
      <c r="Y102">
        <f t="shared" si="25"/>
        <v>8</v>
      </c>
      <c r="Z102">
        <f t="shared" si="25"/>
        <v>8</v>
      </c>
      <c r="AA102">
        <f t="shared" si="25"/>
        <v>6</v>
      </c>
      <c r="AB102">
        <f t="shared" si="25"/>
        <v>6</v>
      </c>
      <c r="AC102">
        <f t="shared" si="25"/>
        <v>6</v>
      </c>
      <c r="AD102">
        <f t="shared" si="25"/>
        <v>8</v>
      </c>
      <c r="AE102" s="2">
        <f t="shared" si="10"/>
        <v>63</v>
      </c>
      <c r="AF102" s="2">
        <f t="shared" si="11"/>
        <v>165</v>
      </c>
      <c r="AJ102">
        <f t="shared" si="8"/>
        <v>0</v>
      </c>
    </row>
    <row r="103" spans="2:36" x14ac:dyDescent="0.25">
      <c r="B103">
        <v>0</v>
      </c>
      <c r="D103">
        <v>12</v>
      </c>
      <c r="E103" s="17">
        <v>18</v>
      </c>
      <c r="F103">
        <v>1</v>
      </c>
      <c r="G103">
        <f t="shared" ref="G103:AD103" si="26">G32+G68</f>
        <v>8</v>
      </c>
      <c r="H103">
        <f t="shared" si="26"/>
        <v>7</v>
      </c>
      <c r="I103">
        <f t="shared" si="26"/>
        <v>7</v>
      </c>
      <c r="J103">
        <f t="shared" si="26"/>
        <v>7</v>
      </c>
      <c r="K103">
        <f t="shared" si="26"/>
        <v>7</v>
      </c>
      <c r="L103">
        <f t="shared" si="26"/>
        <v>7</v>
      </c>
      <c r="M103">
        <f t="shared" si="26"/>
        <v>8</v>
      </c>
      <c r="N103">
        <f t="shared" si="26"/>
        <v>4</v>
      </c>
      <c r="O103">
        <f t="shared" si="26"/>
        <v>10</v>
      </c>
      <c r="P103">
        <f t="shared" si="26"/>
        <v>12</v>
      </c>
      <c r="Q103">
        <f t="shared" si="26"/>
        <v>14</v>
      </c>
      <c r="R103">
        <f t="shared" si="26"/>
        <v>14</v>
      </c>
      <c r="S103">
        <f t="shared" si="26"/>
        <v>14</v>
      </c>
      <c r="T103">
        <f t="shared" si="26"/>
        <v>14</v>
      </c>
      <c r="U103">
        <f t="shared" si="26"/>
        <v>14</v>
      </c>
      <c r="V103">
        <f t="shared" si="26"/>
        <v>14</v>
      </c>
      <c r="W103">
        <f t="shared" si="26"/>
        <v>13</v>
      </c>
      <c r="X103">
        <f t="shared" si="26"/>
        <v>12</v>
      </c>
      <c r="Y103">
        <f t="shared" si="26"/>
        <v>8</v>
      </c>
      <c r="Z103">
        <f t="shared" si="26"/>
        <v>8</v>
      </c>
      <c r="AA103">
        <f t="shared" si="26"/>
        <v>6</v>
      </c>
      <c r="AB103">
        <f t="shared" si="26"/>
        <v>6</v>
      </c>
      <c r="AC103">
        <f t="shared" si="26"/>
        <v>3</v>
      </c>
      <c r="AD103">
        <f t="shared" si="26"/>
        <v>8</v>
      </c>
      <c r="AE103" s="2">
        <f t="shared" si="10"/>
        <v>63</v>
      </c>
      <c r="AF103" s="2">
        <f t="shared" si="11"/>
        <v>162</v>
      </c>
      <c r="AJ103">
        <f t="shared" si="8"/>
        <v>0</v>
      </c>
    </row>
    <row r="104" spans="2:36" x14ac:dyDescent="0.25">
      <c r="B104">
        <v>0</v>
      </c>
      <c r="D104">
        <v>12</v>
      </c>
      <c r="E104" s="17">
        <v>19</v>
      </c>
      <c r="F104">
        <v>1</v>
      </c>
      <c r="G104">
        <f t="shared" ref="G104:AD104" si="27">G33+G69</f>
        <v>8</v>
      </c>
      <c r="H104">
        <f t="shared" si="27"/>
        <v>7</v>
      </c>
      <c r="I104">
        <f t="shared" si="27"/>
        <v>7</v>
      </c>
      <c r="J104">
        <f t="shared" si="27"/>
        <v>7</v>
      </c>
      <c r="K104">
        <f t="shared" si="27"/>
        <v>7</v>
      </c>
      <c r="L104">
        <f t="shared" si="27"/>
        <v>7</v>
      </c>
      <c r="M104">
        <f t="shared" si="27"/>
        <v>8</v>
      </c>
      <c r="N104">
        <f t="shared" si="27"/>
        <v>4</v>
      </c>
      <c r="O104">
        <f t="shared" si="27"/>
        <v>10</v>
      </c>
      <c r="P104">
        <f t="shared" si="27"/>
        <v>12</v>
      </c>
      <c r="Q104">
        <f t="shared" si="27"/>
        <v>14</v>
      </c>
      <c r="R104">
        <f t="shared" si="27"/>
        <v>14</v>
      </c>
      <c r="S104">
        <f t="shared" si="27"/>
        <v>14</v>
      </c>
      <c r="T104">
        <f t="shared" si="27"/>
        <v>14</v>
      </c>
      <c r="U104">
        <f t="shared" si="27"/>
        <v>14</v>
      </c>
      <c r="V104">
        <f t="shared" si="27"/>
        <v>14</v>
      </c>
      <c r="W104">
        <f t="shared" si="27"/>
        <v>13</v>
      </c>
      <c r="X104">
        <f t="shared" si="27"/>
        <v>12</v>
      </c>
      <c r="Y104">
        <f t="shared" si="27"/>
        <v>8</v>
      </c>
      <c r="Z104">
        <f t="shared" si="27"/>
        <v>8</v>
      </c>
      <c r="AA104">
        <f t="shared" si="27"/>
        <v>6</v>
      </c>
      <c r="AB104">
        <f t="shared" si="27"/>
        <v>6</v>
      </c>
      <c r="AC104">
        <f t="shared" si="27"/>
        <v>6</v>
      </c>
      <c r="AD104">
        <f t="shared" si="27"/>
        <v>8</v>
      </c>
      <c r="AE104" s="2">
        <f t="shared" si="10"/>
        <v>63</v>
      </c>
      <c r="AF104" s="2">
        <f t="shared" si="11"/>
        <v>165</v>
      </c>
      <c r="AJ104">
        <f t="shared" si="8"/>
        <v>0</v>
      </c>
    </row>
    <row r="105" spans="2:36" x14ac:dyDescent="0.25">
      <c r="B105">
        <v>0</v>
      </c>
      <c r="D105">
        <v>12</v>
      </c>
      <c r="E105" s="17">
        <v>20</v>
      </c>
      <c r="F105">
        <v>1</v>
      </c>
      <c r="G105">
        <f t="shared" ref="G105:AD105" si="28">G34+G70</f>
        <v>8</v>
      </c>
      <c r="H105">
        <f t="shared" si="28"/>
        <v>8</v>
      </c>
      <c r="I105">
        <f t="shared" si="28"/>
        <v>7</v>
      </c>
      <c r="J105">
        <f t="shared" si="28"/>
        <v>7</v>
      </c>
      <c r="K105">
        <f t="shared" si="28"/>
        <v>7</v>
      </c>
      <c r="L105">
        <f t="shared" si="28"/>
        <v>7</v>
      </c>
      <c r="M105">
        <f t="shared" si="28"/>
        <v>8</v>
      </c>
      <c r="N105">
        <f t="shared" si="28"/>
        <v>4</v>
      </c>
      <c r="O105">
        <f t="shared" si="28"/>
        <v>10</v>
      </c>
      <c r="P105">
        <f t="shared" si="28"/>
        <v>12</v>
      </c>
      <c r="Q105">
        <f t="shared" si="28"/>
        <v>14</v>
      </c>
      <c r="R105">
        <f t="shared" si="28"/>
        <v>14</v>
      </c>
      <c r="S105">
        <f t="shared" si="28"/>
        <v>14</v>
      </c>
      <c r="T105">
        <f t="shared" si="28"/>
        <v>14</v>
      </c>
      <c r="U105">
        <f t="shared" si="28"/>
        <v>14</v>
      </c>
      <c r="V105">
        <f t="shared" si="28"/>
        <v>14</v>
      </c>
      <c r="W105">
        <f t="shared" si="28"/>
        <v>13</v>
      </c>
      <c r="X105">
        <f t="shared" si="28"/>
        <v>12</v>
      </c>
      <c r="Y105">
        <f t="shared" si="28"/>
        <v>8</v>
      </c>
      <c r="Z105">
        <f t="shared" si="28"/>
        <v>8</v>
      </c>
      <c r="AA105">
        <f t="shared" si="28"/>
        <v>6</v>
      </c>
      <c r="AB105">
        <f t="shared" si="28"/>
        <v>6</v>
      </c>
      <c r="AC105">
        <f t="shared" si="28"/>
        <v>6</v>
      </c>
      <c r="AD105">
        <f t="shared" si="28"/>
        <v>8</v>
      </c>
      <c r="AE105" s="2">
        <f t="shared" si="10"/>
        <v>64</v>
      </c>
      <c r="AF105" s="2">
        <f t="shared" si="11"/>
        <v>165</v>
      </c>
      <c r="AJ105">
        <f t="shared" si="8"/>
        <v>0</v>
      </c>
    </row>
    <row r="106" spans="2:36" x14ac:dyDescent="0.25">
      <c r="B106">
        <v>0</v>
      </c>
      <c r="D106">
        <v>12</v>
      </c>
      <c r="E106" s="17">
        <v>21</v>
      </c>
      <c r="F106">
        <v>1</v>
      </c>
      <c r="G106">
        <f t="shared" ref="G106:AD106" si="29">G35+G71</f>
        <v>8</v>
      </c>
      <c r="H106">
        <f t="shared" si="29"/>
        <v>8</v>
      </c>
      <c r="I106">
        <f t="shared" si="29"/>
        <v>7</v>
      </c>
      <c r="J106">
        <f t="shared" si="29"/>
        <v>7</v>
      </c>
      <c r="K106">
        <f t="shared" si="29"/>
        <v>7</v>
      </c>
      <c r="L106">
        <f t="shared" si="29"/>
        <v>7</v>
      </c>
      <c r="M106">
        <f t="shared" si="29"/>
        <v>8</v>
      </c>
      <c r="N106">
        <f t="shared" si="29"/>
        <v>4</v>
      </c>
      <c r="O106">
        <f t="shared" si="29"/>
        <v>10</v>
      </c>
      <c r="P106">
        <f t="shared" si="29"/>
        <v>12</v>
      </c>
      <c r="Q106">
        <f t="shared" si="29"/>
        <v>14</v>
      </c>
      <c r="R106">
        <f t="shared" si="29"/>
        <v>14</v>
      </c>
      <c r="S106">
        <f t="shared" si="29"/>
        <v>14</v>
      </c>
      <c r="T106">
        <f t="shared" si="29"/>
        <v>14</v>
      </c>
      <c r="U106">
        <f t="shared" si="29"/>
        <v>14</v>
      </c>
      <c r="V106">
        <f t="shared" si="29"/>
        <v>14</v>
      </c>
      <c r="W106">
        <f t="shared" si="29"/>
        <v>13</v>
      </c>
      <c r="X106">
        <f t="shared" si="29"/>
        <v>12</v>
      </c>
      <c r="Y106">
        <f t="shared" si="29"/>
        <v>8</v>
      </c>
      <c r="Z106">
        <f t="shared" si="29"/>
        <v>8</v>
      </c>
      <c r="AA106">
        <f t="shared" si="29"/>
        <v>6</v>
      </c>
      <c r="AB106">
        <f t="shared" si="29"/>
        <v>6</v>
      </c>
      <c r="AC106">
        <f t="shared" si="29"/>
        <v>6</v>
      </c>
      <c r="AD106">
        <f t="shared" si="29"/>
        <v>8</v>
      </c>
      <c r="AE106" s="2">
        <f t="shared" si="10"/>
        <v>64</v>
      </c>
      <c r="AF106" s="2">
        <f t="shared" si="11"/>
        <v>165</v>
      </c>
      <c r="AJ106">
        <f t="shared" si="8"/>
        <v>0</v>
      </c>
    </row>
    <row r="107" spans="2:36" x14ac:dyDescent="0.25">
      <c r="B107">
        <v>0</v>
      </c>
      <c r="D107">
        <v>12</v>
      </c>
      <c r="E107" s="17">
        <v>22</v>
      </c>
      <c r="F107">
        <v>1</v>
      </c>
      <c r="G107">
        <f t="shared" ref="G107:AD107" si="30">G36+G72</f>
        <v>8</v>
      </c>
      <c r="H107">
        <f t="shared" si="30"/>
        <v>8</v>
      </c>
      <c r="I107">
        <f t="shared" si="30"/>
        <v>7</v>
      </c>
      <c r="J107">
        <f t="shared" si="30"/>
        <v>7</v>
      </c>
      <c r="K107">
        <f t="shared" si="30"/>
        <v>7</v>
      </c>
      <c r="L107">
        <f t="shared" si="30"/>
        <v>7</v>
      </c>
      <c r="M107">
        <f t="shared" si="30"/>
        <v>8</v>
      </c>
      <c r="N107">
        <f t="shared" si="30"/>
        <v>6</v>
      </c>
      <c r="O107">
        <f t="shared" si="30"/>
        <v>6</v>
      </c>
      <c r="P107">
        <f t="shared" si="30"/>
        <v>6</v>
      </c>
      <c r="Q107">
        <f t="shared" si="30"/>
        <v>6</v>
      </c>
      <c r="R107">
        <f t="shared" si="30"/>
        <v>6</v>
      </c>
      <c r="S107">
        <f t="shared" si="30"/>
        <v>6</v>
      </c>
      <c r="T107">
        <f t="shared" si="30"/>
        <v>6</v>
      </c>
      <c r="U107">
        <f t="shared" si="30"/>
        <v>6</v>
      </c>
      <c r="V107">
        <f t="shared" si="30"/>
        <v>6</v>
      </c>
      <c r="W107">
        <f t="shared" si="30"/>
        <v>6</v>
      </c>
      <c r="X107">
        <f t="shared" si="30"/>
        <v>6</v>
      </c>
      <c r="Y107">
        <f t="shared" si="30"/>
        <v>6</v>
      </c>
      <c r="Z107">
        <f t="shared" si="30"/>
        <v>6</v>
      </c>
      <c r="AA107">
        <f t="shared" si="30"/>
        <v>6</v>
      </c>
      <c r="AB107">
        <f t="shared" si="30"/>
        <v>4</v>
      </c>
      <c r="AC107">
        <f t="shared" si="30"/>
        <v>4</v>
      </c>
      <c r="AD107">
        <f t="shared" si="30"/>
        <v>8</v>
      </c>
      <c r="AE107" s="2">
        <f>SUM(G107:AD107)</f>
        <v>152</v>
      </c>
      <c r="AF107" s="2"/>
      <c r="AJ107">
        <f t="shared" si="8"/>
        <v>0</v>
      </c>
    </row>
    <row r="108" spans="2:36" x14ac:dyDescent="0.25">
      <c r="B108">
        <v>0</v>
      </c>
      <c r="D108">
        <v>12</v>
      </c>
      <c r="E108" s="44">
        <v>23</v>
      </c>
      <c r="F108">
        <v>1</v>
      </c>
      <c r="G108">
        <f t="shared" ref="G108:AD108" si="31">G37+G73</f>
        <v>8</v>
      </c>
      <c r="H108">
        <f t="shared" si="31"/>
        <v>9</v>
      </c>
      <c r="I108">
        <f t="shared" si="31"/>
        <v>9</v>
      </c>
      <c r="J108">
        <f t="shared" si="31"/>
        <v>9</v>
      </c>
      <c r="K108">
        <f t="shared" si="31"/>
        <v>9</v>
      </c>
      <c r="L108">
        <f t="shared" si="31"/>
        <v>9</v>
      </c>
      <c r="M108">
        <f t="shared" si="31"/>
        <v>9</v>
      </c>
      <c r="N108">
        <f t="shared" si="31"/>
        <v>9</v>
      </c>
      <c r="O108">
        <f t="shared" si="31"/>
        <v>9</v>
      </c>
      <c r="P108">
        <f t="shared" si="31"/>
        <v>9</v>
      </c>
      <c r="Q108">
        <f t="shared" si="31"/>
        <v>9</v>
      </c>
      <c r="R108">
        <f t="shared" si="31"/>
        <v>9</v>
      </c>
      <c r="S108">
        <f t="shared" si="31"/>
        <v>9</v>
      </c>
      <c r="T108">
        <f t="shared" si="31"/>
        <v>9</v>
      </c>
      <c r="U108">
        <f t="shared" si="31"/>
        <v>9</v>
      </c>
      <c r="V108">
        <f t="shared" si="31"/>
        <v>9</v>
      </c>
      <c r="W108">
        <f t="shared" si="31"/>
        <v>9</v>
      </c>
      <c r="X108">
        <f t="shared" si="31"/>
        <v>9</v>
      </c>
      <c r="Y108">
        <f t="shared" si="31"/>
        <v>9</v>
      </c>
      <c r="Z108">
        <f t="shared" si="31"/>
        <v>9</v>
      </c>
      <c r="AA108">
        <f t="shared" si="31"/>
        <v>9</v>
      </c>
      <c r="AB108">
        <f t="shared" si="31"/>
        <v>9</v>
      </c>
      <c r="AC108">
        <f t="shared" si="31"/>
        <v>9</v>
      </c>
      <c r="AD108">
        <f t="shared" si="31"/>
        <v>8</v>
      </c>
      <c r="AE108" s="2">
        <f>SUM(G108:AD108)</f>
        <v>214</v>
      </c>
      <c r="AF108" s="2"/>
      <c r="AJ108">
        <f t="shared" si="8"/>
        <v>0</v>
      </c>
    </row>
    <row r="109" spans="2:36" x14ac:dyDescent="0.25">
      <c r="B109">
        <v>0</v>
      </c>
      <c r="D109">
        <v>12</v>
      </c>
      <c r="E109" s="17">
        <v>24</v>
      </c>
      <c r="F109">
        <v>1</v>
      </c>
      <c r="G109">
        <f t="shared" ref="G109:AD109" si="32">G38+G74</f>
        <v>8</v>
      </c>
      <c r="H109">
        <f t="shared" si="32"/>
        <v>8</v>
      </c>
      <c r="I109">
        <f t="shared" si="32"/>
        <v>7</v>
      </c>
      <c r="J109">
        <f t="shared" si="32"/>
        <v>7</v>
      </c>
      <c r="K109">
        <f t="shared" si="32"/>
        <v>7</v>
      </c>
      <c r="L109">
        <f t="shared" si="32"/>
        <v>7</v>
      </c>
      <c r="M109">
        <f t="shared" si="32"/>
        <v>8</v>
      </c>
      <c r="N109">
        <f t="shared" si="32"/>
        <v>4</v>
      </c>
      <c r="O109">
        <f t="shared" si="32"/>
        <v>10</v>
      </c>
      <c r="P109">
        <f t="shared" si="32"/>
        <v>12</v>
      </c>
      <c r="Q109">
        <f t="shared" si="32"/>
        <v>14</v>
      </c>
      <c r="R109">
        <f t="shared" si="32"/>
        <v>14</v>
      </c>
      <c r="S109">
        <f t="shared" si="32"/>
        <v>14</v>
      </c>
      <c r="T109">
        <f t="shared" si="32"/>
        <v>14</v>
      </c>
      <c r="U109">
        <f t="shared" si="32"/>
        <v>14</v>
      </c>
      <c r="V109">
        <f t="shared" si="32"/>
        <v>14</v>
      </c>
      <c r="W109">
        <f t="shared" si="32"/>
        <v>13</v>
      </c>
      <c r="X109">
        <f t="shared" si="32"/>
        <v>12</v>
      </c>
      <c r="Y109">
        <f t="shared" si="32"/>
        <v>8</v>
      </c>
      <c r="Z109">
        <f t="shared" si="32"/>
        <v>8</v>
      </c>
      <c r="AA109">
        <f t="shared" si="32"/>
        <v>6</v>
      </c>
      <c r="AB109">
        <f t="shared" si="32"/>
        <v>6</v>
      </c>
      <c r="AC109">
        <f t="shared" si="32"/>
        <v>6</v>
      </c>
      <c r="AD109">
        <f t="shared" si="32"/>
        <v>8</v>
      </c>
      <c r="AE109" s="2">
        <f t="shared" si="10"/>
        <v>64</v>
      </c>
      <c r="AF109" s="2">
        <f t="shared" si="11"/>
        <v>165</v>
      </c>
      <c r="AJ109">
        <f t="shared" si="8"/>
        <v>0</v>
      </c>
    </row>
    <row r="110" spans="2:36" x14ac:dyDescent="0.25">
      <c r="B110">
        <v>0</v>
      </c>
      <c r="D110">
        <v>12</v>
      </c>
      <c r="E110" s="70">
        <v>25</v>
      </c>
      <c r="F110">
        <v>1</v>
      </c>
      <c r="G110">
        <f t="shared" ref="G110:V110" si="33">G39+G75</f>
        <v>8</v>
      </c>
      <c r="H110">
        <f t="shared" si="33"/>
        <v>9</v>
      </c>
      <c r="I110">
        <f t="shared" si="33"/>
        <v>9</v>
      </c>
      <c r="J110">
        <f t="shared" si="33"/>
        <v>9</v>
      </c>
      <c r="K110">
        <f t="shared" si="33"/>
        <v>9</v>
      </c>
      <c r="L110">
        <f t="shared" si="33"/>
        <v>9</v>
      </c>
      <c r="M110">
        <f t="shared" si="33"/>
        <v>9</v>
      </c>
      <c r="N110">
        <f t="shared" si="33"/>
        <v>9</v>
      </c>
      <c r="O110">
        <f t="shared" si="33"/>
        <v>9</v>
      </c>
      <c r="P110">
        <f t="shared" si="33"/>
        <v>9</v>
      </c>
      <c r="Q110">
        <f t="shared" si="33"/>
        <v>9</v>
      </c>
      <c r="R110">
        <f t="shared" si="33"/>
        <v>9</v>
      </c>
      <c r="S110">
        <f t="shared" si="33"/>
        <v>9</v>
      </c>
      <c r="T110">
        <f t="shared" si="33"/>
        <v>9</v>
      </c>
      <c r="U110">
        <f t="shared" si="33"/>
        <v>9</v>
      </c>
      <c r="V110">
        <f t="shared" si="33"/>
        <v>9</v>
      </c>
      <c r="W110">
        <v>9</v>
      </c>
      <c r="X110">
        <f t="shared" ref="X110:AD115" si="34">X39+X75</f>
        <v>9</v>
      </c>
      <c r="Y110">
        <f t="shared" si="34"/>
        <v>9</v>
      </c>
      <c r="Z110">
        <f t="shared" si="34"/>
        <v>9</v>
      </c>
      <c r="AA110">
        <f t="shared" si="34"/>
        <v>9</v>
      </c>
      <c r="AB110">
        <f t="shared" si="34"/>
        <v>9</v>
      </c>
      <c r="AC110">
        <f t="shared" si="34"/>
        <v>9</v>
      </c>
      <c r="AD110">
        <f t="shared" si="34"/>
        <v>8</v>
      </c>
      <c r="AE110" s="2">
        <f t="shared" si="10"/>
        <v>79</v>
      </c>
      <c r="AF110" s="2">
        <f t="shared" si="11"/>
        <v>135</v>
      </c>
      <c r="AJ110">
        <f t="shared" si="8"/>
        <v>0</v>
      </c>
    </row>
    <row r="111" spans="2:36" x14ac:dyDescent="0.25">
      <c r="B111">
        <v>0</v>
      </c>
      <c r="D111">
        <v>12</v>
      </c>
      <c r="E111" s="17">
        <v>26</v>
      </c>
      <c r="F111">
        <v>1</v>
      </c>
      <c r="G111">
        <f t="shared" ref="G111:V111" si="35">G40+G76</f>
        <v>8</v>
      </c>
      <c r="H111">
        <f t="shared" si="35"/>
        <v>8</v>
      </c>
      <c r="I111">
        <f t="shared" si="35"/>
        <v>7</v>
      </c>
      <c r="J111">
        <f t="shared" si="35"/>
        <v>7</v>
      </c>
      <c r="K111">
        <f t="shared" si="35"/>
        <v>7</v>
      </c>
      <c r="L111">
        <f t="shared" si="35"/>
        <v>7</v>
      </c>
      <c r="M111">
        <f t="shared" si="35"/>
        <v>8</v>
      </c>
      <c r="N111">
        <f t="shared" si="35"/>
        <v>4</v>
      </c>
      <c r="O111">
        <f t="shared" si="35"/>
        <v>10</v>
      </c>
      <c r="P111">
        <f t="shared" si="35"/>
        <v>12</v>
      </c>
      <c r="Q111">
        <f t="shared" si="35"/>
        <v>14</v>
      </c>
      <c r="R111">
        <f t="shared" si="35"/>
        <v>14</v>
      </c>
      <c r="S111">
        <f t="shared" si="35"/>
        <v>14</v>
      </c>
      <c r="T111">
        <f t="shared" si="35"/>
        <v>14</v>
      </c>
      <c r="U111">
        <f t="shared" si="35"/>
        <v>14</v>
      </c>
      <c r="V111">
        <f t="shared" si="35"/>
        <v>14</v>
      </c>
      <c r="W111">
        <f>W40+W76</f>
        <v>13</v>
      </c>
      <c r="X111">
        <f t="shared" si="34"/>
        <v>12</v>
      </c>
      <c r="Y111">
        <f t="shared" si="34"/>
        <v>8</v>
      </c>
      <c r="Z111">
        <f t="shared" si="34"/>
        <v>8</v>
      </c>
      <c r="AA111">
        <f t="shared" si="34"/>
        <v>6</v>
      </c>
      <c r="AB111">
        <f t="shared" si="34"/>
        <v>6</v>
      </c>
      <c r="AC111">
        <f t="shared" si="34"/>
        <v>6</v>
      </c>
      <c r="AD111">
        <f t="shared" si="34"/>
        <v>8</v>
      </c>
      <c r="AE111" s="2">
        <f t="shared" si="10"/>
        <v>64</v>
      </c>
      <c r="AF111" s="2">
        <f t="shared" si="11"/>
        <v>165</v>
      </c>
      <c r="AJ111">
        <f t="shared" si="8"/>
        <v>0</v>
      </c>
    </row>
    <row r="112" spans="2:36" x14ac:dyDescent="0.25">
      <c r="B112">
        <v>0</v>
      </c>
      <c r="D112">
        <v>12</v>
      </c>
      <c r="E112" s="17">
        <v>27</v>
      </c>
      <c r="F112">
        <v>1</v>
      </c>
      <c r="G112">
        <f t="shared" ref="G112:V112" si="36">G41+G77</f>
        <v>8</v>
      </c>
      <c r="H112">
        <f t="shared" si="36"/>
        <v>8</v>
      </c>
      <c r="I112">
        <f t="shared" si="36"/>
        <v>7</v>
      </c>
      <c r="J112">
        <f t="shared" si="36"/>
        <v>7</v>
      </c>
      <c r="K112">
        <f t="shared" si="36"/>
        <v>7</v>
      </c>
      <c r="L112">
        <f t="shared" si="36"/>
        <v>7</v>
      </c>
      <c r="M112">
        <f t="shared" si="36"/>
        <v>8</v>
      </c>
      <c r="N112">
        <f t="shared" si="36"/>
        <v>4</v>
      </c>
      <c r="O112">
        <f t="shared" si="36"/>
        <v>10</v>
      </c>
      <c r="P112">
        <f t="shared" si="36"/>
        <v>12</v>
      </c>
      <c r="Q112">
        <f t="shared" si="36"/>
        <v>14</v>
      </c>
      <c r="R112">
        <f t="shared" si="36"/>
        <v>14</v>
      </c>
      <c r="S112">
        <f t="shared" si="36"/>
        <v>14</v>
      </c>
      <c r="T112">
        <f t="shared" si="36"/>
        <v>14</v>
      </c>
      <c r="U112">
        <f t="shared" si="36"/>
        <v>14</v>
      </c>
      <c r="V112">
        <f t="shared" si="36"/>
        <v>14</v>
      </c>
      <c r="W112">
        <f>W41+W77</f>
        <v>13</v>
      </c>
      <c r="X112">
        <f t="shared" si="34"/>
        <v>12</v>
      </c>
      <c r="Y112">
        <f t="shared" si="34"/>
        <v>8</v>
      </c>
      <c r="Z112">
        <f t="shared" si="34"/>
        <v>8</v>
      </c>
      <c r="AA112">
        <f t="shared" si="34"/>
        <v>6</v>
      </c>
      <c r="AB112">
        <f t="shared" si="34"/>
        <v>6</v>
      </c>
      <c r="AC112">
        <f t="shared" si="34"/>
        <v>6</v>
      </c>
      <c r="AD112">
        <f t="shared" si="34"/>
        <v>8</v>
      </c>
      <c r="AE112" s="2">
        <f t="shared" si="10"/>
        <v>64</v>
      </c>
      <c r="AF112" s="2">
        <f t="shared" si="11"/>
        <v>165</v>
      </c>
      <c r="AJ112">
        <f t="shared" si="8"/>
        <v>0</v>
      </c>
    </row>
    <row r="113" spans="2:36" x14ac:dyDescent="0.25">
      <c r="B113">
        <v>0</v>
      </c>
      <c r="D113">
        <v>12</v>
      </c>
      <c r="E113" s="17">
        <v>28</v>
      </c>
      <c r="F113">
        <v>1</v>
      </c>
      <c r="G113">
        <f t="shared" ref="G113:V113" si="37">G42+G78</f>
        <v>8</v>
      </c>
      <c r="H113">
        <f t="shared" si="37"/>
        <v>8</v>
      </c>
      <c r="I113">
        <f t="shared" si="37"/>
        <v>8</v>
      </c>
      <c r="J113">
        <f t="shared" si="37"/>
        <v>8</v>
      </c>
      <c r="K113">
        <f t="shared" si="37"/>
        <v>8</v>
      </c>
      <c r="L113">
        <f t="shared" si="37"/>
        <v>8</v>
      </c>
      <c r="M113">
        <f t="shared" si="37"/>
        <v>9</v>
      </c>
      <c r="N113">
        <f t="shared" si="37"/>
        <v>4</v>
      </c>
      <c r="O113">
        <f t="shared" si="37"/>
        <v>10</v>
      </c>
      <c r="P113">
        <f t="shared" si="37"/>
        <v>12</v>
      </c>
      <c r="Q113">
        <f t="shared" si="37"/>
        <v>14</v>
      </c>
      <c r="R113">
        <f t="shared" si="37"/>
        <v>14</v>
      </c>
      <c r="S113">
        <f t="shared" si="37"/>
        <v>14</v>
      </c>
      <c r="T113">
        <f t="shared" si="37"/>
        <v>14</v>
      </c>
      <c r="U113">
        <f t="shared" si="37"/>
        <v>14</v>
      </c>
      <c r="V113">
        <f t="shared" si="37"/>
        <v>14</v>
      </c>
      <c r="W113">
        <f>W42+W78</f>
        <v>13</v>
      </c>
      <c r="X113">
        <f t="shared" si="34"/>
        <v>12</v>
      </c>
      <c r="Y113">
        <f t="shared" si="34"/>
        <v>8</v>
      </c>
      <c r="Z113">
        <f t="shared" si="34"/>
        <v>8</v>
      </c>
      <c r="AA113">
        <f t="shared" si="34"/>
        <v>6</v>
      </c>
      <c r="AB113">
        <f t="shared" si="34"/>
        <v>6</v>
      </c>
      <c r="AC113">
        <f t="shared" si="34"/>
        <v>6</v>
      </c>
      <c r="AD113">
        <f t="shared" si="34"/>
        <v>8</v>
      </c>
      <c r="AE113" s="2">
        <f t="shared" si="10"/>
        <v>69</v>
      </c>
      <c r="AF113" s="2">
        <f t="shared" si="11"/>
        <v>165</v>
      </c>
      <c r="AJ113">
        <f t="shared" si="8"/>
        <v>0</v>
      </c>
    </row>
    <row r="114" spans="2:36" x14ac:dyDescent="0.25">
      <c r="B114">
        <v>0</v>
      </c>
      <c r="D114">
        <v>12</v>
      </c>
      <c r="E114" s="17">
        <v>29</v>
      </c>
      <c r="F114">
        <v>1</v>
      </c>
      <c r="G114">
        <f t="shared" ref="G114:V114" si="38">G43+G79</f>
        <v>8</v>
      </c>
      <c r="H114">
        <f t="shared" si="38"/>
        <v>9</v>
      </c>
      <c r="I114">
        <f t="shared" si="38"/>
        <v>8</v>
      </c>
      <c r="J114">
        <f t="shared" si="38"/>
        <v>8</v>
      </c>
      <c r="K114">
        <f t="shared" si="38"/>
        <v>8</v>
      </c>
      <c r="L114">
        <f t="shared" si="38"/>
        <v>8</v>
      </c>
      <c r="M114">
        <f t="shared" si="38"/>
        <v>9</v>
      </c>
      <c r="N114">
        <f t="shared" si="38"/>
        <v>6</v>
      </c>
      <c r="O114">
        <f t="shared" si="38"/>
        <v>6</v>
      </c>
      <c r="P114">
        <f t="shared" si="38"/>
        <v>6</v>
      </c>
      <c r="Q114">
        <f t="shared" si="38"/>
        <v>6</v>
      </c>
      <c r="R114">
        <f t="shared" si="38"/>
        <v>6</v>
      </c>
      <c r="S114">
        <f t="shared" si="38"/>
        <v>6</v>
      </c>
      <c r="T114">
        <f t="shared" si="38"/>
        <v>6</v>
      </c>
      <c r="U114">
        <f t="shared" si="38"/>
        <v>6</v>
      </c>
      <c r="V114">
        <f t="shared" si="38"/>
        <v>6</v>
      </c>
      <c r="W114">
        <f>W43+W79</f>
        <v>6</v>
      </c>
      <c r="X114">
        <f t="shared" si="34"/>
        <v>6</v>
      </c>
      <c r="Y114">
        <f t="shared" si="34"/>
        <v>6</v>
      </c>
      <c r="Z114">
        <f t="shared" si="34"/>
        <v>6</v>
      </c>
      <c r="AA114">
        <f t="shared" si="34"/>
        <v>6</v>
      </c>
      <c r="AB114">
        <f t="shared" si="34"/>
        <v>6</v>
      </c>
      <c r="AC114">
        <f t="shared" si="34"/>
        <v>6</v>
      </c>
      <c r="AD114">
        <f t="shared" si="34"/>
        <v>8</v>
      </c>
      <c r="AE114" s="2">
        <f>SUM(G114:AD114)</f>
        <v>162</v>
      </c>
      <c r="AF114" s="2"/>
      <c r="AJ114">
        <f t="shared" si="8"/>
        <v>0</v>
      </c>
    </row>
    <row r="115" spans="2:36" x14ac:dyDescent="0.25">
      <c r="B115">
        <v>0</v>
      </c>
      <c r="D115">
        <v>12</v>
      </c>
      <c r="E115" s="44">
        <v>30</v>
      </c>
      <c r="F115">
        <v>1</v>
      </c>
      <c r="G115">
        <f t="shared" ref="G115:V115" si="39">G44+G80</f>
        <v>8</v>
      </c>
      <c r="H115">
        <f t="shared" si="39"/>
        <v>9</v>
      </c>
      <c r="I115">
        <f t="shared" si="39"/>
        <v>9</v>
      </c>
      <c r="J115">
        <f t="shared" si="39"/>
        <v>9</v>
      </c>
      <c r="K115">
        <f t="shared" si="39"/>
        <v>9</v>
      </c>
      <c r="L115">
        <f t="shared" si="39"/>
        <v>9</v>
      </c>
      <c r="M115">
        <f t="shared" si="39"/>
        <v>9</v>
      </c>
      <c r="N115">
        <f t="shared" si="39"/>
        <v>9</v>
      </c>
      <c r="O115">
        <f t="shared" si="39"/>
        <v>9</v>
      </c>
      <c r="P115">
        <f t="shared" si="39"/>
        <v>9</v>
      </c>
      <c r="Q115">
        <f t="shared" si="39"/>
        <v>9</v>
      </c>
      <c r="R115">
        <f t="shared" si="39"/>
        <v>9</v>
      </c>
      <c r="S115">
        <f t="shared" si="39"/>
        <v>9</v>
      </c>
      <c r="T115">
        <f t="shared" si="39"/>
        <v>9</v>
      </c>
      <c r="U115">
        <f t="shared" si="39"/>
        <v>9</v>
      </c>
      <c r="V115">
        <f t="shared" si="39"/>
        <v>9</v>
      </c>
      <c r="W115">
        <f>W44+W80</f>
        <v>9</v>
      </c>
      <c r="X115">
        <f t="shared" si="34"/>
        <v>9</v>
      </c>
      <c r="Y115">
        <f t="shared" si="34"/>
        <v>9</v>
      </c>
      <c r="Z115">
        <f t="shared" si="34"/>
        <v>9</v>
      </c>
      <c r="AA115">
        <f t="shared" si="34"/>
        <v>9</v>
      </c>
      <c r="AB115">
        <f t="shared" si="34"/>
        <v>9</v>
      </c>
      <c r="AC115">
        <f t="shared" si="34"/>
        <v>9</v>
      </c>
      <c r="AD115">
        <f t="shared" si="34"/>
        <v>8</v>
      </c>
      <c r="AE115" s="2">
        <f>SUM(G115:AD115)</f>
        <v>214</v>
      </c>
      <c r="AF115" s="2"/>
      <c r="AH115" s="3"/>
      <c r="AJ115">
        <f t="shared" si="8"/>
        <v>0</v>
      </c>
    </row>
    <row r="116" spans="2:36" x14ac:dyDescent="0.25">
      <c r="B116">
        <v>0</v>
      </c>
      <c r="D116">
        <v>12</v>
      </c>
      <c r="E116" s="17">
        <v>31</v>
      </c>
      <c r="F116">
        <v>1</v>
      </c>
      <c r="G116">
        <f>G45+G81</f>
        <v>8</v>
      </c>
      <c r="H116">
        <f t="shared" ref="H116:AD116" si="40">H45+H81</f>
        <v>8</v>
      </c>
      <c r="I116">
        <f t="shared" si="40"/>
        <v>8</v>
      </c>
      <c r="J116">
        <f t="shared" si="40"/>
        <v>8</v>
      </c>
      <c r="K116">
        <f t="shared" si="40"/>
        <v>8</v>
      </c>
      <c r="L116">
        <f t="shared" si="40"/>
        <v>8</v>
      </c>
      <c r="M116">
        <f t="shared" si="40"/>
        <v>9</v>
      </c>
      <c r="N116">
        <f t="shared" si="40"/>
        <v>4</v>
      </c>
      <c r="O116">
        <f t="shared" si="40"/>
        <v>10</v>
      </c>
      <c r="P116">
        <f t="shared" si="40"/>
        <v>12</v>
      </c>
      <c r="Q116">
        <f t="shared" si="40"/>
        <v>14</v>
      </c>
      <c r="R116">
        <f t="shared" si="40"/>
        <v>14</v>
      </c>
      <c r="S116">
        <f t="shared" si="40"/>
        <v>14</v>
      </c>
      <c r="T116">
        <f t="shared" si="40"/>
        <v>14</v>
      </c>
      <c r="U116">
        <f t="shared" si="40"/>
        <v>14</v>
      </c>
      <c r="V116">
        <f t="shared" si="40"/>
        <v>14</v>
      </c>
      <c r="W116">
        <f t="shared" si="40"/>
        <v>13</v>
      </c>
      <c r="X116">
        <f t="shared" si="40"/>
        <v>12</v>
      </c>
      <c r="Y116">
        <f t="shared" si="40"/>
        <v>8</v>
      </c>
      <c r="Z116">
        <f t="shared" si="40"/>
        <v>8</v>
      </c>
      <c r="AA116">
        <f t="shared" si="40"/>
        <v>6</v>
      </c>
      <c r="AB116">
        <f t="shared" si="40"/>
        <v>6</v>
      </c>
      <c r="AC116">
        <f t="shared" si="40"/>
        <v>6</v>
      </c>
      <c r="AD116">
        <f t="shared" si="40"/>
        <v>8</v>
      </c>
      <c r="AE116" s="2">
        <f>SUM(AD116,G116:N116)</f>
        <v>69</v>
      </c>
      <c r="AF116" s="2">
        <f>SUM(O116:AC116)</f>
        <v>165</v>
      </c>
      <c r="AH116" s="3" t="s">
        <v>26</v>
      </c>
    </row>
    <row r="117" spans="2:36" x14ac:dyDescent="0.25">
      <c r="C117" t="s">
        <v>24</v>
      </c>
      <c r="D117">
        <v>4598</v>
      </c>
      <c r="AE117" s="63">
        <f>SUM(AE86:AE116)</f>
        <v>3206</v>
      </c>
      <c r="AF117" s="63">
        <f>SUM(AF86:AF116)</f>
        <v>3434</v>
      </c>
      <c r="AG117" s="63">
        <f>SUM(AG86:AG116)</f>
        <v>0</v>
      </c>
      <c r="AH117" s="63">
        <f>SUM(AE117:AG117)</f>
        <v>6640</v>
      </c>
    </row>
    <row r="118" spans="2:36" x14ac:dyDescent="0.25">
      <c r="C118" t="s">
        <v>25</v>
      </c>
      <c r="D118">
        <v>3867</v>
      </c>
    </row>
    <row r="119" spans="2:36" x14ac:dyDescent="0.25">
      <c r="C119" t="s">
        <v>26</v>
      </c>
      <c r="D119">
        <v>8465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P748"/>
  <sheetViews>
    <sheetView workbookViewId="0">
      <selection activeCell="AK101" sqref="AK101"/>
    </sheetView>
  </sheetViews>
  <sheetFormatPr defaultRowHeight="13.2" x14ac:dyDescent="0.25"/>
  <cols>
    <col min="1" max="1" width="15.44140625" bestFit="1" customWidth="1"/>
    <col min="2" max="2" width="17.88671875" hidden="1" customWidth="1"/>
    <col min="3" max="3" width="18.44140625" hidden="1" customWidth="1"/>
    <col min="4" max="4" width="14.109375" hidden="1" customWidth="1"/>
    <col min="5" max="5" width="14.109375" customWidth="1"/>
    <col min="6" max="7" width="14.109375" style="24" customWidth="1"/>
    <col min="8" max="8" width="10.109375" style="17" bestFit="1" customWidth="1"/>
    <col min="9" max="9" width="9" bestFit="1" customWidth="1"/>
    <col min="10" max="10" width="10.6640625" bestFit="1" customWidth="1"/>
    <col min="12" max="12" width="9" bestFit="1" customWidth="1"/>
    <col min="36" max="37" width="9.33203125" bestFit="1" customWidth="1"/>
    <col min="39" max="39" width="13.5546875" bestFit="1" customWidth="1"/>
    <col min="40" max="40" width="9.33203125" bestFit="1" customWidth="1"/>
    <col min="42" max="42" width="10.33203125" bestFit="1" customWidth="1"/>
  </cols>
  <sheetData>
    <row r="1" spans="1:38" x14ac:dyDescent="0.25">
      <c r="H1"/>
    </row>
    <row r="2" spans="1:38" x14ac:dyDescent="0.25">
      <c r="H2" s="3">
        <v>2001</v>
      </c>
      <c r="I2" s="3">
        <v>2000</v>
      </c>
      <c r="AE2" s="17"/>
      <c r="AF2" s="17"/>
    </row>
    <row r="3" spans="1:38" x14ac:dyDescent="0.25">
      <c r="A3" t="s">
        <v>29</v>
      </c>
      <c r="B3" t="s">
        <v>30</v>
      </c>
      <c r="C3" t="s">
        <v>31</v>
      </c>
      <c r="D3" t="s">
        <v>40</v>
      </c>
      <c r="E3" t="s">
        <v>7</v>
      </c>
      <c r="F3" s="24" t="s">
        <v>41</v>
      </c>
      <c r="H3" s="3" t="s">
        <v>49</v>
      </c>
      <c r="I3" s="3" t="s">
        <v>32</v>
      </c>
    </row>
    <row r="4" spans="1:38" x14ac:dyDescent="0.25">
      <c r="A4" s="6">
        <v>36861</v>
      </c>
      <c r="B4">
        <v>7776</v>
      </c>
      <c r="C4">
        <v>3996</v>
      </c>
      <c r="D4">
        <v>9715.2000000000007</v>
      </c>
      <c r="E4" s="25">
        <v>36861</v>
      </c>
      <c r="F4" s="24">
        <v>1</v>
      </c>
      <c r="G4" s="24" t="str">
        <f>CONCATENATE(E4+365,F4)</f>
        <v>372261</v>
      </c>
      <c r="H4" s="57"/>
      <c r="I4">
        <v>5.4420000000000002</v>
      </c>
      <c r="K4" s="56">
        <v>36861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3">
        <v>7</v>
      </c>
      <c r="S4" s="3">
        <v>8</v>
      </c>
      <c r="T4" s="3">
        <v>9</v>
      </c>
      <c r="U4" s="3">
        <v>10</v>
      </c>
      <c r="V4" s="3">
        <v>11</v>
      </c>
      <c r="W4" s="3">
        <v>12</v>
      </c>
      <c r="X4" s="3">
        <v>13</v>
      </c>
      <c r="Y4" s="3">
        <v>14</v>
      </c>
      <c r="Z4" s="3">
        <v>15</v>
      </c>
      <c r="AA4" s="3">
        <v>16</v>
      </c>
      <c r="AB4" s="3">
        <v>17</v>
      </c>
      <c r="AC4" s="3">
        <v>18</v>
      </c>
      <c r="AD4" s="3">
        <v>19</v>
      </c>
      <c r="AE4" s="3">
        <v>20</v>
      </c>
      <c r="AF4" s="3">
        <v>21</v>
      </c>
      <c r="AG4" s="3">
        <v>22</v>
      </c>
      <c r="AH4" s="3">
        <v>23</v>
      </c>
      <c r="AI4" s="3">
        <v>24</v>
      </c>
      <c r="AJ4" s="3" t="s">
        <v>3</v>
      </c>
      <c r="AK4" s="3" t="s">
        <v>4</v>
      </c>
      <c r="AL4" s="3" t="s">
        <v>5</v>
      </c>
    </row>
    <row r="5" spans="1:38" x14ac:dyDescent="0.25">
      <c r="A5" s="6">
        <v>36861.041666666664</v>
      </c>
      <c r="B5">
        <v>7680</v>
      </c>
      <c r="C5">
        <v>3996</v>
      </c>
      <c r="D5">
        <v>9465.6</v>
      </c>
      <c r="E5" s="25">
        <v>36861</v>
      </c>
      <c r="F5" s="24">
        <v>2</v>
      </c>
      <c r="G5" s="24" t="str">
        <f t="shared" ref="G5:G68" si="0">CONCATENATE(E5+365,F5)</f>
        <v>372262</v>
      </c>
      <c r="H5" s="57"/>
      <c r="I5">
        <v>21.476400000000002</v>
      </c>
      <c r="K5" s="8">
        <v>37226</v>
      </c>
      <c r="L5" s="43">
        <f t="shared" ref="L5:U14" si="1">VLOOKUP(CONCATENATE($K5,L$38),$G$4:$I$747,3,0)</f>
        <v>5.4420000000000002</v>
      </c>
      <c r="M5" s="43">
        <f t="shared" si="1"/>
        <v>21.476400000000002</v>
      </c>
      <c r="N5" s="43">
        <f t="shared" si="1"/>
        <v>21.282</v>
      </c>
      <c r="O5" s="43">
        <f t="shared" si="1"/>
        <v>21.186</v>
      </c>
      <c r="P5" s="43">
        <f t="shared" si="1"/>
        <v>21.3096</v>
      </c>
      <c r="Q5" s="43">
        <f t="shared" si="1"/>
        <v>21.576000000000001</v>
      </c>
      <c r="R5" s="43">
        <f t="shared" si="1"/>
        <v>22.6554</v>
      </c>
      <c r="S5" s="43">
        <f t="shared" si="1"/>
        <v>25.096799999999998</v>
      </c>
      <c r="T5" s="43">
        <f t="shared" si="1"/>
        <v>26.891999999999999</v>
      </c>
      <c r="U5" s="43">
        <f t="shared" si="1"/>
        <v>27.819599999999998</v>
      </c>
      <c r="V5" s="43">
        <f t="shared" ref="V5:AI14" si="2">VLOOKUP(CONCATENATE($K5,V$38),$G$4:$I$747,3,0)</f>
        <v>27.883800000000001</v>
      </c>
      <c r="W5" s="43">
        <f t="shared" si="2"/>
        <v>27.786000000000001</v>
      </c>
      <c r="X5" s="43">
        <f t="shared" si="2"/>
        <v>27.579599999999999</v>
      </c>
      <c r="Y5" s="43">
        <f t="shared" si="2"/>
        <v>27.2484</v>
      </c>
      <c r="Z5" s="43">
        <f t="shared" si="2"/>
        <v>27.040800000000001</v>
      </c>
      <c r="AA5" s="43">
        <f t="shared" si="2"/>
        <v>26.361599999999999</v>
      </c>
      <c r="AB5" s="43">
        <f t="shared" si="2"/>
        <v>25.478400000000001</v>
      </c>
      <c r="AC5" s="43">
        <f t="shared" si="2"/>
        <v>24.7668</v>
      </c>
      <c r="AD5" s="43">
        <f t="shared" si="2"/>
        <v>25.3188</v>
      </c>
      <c r="AE5" s="43">
        <f t="shared" si="2"/>
        <v>24.7818</v>
      </c>
      <c r="AF5" s="43">
        <f t="shared" si="2"/>
        <v>24.2484</v>
      </c>
      <c r="AG5" s="43">
        <f t="shared" si="2"/>
        <v>24.370200000000001</v>
      </c>
      <c r="AH5" s="43">
        <f t="shared" si="2"/>
        <v>23.616</v>
      </c>
      <c r="AI5" s="43">
        <f t="shared" si="2"/>
        <v>22.3962</v>
      </c>
      <c r="AJ5" s="2">
        <f>SUM(L5:AI5)</f>
        <v>573.61260000000004</v>
      </c>
      <c r="AK5" s="2"/>
    </row>
    <row r="6" spans="1:38" x14ac:dyDescent="0.25">
      <c r="A6" s="6">
        <v>36861.083333333336</v>
      </c>
      <c r="B6">
        <v>7296</v>
      </c>
      <c r="C6">
        <v>3996</v>
      </c>
      <c r="D6">
        <v>9177.6</v>
      </c>
      <c r="E6" s="25">
        <v>36861</v>
      </c>
      <c r="F6" s="24">
        <v>3</v>
      </c>
      <c r="G6" s="24" t="str">
        <f t="shared" si="0"/>
        <v>372263</v>
      </c>
      <c r="H6" s="57"/>
      <c r="I6">
        <v>21.282</v>
      </c>
      <c r="K6" s="8">
        <v>37227</v>
      </c>
      <c r="L6" s="43">
        <f t="shared" si="1"/>
        <v>21.678000000000001</v>
      </c>
      <c r="M6" s="43">
        <f t="shared" si="1"/>
        <v>21.2136</v>
      </c>
      <c r="N6" s="43">
        <f t="shared" si="1"/>
        <v>20.827200000000001</v>
      </c>
      <c r="O6" s="43">
        <f t="shared" si="1"/>
        <v>20.814</v>
      </c>
      <c r="P6" s="43">
        <f t="shared" si="1"/>
        <v>20.8842</v>
      </c>
      <c r="Q6" s="43">
        <f t="shared" si="1"/>
        <v>20.896799999999999</v>
      </c>
      <c r="R6" s="43">
        <f t="shared" si="1"/>
        <v>21.264599999999998</v>
      </c>
      <c r="S6" s="43">
        <f t="shared" si="1"/>
        <v>21.2742</v>
      </c>
      <c r="T6" s="43">
        <f t="shared" si="1"/>
        <v>20.555400000000002</v>
      </c>
      <c r="U6" s="43">
        <f t="shared" si="1"/>
        <v>20.700599999999998</v>
      </c>
      <c r="V6" s="43">
        <f t="shared" si="2"/>
        <v>20.795999999999999</v>
      </c>
      <c r="W6" s="43">
        <f t="shared" si="2"/>
        <v>20.508599999999998</v>
      </c>
      <c r="X6" s="43">
        <f t="shared" si="2"/>
        <v>20.424599999999998</v>
      </c>
      <c r="Y6" s="43">
        <f t="shared" si="2"/>
        <v>20.307599999999997</v>
      </c>
      <c r="Z6" s="43">
        <f t="shared" si="2"/>
        <v>20.139599999999998</v>
      </c>
      <c r="AA6" s="43">
        <f t="shared" si="2"/>
        <v>20.169</v>
      </c>
      <c r="AB6" s="43">
        <f t="shared" si="2"/>
        <v>20.044799999999999</v>
      </c>
      <c r="AC6" s="43">
        <f t="shared" si="2"/>
        <v>20.339400000000001</v>
      </c>
      <c r="AD6" s="43">
        <f t="shared" si="2"/>
        <v>22.2972</v>
      </c>
      <c r="AE6" s="43">
        <f t="shared" si="2"/>
        <v>22.2498</v>
      </c>
      <c r="AF6" s="43">
        <f t="shared" si="2"/>
        <v>22.292400000000001</v>
      </c>
      <c r="AG6" s="43">
        <f t="shared" si="2"/>
        <v>22.371599999999997</v>
      </c>
      <c r="AH6" s="43">
        <f t="shared" si="2"/>
        <v>22.221</v>
      </c>
      <c r="AI6" s="43">
        <f t="shared" si="2"/>
        <v>21.762</v>
      </c>
      <c r="AJ6" s="2">
        <f>SUM(L6:AI6)</f>
        <v>506.03219999999993</v>
      </c>
      <c r="AK6" s="2"/>
    </row>
    <row r="7" spans="1:38" x14ac:dyDescent="0.25">
      <c r="A7" s="6">
        <v>36861.125</v>
      </c>
      <c r="B7">
        <v>7008</v>
      </c>
      <c r="C7">
        <v>3960</v>
      </c>
      <c r="D7">
        <v>9120</v>
      </c>
      <c r="E7" s="25">
        <v>36861</v>
      </c>
      <c r="F7" s="24">
        <v>4</v>
      </c>
      <c r="G7" s="24" t="str">
        <f t="shared" si="0"/>
        <v>372264</v>
      </c>
      <c r="H7" s="57"/>
      <c r="I7">
        <v>21.186</v>
      </c>
      <c r="K7" s="8">
        <v>37228</v>
      </c>
      <c r="L7" s="43">
        <f t="shared" si="1"/>
        <v>21.376200000000001</v>
      </c>
      <c r="M7" s="43">
        <f t="shared" si="1"/>
        <v>21.2622</v>
      </c>
      <c r="N7" s="43">
        <f t="shared" si="1"/>
        <v>20.845200000000002</v>
      </c>
      <c r="O7" s="43">
        <f t="shared" si="1"/>
        <v>20.747400000000003</v>
      </c>
      <c r="P7" s="43">
        <f t="shared" si="1"/>
        <v>20.830200000000001</v>
      </c>
      <c r="Q7" s="43">
        <f t="shared" si="1"/>
        <v>20.8674</v>
      </c>
      <c r="R7" s="43">
        <f t="shared" si="1"/>
        <v>21.018000000000001</v>
      </c>
      <c r="S7" s="43">
        <f t="shared" si="1"/>
        <v>20.8218</v>
      </c>
      <c r="T7" s="43">
        <f t="shared" si="1"/>
        <v>20.3508</v>
      </c>
      <c r="U7" s="43">
        <f t="shared" si="1"/>
        <v>20.417999999999999</v>
      </c>
      <c r="V7" s="43">
        <f t="shared" si="2"/>
        <v>20.3094</v>
      </c>
      <c r="W7" s="43">
        <f t="shared" si="2"/>
        <v>20.418599999999998</v>
      </c>
      <c r="X7" s="43">
        <f t="shared" si="2"/>
        <v>20.353200000000001</v>
      </c>
      <c r="Y7" s="43">
        <f t="shared" si="2"/>
        <v>20.16</v>
      </c>
      <c r="Z7" s="43">
        <f t="shared" si="2"/>
        <v>20.148</v>
      </c>
      <c r="AA7" s="43">
        <f t="shared" si="2"/>
        <v>20.13</v>
      </c>
      <c r="AB7" s="43">
        <f t="shared" si="2"/>
        <v>20.005200000000002</v>
      </c>
      <c r="AC7" s="43">
        <f t="shared" si="2"/>
        <v>20.545200000000001</v>
      </c>
      <c r="AD7" s="43">
        <f t="shared" si="2"/>
        <v>22.308599999999998</v>
      </c>
      <c r="AE7" s="43">
        <f t="shared" si="2"/>
        <v>22.725000000000001</v>
      </c>
      <c r="AF7" s="43">
        <f t="shared" si="2"/>
        <v>22.7226</v>
      </c>
      <c r="AG7" s="43">
        <f t="shared" si="2"/>
        <v>22.615200000000002</v>
      </c>
      <c r="AH7" s="43">
        <f t="shared" si="2"/>
        <v>22.173599999999997</v>
      </c>
      <c r="AI7" s="43">
        <f t="shared" si="2"/>
        <v>21.524999999999999</v>
      </c>
      <c r="AJ7" s="2">
        <f t="shared" ref="AJ7:AJ32" si="3">SUM(AI7,L7:S7)</f>
        <v>189.29339999999999</v>
      </c>
      <c r="AK7" s="2">
        <f t="shared" ref="AK7:AK32" si="4">SUM(T7:AH7)</f>
        <v>315.38340000000005</v>
      </c>
    </row>
    <row r="8" spans="1:38" x14ac:dyDescent="0.25">
      <c r="A8" s="6">
        <v>36861.166666666664</v>
      </c>
      <c r="B8">
        <v>6816</v>
      </c>
      <c r="C8">
        <v>3960</v>
      </c>
      <c r="D8">
        <v>9504</v>
      </c>
      <c r="E8" s="25">
        <v>36861</v>
      </c>
      <c r="F8" s="24">
        <v>5</v>
      </c>
      <c r="G8" s="24" t="str">
        <f t="shared" si="0"/>
        <v>372265</v>
      </c>
      <c r="H8" s="57"/>
      <c r="I8">
        <v>21.3096</v>
      </c>
      <c r="K8" s="8">
        <v>37229</v>
      </c>
      <c r="L8" s="43">
        <f t="shared" si="1"/>
        <v>21.021000000000001</v>
      </c>
      <c r="M8" s="43">
        <f t="shared" si="1"/>
        <v>20.5122</v>
      </c>
      <c r="N8" s="43">
        <f t="shared" si="1"/>
        <v>20.563800000000001</v>
      </c>
      <c r="O8" s="43">
        <f t="shared" si="1"/>
        <v>20.811599999999999</v>
      </c>
      <c r="P8" s="43">
        <f t="shared" si="1"/>
        <v>20.713200000000001</v>
      </c>
      <c r="Q8" s="43">
        <f t="shared" si="1"/>
        <v>21.195</v>
      </c>
      <c r="R8" s="43">
        <f t="shared" si="1"/>
        <v>22.329599999999999</v>
      </c>
      <c r="S8" s="43">
        <f t="shared" si="1"/>
        <v>24.5502</v>
      </c>
      <c r="T8" s="43">
        <f t="shared" si="1"/>
        <v>26.571000000000002</v>
      </c>
      <c r="U8" s="43">
        <f t="shared" si="1"/>
        <v>27.544799999999999</v>
      </c>
      <c r="V8" s="43">
        <f t="shared" si="2"/>
        <v>27.865200000000002</v>
      </c>
      <c r="W8" s="43">
        <f t="shared" si="2"/>
        <v>28.158000000000001</v>
      </c>
      <c r="X8" s="43">
        <f t="shared" si="2"/>
        <v>27.867000000000001</v>
      </c>
      <c r="Y8" s="43">
        <f t="shared" si="2"/>
        <v>27.9192</v>
      </c>
      <c r="Z8" s="43">
        <f t="shared" si="2"/>
        <v>27.951599999999999</v>
      </c>
      <c r="AA8" s="43">
        <f t="shared" si="2"/>
        <v>27.611999999999998</v>
      </c>
      <c r="AB8" s="43">
        <f t="shared" si="2"/>
        <v>26.546400000000002</v>
      </c>
      <c r="AC8" s="43">
        <f t="shared" si="2"/>
        <v>25.757400000000001</v>
      </c>
      <c r="AD8" s="43">
        <f t="shared" si="2"/>
        <v>25.884599999999999</v>
      </c>
      <c r="AE8" s="43">
        <f t="shared" si="2"/>
        <v>25.6266</v>
      </c>
      <c r="AF8" s="43">
        <f t="shared" si="2"/>
        <v>25.352400000000003</v>
      </c>
      <c r="AG8" s="43">
        <f t="shared" si="2"/>
        <v>25.453200000000002</v>
      </c>
      <c r="AH8" s="43">
        <f t="shared" si="2"/>
        <v>24.6708</v>
      </c>
      <c r="AI8" s="43">
        <f t="shared" si="2"/>
        <v>23.547599999999999</v>
      </c>
      <c r="AJ8" s="2">
        <f t="shared" si="3"/>
        <v>195.24420000000001</v>
      </c>
      <c r="AK8" s="2">
        <f t="shared" si="4"/>
        <v>400.78019999999992</v>
      </c>
    </row>
    <row r="9" spans="1:38" x14ac:dyDescent="0.25">
      <c r="A9" s="6">
        <v>36861.208333333336</v>
      </c>
      <c r="B9">
        <v>6720</v>
      </c>
      <c r="C9">
        <v>3888</v>
      </c>
      <c r="D9">
        <v>9504</v>
      </c>
      <c r="E9" s="25">
        <v>36861</v>
      </c>
      <c r="F9" s="24">
        <v>6</v>
      </c>
      <c r="G9" s="24" t="str">
        <f t="shared" si="0"/>
        <v>372266</v>
      </c>
      <c r="H9" s="57"/>
      <c r="I9">
        <v>21.576000000000001</v>
      </c>
      <c r="K9" s="8">
        <v>37230</v>
      </c>
      <c r="L9" s="43">
        <f t="shared" si="1"/>
        <v>22.2288</v>
      </c>
      <c r="M9" s="43">
        <f t="shared" si="1"/>
        <v>21.7254</v>
      </c>
      <c r="N9" s="43">
        <f t="shared" si="1"/>
        <v>21.4254</v>
      </c>
      <c r="O9" s="43">
        <f t="shared" si="1"/>
        <v>21.204000000000001</v>
      </c>
      <c r="P9" s="43">
        <f t="shared" si="1"/>
        <v>21.201000000000001</v>
      </c>
      <c r="Q9" s="43">
        <f t="shared" si="1"/>
        <v>21.3048</v>
      </c>
      <c r="R9" s="43">
        <f t="shared" si="1"/>
        <v>22.5288</v>
      </c>
      <c r="S9" s="43">
        <f t="shared" si="1"/>
        <v>24.914400000000001</v>
      </c>
      <c r="T9" s="43">
        <f t="shared" si="1"/>
        <v>26.7912</v>
      </c>
      <c r="U9" s="43">
        <f t="shared" si="1"/>
        <v>27.552</v>
      </c>
      <c r="V9" s="43">
        <f t="shared" si="2"/>
        <v>27.6252</v>
      </c>
      <c r="W9" s="43">
        <f t="shared" si="2"/>
        <v>27.630599999999998</v>
      </c>
      <c r="X9" s="43">
        <f t="shared" si="2"/>
        <v>27.697200000000002</v>
      </c>
      <c r="Y9" s="43">
        <f t="shared" si="2"/>
        <v>27.721799999999998</v>
      </c>
      <c r="Z9" s="43">
        <f t="shared" si="2"/>
        <v>27.923400000000001</v>
      </c>
      <c r="AA9" s="43">
        <f t="shared" si="2"/>
        <v>28.1568</v>
      </c>
      <c r="AB9" s="43">
        <f t="shared" si="2"/>
        <v>26.752200000000002</v>
      </c>
      <c r="AC9" s="43">
        <f t="shared" si="2"/>
        <v>25.744199999999999</v>
      </c>
      <c r="AD9" s="43">
        <f t="shared" si="2"/>
        <v>26.689799999999998</v>
      </c>
      <c r="AE9" s="43">
        <f t="shared" si="2"/>
        <v>26.343</v>
      </c>
      <c r="AF9" s="43">
        <f t="shared" si="2"/>
        <v>25.859400000000001</v>
      </c>
      <c r="AG9" s="43">
        <f t="shared" si="2"/>
        <v>25.456799999999998</v>
      </c>
      <c r="AH9" s="43">
        <f t="shared" si="2"/>
        <v>24.6342</v>
      </c>
      <c r="AI9" s="43">
        <f t="shared" si="2"/>
        <v>23.956799999999998</v>
      </c>
      <c r="AJ9" s="2">
        <f t="shared" si="3"/>
        <v>200.48939999999999</v>
      </c>
      <c r="AK9" s="2">
        <f t="shared" si="4"/>
        <v>402.57779999999997</v>
      </c>
    </row>
    <row r="10" spans="1:38" x14ac:dyDescent="0.25">
      <c r="A10" s="6">
        <v>36861.25</v>
      </c>
      <c r="B10">
        <v>6720</v>
      </c>
      <c r="C10">
        <v>3888</v>
      </c>
      <c r="D10">
        <v>9484.7999999999993</v>
      </c>
      <c r="E10" s="25">
        <v>36861</v>
      </c>
      <c r="F10" s="24">
        <v>7</v>
      </c>
      <c r="G10" s="24" t="str">
        <f t="shared" si="0"/>
        <v>372267</v>
      </c>
      <c r="H10" s="57"/>
      <c r="I10">
        <v>22.6554</v>
      </c>
      <c r="K10" s="8">
        <v>37231</v>
      </c>
      <c r="L10" s="43">
        <f t="shared" si="1"/>
        <v>22.864799999999999</v>
      </c>
      <c r="M10" s="43">
        <f t="shared" si="1"/>
        <v>22.02</v>
      </c>
      <c r="N10" s="43">
        <f t="shared" si="1"/>
        <v>21.428999999999998</v>
      </c>
      <c r="O10" s="43">
        <f t="shared" si="1"/>
        <v>21.387</v>
      </c>
      <c r="P10" s="43">
        <f t="shared" si="1"/>
        <v>21.4482</v>
      </c>
      <c r="Q10" s="43">
        <f t="shared" si="1"/>
        <v>21.713999999999999</v>
      </c>
      <c r="R10" s="43">
        <f t="shared" si="1"/>
        <v>22.719000000000001</v>
      </c>
      <c r="S10" s="43">
        <f t="shared" si="1"/>
        <v>25.934999999999999</v>
      </c>
      <c r="T10" s="43">
        <f t="shared" si="1"/>
        <v>27.5442</v>
      </c>
      <c r="U10" s="43">
        <f t="shared" si="1"/>
        <v>28.876799999999999</v>
      </c>
      <c r="V10" s="43">
        <f t="shared" si="2"/>
        <v>27.553799999999999</v>
      </c>
      <c r="W10" s="43">
        <f t="shared" si="2"/>
        <v>27.4344</v>
      </c>
      <c r="X10" s="43">
        <f t="shared" si="2"/>
        <v>28.336200000000002</v>
      </c>
      <c r="Y10" s="43">
        <f t="shared" si="2"/>
        <v>28.405200000000001</v>
      </c>
      <c r="Z10" s="43">
        <f t="shared" si="2"/>
        <v>28.712400000000002</v>
      </c>
      <c r="AA10" s="43">
        <f t="shared" si="2"/>
        <v>28.604400000000002</v>
      </c>
      <c r="AB10" s="43">
        <f t="shared" si="2"/>
        <v>27.097200000000001</v>
      </c>
      <c r="AC10" s="43">
        <f t="shared" si="2"/>
        <v>25.950599999999998</v>
      </c>
      <c r="AD10" s="43">
        <f t="shared" si="2"/>
        <v>26.3826</v>
      </c>
      <c r="AE10" s="43">
        <f t="shared" si="2"/>
        <v>26.0016</v>
      </c>
      <c r="AF10" s="43">
        <f t="shared" si="2"/>
        <v>25.368599999999997</v>
      </c>
      <c r="AG10" s="43">
        <f t="shared" si="2"/>
        <v>24.9132</v>
      </c>
      <c r="AH10" s="43">
        <f t="shared" si="2"/>
        <v>24.410400000000003</v>
      </c>
      <c r="AI10" s="43">
        <f t="shared" si="2"/>
        <v>23.587799999999998</v>
      </c>
      <c r="AJ10" s="2">
        <f t="shared" si="3"/>
        <v>203.10480000000001</v>
      </c>
      <c r="AK10" s="2">
        <f t="shared" si="4"/>
        <v>405.59160000000003</v>
      </c>
    </row>
    <row r="11" spans="1:38" x14ac:dyDescent="0.25">
      <c r="A11" s="6">
        <v>36861.291666666664</v>
      </c>
      <c r="B11">
        <v>6720</v>
      </c>
      <c r="C11">
        <v>3888</v>
      </c>
      <c r="D11">
        <v>9542.4</v>
      </c>
      <c r="E11" s="25">
        <v>36861</v>
      </c>
      <c r="F11" s="24">
        <v>8</v>
      </c>
      <c r="G11" s="24" t="str">
        <f t="shared" si="0"/>
        <v>372268</v>
      </c>
      <c r="H11" s="57"/>
      <c r="I11">
        <v>25.096799999999998</v>
      </c>
      <c r="K11" s="8">
        <v>37232</v>
      </c>
      <c r="L11" s="43">
        <f t="shared" si="1"/>
        <v>22.462799999999998</v>
      </c>
      <c r="M11" s="43">
        <f t="shared" si="1"/>
        <v>22.010999999999999</v>
      </c>
      <c r="N11" s="43">
        <f t="shared" si="1"/>
        <v>21.469200000000001</v>
      </c>
      <c r="O11" s="43">
        <f t="shared" si="1"/>
        <v>21.047400000000003</v>
      </c>
      <c r="P11" s="43">
        <f t="shared" si="1"/>
        <v>21.072599999999998</v>
      </c>
      <c r="Q11" s="43">
        <f t="shared" si="1"/>
        <v>21.327000000000002</v>
      </c>
      <c r="R11" s="43">
        <f t="shared" si="1"/>
        <v>22.577400000000001</v>
      </c>
      <c r="S11" s="43">
        <f t="shared" si="1"/>
        <v>25.9116</v>
      </c>
      <c r="T11" s="43">
        <f t="shared" si="1"/>
        <v>27.184200000000001</v>
      </c>
      <c r="U11" s="43">
        <f t="shared" si="1"/>
        <v>28.2012</v>
      </c>
      <c r="V11" s="43">
        <f t="shared" si="2"/>
        <v>28.536000000000001</v>
      </c>
      <c r="W11" s="43">
        <f t="shared" si="2"/>
        <v>28.5672</v>
      </c>
      <c r="X11" s="43">
        <f t="shared" si="2"/>
        <v>28.273199999999999</v>
      </c>
      <c r="Y11" s="43">
        <f t="shared" si="2"/>
        <v>28.252800000000001</v>
      </c>
      <c r="Z11" s="43">
        <f t="shared" si="2"/>
        <v>28.436400000000003</v>
      </c>
      <c r="AA11" s="43">
        <f t="shared" si="2"/>
        <v>27.9618</v>
      </c>
      <c r="AB11" s="43">
        <f t="shared" si="2"/>
        <v>26.815799999999999</v>
      </c>
      <c r="AC11" s="43">
        <f t="shared" si="2"/>
        <v>25.133400000000002</v>
      </c>
      <c r="AD11" s="43">
        <f t="shared" si="2"/>
        <v>25.734599999999997</v>
      </c>
      <c r="AE11" s="43">
        <f t="shared" si="2"/>
        <v>25.520400000000002</v>
      </c>
      <c r="AF11" s="43">
        <f t="shared" si="2"/>
        <v>25.320599999999999</v>
      </c>
      <c r="AG11" s="43">
        <f t="shared" si="2"/>
        <v>24.799199999999999</v>
      </c>
      <c r="AH11" s="43">
        <f t="shared" si="2"/>
        <v>24.343799999999998</v>
      </c>
      <c r="AI11" s="43">
        <f t="shared" si="2"/>
        <v>23.098200000000002</v>
      </c>
      <c r="AJ11" s="2">
        <f t="shared" si="3"/>
        <v>200.97720000000001</v>
      </c>
      <c r="AK11" s="2">
        <f t="shared" si="4"/>
        <v>403.0806</v>
      </c>
    </row>
    <row r="12" spans="1:38" x14ac:dyDescent="0.25">
      <c r="A12" s="6">
        <v>36861.333333333336</v>
      </c>
      <c r="B12">
        <v>6624</v>
      </c>
      <c r="C12">
        <v>3816</v>
      </c>
      <c r="D12">
        <v>9139.2000000000007</v>
      </c>
      <c r="E12" s="25">
        <v>36861</v>
      </c>
      <c r="F12" s="24">
        <v>9</v>
      </c>
      <c r="G12" s="24" t="str">
        <f t="shared" si="0"/>
        <v>372269</v>
      </c>
      <c r="H12" s="57"/>
      <c r="I12">
        <v>26.891999999999999</v>
      </c>
      <c r="K12" s="8">
        <v>37233</v>
      </c>
      <c r="L12" s="43">
        <f t="shared" si="1"/>
        <v>22.090799999999998</v>
      </c>
      <c r="M12" s="43">
        <f t="shared" si="1"/>
        <v>21.363</v>
      </c>
      <c r="N12" s="43">
        <f t="shared" si="1"/>
        <v>21.152999999999999</v>
      </c>
      <c r="O12" s="43">
        <f t="shared" si="1"/>
        <v>21.080400000000001</v>
      </c>
      <c r="P12" s="43">
        <f t="shared" si="1"/>
        <v>21.182400000000001</v>
      </c>
      <c r="Q12" s="43">
        <f t="shared" si="1"/>
        <v>21.400200000000002</v>
      </c>
      <c r="R12" s="43">
        <f t="shared" si="1"/>
        <v>22.779</v>
      </c>
      <c r="S12" s="43">
        <f t="shared" si="1"/>
        <v>25.295999999999999</v>
      </c>
      <c r="T12" s="43">
        <f t="shared" si="1"/>
        <v>26.959199999999999</v>
      </c>
      <c r="U12" s="43">
        <f t="shared" si="1"/>
        <v>27.861599999999999</v>
      </c>
      <c r="V12" s="43">
        <f t="shared" si="2"/>
        <v>28.089599999999997</v>
      </c>
      <c r="W12" s="43">
        <f t="shared" si="2"/>
        <v>28.280999999999999</v>
      </c>
      <c r="X12" s="43">
        <f t="shared" si="2"/>
        <v>28.160400000000003</v>
      </c>
      <c r="Y12" s="43">
        <f t="shared" si="2"/>
        <v>28.006799999999998</v>
      </c>
      <c r="Z12" s="43">
        <f t="shared" si="2"/>
        <v>27.845400000000001</v>
      </c>
      <c r="AA12" s="43">
        <f t="shared" si="2"/>
        <v>26.5992</v>
      </c>
      <c r="AB12" s="43">
        <f t="shared" si="2"/>
        <v>25.160400000000003</v>
      </c>
      <c r="AC12" s="43">
        <f t="shared" si="2"/>
        <v>23.977799999999998</v>
      </c>
      <c r="AD12" s="43">
        <f t="shared" si="2"/>
        <v>24.496200000000002</v>
      </c>
      <c r="AE12" s="43">
        <f t="shared" si="2"/>
        <v>23.959199999999999</v>
      </c>
      <c r="AF12" s="43">
        <f t="shared" si="2"/>
        <v>23.3706</v>
      </c>
      <c r="AG12" s="43">
        <f t="shared" si="2"/>
        <v>23.182200000000002</v>
      </c>
      <c r="AH12" s="43">
        <f t="shared" si="2"/>
        <v>22.675799999999999</v>
      </c>
      <c r="AI12" s="43">
        <f t="shared" si="2"/>
        <v>22.0152</v>
      </c>
      <c r="AJ12" s="2">
        <f>SUM(L12:AI12)</f>
        <v>586.98539999999991</v>
      </c>
      <c r="AK12" s="2"/>
    </row>
    <row r="13" spans="1:38" x14ac:dyDescent="0.25">
      <c r="A13" s="6">
        <v>36861.375</v>
      </c>
      <c r="B13">
        <v>7488</v>
      </c>
      <c r="C13">
        <v>3960</v>
      </c>
      <c r="D13">
        <v>8928</v>
      </c>
      <c r="E13" s="25">
        <v>36861</v>
      </c>
      <c r="F13" s="24">
        <v>10</v>
      </c>
      <c r="G13" s="24" t="str">
        <f t="shared" si="0"/>
        <v>3722610</v>
      </c>
      <c r="H13" s="57"/>
      <c r="I13">
        <v>27.819599999999998</v>
      </c>
      <c r="K13" s="8">
        <v>37234</v>
      </c>
      <c r="L13" s="43">
        <f t="shared" si="1"/>
        <v>21.344999999999999</v>
      </c>
      <c r="M13" s="43">
        <f t="shared" si="1"/>
        <v>20.8338</v>
      </c>
      <c r="N13" s="43">
        <f t="shared" si="1"/>
        <v>20.642400000000002</v>
      </c>
      <c r="O13" s="43">
        <f t="shared" si="1"/>
        <v>20.4468</v>
      </c>
      <c r="P13" s="43">
        <f t="shared" si="1"/>
        <v>20.331</v>
      </c>
      <c r="Q13" s="43">
        <f t="shared" si="1"/>
        <v>20.434799999999999</v>
      </c>
      <c r="R13" s="43">
        <f t="shared" si="1"/>
        <v>20.691599999999998</v>
      </c>
      <c r="S13" s="43">
        <f t="shared" si="1"/>
        <v>21.2514</v>
      </c>
      <c r="T13" s="43">
        <f t="shared" si="1"/>
        <v>21.096599999999999</v>
      </c>
      <c r="U13" s="43">
        <f t="shared" si="1"/>
        <v>21.240599999999997</v>
      </c>
      <c r="V13" s="43">
        <f t="shared" si="2"/>
        <v>21.485400000000002</v>
      </c>
      <c r="W13" s="43">
        <f t="shared" si="2"/>
        <v>21.311400000000003</v>
      </c>
      <c r="X13" s="43">
        <f t="shared" si="2"/>
        <v>21.114000000000001</v>
      </c>
      <c r="Y13" s="43">
        <f t="shared" si="2"/>
        <v>20.8536</v>
      </c>
      <c r="Z13" s="43">
        <f t="shared" si="2"/>
        <v>20.715599999999998</v>
      </c>
      <c r="AA13" s="43">
        <f t="shared" si="2"/>
        <v>20.447400000000002</v>
      </c>
      <c r="AB13" s="43">
        <f t="shared" si="2"/>
        <v>20.344200000000001</v>
      </c>
      <c r="AC13" s="43">
        <f t="shared" si="2"/>
        <v>21.0504</v>
      </c>
      <c r="AD13" s="43">
        <f t="shared" si="2"/>
        <v>22.453799999999998</v>
      </c>
      <c r="AE13" s="43">
        <f t="shared" si="2"/>
        <v>22.615200000000002</v>
      </c>
      <c r="AF13" s="43">
        <f t="shared" si="2"/>
        <v>22.6386</v>
      </c>
      <c r="AG13" s="43">
        <f t="shared" si="2"/>
        <v>22.6938</v>
      </c>
      <c r="AH13" s="43">
        <f t="shared" si="2"/>
        <v>22.313400000000001</v>
      </c>
      <c r="AI13" s="43">
        <f t="shared" si="2"/>
        <v>21.801599999999997</v>
      </c>
      <c r="AJ13" s="2">
        <f>SUM(L13:AI13)</f>
        <v>510.15240000000006</v>
      </c>
      <c r="AK13" s="2"/>
    </row>
    <row r="14" spans="1:38" x14ac:dyDescent="0.25">
      <c r="A14" s="6">
        <v>36861.416666666664</v>
      </c>
      <c r="B14">
        <v>7968</v>
      </c>
      <c r="C14">
        <v>4032</v>
      </c>
      <c r="D14">
        <v>9465.6</v>
      </c>
      <c r="E14" s="25">
        <v>36861</v>
      </c>
      <c r="F14" s="24">
        <v>11</v>
      </c>
      <c r="G14" s="24" t="str">
        <f t="shared" si="0"/>
        <v>3722611</v>
      </c>
      <c r="H14" s="57"/>
      <c r="I14">
        <v>27.883800000000001</v>
      </c>
      <c r="K14" s="8">
        <v>37235</v>
      </c>
      <c r="L14" s="43">
        <f t="shared" si="1"/>
        <v>21.514200000000002</v>
      </c>
      <c r="M14" s="43">
        <f t="shared" si="1"/>
        <v>21.0426</v>
      </c>
      <c r="N14" s="43">
        <f t="shared" si="1"/>
        <v>20.781599999999997</v>
      </c>
      <c r="O14" s="43">
        <f t="shared" si="1"/>
        <v>20.525400000000001</v>
      </c>
      <c r="P14" s="43">
        <f t="shared" si="1"/>
        <v>20.471400000000003</v>
      </c>
      <c r="Q14" s="43">
        <f t="shared" si="1"/>
        <v>20.466000000000001</v>
      </c>
      <c r="R14" s="43">
        <f t="shared" si="1"/>
        <v>20.589599999999997</v>
      </c>
      <c r="S14" s="43">
        <f t="shared" si="1"/>
        <v>20.745000000000001</v>
      </c>
      <c r="T14" s="43">
        <f t="shared" si="1"/>
        <v>20.379000000000001</v>
      </c>
      <c r="U14" s="43">
        <f t="shared" si="1"/>
        <v>20.387400000000003</v>
      </c>
      <c r="V14" s="43">
        <f t="shared" si="2"/>
        <v>20.2776</v>
      </c>
      <c r="W14" s="43">
        <f t="shared" si="2"/>
        <v>20.347200000000001</v>
      </c>
      <c r="X14" s="43">
        <f t="shared" si="2"/>
        <v>20.152799999999999</v>
      </c>
      <c r="Y14" s="43">
        <f t="shared" si="2"/>
        <v>20.081400000000002</v>
      </c>
      <c r="Z14" s="43">
        <f t="shared" si="2"/>
        <v>20.078400000000002</v>
      </c>
      <c r="AA14" s="43">
        <f t="shared" si="2"/>
        <v>20.294400000000003</v>
      </c>
      <c r="AB14" s="43">
        <f t="shared" si="2"/>
        <v>20.394599999999997</v>
      </c>
      <c r="AC14" s="43">
        <f t="shared" si="2"/>
        <v>21.192</v>
      </c>
      <c r="AD14" s="43">
        <f t="shared" si="2"/>
        <v>23.051400000000001</v>
      </c>
      <c r="AE14" s="43">
        <f t="shared" si="2"/>
        <v>23.3064</v>
      </c>
      <c r="AF14" s="43">
        <f t="shared" si="2"/>
        <v>23.417999999999999</v>
      </c>
      <c r="AG14" s="43">
        <f t="shared" si="2"/>
        <v>23.151599999999998</v>
      </c>
      <c r="AH14" s="43">
        <f t="shared" si="2"/>
        <v>22.8414</v>
      </c>
      <c r="AI14" s="43">
        <f t="shared" si="2"/>
        <v>22.244400000000002</v>
      </c>
      <c r="AJ14" s="2">
        <f t="shared" si="3"/>
        <v>188.3802</v>
      </c>
      <c r="AK14" s="2">
        <f t="shared" si="4"/>
        <v>319.35359999999997</v>
      </c>
    </row>
    <row r="15" spans="1:38" x14ac:dyDescent="0.25">
      <c r="A15" s="6">
        <v>36861.458333333336</v>
      </c>
      <c r="B15">
        <v>8544</v>
      </c>
      <c r="C15">
        <v>4140</v>
      </c>
      <c r="D15">
        <v>9945.6</v>
      </c>
      <c r="E15" s="25">
        <v>36861</v>
      </c>
      <c r="F15" s="24">
        <v>12</v>
      </c>
      <c r="G15" s="24" t="str">
        <f t="shared" si="0"/>
        <v>3722612</v>
      </c>
      <c r="H15" s="57"/>
      <c r="I15">
        <v>27.786000000000001</v>
      </c>
      <c r="K15" s="8">
        <v>37236</v>
      </c>
      <c r="L15" s="43">
        <f t="shared" ref="L15:U24" si="5">VLOOKUP(CONCATENATE($K15,L$38),$G$4:$I$747,3,0)</f>
        <v>21.638400000000001</v>
      </c>
      <c r="M15" s="43">
        <f t="shared" si="5"/>
        <v>21.1572</v>
      </c>
      <c r="N15" s="43">
        <f t="shared" si="5"/>
        <v>21.085799999999999</v>
      </c>
      <c r="O15" s="43">
        <f t="shared" si="5"/>
        <v>21.035400000000003</v>
      </c>
      <c r="P15" s="43">
        <f t="shared" si="5"/>
        <v>21.173999999999999</v>
      </c>
      <c r="Q15" s="43">
        <f t="shared" si="5"/>
        <v>21.475200000000001</v>
      </c>
      <c r="R15" s="43">
        <f t="shared" si="5"/>
        <v>22.627200000000002</v>
      </c>
      <c r="S15" s="43">
        <f t="shared" si="5"/>
        <v>25.2636</v>
      </c>
      <c r="T15" s="43">
        <f t="shared" si="5"/>
        <v>27.416400000000003</v>
      </c>
      <c r="U15" s="43">
        <f t="shared" si="5"/>
        <v>28.359000000000002</v>
      </c>
      <c r="V15" s="43">
        <f t="shared" ref="V15:AI24" si="6">VLOOKUP(CONCATENATE($K15,V$38),$G$4:$I$747,3,0)</f>
        <v>29.1312</v>
      </c>
      <c r="W15" s="43">
        <f t="shared" si="6"/>
        <v>28.9758</v>
      </c>
      <c r="X15" s="43">
        <f t="shared" si="6"/>
        <v>28.268999999999998</v>
      </c>
      <c r="Y15" s="43">
        <f t="shared" si="6"/>
        <v>28.2834</v>
      </c>
      <c r="Z15" s="43">
        <f t="shared" si="6"/>
        <v>27.729599999999998</v>
      </c>
      <c r="AA15" s="43">
        <f t="shared" si="6"/>
        <v>26.735400000000002</v>
      </c>
      <c r="AB15" s="43">
        <f t="shared" si="6"/>
        <v>26.4636</v>
      </c>
      <c r="AC15" s="43">
        <f t="shared" si="6"/>
        <v>25.292400000000001</v>
      </c>
      <c r="AD15" s="43">
        <f t="shared" si="6"/>
        <v>26.073599999999999</v>
      </c>
      <c r="AE15" s="43">
        <f t="shared" si="6"/>
        <v>25.915200000000002</v>
      </c>
      <c r="AF15" s="43">
        <f t="shared" si="6"/>
        <v>25.597799999999999</v>
      </c>
      <c r="AG15" s="43">
        <f t="shared" si="6"/>
        <v>25.832999999999998</v>
      </c>
      <c r="AH15" s="43">
        <f t="shared" si="6"/>
        <v>25.5456</v>
      </c>
      <c r="AI15" s="43">
        <f t="shared" si="6"/>
        <v>24.3492</v>
      </c>
      <c r="AJ15" s="2">
        <f t="shared" si="3"/>
        <v>199.80600000000004</v>
      </c>
      <c r="AK15" s="2">
        <f t="shared" si="4"/>
        <v>405.62100000000004</v>
      </c>
    </row>
    <row r="16" spans="1:38" x14ac:dyDescent="0.25">
      <c r="A16" s="6">
        <v>36861.5</v>
      </c>
      <c r="B16">
        <v>9312</v>
      </c>
      <c r="C16">
        <v>4248</v>
      </c>
      <c r="D16">
        <v>10195.200000000001</v>
      </c>
      <c r="E16" s="25">
        <v>36861</v>
      </c>
      <c r="F16" s="24">
        <v>13</v>
      </c>
      <c r="G16" s="24" t="str">
        <f t="shared" si="0"/>
        <v>3722613</v>
      </c>
      <c r="H16" s="57"/>
      <c r="I16">
        <v>27.579599999999999</v>
      </c>
      <c r="K16" s="8">
        <v>37237</v>
      </c>
      <c r="L16" s="43">
        <f t="shared" si="5"/>
        <v>23.342400000000001</v>
      </c>
      <c r="M16" s="43">
        <f t="shared" si="5"/>
        <v>22.033200000000001</v>
      </c>
      <c r="N16" s="43">
        <f t="shared" si="5"/>
        <v>21.5778</v>
      </c>
      <c r="O16" s="43">
        <f t="shared" si="5"/>
        <v>21.5898</v>
      </c>
      <c r="P16" s="43">
        <f t="shared" si="5"/>
        <v>21.625799999999998</v>
      </c>
      <c r="Q16" s="43">
        <f t="shared" si="5"/>
        <v>22.141200000000001</v>
      </c>
      <c r="R16" s="43">
        <f t="shared" si="5"/>
        <v>23.0898</v>
      </c>
      <c r="S16" s="43">
        <f t="shared" si="5"/>
        <v>25.2408</v>
      </c>
      <c r="T16" s="43">
        <f t="shared" si="5"/>
        <v>26.8734</v>
      </c>
      <c r="U16" s="43">
        <f t="shared" si="5"/>
        <v>28.087199999999999</v>
      </c>
      <c r="V16" s="43">
        <f t="shared" si="6"/>
        <v>28.914000000000001</v>
      </c>
      <c r="W16" s="43">
        <f t="shared" si="6"/>
        <v>29.652000000000001</v>
      </c>
      <c r="X16" s="43">
        <f t="shared" si="6"/>
        <v>29.274000000000001</v>
      </c>
      <c r="Y16" s="43">
        <f t="shared" si="6"/>
        <v>28.745999999999999</v>
      </c>
      <c r="Z16" s="43">
        <f t="shared" si="6"/>
        <v>28.71</v>
      </c>
      <c r="AA16" s="43">
        <f t="shared" si="6"/>
        <v>28.097999999999999</v>
      </c>
      <c r="AB16" s="43">
        <f t="shared" si="6"/>
        <v>27.459</v>
      </c>
      <c r="AC16" s="43">
        <f t="shared" si="6"/>
        <v>26.260200000000001</v>
      </c>
      <c r="AD16" s="43">
        <f t="shared" si="6"/>
        <v>27.1098</v>
      </c>
      <c r="AE16" s="43">
        <f t="shared" si="6"/>
        <v>26.880599999999998</v>
      </c>
      <c r="AF16" s="43">
        <f t="shared" si="6"/>
        <v>26.6844</v>
      </c>
      <c r="AG16" s="43">
        <f t="shared" si="6"/>
        <v>26.392199999999999</v>
      </c>
      <c r="AH16" s="43">
        <f t="shared" si="6"/>
        <v>25.9056</v>
      </c>
      <c r="AI16" s="43">
        <f t="shared" si="6"/>
        <v>24.902999999999999</v>
      </c>
      <c r="AJ16" s="2">
        <f t="shared" si="3"/>
        <v>205.5438</v>
      </c>
      <c r="AK16" s="2">
        <f t="shared" si="4"/>
        <v>415.04640000000001</v>
      </c>
    </row>
    <row r="17" spans="1:37" x14ac:dyDescent="0.25">
      <c r="A17" s="6">
        <v>36861.541666666664</v>
      </c>
      <c r="B17">
        <v>9888</v>
      </c>
      <c r="C17">
        <v>4356</v>
      </c>
      <c r="D17">
        <v>10636.8</v>
      </c>
      <c r="E17" s="25">
        <v>36861</v>
      </c>
      <c r="F17" s="24">
        <v>14</v>
      </c>
      <c r="G17" s="24" t="str">
        <f t="shared" si="0"/>
        <v>3722614</v>
      </c>
      <c r="H17" s="57"/>
      <c r="I17">
        <v>27.2484</v>
      </c>
      <c r="K17" s="8">
        <v>37238</v>
      </c>
      <c r="L17" s="43">
        <f t="shared" si="5"/>
        <v>23.380200000000002</v>
      </c>
      <c r="M17" s="43">
        <f t="shared" si="5"/>
        <v>22.859400000000001</v>
      </c>
      <c r="N17" s="43">
        <f t="shared" si="5"/>
        <v>22.549199999999999</v>
      </c>
      <c r="O17" s="43">
        <f t="shared" si="5"/>
        <v>22.494</v>
      </c>
      <c r="P17" s="43">
        <f t="shared" si="5"/>
        <v>22.449000000000002</v>
      </c>
      <c r="Q17" s="43">
        <f t="shared" si="5"/>
        <v>22.723200000000002</v>
      </c>
      <c r="R17" s="43">
        <f t="shared" si="5"/>
        <v>23.8368</v>
      </c>
      <c r="S17" s="43">
        <f t="shared" si="5"/>
        <v>26.1906</v>
      </c>
      <c r="T17" s="43">
        <f t="shared" si="5"/>
        <v>27.635999999999999</v>
      </c>
      <c r="U17" s="43">
        <f t="shared" si="5"/>
        <v>28.216799999999999</v>
      </c>
      <c r="V17" s="43">
        <f t="shared" si="6"/>
        <v>28.359599999999997</v>
      </c>
      <c r="W17" s="43">
        <f t="shared" si="6"/>
        <v>28.2852</v>
      </c>
      <c r="X17" s="43">
        <f t="shared" si="6"/>
        <v>28.085999999999999</v>
      </c>
      <c r="Y17" s="43">
        <f t="shared" si="6"/>
        <v>27.961200000000002</v>
      </c>
      <c r="Z17" s="43">
        <f t="shared" si="6"/>
        <v>27.449400000000001</v>
      </c>
      <c r="AA17" s="43">
        <f t="shared" si="6"/>
        <v>27.001200000000001</v>
      </c>
      <c r="AB17" s="43">
        <f t="shared" si="6"/>
        <v>26.166</v>
      </c>
      <c r="AC17" s="43">
        <f t="shared" si="6"/>
        <v>25.077000000000002</v>
      </c>
      <c r="AD17" s="43">
        <f t="shared" si="6"/>
        <v>25.799400000000002</v>
      </c>
      <c r="AE17" s="43">
        <f t="shared" si="6"/>
        <v>25.651199999999999</v>
      </c>
      <c r="AF17" s="43">
        <f t="shared" si="6"/>
        <v>25.581599999999998</v>
      </c>
      <c r="AG17" s="43">
        <f t="shared" si="6"/>
        <v>25.540800000000001</v>
      </c>
      <c r="AH17" s="43">
        <f t="shared" si="6"/>
        <v>25.004999999999999</v>
      </c>
      <c r="AI17" s="43">
        <f t="shared" si="6"/>
        <v>24.457799999999999</v>
      </c>
      <c r="AJ17" s="2">
        <f t="shared" si="3"/>
        <v>210.9402</v>
      </c>
      <c r="AK17" s="2">
        <f t="shared" si="4"/>
        <v>401.81639999999999</v>
      </c>
    </row>
    <row r="18" spans="1:37" x14ac:dyDescent="0.25">
      <c r="A18" s="6">
        <v>36861.583333333336</v>
      </c>
      <c r="B18">
        <v>10368</v>
      </c>
      <c r="C18">
        <v>4464</v>
      </c>
      <c r="D18">
        <v>11424</v>
      </c>
      <c r="E18" s="25">
        <v>36861</v>
      </c>
      <c r="F18" s="24">
        <v>15</v>
      </c>
      <c r="G18" s="24" t="str">
        <f t="shared" si="0"/>
        <v>3722615</v>
      </c>
      <c r="H18" s="57"/>
      <c r="I18">
        <v>27.040800000000001</v>
      </c>
      <c r="K18" s="8">
        <v>37239</v>
      </c>
      <c r="L18" s="43">
        <f t="shared" si="5"/>
        <v>22.976400000000002</v>
      </c>
      <c r="M18" s="43">
        <f t="shared" si="5"/>
        <v>21.975000000000001</v>
      </c>
      <c r="N18" s="43">
        <f t="shared" si="5"/>
        <v>21.7788</v>
      </c>
      <c r="O18" s="43">
        <f t="shared" si="5"/>
        <v>21.8856</v>
      </c>
      <c r="P18" s="43">
        <f t="shared" si="5"/>
        <v>21.854400000000002</v>
      </c>
      <c r="Q18" s="43">
        <f t="shared" si="5"/>
        <v>22.133400000000002</v>
      </c>
      <c r="R18" s="43">
        <f t="shared" si="5"/>
        <v>23.154</v>
      </c>
      <c r="S18" s="43">
        <f t="shared" si="5"/>
        <v>25.3248</v>
      </c>
      <c r="T18" s="43">
        <f t="shared" si="5"/>
        <v>26.6874</v>
      </c>
      <c r="U18" s="43">
        <f t="shared" si="5"/>
        <v>27.677400000000002</v>
      </c>
      <c r="V18" s="43">
        <f t="shared" si="6"/>
        <v>27.818999999999999</v>
      </c>
      <c r="W18" s="43">
        <f t="shared" si="6"/>
        <v>27.718799999999998</v>
      </c>
      <c r="X18" s="43">
        <f t="shared" si="6"/>
        <v>27.333599999999997</v>
      </c>
      <c r="Y18" s="43">
        <f t="shared" si="6"/>
        <v>27.429599999999997</v>
      </c>
      <c r="Z18" s="43">
        <f t="shared" si="6"/>
        <v>27.328799999999998</v>
      </c>
      <c r="AA18" s="43">
        <f t="shared" si="6"/>
        <v>27.0534</v>
      </c>
      <c r="AB18" s="43">
        <f t="shared" si="6"/>
        <v>26.3658</v>
      </c>
      <c r="AC18" s="43">
        <f t="shared" si="6"/>
        <v>25.3644</v>
      </c>
      <c r="AD18" s="43">
        <f t="shared" si="6"/>
        <v>26.114999999999998</v>
      </c>
      <c r="AE18" s="43">
        <f t="shared" si="6"/>
        <v>25.794599999999999</v>
      </c>
      <c r="AF18" s="43">
        <f t="shared" si="6"/>
        <v>25.7424</v>
      </c>
      <c r="AG18" s="43">
        <f t="shared" si="6"/>
        <v>25.4406</v>
      </c>
      <c r="AH18" s="43">
        <f t="shared" si="6"/>
        <v>24.78</v>
      </c>
      <c r="AI18" s="43">
        <f t="shared" si="6"/>
        <v>23.922000000000001</v>
      </c>
      <c r="AJ18" s="2">
        <f t="shared" si="3"/>
        <v>205.0044</v>
      </c>
      <c r="AK18" s="2">
        <f t="shared" si="4"/>
        <v>398.6508</v>
      </c>
    </row>
    <row r="19" spans="1:37" x14ac:dyDescent="0.25">
      <c r="A19" s="6">
        <v>36861.625</v>
      </c>
      <c r="B19">
        <v>10656</v>
      </c>
      <c r="C19">
        <v>4536</v>
      </c>
      <c r="D19">
        <v>11308.8</v>
      </c>
      <c r="E19" s="25">
        <v>36861</v>
      </c>
      <c r="F19" s="24">
        <v>16</v>
      </c>
      <c r="G19" s="24" t="str">
        <f t="shared" si="0"/>
        <v>3722616</v>
      </c>
      <c r="H19" s="57"/>
      <c r="I19">
        <v>26.361599999999999</v>
      </c>
      <c r="K19" s="8">
        <v>37240</v>
      </c>
      <c r="L19" s="43">
        <f t="shared" si="5"/>
        <v>22.8552</v>
      </c>
      <c r="M19" s="43">
        <f t="shared" si="5"/>
        <v>22.120799999999999</v>
      </c>
      <c r="N19" s="43">
        <f t="shared" si="5"/>
        <v>21.9636</v>
      </c>
      <c r="O19" s="43">
        <f t="shared" si="5"/>
        <v>21.7194</v>
      </c>
      <c r="P19" s="43">
        <f t="shared" si="5"/>
        <v>21.6174</v>
      </c>
      <c r="Q19" s="43">
        <f t="shared" si="5"/>
        <v>21.876000000000001</v>
      </c>
      <c r="R19" s="43">
        <f t="shared" si="5"/>
        <v>22.9026</v>
      </c>
      <c r="S19" s="43">
        <f t="shared" si="5"/>
        <v>25.3002</v>
      </c>
      <c r="T19" s="43">
        <f t="shared" si="5"/>
        <v>26.493599999999997</v>
      </c>
      <c r="U19" s="43">
        <f t="shared" si="5"/>
        <v>27.270599999999998</v>
      </c>
      <c r="V19" s="43">
        <f t="shared" si="6"/>
        <v>27.376799999999999</v>
      </c>
      <c r="W19" s="43">
        <f t="shared" si="6"/>
        <v>27.241199999999999</v>
      </c>
      <c r="X19" s="43">
        <f t="shared" si="6"/>
        <v>26.854200000000002</v>
      </c>
      <c r="Y19" s="43">
        <f t="shared" si="6"/>
        <v>26.3292</v>
      </c>
      <c r="Z19" s="43">
        <f t="shared" si="6"/>
        <v>26.087400000000002</v>
      </c>
      <c r="AA19" s="43">
        <f t="shared" si="6"/>
        <v>25.5456</v>
      </c>
      <c r="AB19" s="43">
        <f t="shared" si="6"/>
        <v>24.211200000000002</v>
      </c>
      <c r="AC19" s="43">
        <f t="shared" si="6"/>
        <v>23.2302</v>
      </c>
      <c r="AD19" s="43">
        <f t="shared" si="6"/>
        <v>24.182400000000001</v>
      </c>
      <c r="AE19" s="43">
        <f t="shared" si="6"/>
        <v>23.858400000000003</v>
      </c>
      <c r="AF19" s="43">
        <f t="shared" si="6"/>
        <v>23.631</v>
      </c>
      <c r="AG19" s="43">
        <f t="shared" si="6"/>
        <v>23.323799999999999</v>
      </c>
      <c r="AH19" s="43">
        <f t="shared" si="6"/>
        <v>22.7898</v>
      </c>
      <c r="AI19" s="43">
        <f t="shared" si="6"/>
        <v>22.243200000000002</v>
      </c>
      <c r="AJ19" s="2">
        <f>SUM(L19:AI19)</f>
        <v>581.02380000000005</v>
      </c>
      <c r="AK19" s="2"/>
    </row>
    <row r="20" spans="1:37" x14ac:dyDescent="0.25">
      <c r="A20" s="6">
        <v>36861.666666666664</v>
      </c>
      <c r="B20">
        <v>10752</v>
      </c>
      <c r="C20">
        <v>4608</v>
      </c>
      <c r="D20">
        <v>11289.6</v>
      </c>
      <c r="E20" s="25">
        <v>36861</v>
      </c>
      <c r="F20" s="24">
        <v>17</v>
      </c>
      <c r="G20" s="24" t="str">
        <f t="shared" si="0"/>
        <v>3722617</v>
      </c>
      <c r="H20" s="57"/>
      <c r="I20">
        <v>25.478400000000001</v>
      </c>
      <c r="K20" s="8">
        <v>37241</v>
      </c>
      <c r="L20" s="43">
        <f t="shared" si="5"/>
        <v>21.462599999999998</v>
      </c>
      <c r="M20" s="43">
        <f t="shared" si="5"/>
        <v>21.043200000000002</v>
      </c>
      <c r="N20" s="43">
        <f t="shared" si="5"/>
        <v>20.836200000000002</v>
      </c>
      <c r="O20" s="43">
        <f t="shared" si="5"/>
        <v>20.686799999999998</v>
      </c>
      <c r="P20" s="43">
        <f t="shared" si="5"/>
        <v>20.671799999999998</v>
      </c>
      <c r="Q20" s="43">
        <f t="shared" si="5"/>
        <v>20.8476</v>
      </c>
      <c r="R20" s="43">
        <f t="shared" si="5"/>
        <v>21.013200000000001</v>
      </c>
      <c r="S20" s="43">
        <f t="shared" si="5"/>
        <v>21.273599999999998</v>
      </c>
      <c r="T20" s="43">
        <f t="shared" si="5"/>
        <v>20.654400000000003</v>
      </c>
      <c r="U20" s="43">
        <f t="shared" si="5"/>
        <v>20.899799999999999</v>
      </c>
      <c r="V20" s="43">
        <f t="shared" si="6"/>
        <v>20.988</v>
      </c>
      <c r="W20" s="43">
        <f t="shared" si="6"/>
        <v>20.884799999999998</v>
      </c>
      <c r="X20" s="43">
        <f t="shared" si="6"/>
        <v>20.641200000000001</v>
      </c>
      <c r="Y20" s="43">
        <f t="shared" si="6"/>
        <v>20.516400000000001</v>
      </c>
      <c r="Z20" s="43">
        <f t="shared" si="6"/>
        <v>20.312999999999999</v>
      </c>
      <c r="AA20" s="43">
        <f t="shared" si="6"/>
        <v>20.079000000000001</v>
      </c>
      <c r="AB20" s="43">
        <f t="shared" si="6"/>
        <v>19.915800000000001</v>
      </c>
      <c r="AC20" s="43">
        <f t="shared" si="6"/>
        <v>20.213999999999999</v>
      </c>
      <c r="AD20" s="43">
        <f t="shared" si="6"/>
        <v>21.824999999999999</v>
      </c>
      <c r="AE20" s="43">
        <f t="shared" si="6"/>
        <v>22.006799999999998</v>
      </c>
      <c r="AF20" s="43">
        <f t="shared" si="6"/>
        <v>22.0548</v>
      </c>
      <c r="AG20" s="43">
        <f t="shared" si="6"/>
        <v>22.147200000000002</v>
      </c>
      <c r="AH20" s="43">
        <f t="shared" si="6"/>
        <v>22.099799999999998</v>
      </c>
      <c r="AI20" s="43">
        <f t="shared" si="6"/>
        <v>21.622799999999998</v>
      </c>
      <c r="AJ20" s="2">
        <f>SUM(L20:AI20)</f>
        <v>504.69779999999997</v>
      </c>
      <c r="AK20" s="2"/>
    </row>
    <row r="21" spans="1:37" x14ac:dyDescent="0.25">
      <c r="A21" s="6">
        <v>36861.708333333336</v>
      </c>
      <c r="B21">
        <v>10848</v>
      </c>
      <c r="C21">
        <v>4608</v>
      </c>
      <c r="D21">
        <v>11347.2</v>
      </c>
      <c r="E21" s="25">
        <v>36861</v>
      </c>
      <c r="F21" s="24">
        <v>18</v>
      </c>
      <c r="G21" s="24" t="str">
        <f t="shared" si="0"/>
        <v>3722618</v>
      </c>
      <c r="H21" s="57"/>
      <c r="I21">
        <v>24.7668</v>
      </c>
      <c r="K21" s="8">
        <v>37242</v>
      </c>
      <c r="L21" s="43">
        <f t="shared" si="5"/>
        <v>21.414000000000001</v>
      </c>
      <c r="M21" s="43">
        <f t="shared" si="5"/>
        <v>21.0258</v>
      </c>
      <c r="N21" s="43">
        <f t="shared" si="5"/>
        <v>20.88</v>
      </c>
      <c r="O21" s="43">
        <f t="shared" si="5"/>
        <v>20.799599999999998</v>
      </c>
      <c r="P21" s="43">
        <f t="shared" si="5"/>
        <v>20.909400000000002</v>
      </c>
      <c r="Q21" s="43">
        <f t="shared" si="5"/>
        <v>20.898599999999998</v>
      </c>
      <c r="R21" s="43">
        <f t="shared" si="5"/>
        <v>21.0684</v>
      </c>
      <c r="S21" s="43">
        <f t="shared" si="5"/>
        <v>20.932200000000002</v>
      </c>
      <c r="T21" s="43">
        <f t="shared" si="5"/>
        <v>20.470800000000001</v>
      </c>
      <c r="U21" s="43">
        <f t="shared" si="5"/>
        <v>20.388000000000002</v>
      </c>
      <c r="V21" s="43">
        <f t="shared" si="6"/>
        <v>20.499599999999997</v>
      </c>
      <c r="W21" s="43">
        <f t="shared" si="6"/>
        <v>20.262599999999999</v>
      </c>
      <c r="X21" s="43">
        <f t="shared" si="6"/>
        <v>19.956</v>
      </c>
      <c r="Y21" s="43">
        <f t="shared" si="6"/>
        <v>19.8048</v>
      </c>
      <c r="Z21" s="43">
        <f t="shared" si="6"/>
        <v>19.5822</v>
      </c>
      <c r="AA21" s="43">
        <f t="shared" si="6"/>
        <v>19.6386</v>
      </c>
      <c r="AB21" s="43">
        <f t="shared" si="6"/>
        <v>19.684799999999999</v>
      </c>
      <c r="AC21" s="43">
        <f t="shared" si="6"/>
        <v>20.1282</v>
      </c>
      <c r="AD21" s="43">
        <f t="shared" si="6"/>
        <v>21.8736</v>
      </c>
      <c r="AE21" s="43">
        <f t="shared" si="6"/>
        <v>22.238400000000002</v>
      </c>
      <c r="AF21" s="43">
        <f t="shared" si="6"/>
        <v>22.3188</v>
      </c>
      <c r="AG21" s="43">
        <f t="shared" si="6"/>
        <v>22.484999999999999</v>
      </c>
      <c r="AH21" s="43">
        <f t="shared" si="6"/>
        <v>22.373999999999999</v>
      </c>
      <c r="AI21" s="43">
        <f t="shared" si="6"/>
        <v>21.601800000000001</v>
      </c>
      <c r="AJ21" s="2">
        <f t="shared" si="3"/>
        <v>189.52979999999999</v>
      </c>
      <c r="AK21" s="2">
        <f t="shared" si="4"/>
        <v>311.70540000000005</v>
      </c>
    </row>
    <row r="22" spans="1:37" x14ac:dyDescent="0.25">
      <c r="A22" s="6">
        <v>36861.75</v>
      </c>
      <c r="B22">
        <v>10944</v>
      </c>
      <c r="C22">
        <v>4572</v>
      </c>
      <c r="D22">
        <v>11289.6</v>
      </c>
      <c r="E22" s="25">
        <v>36861</v>
      </c>
      <c r="F22" s="24">
        <v>19</v>
      </c>
      <c r="G22" s="24" t="str">
        <f t="shared" si="0"/>
        <v>3722619</v>
      </c>
      <c r="H22" s="57"/>
      <c r="I22">
        <v>25.3188</v>
      </c>
      <c r="K22" s="8">
        <v>37243</v>
      </c>
      <c r="L22" s="43">
        <f t="shared" si="5"/>
        <v>21.106200000000001</v>
      </c>
      <c r="M22" s="43">
        <f t="shared" si="5"/>
        <v>20.613</v>
      </c>
      <c r="N22" s="43">
        <f t="shared" si="5"/>
        <v>20.470800000000001</v>
      </c>
      <c r="O22" s="43">
        <f t="shared" si="5"/>
        <v>20.5962</v>
      </c>
      <c r="P22" s="43">
        <f t="shared" si="5"/>
        <v>20.665800000000001</v>
      </c>
      <c r="Q22" s="43">
        <f t="shared" si="5"/>
        <v>21.0306</v>
      </c>
      <c r="R22" s="43">
        <f t="shared" si="5"/>
        <v>22.1952</v>
      </c>
      <c r="S22" s="43">
        <f t="shared" si="5"/>
        <v>24.649799999999999</v>
      </c>
      <c r="T22" s="43">
        <f t="shared" si="5"/>
        <v>26.690999999999999</v>
      </c>
      <c r="U22" s="43">
        <f t="shared" si="5"/>
        <v>27.517799999999998</v>
      </c>
      <c r="V22" s="43">
        <f t="shared" si="6"/>
        <v>27.5442</v>
      </c>
      <c r="W22" s="43">
        <f t="shared" si="6"/>
        <v>27.598800000000001</v>
      </c>
      <c r="X22" s="43">
        <f t="shared" si="6"/>
        <v>27.4068</v>
      </c>
      <c r="Y22" s="43">
        <f t="shared" si="6"/>
        <v>27.200400000000002</v>
      </c>
      <c r="Z22" s="43">
        <f t="shared" si="6"/>
        <v>26.9922</v>
      </c>
      <c r="AA22" s="43">
        <f t="shared" si="6"/>
        <v>26.4696</v>
      </c>
      <c r="AB22" s="43">
        <f t="shared" si="6"/>
        <v>25.555199999999999</v>
      </c>
      <c r="AC22" s="43">
        <f t="shared" si="6"/>
        <v>24.476400000000002</v>
      </c>
      <c r="AD22" s="43">
        <f t="shared" si="6"/>
        <v>25.179599999999997</v>
      </c>
      <c r="AE22" s="43">
        <f t="shared" si="6"/>
        <v>25.1448</v>
      </c>
      <c r="AF22" s="43">
        <f t="shared" si="6"/>
        <v>24.7578</v>
      </c>
      <c r="AG22" s="43">
        <f t="shared" si="6"/>
        <v>24.554400000000001</v>
      </c>
      <c r="AH22" s="43">
        <f t="shared" si="6"/>
        <v>24.660599999999999</v>
      </c>
      <c r="AI22" s="43">
        <f t="shared" si="6"/>
        <v>23.737200000000001</v>
      </c>
      <c r="AJ22" s="2">
        <f t="shared" si="3"/>
        <v>195.06479999999999</v>
      </c>
      <c r="AK22" s="2">
        <f t="shared" si="4"/>
        <v>391.74959999999993</v>
      </c>
    </row>
    <row r="23" spans="1:37" x14ac:dyDescent="0.25">
      <c r="A23" s="6">
        <v>36861.791666666664</v>
      </c>
      <c r="B23">
        <v>10944</v>
      </c>
      <c r="C23">
        <v>4428</v>
      </c>
      <c r="D23">
        <v>10905.6</v>
      </c>
      <c r="E23" s="25">
        <v>36861</v>
      </c>
      <c r="F23" s="24">
        <v>20</v>
      </c>
      <c r="G23" s="24" t="str">
        <f t="shared" si="0"/>
        <v>3722620</v>
      </c>
      <c r="H23" s="57"/>
      <c r="I23">
        <v>24.7818</v>
      </c>
      <c r="K23" s="8">
        <v>37244</v>
      </c>
      <c r="L23" s="43">
        <f t="shared" si="5"/>
        <v>22.366799999999998</v>
      </c>
      <c r="M23" s="43">
        <f t="shared" si="5"/>
        <v>21.808799999999998</v>
      </c>
      <c r="N23" s="43">
        <f t="shared" si="5"/>
        <v>21.734400000000001</v>
      </c>
      <c r="O23" s="43">
        <f t="shared" si="5"/>
        <v>21.810599999999997</v>
      </c>
      <c r="P23" s="43">
        <f t="shared" si="5"/>
        <v>21.841200000000001</v>
      </c>
      <c r="Q23" s="43">
        <f t="shared" si="5"/>
        <v>22.1004</v>
      </c>
      <c r="R23" s="43">
        <f t="shared" si="5"/>
        <v>22.947599999999998</v>
      </c>
      <c r="S23" s="43">
        <f t="shared" si="5"/>
        <v>25.4862</v>
      </c>
      <c r="T23" s="43">
        <f t="shared" si="5"/>
        <v>27.547799999999999</v>
      </c>
      <c r="U23" s="43">
        <f t="shared" si="5"/>
        <v>28.418400000000002</v>
      </c>
      <c r="V23" s="43">
        <f t="shared" si="6"/>
        <v>28.312200000000001</v>
      </c>
      <c r="W23" s="43">
        <f t="shared" si="6"/>
        <v>27.8154</v>
      </c>
      <c r="X23" s="43">
        <f t="shared" si="6"/>
        <v>27.4374</v>
      </c>
      <c r="Y23" s="43">
        <f t="shared" si="6"/>
        <v>27.646799999999999</v>
      </c>
      <c r="Z23" s="43">
        <f t="shared" si="6"/>
        <v>27.127800000000001</v>
      </c>
      <c r="AA23" s="43">
        <f t="shared" si="6"/>
        <v>26.9376</v>
      </c>
      <c r="AB23" s="43">
        <f t="shared" si="6"/>
        <v>25.935599999999997</v>
      </c>
      <c r="AC23" s="43">
        <f t="shared" si="6"/>
        <v>24.429599999999997</v>
      </c>
      <c r="AD23" s="43">
        <f t="shared" si="6"/>
        <v>25.2972</v>
      </c>
      <c r="AE23" s="43">
        <f t="shared" si="6"/>
        <v>25.123799999999999</v>
      </c>
      <c r="AF23" s="43">
        <f t="shared" si="6"/>
        <v>24.673200000000001</v>
      </c>
      <c r="AG23" s="43">
        <f t="shared" si="6"/>
        <v>24.520199999999999</v>
      </c>
      <c r="AH23" s="43">
        <f t="shared" si="6"/>
        <v>24.634799999999998</v>
      </c>
      <c r="AI23" s="43">
        <f t="shared" si="6"/>
        <v>23.971799999999998</v>
      </c>
      <c r="AJ23" s="2">
        <f t="shared" si="3"/>
        <v>204.06779999999998</v>
      </c>
      <c r="AK23" s="2">
        <f t="shared" si="4"/>
        <v>395.8578</v>
      </c>
    </row>
    <row r="24" spans="1:37" x14ac:dyDescent="0.25">
      <c r="A24" s="6">
        <v>36861.833333333336</v>
      </c>
      <c r="B24">
        <v>11040</v>
      </c>
      <c r="C24">
        <v>4320</v>
      </c>
      <c r="D24">
        <v>11481.6</v>
      </c>
      <c r="E24" s="25">
        <v>36861</v>
      </c>
      <c r="F24" s="24">
        <v>21</v>
      </c>
      <c r="G24" s="24" t="str">
        <f t="shared" si="0"/>
        <v>3722621</v>
      </c>
      <c r="H24" s="57"/>
      <c r="I24">
        <v>24.2484</v>
      </c>
      <c r="K24" s="8">
        <v>37245</v>
      </c>
      <c r="L24" s="43">
        <f t="shared" si="5"/>
        <v>22.448400000000003</v>
      </c>
      <c r="M24" s="43">
        <f t="shared" si="5"/>
        <v>21.827999999999999</v>
      </c>
      <c r="N24" s="43">
        <f t="shared" si="5"/>
        <v>21.483599999999999</v>
      </c>
      <c r="O24" s="43">
        <f t="shared" si="5"/>
        <v>21.486599999999999</v>
      </c>
      <c r="P24" s="43">
        <f t="shared" si="5"/>
        <v>21.434999999999999</v>
      </c>
      <c r="Q24" s="43">
        <f t="shared" si="5"/>
        <v>21.682200000000002</v>
      </c>
      <c r="R24" s="43">
        <f t="shared" si="5"/>
        <v>22.5732</v>
      </c>
      <c r="S24" s="43">
        <f t="shared" si="5"/>
        <v>24.747</v>
      </c>
      <c r="T24" s="43">
        <f t="shared" si="5"/>
        <v>26.5548</v>
      </c>
      <c r="U24" s="43">
        <f t="shared" si="5"/>
        <v>27.3474</v>
      </c>
      <c r="V24" s="43">
        <f t="shared" si="6"/>
        <v>27.415800000000001</v>
      </c>
      <c r="W24" s="43">
        <f t="shared" si="6"/>
        <v>27.438599999999997</v>
      </c>
      <c r="X24" s="43">
        <f t="shared" si="6"/>
        <v>26.986799999999999</v>
      </c>
      <c r="Y24" s="43">
        <f t="shared" si="6"/>
        <v>26.908799999999999</v>
      </c>
      <c r="Z24" s="43">
        <f t="shared" si="6"/>
        <v>27.051599999999997</v>
      </c>
      <c r="AA24" s="43">
        <f t="shared" si="6"/>
        <v>26.153400000000001</v>
      </c>
      <c r="AB24" s="43">
        <f t="shared" si="6"/>
        <v>25.155000000000001</v>
      </c>
      <c r="AC24" s="43">
        <f t="shared" si="6"/>
        <v>23.8782</v>
      </c>
      <c r="AD24" s="43">
        <f t="shared" si="6"/>
        <v>24.5976</v>
      </c>
      <c r="AE24" s="43">
        <f t="shared" si="6"/>
        <v>23.913</v>
      </c>
      <c r="AF24" s="43">
        <f t="shared" si="6"/>
        <v>23.864999999999998</v>
      </c>
      <c r="AG24" s="43">
        <f t="shared" si="6"/>
        <v>23.735400000000002</v>
      </c>
      <c r="AH24" s="43">
        <f t="shared" si="6"/>
        <v>23.411999999999999</v>
      </c>
      <c r="AI24" s="43">
        <f t="shared" si="6"/>
        <v>22.552799999999998</v>
      </c>
      <c r="AJ24" s="2">
        <f t="shared" si="3"/>
        <v>200.23680000000002</v>
      </c>
      <c r="AK24" s="2">
        <f t="shared" si="4"/>
        <v>384.41340000000002</v>
      </c>
    </row>
    <row r="25" spans="1:37" x14ac:dyDescent="0.25">
      <c r="A25" s="6">
        <v>36861.875</v>
      </c>
      <c r="B25">
        <v>10944</v>
      </c>
      <c r="C25">
        <v>4248</v>
      </c>
      <c r="D25">
        <v>11270.4</v>
      </c>
      <c r="E25" s="25">
        <v>36861</v>
      </c>
      <c r="F25" s="24">
        <v>22</v>
      </c>
      <c r="G25" s="24" t="str">
        <f t="shared" si="0"/>
        <v>3722622</v>
      </c>
      <c r="H25" s="57"/>
      <c r="I25">
        <v>24.370200000000001</v>
      </c>
      <c r="K25" s="8">
        <v>37246</v>
      </c>
      <c r="L25" s="43">
        <f t="shared" ref="L25:U35" si="7">VLOOKUP(CONCATENATE($K25,L$38),$G$4:$I$747,3,0)</f>
        <v>21.454799999999999</v>
      </c>
      <c r="M25" s="43">
        <f t="shared" si="7"/>
        <v>20.937000000000001</v>
      </c>
      <c r="N25" s="43">
        <f t="shared" si="7"/>
        <v>20.851800000000001</v>
      </c>
      <c r="O25" s="43">
        <f t="shared" si="7"/>
        <v>20.996400000000001</v>
      </c>
      <c r="P25" s="43">
        <f t="shared" si="7"/>
        <v>21.0672</v>
      </c>
      <c r="Q25" s="43">
        <f t="shared" si="7"/>
        <v>21.284400000000002</v>
      </c>
      <c r="R25" s="43">
        <f t="shared" si="7"/>
        <v>22.332599999999999</v>
      </c>
      <c r="S25" s="43">
        <f t="shared" si="7"/>
        <v>24.464400000000001</v>
      </c>
      <c r="T25" s="43">
        <f t="shared" si="7"/>
        <v>26.469000000000001</v>
      </c>
      <c r="U25" s="43">
        <f t="shared" si="7"/>
        <v>27.325800000000001</v>
      </c>
      <c r="V25" s="43">
        <f t="shared" ref="V25:AI35" si="8">VLOOKUP(CONCATENATE($K25,V$38),$G$4:$I$747,3,0)</f>
        <v>27.385200000000001</v>
      </c>
      <c r="W25" s="43">
        <f t="shared" si="8"/>
        <v>27.299400000000002</v>
      </c>
      <c r="X25" s="43">
        <f t="shared" si="8"/>
        <v>26.2578</v>
      </c>
      <c r="Y25" s="43">
        <f t="shared" si="8"/>
        <v>26.0748</v>
      </c>
      <c r="Z25" s="43">
        <f t="shared" si="8"/>
        <v>25.9176</v>
      </c>
      <c r="AA25" s="43">
        <f t="shared" si="8"/>
        <v>25.800599999999999</v>
      </c>
      <c r="AB25" s="43">
        <f t="shared" si="8"/>
        <v>24.469799999999999</v>
      </c>
      <c r="AC25" s="43">
        <f t="shared" si="8"/>
        <v>22.831799999999998</v>
      </c>
      <c r="AD25" s="43">
        <f t="shared" si="8"/>
        <v>23.639400000000002</v>
      </c>
      <c r="AE25" s="43">
        <f t="shared" si="8"/>
        <v>23.452200000000001</v>
      </c>
      <c r="AF25" s="43">
        <f t="shared" si="8"/>
        <v>23.689799999999998</v>
      </c>
      <c r="AG25" s="43">
        <f t="shared" si="8"/>
        <v>23.635200000000001</v>
      </c>
      <c r="AH25" s="43">
        <f t="shared" si="8"/>
        <v>23.094000000000001</v>
      </c>
      <c r="AI25" s="43">
        <f t="shared" si="8"/>
        <v>22.134</v>
      </c>
      <c r="AJ25" s="2">
        <f t="shared" si="3"/>
        <v>195.52260000000001</v>
      </c>
      <c r="AK25" s="2">
        <f t="shared" si="4"/>
        <v>377.3424</v>
      </c>
    </row>
    <row r="26" spans="1:37" x14ac:dyDescent="0.25">
      <c r="A26" s="6">
        <v>36861.916666666664</v>
      </c>
      <c r="B26">
        <v>10176</v>
      </c>
      <c r="C26">
        <v>4140</v>
      </c>
      <c r="D26">
        <v>10771.2</v>
      </c>
      <c r="E26" s="25">
        <v>36861</v>
      </c>
      <c r="F26" s="24">
        <v>23</v>
      </c>
      <c r="G26" s="24" t="str">
        <f t="shared" si="0"/>
        <v>3722623</v>
      </c>
      <c r="H26" s="57"/>
      <c r="I26">
        <v>23.616</v>
      </c>
      <c r="K26" s="8">
        <v>37247</v>
      </c>
      <c r="L26" s="43">
        <f t="shared" si="7"/>
        <v>21.234599999999997</v>
      </c>
      <c r="M26" s="43">
        <f t="shared" si="7"/>
        <v>20.765999999999998</v>
      </c>
      <c r="N26" s="43">
        <f t="shared" si="7"/>
        <v>20.538599999999999</v>
      </c>
      <c r="O26" s="43">
        <f t="shared" si="7"/>
        <v>20.4924</v>
      </c>
      <c r="P26" s="43">
        <f t="shared" si="7"/>
        <v>20.437799999999999</v>
      </c>
      <c r="Q26" s="43">
        <f t="shared" si="7"/>
        <v>20.825400000000002</v>
      </c>
      <c r="R26" s="43">
        <f t="shared" si="7"/>
        <v>21.5916</v>
      </c>
      <c r="S26" s="43">
        <f t="shared" si="7"/>
        <v>23.152200000000001</v>
      </c>
      <c r="T26" s="43">
        <f t="shared" si="7"/>
        <v>24.806999999999999</v>
      </c>
      <c r="U26" s="43">
        <f t="shared" si="7"/>
        <v>25.395599999999998</v>
      </c>
      <c r="V26" s="43">
        <f t="shared" si="8"/>
        <v>26.017199999999999</v>
      </c>
      <c r="W26" s="43">
        <f t="shared" si="8"/>
        <v>25.576799999999999</v>
      </c>
      <c r="X26" s="43">
        <f t="shared" si="8"/>
        <v>24.859200000000001</v>
      </c>
      <c r="Y26" s="43">
        <f t="shared" si="8"/>
        <v>24.094200000000001</v>
      </c>
      <c r="Z26" s="43">
        <f t="shared" si="8"/>
        <v>23.0412</v>
      </c>
      <c r="AA26" s="43">
        <f t="shared" si="8"/>
        <v>21.383400000000002</v>
      </c>
      <c r="AB26" s="43">
        <f t="shared" si="8"/>
        <v>20.6112</v>
      </c>
      <c r="AC26" s="43">
        <f t="shared" si="8"/>
        <v>20.353200000000001</v>
      </c>
      <c r="AD26" s="43">
        <f t="shared" si="8"/>
        <v>21.824999999999999</v>
      </c>
      <c r="AE26" s="43">
        <f t="shared" si="8"/>
        <v>22.171200000000002</v>
      </c>
      <c r="AF26" s="43">
        <f t="shared" si="8"/>
        <v>21.923400000000001</v>
      </c>
      <c r="AG26" s="43">
        <f t="shared" si="8"/>
        <v>22.439400000000003</v>
      </c>
      <c r="AH26" s="43">
        <f t="shared" si="8"/>
        <v>22.1676</v>
      </c>
      <c r="AI26" s="43">
        <f t="shared" si="8"/>
        <v>21.345599999999997</v>
      </c>
      <c r="AJ26" s="2">
        <f>SUM(L26:AI26)</f>
        <v>537.0498</v>
      </c>
      <c r="AK26" s="2"/>
    </row>
    <row r="27" spans="1:37" x14ac:dyDescent="0.25">
      <c r="A27" s="6">
        <v>36861.958333333336</v>
      </c>
      <c r="B27">
        <v>9504</v>
      </c>
      <c r="C27">
        <v>4068</v>
      </c>
      <c r="D27">
        <v>10675.2</v>
      </c>
      <c r="E27" s="25">
        <v>36861</v>
      </c>
      <c r="F27" s="24">
        <v>24</v>
      </c>
      <c r="G27" s="24" t="str">
        <f t="shared" si="0"/>
        <v>3722624</v>
      </c>
      <c r="H27" s="57"/>
      <c r="I27">
        <v>22.3962</v>
      </c>
      <c r="K27" s="8">
        <v>37248</v>
      </c>
      <c r="L27" s="43">
        <f t="shared" si="7"/>
        <v>20.569800000000001</v>
      </c>
      <c r="M27" s="43">
        <f t="shared" si="7"/>
        <v>20.335799999999999</v>
      </c>
      <c r="N27" s="43">
        <f t="shared" si="7"/>
        <v>20.1204</v>
      </c>
      <c r="O27" s="43">
        <f t="shared" si="7"/>
        <v>20.2422</v>
      </c>
      <c r="P27" s="43">
        <f t="shared" si="7"/>
        <v>20.344799999999999</v>
      </c>
      <c r="Q27" s="43">
        <f t="shared" si="7"/>
        <v>20.343599999999999</v>
      </c>
      <c r="R27" s="43">
        <f t="shared" si="7"/>
        <v>20.497799999999998</v>
      </c>
      <c r="S27" s="43">
        <f t="shared" si="7"/>
        <v>20.572200000000002</v>
      </c>
      <c r="T27" s="43">
        <f t="shared" si="7"/>
        <v>20.064599999999999</v>
      </c>
      <c r="U27" s="43">
        <f t="shared" si="7"/>
        <v>20.2866</v>
      </c>
      <c r="V27" s="43">
        <f t="shared" si="8"/>
        <v>20.034599999999998</v>
      </c>
      <c r="W27" s="43">
        <f t="shared" si="8"/>
        <v>19.9176</v>
      </c>
      <c r="X27" s="43">
        <f t="shared" si="8"/>
        <v>19.968</v>
      </c>
      <c r="Y27" s="43">
        <f t="shared" si="8"/>
        <v>19.829999999999998</v>
      </c>
      <c r="Z27" s="43">
        <f t="shared" si="8"/>
        <v>19.4922</v>
      </c>
      <c r="AA27" s="43">
        <f t="shared" si="8"/>
        <v>19.7136</v>
      </c>
      <c r="AB27" s="43">
        <f t="shared" si="8"/>
        <v>19.291799999999999</v>
      </c>
      <c r="AC27" s="43">
        <f t="shared" si="8"/>
        <v>19.7058</v>
      </c>
      <c r="AD27" s="43">
        <f t="shared" si="8"/>
        <v>21.296400000000002</v>
      </c>
      <c r="AE27" s="43">
        <f t="shared" si="8"/>
        <v>21.3156</v>
      </c>
      <c r="AF27" s="43">
        <f t="shared" si="8"/>
        <v>21.637799999999999</v>
      </c>
      <c r="AG27" s="43">
        <f t="shared" si="8"/>
        <v>21.646799999999999</v>
      </c>
      <c r="AH27" s="43">
        <f t="shared" si="8"/>
        <v>21.645</v>
      </c>
      <c r="AI27" s="43">
        <f t="shared" si="8"/>
        <v>21.091799999999999</v>
      </c>
      <c r="AJ27" s="2">
        <f>SUM(L27:AI27)</f>
        <v>489.96480000000003</v>
      </c>
      <c r="AK27" s="2"/>
    </row>
    <row r="28" spans="1:37" x14ac:dyDescent="0.25">
      <c r="A28" s="6">
        <v>36862</v>
      </c>
      <c r="B28">
        <v>8640</v>
      </c>
      <c r="C28">
        <v>4068</v>
      </c>
      <c r="D28">
        <v>10137.6</v>
      </c>
      <c r="E28" s="25">
        <v>36862</v>
      </c>
      <c r="F28" s="24">
        <v>1</v>
      </c>
      <c r="G28" s="24" t="str">
        <f t="shared" si="0"/>
        <v>372271</v>
      </c>
      <c r="H28" s="57"/>
      <c r="I28">
        <v>21.678000000000001</v>
      </c>
      <c r="K28" s="8">
        <v>37249</v>
      </c>
      <c r="L28" s="43">
        <f t="shared" si="7"/>
        <v>20.523599999999998</v>
      </c>
      <c r="M28" s="43">
        <f t="shared" si="7"/>
        <v>20.265000000000001</v>
      </c>
      <c r="N28" s="43">
        <f t="shared" si="7"/>
        <v>20.2728</v>
      </c>
      <c r="O28" s="43">
        <f t="shared" si="7"/>
        <v>20.231400000000001</v>
      </c>
      <c r="P28" s="43">
        <f t="shared" si="7"/>
        <v>20.2728</v>
      </c>
      <c r="Q28" s="43">
        <f t="shared" si="7"/>
        <v>20.2254</v>
      </c>
      <c r="R28" s="43">
        <f t="shared" si="7"/>
        <v>20.373000000000001</v>
      </c>
      <c r="S28" s="43">
        <f t="shared" si="7"/>
        <v>20.6082</v>
      </c>
      <c r="T28" s="43">
        <f t="shared" si="7"/>
        <v>19.785599999999999</v>
      </c>
      <c r="U28" s="43">
        <f t="shared" si="7"/>
        <v>19.595400000000001</v>
      </c>
      <c r="V28" s="43">
        <f t="shared" si="8"/>
        <v>19.420200000000001</v>
      </c>
      <c r="W28" s="43">
        <f t="shared" si="8"/>
        <v>19.197599999999998</v>
      </c>
      <c r="X28" s="43">
        <f t="shared" si="8"/>
        <v>19.481400000000001</v>
      </c>
      <c r="Y28" s="43">
        <f t="shared" si="8"/>
        <v>19.361999999999998</v>
      </c>
      <c r="Z28" s="43">
        <f t="shared" si="8"/>
        <v>19.119599999999998</v>
      </c>
      <c r="AA28" s="43">
        <f t="shared" si="8"/>
        <v>19.152000000000001</v>
      </c>
      <c r="AB28" s="43">
        <f t="shared" si="8"/>
        <v>18.805199999999999</v>
      </c>
      <c r="AC28" s="43">
        <f t="shared" si="8"/>
        <v>19.196400000000001</v>
      </c>
      <c r="AD28" s="43">
        <f t="shared" si="8"/>
        <v>20.673599999999997</v>
      </c>
      <c r="AE28" s="43">
        <f t="shared" si="8"/>
        <v>21.2178</v>
      </c>
      <c r="AF28" s="43">
        <f t="shared" si="8"/>
        <v>21.440999999999999</v>
      </c>
      <c r="AG28" s="43">
        <f t="shared" si="8"/>
        <v>21.504000000000001</v>
      </c>
      <c r="AH28" s="43">
        <f t="shared" si="8"/>
        <v>21.034200000000002</v>
      </c>
      <c r="AI28" s="43">
        <f t="shared" si="8"/>
        <v>20.905200000000001</v>
      </c>
      <c r="AJ28" s="2">
        <f t="shared" si="3"/>
        <v>183.67740000000001</v>
      </c>
      <c r="AK28" s="2">
        <f t="shared" si="4"/>
        <v>298.98599999999999</v>
      </c>
    </row>
    <row r="29" spans="1:37" x14ac:dyDescent="0.25">
      <c r="A29" s="6">
        <v>36862.041666666664</v>
      </c>
      <c r="B29">
        <v>8160</v>
      </c>
      <c r="C29">
        <v>4032</v>
      </c>
      <c r="D29">
        <v>9696</v>
      </c>
      <c r="E29" s="25">
        <v>36862</v>
      </c>
      <c r="F29" s="24">
        <v>2</v>
      </c>
      <c r="G29" s="24" t="str">
        <f t="shared" si="0"/>
        <v>372272</v>
      </c>
      <c r="H29" s="57"/>
      <c r="I29">
        <v>21.2136</v>
      </c>
      <c r="K29" s="8">
        <v>37250</v>
      </c>
      <c r="L29" s="43">
        <f t="shared" si="7"/>
        <v>20.620200000000001</v>
      </c>
      <c r="M29" s="43">
        <f t="shared" si="7"/>
        <v>20.4072</v>
      </c>
      <c r="N29" s="43">
        <f t="shared" si="7"/>
        <v>20.196000000000002</v>
      </c>
      <c r="O29" s="43">
        <f t="shared" si="7"/>
        <v>20.221799999999998</v>
      </c>
      <c r="P29" s="43">
        <f t="shared" si="7"/>
        <v>20.281200000000002</v>
      </c>
      <c r="Q29" s="43">
        <f t="shared" si="7"/>
        <v>20.562000000000001</v>
      </c>
      <c r="R29" s="43">
        <f t="shared" si="7"/>
        <v>20.877599999999997</v>
      </c>
      <c r="S29" s="43">
        <f t="shared" si="7"/>
        <v>20.908200000000001</v>
      </c>
      <c r="T29" s="43">
        <f t="shared" si="7"/>
        <v>19.957799999999999</v>
      </c>
      <c r="U29" s="43">
        <f t="shared" si="7"/>
        <v>19.608599999999999</v>
      </c>
      <c r="V29" s="43">
        <f t="shared" si="8"/>
        <v>19.424400000000002</v>
      </c>
      <c r="W29" s="43">
        <f t="shared" si="8"/>
        <v>19.383599999999998</v>
      </c>
      <c r="X29" s="43">
        <f t="shared" si="8"/>
        <v>19.622400000000003</v>
      </c>
      <c r="Y29" s="43">
        <f t="shared" si="8"/>
        <v>19.396799999999999</v>
      </c>
      <c r="Z29" s="43">
        <f t="shared" si="8"/>
        <v>19.189799999999998</v>
      </c>
      <c r="AA29" s="43">
        <f t="shared" si="8"/>
        <v>18.691800000000001</v>
      </c>
      <c r="AB29" s="43">
        <f t="shared" si="8"/>
        <v>18.7134</v>
      </c>
      <c r="AC29" s="43">
        <f t="shared" si="8"/>
        <v>18.974400000000003</v>
      </c>
      <c r="AD29" s="43">
        <f t="shared" si="8"/>
        <v>20.73</v>
      </c>
      <c r="AE29" s="43">
        <f t="shared" si="8"/>
        <v>21.531599999999997</v>
      </c>
      <c r="AF29" s="43">
        <f t="shared" si="8"/>
        <v>21.688200000000002</v>
      </c>
      <c r="AG29" s="43">
        <f t="shared" si="8"/>
        <v>21.7302</v>
      </c>
      <c r="AH29" s="43">
        <f t="shared" si="8"/>
        <v>21.5046</v>
      </c>
      <c r="AI29" s="43">
        <f t="shared" si="8"/>
        <v>20.789400000000001</v>
      </c>
      <c r="AJ29" s="2">
        <f>SUM(L29:AI29)</f>
        <v>485.01119999999992</v>
      </c>
      <c r="AK29" s="2"/>
    </row>
    <row r="30" spans="1:37" x14ac:dyDescent="0.25">
      <c r="A30" s="6">
        <v>36862.083333333336</v>
      </c>
      <c r="B30">
        <v>7584</v>
      </c>
      <c r="C30">
        <v>3996</v>
      </c>
      <c r="D30">
        <v>9600</v>
      </c>
      <c r="E30" s="25">
        <v>36862</v>
      </c>
      <c r="F30" s="24">
        <v>3</v>
      </c>
      <c r="G30" s="24" t="str">
        <f t="shared" si="0"/>
        <v>372273</v>
      </c>
      <c r="H30" s="57"/>
      <c r="I30">
        <v>20.827200000000001</v>
      </c>
      <c r="K30" s="8">
        <v>37251</v>
      </c>
      <c r="L30" s="43">
        <f t="shared" si="7"/>
        <v>20.584799999999998</v>
      </c>
      <c r="M30" s="43">
        <f t="shared" si="7"/>
        <v>20.392799999999998</v>
      </c>
      <c r="N30" s="43">
        <f t="shared" si="7"/>
        <v>20.374200000000002</v>
      </c>
      <c r="O30" s="43">
        <f t="shared" si="7"/>
        <v>20.408999999999999</v>
      </c>
      <c r="P30" s="43">
        <f t="shared" si="7"/>
        <v>20.449200000000001</v>
      </c>
      <c r="Q30" s="43">
        <f t="shared" si="7"/>
        <v>20.6496</v>
      </c>
      <c r="R30" s="43">
        <f t="shared" si="7"/>
        <v>21.410400000000003</v>
      </c>
      <c r="S30" s="43">
        <f t="shared" si="7"/>
        <v>22.806000000000001</v>
      </c>
      <c r="T30" s="43">
        <f t="shared" si="7"/>
        <v>24.043200000000002</v>
      </c>
      <c r="U30" s="43">
        <f t="shared" si="7"/>
        <v>24.566400000000002</v>
      </c>
      <c r="V30" s="43">
        <f t="shared" si="8"/>
        <v>24.628799999999998</v>
      </c>
      <c r="W30" s="43">
        <f t="shared" si="8"/>
        <v>24.423599999999997</v>
      </c>
      <c r="X30" s="43">
        <f t="shared" si="8"/>
        <v>24.127200000000002</v>
      </c>
      <c r="Y30" s="43">
        <f t="shared" si="8"/>
        <v>23.7864</v>
      </c>
      <c r="Z30" s="43">
        <f t="shared" si="8"/>
        <v>23.948400000000003</v>
      </c>
      <c r="AA30" s="43">
        <f t="shared" si="8"/>
        <v>23.429400000000001</v>
      </c>
      <c r="AB30" s="43">
        <f t="shared" si="8"/>
        <v>22.5168</v>
      </c>
      <c r="AC30" s="43">
        <f t="shared" si="8"/>
        <v>21.267599999999998</v>
      </c>
      <c r="AD30" s="43">
        <f t="shared" si="8"/>
        <v>22.358400000000003</v>
      </c>
      <c r="AE30" s="43">
        <f t="shared" si="8"/>
        <v>22.494599999999998</v>
      </c>
      <c r="AF30" s="43">
        <f t="shared" si="8"/>
        <v>22.591799999999999</v>
      </c>
      <c r="AG30" s="43">
        <f t="shared" si="8"/>
        <v>22.9422</v>
      </c>
      <c r="AH30" s="43">
        <f t="shared" si="8"/>
        <v>22.984200000000001</v>
      </c>
      <c r="AI30" s="43">
        <f t="shared" si="8"/>
        <v>22.38</v>
      </c>
      <c r="AJ30" s="2">
        <f t="shared" si="3"/>
        <v>189.45600000000002</v>
      </c>
      <c r="AK30" s="2">
        <f t="shared" si="4"/>
        <v>350.10899999999992</v>
      </c>
    </row>
    <row r="31" spans="1:37" x14ac:dyDescent="0.25">
      <c r="A31" s="6">
        <v>36862.125</v>
      </c>
      <c r="B31">
        <v>7488</v>
      </c>
      <c r="C31">
        <v>3960</v>
      </c>
      <c r="D31">
        <v>9657.6</v>
      </c>
      <c r="E31" s="25">
        <v>36862</v>
      </c>
      <c r="F31" s="24">
        <v>4</v>
      </c>
      <c r="G31" s="24" t="str">
        <f t="shared" si="0"/>
        <v>372274</v>
      </c>
      <c r="H31" s="57"/>
      <c r="I31">
        <v>20.814</v>
      </c>
      <c r="K31" s="8">
        <v>37252</v>
      </c>
      <c r="L31" s="43">
        <f t="shared" si="7"/>
        <v>21.136800000000001</v>
      </c>
      <c r="M31" s="43">
        <f t="shared" si="7"/>
        <v>20.709599999999998</v>
      </c>
      <c r="N31" s="43">
        <f t="shared" si="7"/>
        <v>20.864999999999998</v>
      </c>
      <c r="O31" s="43">
        <f t="shared" si="7"/>
        <v>20.746200000000002</v>
      </c>
      <c r="P31" s="43">
        <f t="shared" si="7"/>
        <v>20.772599999999997</v>
      </c>
      <c r="Q31" s="43">
        <f t="shared" si="7"/>
        <v>21.118200000000002</v>
      </c>
      <c r="R31" s="43">
        <f t="shared" si="7"/>
        <v>21.766200000000001</v>
      </c>
      <c r="S31" s="43">
        <f t="shared" si="7"/>
        <v>23.2728</v>
      </c>
      <c r="T31" s="43">
        <f t="shared" si="7"/>
        <v>24.651</v>
      </c>
      <c r="U31" s="43">
        <f t="shared" si="7"/>
        <v>25.413</v>
      </c>
      <c r="V31" s="43">
        <f t="shared" si="8"/>
        <v>25.367999999999999</v>
      </c>
      <c r="W31" s="43">
        <f t="shared" si="8"/>
        <v>24.944400000000002</v>
      </c>
      <c r="X31" s="43">
        <f t="shared" si="8"/>
        <v>24.5106</v>
      </c>
      <c r="Y31" s="43">
        <f t="shared" si="8"/>
        <v>24.093599999999999</v>
      </c>
      <c r="Z31" s="43">
        <f t="shared" si="8"/>
        <v>24.201599999999999</v>
      </c>
      <c r="AA31" s="43">
        <f t="shared" si="8"/>
        <v>23.4102</v>
      </c>
      <c r="AB31" s="43">
        <f t="shared" si="8"/>
        <v>22.353000000000002</v>
      </c>
      <c r="AC31" s="43">
        <f t="shared" si="8"/>
        <v>21.348599999999998</v>
      </c>
      <c r="AD31" s="43">
        <f t="shared" si="8"/>
        <v>22.446000000000002</v>
      </c>
      <c r="AE31" s="43">
        <f t="shared" si="8"/>
        <v>22.248000000000001</v>
      </c>
      <c r="AF31" s="43">
        <f t="shared" si="8"/>
        <v>22.178999999999998</v>
      </c>
      <c r="AG31" s="43">
        <f t="shared" si="8"/>
        <v>22.143599999999999</v>
      </c>
      <c r="AH31" s="43">
        <f t="shared" si="8"/>
        <v>22.120200000000001</v>
      </c>
      <c r="AI31" s="43">
        <f t="shared" si="8"/>
        <v>21.466200000000001</v>
      </c>
      <c r="AJ31" s="2">
        <f t="shared" si="3"/>
        <v>191.85359999999997</v>
      </c>
      <c r="AK31" s="2">
        <f t="shared" si="4"/>
        <v>351.43080000000003</v>
      </c>
    </row>
    <row r="32" spans="1:37" x14ac:dyDescent="0.25">
      <c r="A32" s="6">
        <v>36862.166666666664</v>
      </c>
      <c r="B32">
        <v>7392</v>
      </c>
      <c r="C32">
        <v>4032</v>
      </c>
      <c r="D32">
        <v>10118.4</v>
      </c>
      <c r="E32" s="25">
        <v>36862</v>
      </c>
      <c r="F32" s="24">
        <v>5</v>
      </c>
      <c r="G32" s="24" t="str">
        <f t="shared" si="0"/>
        <v>372275</v>
      </c>
      <c r="H32" s="57"/>
      <c r="I32">
        <v>20.8842</v>
      </c>
      <c r="K32" s="8">
        <v>37253</v>
      </c>
      <c r="L32" s="43">
        <f t="shared" si="7"/>
        <v>20.989799999999999</v>
      </c>
      <c r="M32" s="43">
        <f t="shared" si="7"/>
        <v>20.6586</v>
      </c>
      <c r="N32" s="43">
        <f t="shared" si="7"/>
        <v>20.636400000000002</v>
      </c>
      <c r="O32" s="43">
        <f t="shared" si="7"/>
        <v>20.729400000000002</v>
      </c>
      <c r="P32" s="43">
        <f t="shared" si="7"/>
        <v>20.930400000000002</v>
      </c>
      <c r="Q32" s="43">
        <f t="shared" si="7"/>
        <v>21.2166</v>
      </c>
      <c r="R32" s="43">
        <f t="shared" si="7"/>
        <v>21.831</v>
      </c>
      <c r="S32" s="43">
        <f t="shared" si="7"/>
        <v>23.281200000000002</v>
      </c>
      <c r="T32" s="43">
        <f t="shared" si="7"/>
        <v>24.901799999999998</v>
      </c>
      <c r="U32" s="43">
        <f t="shared" si="7"/>
        <v>26.245200000000001</v>
      </c>
      <c r="V32" s="43">
        <f t="shared" si="8"/>
        <v>25.776599999999998</v>
      </c>
      <c r="W32" s="43">
        <f t="shared" si="8"/>
        <v>25.0944</v>
      </c>
      <c r="X32" s="43">
        <f t="shared" si="8"/>
        <v>24.479400000000002</v>
      </c>
      <c r="Y32" s="43">
        <f t="shared" si="8"/>
        <v>24.133800000000001</v>
      </c>
      <c r="Z32" s="43">
        <f t="shared" si="8"/>
        <v>23.636400000000002</v>
      </c>
      <c r="AA32" s="43">
        <f t="shared" si="8"/>
        <v>23.074200000000001</v>
      </c>
      <c r="AB32" s="43">
        <f t="shared" si="8"/>
        <v>22.291799999999999</v>
      </c>
      <c r="AC32" s="43">
        <f t="shared" si="8"/>
        <v>21.122400000000003</v>
      </c>
      <c r="AD32" s="43">
        <f t="shared" si="8"/>
        <v>22.1676</v>
      </c>
      <c r="AE32" s="43">
        <f t="shared" si="8"/>
        <v>22.498200000000001</v>
      </c>
      <c r="AF32" s="43">
        <f t="shared" si="8"/>
        <v>22.255800000000001</v>
      </c>
      <c r="AG32" s="43">
        <f t="shared" si="8"/>
        <v>22.110599999999998</v>
      </c>
      <c r="AH32" s="43">
        <f t="shared" si="8"/>
        <v>21.862200000000001</v>
      </c>
      <c r="AI32" s="43">
        <f t="shared" si="8"/>
        <v>21.448799999999999</v>
      </c>
      <c r="AJ32" s="2">
        <f t="shared" si="3"/>
        <v>191.72220000000002</v>
      </c>
      <c r="AK32" s="2">
        <f t="shared" si="4"/>
        <v>351.65039999999999</v>
      </c>
    </row>
    <row r="33" spans="1:42" x14ac:dyDescent="0.25">
      <c r="A33" s="6">
        <v>36862.208333333336</v>
      </c>
      <c r="B33">
        <v>7488</v>
      </c>
      <c r="C33">
        <v>3996</v>
      </c>
      <c r="D33">
        <v>10406.4</v>
      </c>
      <c r="E33" s="25">
        <v>36862</v>
      </c>
      <c r="F33" s="24">
        <v>6</v>
      </c>
      <c r="G33" s="24" t="str">
        <f t="shared" si="0"/>
        <v>372276</v>
      </c>
      <c r="H33" s="57"/>
      <c r="I33">
        <v>20.896799999999999</v>
      </c>
      <c r="K33" s="8">
        <v>37254</v>
      </c>
      <c r="L33" s="43">
        <f t="shared" si="7"/>
        <v>20.915400000000002</v>
      </c>
      <c r="M33" s="43">
        <f t="shared" si="7"/>
        <v>20.600999999999999</v>
      </c>
      <c r="N33" s="43">
        <f t="shared" si="7"/>
        <v>20.374200000000002</v>
      </c>
      <c r="O33" s="43">
        <f t="shared" si="7"/>
        <v>20.4924</v>
      </c>
      <c r="P33" s="43">
        <f t="shared" si="7"/>
        <v>20.466000000000001</v>
      </c>
      <c r="Q33" s="43">
        <f t="shared" si="7"/>
        <v>20.755800000000001</v>
      </c>
      <c r="R33" s="43">
        <f t="shared" si="7"/>
        <v>21.345599999999997</v>
      </c>
      <c r="S33" s="43">
        <f t="shared" si="7"/>
        <v>22.9968</v>
      </c>
      <c r="T33" s="43">
        <f t="shared" si="7"/>
        <v>23.882999999999999</v>
      </c>
      <c r="U33" s="43">
        <f t="shared" si="7"/>
        <v>24.187200000000001</v>
      </c>
      <c r="V33" s="43">
        <f t="shared" si="8"/>
        <v>24.044400000000003</v>
      </c>
      <c r="W33" s="43">
        <f t="shared" si="8"/>
        <v>23.8476</v>
      </c>
      <c r="X33" s="43">
        <f t="shared" si="8"/>
        <v>23.4024</v>
      </c>
      <c r="Y33" s="43">
        <f t="shared" si="8"/>
        <v>22.7712</v>
      </c>
      <c r="Z33" s="43">
        <f t="shared" si="8"/>
        <v>22.284599999999998</v>
      </c>
      <c r="AA33" s="43">
        <f t="shared" si="8"/>
        <v>21.454799999999999</v>
      </c>
      <c r="AB33" s="43">
        <f t="shared" si="8"/>
        <v>20.390400000000003</v>
      </c>
      <c r="AC33" s="43">
        <f t="shared" si="8"/>
        <v>20.0364</v>
      </c>
      <c r="AD33" s="43">
        <f t="shared" si="8"/>
        <v>21.195599999999999</v>
      </c>
      <c r="AE33" s="43">
        <f t="shared" si="8"/>
        <v>21.3432</v>
      </c>
      <c r="AF33" s="43">
        <f t="shared" si="8"/>
        <v>21.288599999999999</v>
      </c>
      <c r="AG33" s="43">
        <f t="shared" si="8"/>
        <v>21.234000000000002</v>
      </c>
      <c r="AH33" s="43">
        <f t="shared" si="8"/>
        <v>21.043800000000001</v>
      </c>
      <c r="AI33" s="43">
        <f t="shared" si="8"/>
        <v>20.786999999999999</v>
      </c>
      <c r="AJ33" s="2">
        <f>SUM(L33:AI33)</f>
        <v>521.14139999999998</v>
      </c>
      <c r="AK33" s="2"/>
    </row>
    <row r="34" spans="1:42" x14ac:dyDescent="0.25">
      <c r="A34" s="6">
        <v>36862.25</v>
      </c>
      <c r="B34">
        <v>8160</v>
      </c>
      <c r="C34">
        <v>3996</v>
      </c>
      <c r="D34">
        <v>10828.8</v>
      </c>
      <c r="E34" s="25">
        <v>36862</v>
      </c>
      <c r="F34" s="24">
        <v>7</v>
      </c>
      <c r="G34" s="24" t="str">
        <f t="shared" si="0"/>
        <v>372277</v>
      </c>
      <c r="H34" s="57"/>
      <c r="I34">
        <v>21.264599999999998</v>
      </c>
      <c r="K34" s="8">
        <v>37255</v>
      </c>
      <c r="L34" s="43">
        <f t="shared" si="7"/>
        <v>20.476800000000001</v>
      </c>
      <c r="M34" s="43">
        <f t="shared" si="7"/>
        <v>20.1372</v>
      </c>
      <c r="N34" s="43">
        <f t="shared" si="7"/>
        <v>20.098800000000001</v>
      </c>
      <c r="O34" s="43">
        <f t="shared" si="7"/>
        <v>20.0946</v>
      </c>
      <c r="P34" s="43">
        <f t="shared" si="7"/>
        <v>20.154</v>
      </c>
      <c r="Q34" s="43">
        <f t="shared" si="7"/>
        <v>20.321400000000001</v>
      </c>
      <c r="R34" s="43">
        <f t="shared" si="7"/>
        <v>20.446200000000001</v>
      </c>
      <c r="S34" s="43">
        <f t="shared" si="7"/>
        <v>20.644200000000001</v>
      </c>
      <c r="T34" s="43">
        <f t="shared" si="7"/>
        <v>20.0916</v>
      </c>
      <c r="U34" s="43">
        <f t="shared" si="7"/>
        <v>20.017799999999998</v>
      </c>
      <c r="V34" s="43">
        <f t="shared" si="8"/>
        <v>19.8552</v>
      </c>
      <c r="W34" s="43">
        <f t="shared" si="8"/>
        <v>19.595400000000001</v>
      </c>
      <c r="X34" s="43">
        <f t="shared" si="8"/>
        <v>19.413599999999999</v>
      </c>
      <c r="Y34" s="43">
        <f t="shared" si="8"/>
        <v>19.124400000000001</v>
      </c>
      <c r="Z34" s="43">
        <f t="shared" si="8"/>
        <v>18.937799999999999</v>
      </c>
      <c r="AA34" s="43">
        <f t="shared" si="8"/>
        <v>18.9192</v>
      </c>
      <c r="AB34" s="43">
        <f t="shared" si="8"/>
        <v>18.862200000000001</v>
      </c>
      <c r="AC34" s="43">
        <f t="shared" si="8"/>
        <v>19.255800000000001</v>
      </c>
      <c r="AD34" s="43">
        <f t="shared" si="8"/>
        <v>20.76</v>
      </c>
      <c r="AE34" s="43">
        <f t="shared" si="8"/>
        <v>20.978400000000001</v>
      </c>
      <c r="AF34" s="43">
        <f t="shared" si="8"/>
        <v>21.229200000000002</v>
      </c>
      <c r="AG34" s="43">
        <f t="shared" si="8"/>
        <v>21.279</v>
      </c>
      <c r="AH34" s="43">
        <f t="shared" si="8"/>
        <v>21.0732</v>
      </c>
      <c r="AI34" s="43">
        <f t="shared" si="8"/>
        <v>20.7288</v>
      </c>
      <c r="AJ34" s="2">
        <f>SUM(L34:AI34)</f>
        <v>482.49479999999994</v>
      </c>
      <c r="AK34" s="2"/>
      <c r="AM34" s="3"/>
    </row>
    <row r="35" spans="1:42" x14ac:dyDescent="0.25">
      <c r="A35" s="6">
        <v>36862.291666666664</v>
      </c>
      <c r="B35">
        <v>9696</v>
      </c>
      <c r="C35">
        <v>4140</v>
      </c>
      <c r="D35">
        <v>11673.6</v>
      </c>
      <c r="E35" s="25">
        <v>36862</v>
      </c>
      <c r="F35" s="24">
        <v>8</v>
      </c>
      <c r="G35" s="24" t="str">
        <f t="shared" si="0"/>
        <v>372278</v>
      </c>
      <c r="H35" s="57"/>
      <c r="I35">
        <v>21.2742</v>
      </c>
      <c r="K35" s="8">
        <v>37256</v>
      </c>
      <c r="L35" s="43">
        <f t="shared" si="7"/>
        <v>20.450400000000002</v>
      </c>
      <c r="M35" s="43">
        <f t="shared" si="7"/>
        <v>20.2194</v>
      </c>
      <c r="N35" s="43">
        <f t="shared" si="7"/>
        <v>20.119799999999998</v>
      </c>
      <c r="O35" s="43">
        <f t="shared" si="7"/>
        <v>20.001000000000001</v>
      </c>
      <c r="P35" s="43">
        <f t="shared" si="7"/>
        <v>20.104800000000001</v>
      </c>
      <c r="Q35" s="43">
        <f t="shared" si="7"/>
        <v>20.166</v>
      </c>
      <c r="R35" s="43">
        <f t="shared" si="7"/>
        <v>20.507400000000001</v>
      </c>
      <c r="S35" s="43">
        <f t="shared" si="7"/>
        <v>20.617799999999999</v>
      </c>
      <c r="T35" s="43">
        <f t="shared" si="7"/>
        <v>19.836599999999997</v>
      </c>
      <c r="U35" s="43">
        <f t="shared" si="7"/>
        <v>19.8096</v>
      </c>
      <c r="V35" s="43">
        <f t="shared" si="8"/>
        <v>19.695</v>
      </c>
      <c r="W35" s="43">
        <f t="shared" si="8"/>
        <v>19.428599999999999</v>
      </c>
      <c r="X35" s="43">
        <f t="shared" si="8"/>
        <v>19.536000000000001</v>
      </c>
      <c r="Y35" s="43">
        <f t="shared" si="8"/>
        <v>19.483799999999999</v>
      </c>
      <c r="Z35" s="43">
        <f t="shared" si="8"/>
        <v>19.075200000000002</v>
      </c>
      <c r="AA35" s="43">
        <f t="shared" si="8"/>
        <v>18.7698</v>
      </c>
      <c r="AB35" s="43">
        <f t="shared" si="8"/>
        <v>18.962400000000002</v>
      </c>
      <c r="AC35" s="43">
        <f t="shared" si="8"/>
        <v>19.286999999999999</v>
      </c>
      <c r="AD35" s="43">
        <f t="shared" si="8"/>
        <v>20.794799999999999</v>
      </c>
      <c r="AE35" s="43">
        <f t="shared" si="8"/>
        <v>20.822400000000002</v>
      </c>
      <c r="AF35" s="43">
        <f t="shared" si="8"/>
        <v>20.761800000000001</v>
      </c>
      <c r="AG35" s="43">
        <f t="shared" si="8"/>
        <v>20.5974</v>
      </c>
      <c r="AH35" s="43">
        <f t="shared" si="8"/>
        <v>20.497799999999998</v>
      </c>
      <c r="AI35" s="43">
        <f t="shared" si="8"/>
        <v>20.377200000000002</v>
      </c>
      <c r="AJ35" s="2">
        <f>SUM(AI35,L35:S35)</f>
        <v>182.56379999999999</v>
      </c>
      <c r="AK35" s="2">
        <f>SUM(T35:AH35)</f>
        <v>297.35820000000001</v>
      </c>
      <c r="AM35" s="3" t="s">
        <v>26</v>
      </c>
    </row>
    <row r="36" spans="1:42" x14ac:dyDescent="0.25">
      <c r="A36" s="6">
        <v>36862.333333333336</v>
      </c>
      <c r="B36">
        <v>10464</v>
      </c>
      <c r="C36">
        <v>4428</v>
      </c>
      <c r="D36">
        <v>12537.6</v>
      </c>
      <c r="E36" s="25">
        <v>36862</v>
      </c>
      <c r="F36" s="24">
        <v>9</v>
      </c>
      <c r="G36" s="24" t="str">
        <f t="shared" si="0"/>
        <v>372279</v>
      </c>
      <c r="H36" s="57"/>
      <c r="I36">
        <v>20.555400000000002</v>
      </c>
      <c r="K36" s="20"/>
      <c r="L36" s="18"/>
      <c r="M36" s="18"/>
      <c r="N36" s="18"/>
      <c r="O36" s="17"/>
      <c r="P36" s="17"/>
      <c r="AI36" s="3"/>
      <c r="AJ36" s="64">
        <f>SUM(AJ5:AJ35)</f>
        <v>9700.6445999999996</v>
      </c>
      <c r="AK36" s="64">
        <f>SUM(AK5:AK35)</f>
        <v>7378.5047999999997</v>
      </c>
      <c r="AL36" s="64">
        <f>SUM(AL5:AL35)</f>
        <v>0</v>
      </c>
      <c r="AM36" s="64">
        <f>SUM(AJ36:AL36)</f>
        <v>17079.149399999998</v>
      </c>
      <c r="AN36" s="51"/>
    </row>
    <row r="37" spans="1:42" x14ac:dyDescent="0.25">
      <c r="A37" s="6">
        <v>36862.375</v>
      </c>
      <c r="B37">
        <v>11040</v>
      </c>
      <c r="C37">
        <v>4608</v>
      </c>
      <c r="D37">
        <v>14688</v>
      </c>
      <c r="E37" s="25">
        <v>36862</v>
      </c>
      <c r="F37" s="24">
        <v>10</v>
      </c>
      <c r="G37" s="24" t="str">
        <f t="shared" si="0"/>
        <v>3722710</v>
      </c>
      <c r="H37" s="57"/>
      <c r="I37">
        <v>20.700599999999998</v>
      </c>
      <c r="K37" s="20"/>
      <c r="L37" s="18"/>
      <c r="M37" s="18"/>
      <c r="N37" s="18"/>
      <c r="O37" s="17"/>
      <c r="P37" s="17"/>
      <c r="AN37" s="51"/>
    </row>
    <row r="38" spans="1:42" x14ac:dyDescent="0.25">
      <c r="A38" s="6">
        <v>36862.416666666664</v>
      </c>
      <c r="B38">
        <v>12000</v>
      </c>
      <c r="C38">
        <v>4788</v>
      </c>
      <c r="D38">
        <v>15532.8</v>
      </c>
      <c r="E38" s="25">
        <v>36862</v>
      </c>
      <c r="F38" s="24">
        <v>11</v>
      </c>
      <c r="G38" s="24" t="str">
        <f t="shared" si="0"/>
        <v>3722711</v>
      </c>
      <c r="H38" s="57"/>
      <c r="I38">
        <v>20.795999999999999</v>
      </c>
      <c r="K38" s="42" t="s">
        <v>47</v>
      </c>
      <c r="L38" s="3">
        <v>1</v>
      </c>
      <c r="M38" s="3">
        <v>2</v>
      </c>
      <c r="N38" s="3">
        <v>3</v>
      </c>
      <c r="O38" s="3">
        <v>4</v>
      </c>
      <c r="P38" s="3">
        <v>5</v>
      </c>
      <c r="Q38" s="3">
        <v>6</v>
      </c>
      <c r="R38" s="3">
        <v>7</v>
      </c>
      <c r="S38" s="3">
        <v>8</v>
      </c>
      <c r="T38" s="3">
        <v>9</v>
      </c>
      <c r="U38" s="3">
        <v>10</v>
      </c>
      <c r="V38" s="3">
        <v>11</v>
      </c>
      <c r="W38" s="3">
        <v>12</v>
      </c>
      <c r="X38" s="3">
        <v>13</v>
      </c>
      <c r="Y38" s="3">
        <v>14</v>
      </c>
      <c r="Z38" s="3">
        <v>15</v>
      </c>
      <c r="AA38" s="3">
        <v>16</v>
      </c>
      <c r="AB38" s="3">
        <v>17</v>
      </c>
      <c r="AC38" s="3">
        <v>18</v>
      </c>
      <c r="AD38" s="3">
        <v>19</v>
      </c>
      <c r="AE38" s="3">
        <v>20</v>
      </c>
      <c r="AF38" s="3">
        <v>21</v>
      </c>
      <c r="AG38" s="3">
        <v>22</v>
      </c>
      <c r="AH38" s="3">
        <v>23</v>
      </c>
      <c r="AI38" s="3">
        <v>24</v>
      </c>
      <c r="AJ38" s="3" t="s">
        <v>3</v>
      </c>
      <c r="AK38" s="3" t="s">
        <v>4</v>
      </c>
      <c r="AL38" s="3" t="s">
        <v>5</v>
      </c>
    </row>
    <row r="39" spans="1:42" x14ac:dyDescent="0.25">
      <c r="A39" s="6">
        <v>36862.458333333336</v>
      </c>
      <c r="B39">
        <v>12672</v>
      </c>
      <c r="C39">
        <v>5004</v>
      </c>
      <c r="D39">
        <v>16128</v>
      </c>
      <c r="E39" s="25">
        <v>36862</v>
      </c>
      <c r="F39" s="24">
        <v>12</v>
      </c>
      <c r="G39" s="24" t="str">
        <f t="shared" si="0"/>
        <v>3722712</v>
      </c>
      <c r="H39" s="57"/>
      <c r="I39">
        <v>20.508599999999998</v>
      </c>
      <c r="K39" s="8">
        <v>37226</v>
      </c>
      <c r="L39" s="43">
        <f t="shared" ref="L39:U48" si="9">VLOOKUP(CONCATENATE($K39,L$38),$G$4:$H$747,2,0)</f>
        <v>0</v>
      </c>
      <c r="M39" s="43">
        <f t="shared" si="9"/>
        <v>0</v>
      </c>
      <c r="N39" s="43">
        <f t="shared" si="9"/>
        <v>0</v>
      </c>
      <c r="O39" s="43">
        <f t="shared" si="9"/>
        <v>0</v>
      </c>
      <c r="P39" s="43">
        <f t="shared" si="9"/>
        <v>0</v>
      </c>
      <c r="Q39" s="43">
        <f t="shared" si="9"/>
        <v>0</v>
      </c>
      <c r="R39" s="43">
        <f t="shared" si="9"/>
        <v>0</v>
      </c>
      <c r="S39" s="43">
        <f t="shared" si="9"/>
        <v>0</v>
      </c>
      <c r="T39" s="43">
        <f t="shared" si="9"/>
        <v>0</v>
      </c>
      <c r="U39" s="43">
        <f t="shared" si="9"/>
        <v>0</v>
      </c>
      <c r="V39" s="43">
        <f t="shared" ref="V39:AI48" si="10">VLOOKUP(CONCATENATE($K39,V$38),$G$4:$H$747,2,0)</f>
        <v>0</v>
      </c>
      <c r="W39" s="43">
        <f t="shared" si="10"/>
        <v>0</v>
      </c>
      <c r="X39" s="43">
        <f t="shared" si="10"/>
        <v>0</v>
      </c>
      <c r="Y39" s="43">
        <f t="shared" si="10"/>
        <v>0</v>
      </c>
      <c r="Z39" s="43">
        <f t="shared" si="10"/>
        <v>0</v>
      </c>
      <c r="AA39" s="43">
        <f t="shared" si="10"/>
        <v>0</v>
      </c>
      <c r="AB39" s="43">
        <f t="shared" si="10"/>
        <v>0</v>
      </c>
      <c r="AC39" s="43">
        <f t="shared" si="10"/>
        <v>0</v>
      </c>
      <c r="AD39" s="43">
        <f t="shared" si="10"/>
        <v>0</v>
      </c>
      <c r="AE39" s="43">
        <f t="shared" si="10"/>
        <v>0</v>
      </c>
      <c r="AF39" s="43">
        <f t="shared" si="10"/>
        <v>0</v>
      </c>
      <c r="AG39" s="43">
        <f t="shared" si="10"/>
        <v>0</v>
      </c>
      <c r="AH39" s="43">
        <f t="shared" si="10"/>
        <v>0</v>
      </c>
      <c r="AI39" s="43">
        <f t="shared" si="10"/>
        <v>0</v>
      </c>
      <c r="AJ39" s="2">
        <f>SUM(L39:AI39)</f>
        <v>0</v>
      </c>
      <c r="AK39" s="2"/>
      <c r="AN39" s="3"/>
      <c r="AO39" s="3"/>
      <c r="AP39" s="3"/>
    </row>
    <row r="40" spans="1:42" x14ac:dyDescent="0.25">
      <c r="A40" s="6">
        <v>36862.5</v>
      </c>
      <c r="B40">
        <v>13248</v>
      </c>
      <c r="C40">
        <v>5112</v>
      </c>
      <c r="D40">
        <v>15590.4</v>
      </c>
      <c r="E40" s="25">
        <v>36862</v>
      </c>
      <c r="F40" s="24">
        <v>13</v>
      </c>
      <c r="G40" s="24" t="str">
        <f t="shared" si="0"/>
        <v>3722713</v>
      </c>
      <c r="H40" s="57"/>
      <c r="I40">
        <v>20.424599999999998</v>
      </c>
      <c r="K40" s="8">
        <v>37227</v>
      </c>
      <c r="L40" s="43">
        <f t="shared" si="9"/>
        <v>0</v>
      </c>
      <c r="M40" s="43">
        <f t="shared" si="9"/>
        <v>0</v>
      </c>
      <c r="N40" s="43">
        <f t="shared" si="9"/>
        <v>0</v>
      </c>
      <c r="O40" s="43">
        <f t="shared" si="9"/>
        <v>0</v>
      </c>
      <c r="P40" s="43">
        <f t="shared" si="9"/>
        <v>0</v>
      </c>
      <c r="Q40" s="43">
        <f t="shared" si="9"/>
        <v>0</v>
      </c>
      <c r="R40" s="43">
        <f t="shared" si="9"/>
        <v>0</v>
      </c>
      <c r="S40" s="43">
        <f t="shared" si="9"/>
        <v>0</v>
      </c>
      <c r="T40" s="43">
        <f t="shared" si="9"/>
        <v>0</v>
      </c>
      <c r="U40" s="43">
        <f t="shared" si="9"/>
        <v>0</v>
      </c>
      <c r="V40" s="43">
        <f t="shared" si="10"/>
        <v>0</v>
      </c>
      <c r="W40" s="43">
        <f t="shared" si="10"/>
        <v>0</v>
      </c>
      <c r="X40" s="43">
        <f t="shared" si="10"/>
        <v>0</v>
      </c>
      <c r="Y40" s="43">
        <f t="shared" si="10"/>
        <v>0</v>
      </c>
      <c r="Z40" s="43">
        <f t="shared" si="10"/>
        <v>0</v>
      </c>
      <c r="AA40" s="43">
        <f t="shared" si="10"/>
        <v>0</v>
      </c>
      <c r="AB40" s="43">
        <f t="shared" si="10"/>
        <v>0</v>
      </c>
      <c r="AC40" s="43">
        <f t="shared" si="10"/>
        <v>0</v>
      </c>
      <c r="AD40" s="43">
        <f t="shared" si="10"/>
        <v>0</v>
      </c>
      <c r="AE40" s="43">
        <f t="shared" si="10"/>
        <v>0</v>
      </c>
      <c r="AF40" s="43">
        <f t="shared" si="10"/>
        <v>0</v>
      </c>
      <c r="AG40" s="43">
        <f t="shared" si="10"/>
        <v>0</v>
      </c>
      <c r="AH40" s="43">
        <f t="shared" si="10"/>
        <v>0</v>
      </c>
      <c r="AI40" s="43">
        <f t="shared" si="10"/>
        <v>0</v>
      </c>
      <c r="AJ40" s="2">
        <f>SUM(L40:AI40)</f>
        <v>0</v>
      </c>
      <c r="AK40" s="2"/>
      <c r="AN40" s="2"/>
      <c r="AO40" s="2"/>
    </row>
    <row r="41" spans="1:42" x14ac:dyDescent="0.25">
      <c r="A41" s="6">
        <v>36862.541666666664</v>
      </c>
      <c r="B41">
        <v>13440</v>
      </c>
      <c r="C41">
        <v>5148</v>
      </c>
      <c r="D41">
        <v>16569.599999999999</v>
      </c>
      <c r="E41" s="25">
        <v>36862</v>
      </c>
      <c r="F41" s="24">
        <v>14</v>
      </c>
      <c r="G41" s="24" t="str">
        <f t="shared" si="0"/>
        <v>3722714</v>
      </c>
      <c r="H41" s="57"/>
      <c r="I41">
        <v>20.307599999999997</v>
      </c>
      <c r="K41" s="8">
        <v>37228</v>
      </c>
      <c r="L41" s="43">
        <f t="shared" si="9"/>
        <v>0</v>
      </c>
      <c r="M41" s="43">
        <f t="shared" si="9"/>
        <v>0</v>
      </c>
      <c r="N41" s="43">
        <f t="shared" si="9"/>
        <v>0</v>
      </c>
      <c r="O41" s="43">
        <f t="shared" si="9"/>
        <v>0</v>
      </c>
      <c r="P41" s="43">
        <f t="shared" si="9"/>
        <v>0</v>
      </c>
      <c r="Q41" s="43">
        <f t="shared" si="9"/>
        <v>0</v>
      </c>
      <c r="R41" s="43">
        <f t="shared" si="9"/>
        <v>0</v>
      </c>
      <c r="S41" s="43">
        <f t="shared" si="9"/>
        <v>0</v>
      </c>
      <c r="T41" s="43">
        <f t="shared" si="9"/>
        <v>0</v>
      </c>
      <c r="U41" s="43">
        <f t="shared" si="9"/>
        <v>0</v>
      </c>
      <c r="V41" s="43">
        <f t="shared" si="10"/>
        <v>0</v>
      </c>
      <c r="W41" s="43">
        <f t="shared" si="10"/>
        <v>0</v>
      </c>
      <c r="X41" s="43">
        <f t="shared" si="10"/>
        <v>0</v>
      </c>
      <c r="Y41" s="43">
        <f t="shared" si="10"/>
        <v>0</v>
      </c>
      <c r="Z41" s="43">
        <f t="shared" si="10"/>
        <v>0</v>
      </c>
      <c r="AA41" s="43">
        <f t="shared" si="10"/>
        <v>0</v>
      </c>
      <c r="AB41" s="43">
        <f t="shared" si="10"/>
        <v>0</v>
      </c>
      <c r="AC41" s="43">
        <f t="shared" si="10"/>
        <v>0</v>
      </c>
      <c r="AD41" s="43">
        <f t="shared" si="10"/>
        <v>0</v>
      </c>
      <c r="AE41" s="43">
        <f t="shared" si="10"/>
        <v>0</v>
      </c>
      <c r="AF41" s="43">
        <f t="shared" si="10"/>
        <v>0</v>
      </c>
      <c r="AG41" s="43">
        <f t="shared" si="10"/>
        <v>0</v>
      </c>
      <c r="AH41" s="43">
        <f t="shared" si="10"/>
        <v>0</v>
      </c>
      <c r="AI41" s="43">
        <f t="shared" si="10"/>
        <v>0</v>
      </c>
      <c r="AJ41" s="2">
        <f>SUM(AI41,L41:S41)</f>
        <v>0</v>
      </c>
      <c r="AK41" s="2">
        <f>SUM(T41:AH41)</f>
        <v>0</v>
      </c>
      <c r="AN41" s="2"/>
      <c r="AO41" s="2"/>
    </row>
    <row r="42" spans="1:42" x14ac:dyDescent="0.25">
      <c r="A42" s="6">
        <v>36862.583333333336</v>
      </c>
      <c r="B42">
        <v>13632</v>
      </c>
      <c r="C42">
        <v>5220</v>
      </c>
      <c r="D42">
        <v>16396.8</v>
      </c>
      <c r="E42" s="25">
        <v>36862</v>
      </c>
      <c r="F42" s="24">
        <v>15</v>
      </c>
      <c r="G42" s="24" t="str">
        <f t="shared" si="0"/>
        <v>3722715</v>
      </c>
      <c r="H42" s="57"/>
      <c r="I42">
        <v>20.139599999999998</v>
      </c>
      <c r="K42" s="8">
        <v>37229</v>
      </c>
      <c r="L42" s="43">
        <f t="shared" si="9"/>
        <v>0</v>
      </c>
      <c r="M42" s="43">
        <f t="shared" si="9"/>
        <v>0</v>
      </c>
      <c r="N42" s="43">
        <f t="shared" si="9"/>
        <v>0</v>
      </c>
      <c r="O42" s="43">
        <f t="shared" si="9"/>
        <v>0</v>
      </c>
      <c r="P42" s="43">
        <f t="shared" si="9"/>
        <v>0</v>
      </c>
      <c r="Q42" s="43">
        <f t="shared" si="9"/>
        <v>0</v>
      </c>
      <c r="R42" s="43">
        <f t="shared" si="9"/>
        <v>0</v>
      </c>
      <c r="S42" s="43">
        <f t="shared" si="9"/>
        <v>0</v>
      </c>
      <c r="T42" s="43">
        <f t="shared" si="9"/>
        <v>0</v>
      </c>
      <c r="U42" s="43">
        <f t="shared" si="9"/>
        <v>0</v>
      </c>
      <c r="V42" s="43">
        <f t="shared" si="10"/>
        <v>0</v>
      </c>
      <c r="W42" s="43">
        <f t="shared" si="10"/>
        <v>0</v>
      </c>
      <c r="X42" s="43">
        <f t="shared" si="10"/>
        <v>0</v>
      </c>
      <c r="Y42" s="43">
        <f t="shared" si="10"/>
        <v>0</v>
      </c>
      <c r="Z42" s="43">
        <f t="shared" si="10"/>
        <v>0</v>
      </c>
      <c r="AA42" s="43">
        <f t="shared" si="10"/>
        <v>0</v>
      </c>
      <c r="AB42" s="43">
        <f t="shared" si="10"/>
        <v>0</v>
      </c>
      <c r="AC42" s="43">
        <f t="shared" si="10"/>
        <v>0</v>
      </c>
      <c r="AD42" s="43">
        <f t="shared" si="10"/>
        <v>0</v>
      </c>
      <c r="AE42" s="43">
        <f t="shared" si="10"/>
        <v>0</v>
      </c>
      <c r="AF42" s="43">
        <f t="shared" si="10"/>
        <v>0</v>
      </c>
      <c r="AG42" s="43">
        <f t="shared" si="10"/>
        <v>0</v>
      </c>
      <c r="AH42" s="43">
        <f t="shared" si="10"/>
        <v>0</v>
      </c>
      <c r="AI42" s="43">
        <f t="shared" si="10"/>
        <v>0</v>
      </c>
      <c r="AJ42" s="2">
        <f>SUM(AI42,L42:S42)</f>
        <v>0</v>
      </c>
      <c r="AK42" s="2">
        <f>SUM(T42:AH42)</f>
        <v>0</v>
      </c>
      <c r="AN42" s="2"/>
      <c r="AO42" s="2"/>
    </row>
    <row r="43" spans="1:42" x14ac:dyDescent="0.25">
      <c r="A43" s="6">
        <v>36862.625</v>
      </c>
      <c r="B43">
        <v>13440</v>
      </c>
      <c r="C43">
        <v>5220</v>
      </c>
      <c r="D43">
        <v>16108.8</v>
      </c>
      <c r="E43" s="25">
        <v>36862</v>
      </c>
      <c r="F43" s="24">
        <v>16</v>
      </c>
      <c r="G43" s="24" t="str">
        <f t="shared" si="0"/>
        <v>3722716</v>
      </c>
      <c r="H43" s="57"/>
      <c r="I43">
        <v>20.169</v>
      </c>
      <c r="K43" s="8">
        <v>37230</v>
      </c>
      <c r="L43" s="43">
        <f t="shared" si="9"/>
        <v>0</v>
      </c>
      <c r="M43" s="43">
        <f t="shared" si="9"/>
        <v>0</v>
      </c>
      <c r="N43" s="43">
        <f t="shared" si="9"/>
        <v>0</v>
      </c>
      <c r="O43" s="43">
        <f t="shared" si="9"/>
        <v>0</v>
      </c>
      <c r="P43" s="43">
        <f t="shared" si="9"/>
        <v>0</v>
      </c>
      <c r="Q43" s="43">
        <f t="shared" si="9"/>
        <v>0</v>
      </c>
      <c r="R43" s="43">
        <f t="shared" si="9"/>
        <v>0</v>
      </c>
      <c r="S43" s="43">
        <f t="shared" si="9"/>
        <v>0</v>
      </c>
      <c r="T43" s="43">
        <f t="shared" si="9"/>
        <v>0</v>
      </c>
      <c r="U43" s="43">
        <f t="shared" si="9"/>
        <v>0</v>
      </c>
      <c r="V43" s="43">
        <f t="shared" si="10"/>
        <v>0</v>
      </c>
      <c r="W43" s="43">
        <f t="shared" si="10"/>
        <v>0</v>
      </c>
      <c r="X43" s="43">
        <f t="shared" si="10"/>
        <v>0</v>
      </c>
      <c r="Y43" s="43">
        <f t="shared" si="10"/>
        <v>0</v>
      </c>
      <c r="Z43" s="43">
        <f t="shared" si="10"/>
        <v>0</v>
      </c>
      <c r="AA43" s="43">
        <f t="shared" si="10"/>
        <v>0</v>
      </c>
      <c r="AB43" s="43">
        <f t="shared" si="10"/>
        <v>0</v>
      </c>
      <c r="AC43" s="43">
        <f t="shared" si="10"/>
        <v>0</v>
      </c>
      <c r="AD43" s="43">
        <f t="shared" si="10"/>
        <v>0</v>
      </c>
      <c r="AE43" s="43">
        <f t="shared" si="10"/>
        <v>0</v>
      </c>
      <c r="AF43" s="43">
        <f t="shared" si="10"/>
        <v>0</v>
      </c>
      <c r="AG43" s="43">
        <f t="shared" si="10"/>
        <v>0</v>
      </c>
      <c r="AH43" s="43">
        <f t="shared" si="10"/>
        <v>0</v>
      </c>
      <c r="AI43" s="43">
        <f t="shared" si="10"/>
        <v>0</v>
      </c>
      <c r="AJ43" s="2">
        <f>SUM(AI43,L43:S43)</f>
        <v>0</v>
      </c>
      <c r="AK43" s="2">
        <f>SUM(T43:AH43)</f>
        <v>0</v>
      </c>
      <c r="AN43" s="2"/>
      <c r="AO43" s="2"/>
    </row>
    <row r="44" spans="1:42" x14ac:dyDescent="0.25">
      <c r="A44" s="6">
        <v>36862.666666666664</v>
      </c>
      <c r="B44">
        <v>12960</v>
      </c>
      <c r="C44">
        <v>5148</v>
      </c>
      <c r="D44">
        <v>15897.6</v>
      </c>
      <c r="E44" s="25">
        <v>36862</v>
      </c>
      <c r="F44" s="24">
        <v>17</v>
      </c>
      <c r="G44" s="24" t="str">
        <f t="shared" si="0"/>
        <v>3722717</v>
      </c>
      <c r="H44" s="57"/>
      <c r="I44">
        <v>20.044799999999999</v>
      </c>
      <c r="K44" s="8">
        <v>37231</v>
      </c>
      <c r="L44" s="43">
        <f t="shared" si="9"/>
        <v>0</v>
      </c>
      <c r="M44" s="43">
        <f t="shared" si="9"/>
        <v>0</v>
      </c>
      <c r="N44" s="43">
        <f t="shared" si="9"/>
        <v>0</v>
      </c>
      <c r="O44" s="43">
        <f t="shared" si="9"/>
        <v>0</v>
      </c>
      <c r="P44" s="43">
        <f t="shared" si="9"/>
        <v>0</v>
      </c>
      <c r="Q44" s="43">
        <f t="shared" si="9"/>
        <v>0</v>
      </c>
      <c r="R44" s="43">
        <f t="shared" si="9"/>
        <v>0</v>
      </c>
      <c r="S44" s="43">
        <f t="shared" si="9"/>
        <v>0</v>
      </c>
      <c r="T44" s="43">
        <f t="shared" si="9"/>
        <v>0</v>
      </c>
      <c r="U44" s="43">
        <f t="shared" si="9"/>
        <v>0</v>
      </c>
      <c r="V44" s="43">
        <f t="shared" si="10"/>
        <v>0</v>
      </c>
      <c r="W44" s="43">
        <f t="shared" si="10"/>
        <v>0</v>
      </c>
      <c r="X44" s="43">
        <f t="shared" si="10"/>
        <v>0</v>
      </c>
      <c r="Y44" s="43">
        <f t="shared" si="10"/>
        <v>0</v>
      </c>
      <c r="Z44" s="43">
        <f t="shared" si="10"/>
        <v>0</v>
      </c>
      <c r="AA44" s="43">
        <f t="shared" si="10"/>
        <v>0</v>
      </c>
      <c r="AB44" s="43">
        <f t="shared" si="10"/>
        <v>0</v>
      </c>
      <c r="AC44" s="43">
        <f t="shared" si="10"/>
        <v>0</v>
      </c>
      <c r="AD44" s="43">
        <f t="shared" si="10"/>
        <v>0</v>
      </c>
      <c r="AE44" s="43">
        <f t="shared" si="10"/>
        <v>0</v>
      </c>
      <c r="AF44" s="43">
        <f t="shared" si="10"/>
        <v>0</v>
      </c>
      <c r="AG44" s="43">
        <f t="shared" si="10"/>
        <v>0</v>
      </c>
      <c r="AH44" s="43">
        <f t="shared" si="10"/>
        <v>0</v>
      </c>
      <c r="AI44" s="43">
        <f t="shared" si="10"/>
        <v>0</v>
      </c>
      <c r="AJ44" s="2">
        <f>SUM(AI44,L44:S44)</f>
        <v>0</v>
      </c>
      <c r="AK44" s="2">
        <f>SUM(T44:AH44)</f>
        <v>0</v>
      </c>
      <c r="AN44" s="2"/>
      <c r="AO44" s="2"/>
    </row>
    <row r="45" spans="1:42" x14ac:dyDescent="0.25">
      <c r="A45" s="6">
        <v>36862.708333333336</v>
      </c>
      <c r="B45">
        <v>12384</v>
      </c>
      <c r="C45">
        <v>4860</v>
      </c>
      <c r="D45">
        <v>14841.6</v>
      </c>
      <c r="E45" s="25">
        <v>36862</v>
      </c>
      <c r="F45" s="24">
        <v>18</v>
      </c>
      <c r="G45" s="24" t="str">
        <f t="shared" si="0"/>
        <v>3722718</v>
      </c>
      <c r="H45" s="57"/>
      <c r="I45">
        <v>20.339400000000001</v>
      </c>
      <c r="K45" s="8">
        <v>37232</v>
      </c>
      <c r="L45" s="43">
        <f t="shared" si="9"/>
        <v>0</v>
      </c>
      <c r="M45" s="43">
        <f t="shared" si="9"/>
        <v>0</v>
      </c>
      <c r="N45" s="43">
        <f t="shared" si="9"/>
        <v>0</v>
      </c>
      <c r="O45" s="43">
        <f t="shared" si="9"/>
        <v>0</v>
      </c>
      <c r="P45" s="43">
        <f t="shared" si="9"/>
        <v>0</v>
      </c>
      <c r="Q45" s="43">
        <f t="shared" si="9"/>
        <v>0</v>
      </c>
      <c r="R45" s="43">
        <f t="shared" si="9"/>
        <v>0</v>
      </c>
      <c r="S45" s="43">
        <f t="shared" si="9"/>
        <v>0</v>
      </c>
      <c r="T45" s="43">
        <f t="shared" si="9"/>
        <v>0</v>
      </c>
      <c r="U45" s="43">
        <f t="shared" si="9"/>
        <v>0</v>
      </c>
      <c r="V45" s="43">
        <f t="shared" si="10"/>
        <v>0</v>
      </c>
      <c r="W45" s="43">
        <f t="shared" si="10"/>
        <v>0</v>
      </c>
      <c r="X45" s="43">
        <f t="shared" si="10"/>
        <v>0</v>
      </c>
      <c r="Y45" s="43">
        <f t="shared" si="10"/>
        <v>0</v>
      </c>
      <c r="Z45" s="43">
        <f t="shared" si="10"/>
        <v>0</v>
      </c>
      <c r="AA45" s="43">
        <f t="shared" si="10"/>
        <v>0</v>
      </c>
      <c r="AB45" s="43">
        <f t="shared" si="10"/>
        <v>0</v>
      </c>
      <c r="AC45" s="43">
        <f t="shared" si="10"/>
        <v>0</v>
      </c>
      <c r="AD45" s="43">
        <f t="shared" si="10"/>
        <v>0</v>
      </c>
      <c r="AE45" s="43">
        <f t="shared" si="10"/>
        <v>0</v>
      </c>
      <c r="AF45" s="43">
        <f t="shared" si="10"/>
        <v>0</v>
      </c>
      <c r="AG45" s="43">
        <f t="shared" si="10"/>
        <v>0</v>
      </c>
      <c r="AH45" s="43">
        <f t="shared" si="10"/>
        <v>0</v>
      </c>
      <c r="AI45" s="43">
        <f t="shared" si="10"/>
        <v>0</v>
      </c>
      <c r="AJ45" s="2">
        <f>SUM(AI45,L45:S45)</f>
        <v>0</v>
      </c>
      <c r="AK45" s="2">
        <f>SUM(T45:AH45)</f>
        <v>0</v>
      </c>
      <c r="AN45" s="2"/>
      <c r="AO45" s="2"/>
    </row>
    <row r="46" spans="1:42" x14ac:dyDescent="0.25">
      <c r="A46" s="6">
        <v>36862.75</v>
      </c>
      <c r="B46">
        <v>11712</v>
      </c>
      <c r="C46">
        <v>4608</v>
      </c>
      <c r="D46">
        <v>13900.8</v>
      </c>
      <c r="E46" s="25">
        <v>36862</v>
      </c>
      <c r="F46" s="24">
        <v>19</v>
      </c>
      <c r="G46" s="24" t="str">
        <f t="shared" si="0"/>
        <v>3722719</v>
      </c>
      <c r="H46" s="57"/>
      <c r="I46">
        <v>22.2972</v>
      </c>
      <c r="K46" s="8">
        <v>37233</v>
      </c>
      <c r="L46" s="43">
        <f t="shared" si="9"/>
        <v>0</v>
      </c>
      <c r="M46" s="43">
        <f t="shared" si="9"/>
        <v>0</v>
      </c>
      <c r="N46" s="43">
        <f t="shared" si="9"/>
        <v>0</v>
      </c>
      <c r="O46" s="43">
        <f t="shared" si="9"/>
        <v>0</v>
      </c>
      <c r="P46" s="43">
        <f t="shared" si="9"/>
        <v>0</v>
      </c>
      <c r="Q46" s="43">
        <f t="shared" si="9"/>
        <v>0</v>
      </c>
      <c r="R46" s="43">
        <f t="shared" si="9"/>
        <v>0</v>
      </c>
      <c r="S46" s="43">
        <f t="shared" si="9"/>
        <v>0</v>
      </c>
      <c r="T46" s="43">
        <f t="shared" si="9"/>
        <v>0</v>
      </c>
      <c r="U46" s="43">
        <f t="shared" si="9"/>
        <v>0</v>
      </c>
      <c r="V46" s="43">
        <f t="shared" si="10"/>
        <v>0</v>
      </c>
      <c r="W46" s="43">
        <f t="shared" si="10"/>
        <v>0</v>
      </c>
      <c r="X46" s="43">
        <f t="shared" si="10"/>
        <v>0</v>
      </c>
      <c r="Y46" s="43">
        <f t="shared" si="10"/>
        <v>0</v>
      </c>
      <c r="Z46" s="43">
        <f t="shared" si="10"/>
        <v>0</v>
      </c>
      <c r="AA46" s="43">
        <f t="shared" si="10"/>
        <v>0</v>
      </c>
      <c r="AB46" s="43">
        <f t="shared" si="10"/>
        <v>0</v>
      </c>
      <c r="AC46" s="43">
        <f t="shared" si="10"/>
        <v>0</v>
      </c>
      <c r="AD46" s="43">
        <f t="shared" si="10"/>
        <v>0</v>
      </c>
      <c r="AE46" s="43">
        <f t="shared" si="10"/>
        <v>0</v>
      </c>
      <c r="AF46" s="43">
        <f t="shared" si="10"/>
        <v>0</v>
      </c>
      <c r="AG46" s="43">
        <f t="shared" si="10"/>
        <v>0</v>
      </c>
      <c r="AH46" s="43">
        <f t="shared" si="10"/>
        <v>0</v>
      </c>
      <c r="AI46" s="43">
        <f t="shared" si="10"/>
        <v>0</v>
      </c>
      <c r="AJ46" s="2">
        <f>SUM(L46:AI46)</f>
        <v>0</v>
      </c>
      <c r="AK46" s="2"/>
      <c r="AN46" s="2"/>
      <c r="AO46" s="2"/>
    </row>
    <row r="47" spans="1:42" x14ac:dyDescent="0.25">
      <c r="A47" s="6">
        <v>36862.791666666664</v>
      </c>
      <c r="B47">
        <v>11616</v>
      </c>
      <c r="C47">
        <v>4392</v>
      </c>
      <c r="D47">
        <v>13478.4</v>
      </c>
      <c r="E47" s="25">
        <v>36862</v>
      </c>
      <c r="F47" s="24">
        <v>20</v>
      </c>
      <c r="G47" s="24" t="str">
        <f t="shared" si="0"/>
        <v>3722720</v>
      </c>
      <c r="H47" s="57"/>
      <c r="I47">
        <v>22.2498</v>
      </c>
      <c r="K47" s="8">
        <v>37234</v>
      </c>
      <c r="L47" s="43">
        <f t="shared" si="9"/>
        <v>0</v>
      </c>
      <c r="M47" s="43">
        <f t="shared" si="9"/>
        <v>0</v>
      </c>
      <c r="N47" s="43">
        <f t="shared" si="9"/>
        <v>0</v>
      </c>
      <c r="O47" s="43">
        <f t="shared" si="9"/>
        <v>0</v>
      </c>
      <c r="P47" s="43">
        <f t="shared" si="9"/>
        <v>0</v>
      </c>
      <c r="Q47" s="43">
        <f t="shared" si="9"/>
        <v>0</v>
      </c>
      <c r="R47" s="43">
        <f t="shared" si="9"/>
        <v>0</v>
      </c>
      <c r="S47" s="43">
        <f t="shared" si="9"/>
        <v>0</v>
      </c>
      <c r="T47" s="43">
        <f t="shared" si="9"/>
        <v>0</v>
      </c>
      <c r="U47" s="43">
        <f t="shared" si="9"/>
        <v>0</v>
      </c>
      <c r="V47" s="43">
        <f t="shared" si="10"/>
        <v>0</v>
      </c>
      <c r="W47" s="43">
        <f t="shared" si="10"/>
        <v>0</v>
      </c>
      <c r="X47" s="43">
        <f t="shared" si="10"/>
        <v>0</v>
      </c>
      <c r="Y47" s="43">
        <f t="shared" si="10"/>
        <v>0</v>
      </c>
      <c r="Z47" s="43">
        <f t="shared" si="10"/>
        <v>0</v>
      </c>
      <c r="AA47" s="43">
        <f t="shared" si="10"/>
        <v>0</v>
      </c>
      <c r="AB47" s="43">
        <f t="shared" si="10"/>
        <v>0</v>
      </c>
      <c r="AC47" s="43">
        <f t="shared" si="10"/>
        <v>0</v>
      </c>
      <c r="AD47" s="43">
        <f t="shared" si="10"/>
        <v>0</v>
      </c>
      <c r="AE47" s="43">
        <f t="shared" si="10"/>
        <v>0</v>
      </c>
      <c r="AF47" s="43">
        <f t="shared" si="10"/>
        <v>0</v>
      </c>
      <c r="AG47" s="43">
        <f t="shared" si="10"/>
        <v>0</v>
      </c>
      <c r="AH47" s="43">
        <f t="shared" si="10"/>
        <v>0</v>
      </c>
      <c r="AI47" s="43">
        <f t="shared" si="10"/>
        <v>0</v>
      </c>
      <c r="AJ47" s="2">
        <f>SUM(L47:AI47)</f>
        <v>0</v>
      </c>
      <c r="AK47" s="2"/>
      <c r="AN47" s="2"/>
      <c r="AO47" s="2"/>
    </row>
    <row r="48" spans="1:42" x14ac:dyDescent="0.25">
      <c r="A48" s="6">
        <v>36862.833333333336</v>
      </c>
      <c r="B48">
        <v>11520</v>
      </c>
      <c r="C48">
        <v>4248</v>
      </c>
      <c r="D48">
        <v>13977.6</v>
      </c>
      <c r="E48" s="25">
        <v>36862</v>
      </c>
      <c r="F48" s="24">
        <v>21</v>
      </c>
      <c r="G48" s="24" t="str">
        <f t="shared" si="0"/>
        <v>3722721</v>
      </c>
      <c r="H48" s="57"/>
      <c r="I48">
        <v>22.292400000000001</v>
      </c>
      <c r="K48" s="8">
        <v>37235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3">
        <f t="shared" si="9"/>
        <v>0</v>
      </c>
      <c r="T48" s="43">
        <f t="shared" si="9"/>
        <v>0</v>
      </c>
      <c r="U48" s="43">
        <f t="shared" si="9"/>
        <v>0</v>
      </c>
      <c r="V48" s="43">
        <f t="shared" si="10"/>
        <v>0</v>
      </c>
      <c r="W48" s="43">
        <f t="shared" si="10"/>
        <v>0</v>
      </c>
      <c r="X48" s="43">
        <f t="shared" si="10"/>
        <v>0</v>
      </c>
      <c r="Y48" s="43">
        <f t="shared" si="10"/>
        <v>0</v>
      </c>
      <c r="Z48" s="43">
        <f t="shared" si="10"/>
        <v>0</v>
      </c>
      <c r="AA48" s="43">
        <f t="shared" si="10"/>
        <v>0</v>
      </c>
      <c r="AB48" s="43">
        <f t="shared" si="10"/>
        <v>0</v>
      </c>
      <c r="AC48" s="43">
        <f t="shared" si="10"/>
        <v>0</v>
      </c>
      <c r="AD48" s="43">
        <f t="shared" si="10"/>
        <v>0</v>
      </c>
      <c r="AE48" s="43">
        <f t="shared" si="10"/>
        <v>0</v>
      </c>
      <c r="AF48" s="43">
        <f t="shared" si="10"/>
        <v>0</v>
      </c>
      <c r="AG48" s="43">
        <f t="shared" si="10"/>
        <v>0</v>
      </c>
      <c r="AH48" s="43">
        <f t="shared" si="10"/>
        <v>0</v>
      </c>
      <c r="AI48" s="43">
        <f t="shared" si="10"/>
        <v>0</v>
      </c>
      <c r="AJ48" s="2">
        <f>SUM(AI48,L48:S48)</f>
        <v>0</v>
      </c>
      <c r="AK48" s="2">
        <f>SUM(T48:AH48)</f>
        <v>0</v>
      </c>
      <c r="AN48" s="2"/>
      <c r="AO48" s="2"/>
    </row>
    <row r="49" spans="1:41" x14ac:dyDescent="0.25">
      <c r="A49" s="6">
        <v>36862.875</v>
      </c>
      <c r="B49">
        <v>11232</v>
      </c>
      <c r="C49">
        <v>4140</v>
      </c>
      <c r="D49">
        <v>13977.6</v>
      </c>
      <c r="E49" s="25">
        <v>36862</v>
      </c>
      <c r="F49" s="24">
        <v>22</v>
      </c>
      <c r="G49" s="24" t="str">
        <f t="shared" si="0"/>
        <v>3722722</v>
      </c>
      <c r="H49" s="57"/>
      <c r="I49">
        <v>22.371599999999997</v>
      </c>
      <c r="K49" s="8">
        <v>37236</v>
      </c>
      <c r="L49" s="43">
        <f t="shared" ref="L49:U58" si="11">VLOOKUP(CONCATENATE($K49,L$38),$G$4:$H$747,2,0)</f>
        <v>0</v>
      </c>
      <c r="M49" s="43">
        <f t="shared" si="11"/>
        <v>0</v>
      </c>
      <c r="N49" s="43">
        <f t="shared" si="11"/>
        <v>0</v>
      </c>
      <c r="O49" s="43">
        <f t="shared" si="11"/>
        <v>0</v>
      </c>
      <c r="P49" s="43">
        <f t="shared" si="11"/>
        <v>0</v>
      </c>
      <c r="Q49" s="43">
        <f t="shared" si="11"/>
        <v>0</v>
      </c>
      <c r="R49" s="43">
        <f t="shared" si="11"/>
        <v>0</v>
      </c>
      <c r="S49" s="43">
        <f t="shared" si="11"/>
        <v>0</v>
      </c>
      <c r="T49" s="43">
        <f t="shared" si="11"/>
        <v>0</v>
      </c>
      <c r="U49" s="43">
        <f t="shared" si="11"/>
        <v>0</v>
      </c>
      <c r="V49" s="43">
        <f t="shared" ref="V49:AI58" si="12">VLOOKUP(CONCATENATE($K49,V$38),$G$4:$H$747,2,0)</f>
        <v>0</v>
      </c>
      <c r="W49" s="43">
        <f t="shared" si="12"/>
        <v>0</v>
      </c>
      <c r="X49" s="43">
        <f t="shared" si="12"/>
        <v>0</v>
      </c>
      <c r="Y49" s="43">
        <f t="shared" si="12"/>
        <v>0</v>
      </c>
      <c r="Z49" s="43">
        <f t="shared" si="12"/>
        <v>0</v>
      </c>
      <c r="AA49" s="43">
        <f t="shared" si="12"/>
        <v>0</v>
      </c>
      <c r="AB49" s="43">
        <f t="shared" si="12"/>
        <v>0</v>
      </c>
      <c r="AC49" s="43">
        <f t="shared" si="12"/>
        <v>0</v>
      </c>
      <c r="AD49" s="43">
        <f t="shared" si="12"/>
        <v>0</v>
      </c>
      <c r="AE49" s="43">
        <f t="shared" si="12"/>
        <v>0</v>
      </c>
      <c r="AF49" s="43">
        <f t="shared" si="12"/>
        <v>0</v>
      </c>
      <c r="AG49" s="43">
        <f t="shared" si="12"/>
        <v>0</v>
      </c>
      <c r="AH49" s="43">
        <f t="shared" si="12"/>
        <v>0</v>
      </c>
      <c r="AI49" s="43">
        <f t="shared" si="12"/>
        <v>0</v>
      </c>
      <c r="AJ49" s="2">
        <f>SUM(AI49,L49:S49)</f>
        <v>0</v>
      </c>
      <c r="AK49" s="2">
        <f>SUM(T49:AH49)</f>
        <v>0</v>
      </c>
      <c r="AN49" s="2"/>
      <c r="AO49" s="2"/>
    </row>
    <row r="50" spans="1:41" x14ac:dyDescent="0.25">
      <c r="A50" s="6">
        <v>36862.916666666664</v>
      </c>
      <c r="B50">
        <v>11424</v>
      </c>
      <c r="C50">
        <v>4860</v>
      </c>
      <c r="D50">
        <v>12902.4</v>
      </c>
      <c r="E50" s="25">
        <v>36862</v>
      </c>
      <c r="F50" s="24">
        <v>23</v>
      </c>
      <c r="G50" s="24" t="str">
        <f t="shared" si="0"/>
        <v>3722723</v>
      </c>
      <c r="H50" s="57"/>
      <c r="I50">
        <v>22.221</v>
      </c>
      <c r="K50" s="8">
        <v>37237</v>
      </c>
      <c r="L50" s="43">
        <f t="shared" si="11"/>
        <v>0</v>
      </c>
      <c r="M50" s="43">
        <f t="shared" si="11"/>
        <v>0</v>
      </c>
      <c r="N50" s="43">
        <f t="shared" si="11"/>
        <v>0</v>
      </c>
      <c r="O50" s="43">
        <f t="shared" si="11"/>
        <v>0</v>
      </c>
      <c r="P50" s="43">
        <f t="shared" si="11"/>
        <v>0</v>
      </c>
      <c r="Q50" s="43">
        <f t="shared" si="11"/>
        <v>0</v>
      </c>
      <c r="R50" s="43">
        <f t="shared" si="11"/>
        <v>0</v>
      </c>
      <c r="S50" s="43">
        <f t="shared" si="11"/>
        <v>0</v>
      </c>
      <c r="T50" s="43">
        <f t="shared" si="11"/>
        <v>0</v>
      </c>
      <c r="U50" s="43">
        <f t="shared" si="11"/>
        <v>0</v>
      </c>
      <c r="V50" s="43">
        <f t="shared" si="12"/>
        <v>0</v>
      </c>
      <c r="W50" s="43">
        <f t="shared" si="12"/>
        <v>0</v>
      </c>
      <c r="X50" s="43">
        <f t="shared" si="12"/>
        <v>0</v>
      </c>
      <c r="Y50" s="43">
        <f t="shared" si="12"/>
        <v>0</v>
      </c>
      <c r="Z50" s="43">
        <f t="shared" si="12"/>
        <v>0</v>
      </c>
      <c r="AA50" s="43">
        <f t="shared" si="12"/>
        <v>0</v>
      </c>
      <c r="AB50" s="43">
        <f t="shared" si="12"/>
        <v>0</v>
      </c>
      <c r="AC50" s="43">
        <f t="shared" si="12"/>
        <v>0</v>
      </c>
      <c r="AD50" s="43">
        <f t="shared" si="12"/>
        <v>0</v>
      </c>
      <c r="AE50" s="43">
        <f t="shared" si="12"/>
        <v>0</v>
      </c>
      <c r="AF50" s="43">
        <f t="shared" si="12"/>
        <v>0</v>
      </c>
      <c r="AG50" s="43">
        <f t="shared" si="12"/>
        <v>0</v>
      </c>
      <c r="AH50" s="43">
        <f t="shared" si="12"/>
        <v>0</v>
      </c>
      <c r="AI50" s="43">
        <f t="shared" si="12"/>
        <v>0</v>
      </c>
      <c r="AJ50" s="2">
        <f>SUM(AI50,L50:S50)</f>
        <v>0</v>
      </c>
      <c r="AK50" s="2">
        <f>SUM(T50:AH50)</f>
        <v>0</v>
      </c>
      <c r="AN50" s="2"/>
      <c r="AO50" s="2"/>
    </row>
    <row r="51" spans="1:41" x14ac:dyDescent="0.25">
      <c r="A51" s="6">
        <v>36862.958333333336</v>
      </c>
      <c r="B51">
        <v>11328</v>
      </c>
      <c r="C51">
        <v>4680</v>
      </c>
      <c r="D51">
        <v>12883.2</v>
      </c>
      <c r="E51" s="25">
        <v>36862</v>
      </c>
      <c r="F51" s="24">
        <v>24</v>
      </c>
      <c r="G51" s="24" t="str">
        <f t="shared" si="0"/>
        <v>3722724</v>
      </c>
      <c r="H51" s="57"/>
      <c r="I51">
        <v>21.762</v>
      </c>
      <c r="K51" s="8">
        <v>37238</v>
      </c>
      <c r="L51" s="43">
        <f t="shared" si="11"/>
        <v>0</v>
      </c>
      <c r="M51" s="43">
        <f t="shared" si="11"/>
        <v>0</v>
      </c>
      <c r="N51" s="43">
        <f t="shared" si="11"/>
        <v>0</v>
      </c>
      <c r="O51" s="43">
        <f t="shared" si="11"/>
        <v>0</v>
      </c>
      <c r="P51" s="43">
        <f t="shared" si="11"/>
        <v>0</v>
      </c>
      <c r="Q51" s="43">
        <f t="shared" si="11"/>
        <v>0</v>
      </c>
      <c r="R51" s="43">
        <f t="shared" si="11"/>
        <v>0</v>
      </c>
      <c r="S51" s="43">
        <f t="shared" si="11"/>
        <v>0</v>
      </c>
      <c r="T51" s="43">
        <f t="shared" si="11"/>
        <v>0</v>
      </c>
      <c r="U51" s="43">
        <f t="shared" si="11"/>
        <v>0</v>
      </c>
      <c r="V51" s="43">
        <f t="shared" si="12"/>
        <v>0</v>
      </c>
      <c r="W51" s="43">
        <f t="shared" si="12"/>
        <v>0</v>
      </c>
      <c r="X51" s="43">
        <f t="shared" si="12"/>
        <v>0</v>
      </c>
      <c r="Y51" s="43">
        <f t="shared" si="12"/>
        <v>0</v>
      </c>
      <c r="Z51" s="43">
        <f t="shared" si="12"/>
        <v>0</v>
      </c>
      <c r="AA51" s="43">
        <f t="shared" si="12"/>
        <v>0</v>
      </c>
      <c r="AB51" s="43">
        <f t="shared" si="12"/>
        <v>0</v>
      </c>
      <c r="AC51" s="43">
        <f t="shared" si="12"/>
        <v>0</v>
      </c>
      <c r="AD51" s="43">
        <f t="shared" si="12"/>
        <v>0</v>
      </c>
      <c r="AE51" s="43">
        <f t="shared" si="12"/>
        <v>0</v>
      </c>
      <c r="AF51" s="43">
        <f t="shared" si="12"/>
        <v>0</v>
      </c>
      <c r="AG51" s="43">
        <f t="shared" si="12"/>
        <v>0</v>
      </c>
      <c r="AH51" s="43">
        <f t="shared" si="12"/>
        <v>0</v>
      </c>
      <c r="AI51" s="43">
        <f t="shared" si="12"/>
        <v>0</v>
      </c>
      <c r="AJ51" s="2">
        <f>SUM(AI51,L51:S51)</f>
        <v>0</v>
      </c>
      <c r="AK51" s="2">
        <f>SUM(T51:AH51)</f>
        <v>0</v>
      </c>
      <c r="AN51" s="2"/>
      <c r="AO51" s="2"/>
    </row>
    <row r="52" spans="1:41" x14ac:dyDescent="0.25">
      <c r="A52" s="6">
        <v>36863</v>
      </c>
      <c r="B52">
        <v>11040</v>
      </c>
      <c r="C52">
        <v>4500</v>
      </c>
      <c r="D52">
        <v>12844.8</v>
      </c>
      <c r="E52" s="25">
        <v>36863</v>
      </c>
      <c r="F52" s="24">
        <v>1</v>
      </c>
      <c r="G52" s="24" t="str">
        <f t="shared" si="0"/>
        <v>372281</v>
      </c>
      <c r="H52" s="57"/>
      <c r="I52">
        <v>21.376200000000001</v>
      </c>
      <c r="K52" s="8">
        <v>37239</v>
      </c>
      <c r="L52" s="43">
        <f t="shared" si="11"/>
        <v>0</v>
      </c>
      <c r="M52" s="43">
        <f t="shared" si="11"/>
        <v>0</v>
      </c>
      <c r="N52" s="43">
        <f t="shared" si="11"/>
        <v>0</v>
      </c>
      <c r="O52" s="43">
        <f t="shared" si="11"/>
        <v>0</v>
      </c>
      <c r="P52" s="43">
        <f t="shared" si="11"/>
        <v>0</v>
      </c>
      <c r="Q52" s="43">
        <f t="shared" si="11"/>
        <v>0</v>
      </c>
      <c r="R52" s="43">
        <f t="shared" si="11"/>
        <v>0</v>
      </c>
      <c r="S52" s="43">
        <f t="shared" si="11"/>
        <v>0</v>
      </c>
      <c r="T52" s="43">
        <f t="shared" si="11"/>
        <v>0</v>
      </c>
      <c r="U52" s="43">
        <f t="shared" si="11"/>
        <v>0</v>
      </c>
      <c r="V52" s="43">
        <f t="shared" si="12"/>
        <v>0</v>
      </c>
      <c r="W52" s="43">
        <f t="shared" si="12"/>
        <v>0</v>
      </c>
      <c r="X52" s="43">
        <f t="shared" si="12"/>
        <v>0</v>
      </c>
      <c r="Y52" s="43">
        <f t="shared" si="12"/>
        <v>0</v>
      </c>
      <c r="Z52" s="43">
        <f t="shared" si="12"/>
        <v>0</v>
      </c>
      <c r="AA52" s="43">
        <f t="shared" si="12"/>
        <v>0</v>
      </c>
      <c r="AB52" s="43">
        <f t="shared" si="12"/>
        <v>0</v>
      </c>
      <c r="AC52" s="43">
        <f t="shared" si="12"/>
        <v>0</v>
      </c>
      <c r="AD52" s="43">
        <f t="shared" si="12"/>
        <v>0</v>
      </c>
      <c r="AE52" s="43">
        <f t="shared" si="12"/>
        <v>0</v>
      </c>
      <c r="AF52" s="43">
        <f t="shared" si="12"/>
        <v>0</v>
      </c>
      <c r="AG52" s="43">
        <f t="shared" si="12"/>
        <v>0</v>
      </c>
      <c r="AH52" s="43">
        <f t="shared" si="12"/>
        <v>0</v>
      </c>
      <c r="AI52" s="43">
        <f t="shared" si="12"/>
        <v>0</v>
      </c>
      <c r="AJ52" s="2">
        <f>SUM(AI52,L52:S52)</f>
        <v>0</v>
      </c>
      <c r="AK52" s="2">
        <f>SUM(T52:AH52)</f>
        <v>0</v>
      </c>
      <c r="AN52" s="2"/>
      <c r="AO52" s="2"/>
    </row>
    <row r="53" spans="1:41" x14ac:dyDescent="0.25">
      <c r="A53" s="6">
        <v>36863.041666666664</v>
      </c>
      <c r="B53">
        <v>10464</v>
      </c>
      <c r="C53">
        <v>4464</v>
      </c>
      <c r="D53">
        <v>12326.4</v>
      </c>
      <c r="E53" s="25">
        <v>36863</v>
      </c>
      <c r="F53" s="24">
        <v>2</v>
      </c>
      <c r="G53" s="24" t="str">
        <f t="shared" si="0"/>
        <v>372282</v>
      </c>
      <c r="H53" s="57"/>
      <c r="I53">
        <v>21.2622</v>
      </c>
      <c r="K53" s="8">
        <v>37240</v>
      </c>
      <c r="L53" s="43">
        <f t="shared" si="11"/>
        <v>0</v>
      </c>
      <c r="M53" s="43">
        <f t="shared" si="11"/>
        <v>0</v>
      </c>
      <c r="N53" s="43">
        <f t="shared" si="11"/>
        <v>0</v>
      </c>
      <c r="O53" s="43">
        <f t="shared" si="11"/>
        <v>0</v>
      </c>
      <c r="P53" s="43">
        <f t="shared" si="11"/>
        <v>0</v>
      </c>
      <c r="Q53" s="43">
        <f t="shared" si="11"/>
        <v>0</v>
      </c>
      <c r="R53" s="43">
        <f t="shared" si="11"/>
        <v>0</v>
      </c>
      <c r="S53" s="43">
        <f t="shared" si="11"/>
        <v>0</v>
      </c>
      <c r="T53" s="43">
        <f t="shared" si="11"/>
        <v>0</v>
      </c>
      <c r="U53" s="43">
        <f t="shared" si="11"/>
        <v>0</v>
      </c>
      <c r="V53" s="43">
        <f t="shared" si="12"/>
        <v>0</v>
      </c>
      <c r="W53" s="43">
        <f t="shared" si="12"/>
        <v>0</v>
      </c>
      <c r="X53" s="43">
        <f t="shared" si="12"/>
        <v>0</v>
      </c>
      <c r="Y53" s="43">
        <f t="shared" si="12"/>
        <v>0</v>
      </c>
      <c r="Z53" s="43">
        <f t="shared" si="12"/>
        <v>0</v>
      </c>
      <c r="AA53" s="43">
        <f t="shared" si="12"/>
        <v>0</v>
      </c>
      <c r="AB53" s="43">
        <f t="shared" si="12"/>
        <v>0</v>
      </c>
      <c r="AC53" s="43">
        <f t="shared" si="12"/>
        <v>0</v>
      </c>
      <c r="AD53" s="43">
        <f t="shared" si="12"/>
        <v>0</v>
      </c>
      <c r="AE53" s="43">
        <f t="shared" si="12"/>
        <v>0</v>
      </c>
      <c r="AF53" s="43">
        <f t="shared" si="12"/>
        <v>0</v>
      </c>
      <c r="AG53" s="43">
        <f t="shared" si="12"/>
        <v>0</v>
      </c>
      <c r="AH53" s="43">
        <f t="shared" si="12"/>
        <v>0</v>
      </c>
      <c r="AI53" s="43">
        <f t="shared" si="12"/>
        <v>0</v>
      </c>
      <c r="AJ53" s="2">
        <f>SUM(L53:AI53)</f>
        <v>0</v>
      </c>
      <c r="AK53" s="2"/>
      <c r="AN53" s="2"/>
      <c r="AO53" s="2"/>
    </row>
    <row r="54" spans="1:41" x14ac:dyDescent="0.25">
      <c r="A54" s="6">
        <v>36863.083333333336</v>
      </c>
      <c r="B54">
        <v>9600</v>
      </c>
      <c r="C54">
        <v>4392</v>
      </c>
      <c r="D54">
        <v>11270.4</v>
      </c>
      <c r="E54" s="25">
        <v>36863</v>
      </c>
      <c r="F54" s="24">
        <v>3</v>
      </c>
      <c r="G54" s="24" t="str">
        <f t="shared" si="0"/>
        <v>372283</v>
      </c>
      <c r="H54" s="57"/>
      <c r="I54">
        <v>20.845200000000002</v>
      </c>
      <c r="K54" s="8">
        <v>37241</v>
      </c>
      <c r="L54" s="43">
        <f t="shared" si="11"/>
        <v>0</v>
      </c>
      <c r="M54" s="43">
        <f t="shared" si="11"/>
        <v>0</v>
      </c>
      <c r="N54" s="43">
        <f t="shared" si="11"/>
        <v>0</v>
      </c>
      <c r="O54" s="43">
        <f t="shared" si="11"/>
        <v>0</v>
      </c>
      <c r="P54" s="43">
        <f t="shared" si="11"/>
        <v>0</v>
      </c>
      <c r="Q54" s="43">
        <f t="shared" si="11"/>
        <v>0</v>
      </c>
      <c r="R54" s="43">
        <f t="shared" si="11"/>
        <v>0</v>
      </c>
      <c r="S54" s="43">
        <f t="shared" si="11"/>
        <v>0</v>
      </c>
      <c r="T54" s="43">
        <f t="shared" si="11"/>
        <v>0</v>
      </c>
      <c r="U54" s="43">
        <f t="shared" si="11"/>
        <v>0</v>
      </c>
      <c r="V54" s="43">
        <f t="shared" si="12"/>
        <v>0</v>
      </c>
      <c r="W54" s="43">
        <f t="shared" si="12"/>
        <v>0</v>
      </c>
      <c r="X54" s="43">
        <f t="shared" si="12"/>
        <v>0</v>
      </c>
      <c r="Y54" s="43">
        <f t="shared" si="12"/>
        <v>0</v>
      </c>
      <c r="Z54" s="43">
        <f t="shared" si="12"/>
        <v>0</v>
      </c>
      <c r="AA54" s="43">
        <f t="shared" si="12"/>
        <v>0</v>
      </c>
      <c r="AB54" s="43">
        <f t="shared" si="12"/>
        <v>0</v>
      </c>
      <c r="AC54" s="43">
        <f t="shared" si="12"/>
        <v>0</v>
      </c>
      <c r="AD54" s="43">
        <f t="shared" si="12"/>
        <v>0</v>
      </c>
      <c r="AE54" s="43">
        <f t="shared" si="12"/>
        <v>0</v>
      </c>
      <c r="AF54" s="43">
        <f t="shared" si="12"/>
        <v>0</v>
      </c>
      <c r="AG54" s="43">
        <f t="shared" si="12"/>
        <v>0</v>
      </c>
      <c r="AH54" s="43">
        <f t="shared" si="12"/>
        <v>0</v>
      </c>
      <c r="AI54" s="43">
        <f t="shared" si="12"/>
        <v>0</v>
      </c>
      <c r="AJ54" s="2">
        <f>SUM(L54:AI54)</f>
        <v>0</v>
      </c>
      <c r="AK54" s="2"/>
      <c r="AN54" s="2"/>
      <c r="AO54" s="2"/>
    </row>
    <row r="55" spans="1:41" x14ac:dyDescent="0.25">
      <c r="A55" s="6">
        <v>36863.125</v>
      </c>
      <c r="B55">
        <v>8736</v>
      </c>
      <c r="C55">
        <v>4356</v>
      </c>
      <c r="D55">
        <v>10732.8</v>
      </c>
      <c r="E55" s="25">
        <v>36863</v>
      </c>
      <c r="F55" s="24">
        <v>4</v>
      </c>
      <c r="G55" s="24" t="str">
        <f t="shared" si="0"/>
        <v>372284</v>
      </c>
      <c r="H55" s="57"/>
      <c r="I55">
        <v>20.747400000000003</v>
      </c>
      <c r="K55" s="8">
        <v>37242</v>
      </c>
      <c r="L55" s="43">
        <f t="shared" si="11"/>
        <v>0</v>
      </c>
      <c r="M55" s="43">
        <f t="shared" si="11"/>
        <v>0</v>
      </c>
      <c r="N55" s="43">
        <f t="shared" si="11"/>
        <v>0</v>
      </c>
      <c r="O55" s="43">
        <f t="shared" si="11"/>
        <v>0</v>
      </c>
      <c r="P55" s="43">
        <f t="shared" si="11"/>
        <v>0</v>
      </c>
      <c r="Q55" s="43">
        <f t="shared" si="11"/>
        <v>0</v>
      </c>
      <c r="R55" s="43">
        <f t="shared" si="11"/>
        <v>0</v>
      </c>
      <c r="S55" s="43">
        <f t="shared" si="11"/>
        <v>0</v>
      </c>
      <c r="T55" s="43">
        <f t="shared" si="11"/>
        <v>0</v>
      </c>
      <c r="U55" s="43">
        <f t="shared" si="11"/>
        <v>0</v>
      </c>
      <c r="V55" s="43">
        <f t="shared" si="12"/>
        <v>0</v>
      </c>
      <c r="W55" s="43">
        <f t="shared" si="12"/>
        <v>0</v>
      </c>
      <c r="X55" s="43">
        <f t="shared" si="12"/>
        <v>0</v>
      </c>
      <c r="Y55" s="43">
        <f t="shared" si="12"/>
        <v>0</v>
      </c>
      <c r="Z55" s="43">
        <f t="shared" si="12"/>
        <v>0</v>
      </c>
      <c r="AA55" s="43">
        <f t="shared" si="12"/>
        <v>0</v>
      </c>
      <c r="AB55" s="43">
        <f t="shared" si="12"/>
        <v>0</v>
      </c>
      <c r="AC55" s="43">
        <f t="shared" si="12"/>
        <v>0</v>
      </c>
      <c r="AD55" s="43">
        <f t="shared" si="12"/>
        <v>0</v>
      </c>
      <c r="AE55" s="43">
        <f t="shared" si="12"/>
        <v>0</v>
      </c>
      <c r="AF55" s="43">
        <f t="shared" si="12"/>
        <v>0</v>
      </c>
      <c r="AG55" s="43">
        <f t="shared" si="12"/>
        <v>0</v>
      </c>
      <c r="AH55" s="43">
        <f t="shared" si="12"/>
        <v>0</v>
      </c>
      <c r="AI55" s="43">
        <f t="shared" si="12"/>
        <v>0</v>
      </c>
      <c r="AJ55" s="2">
        <f>SUM(AI55,L55:S55)</f>
        <v>0</v>
      </c>
      <c r="AK55" s="2">
        <f>SUM(T55:AH55)</f>
        <v>0</v>
      </c>
      <c r="AN55" s="2"/>
      <c r="AO55" s="2"/>
    </row>
    <row r="56" spans="1:41" x14ac:dyDescent="0.25">
      <c r="A56" s="6">
        <v>36863.166666666664</v>
      </c>
      <c r="B56">
        <v>8160</v>
      </c>
      <c r="C56">
        <v>4392</v>
      </c>
      <c r="D56">
        <v>10348.799999999999</v>
      </c>
      <c r="E56" s="25">
        <v>36863</v>
      </c>
      <c r="F56" s="24">
        <v>5</v>
      </c>
      <c r="G56" s="24" t="str">
        <f t="shared" si="0"/>
        <v>372285</v>
      </c>
      <c r="H56" s="57"/>
      <c r="I56">
        <v>20.830200000000001</v>
      </c>
      <c r="K56" s="8">
        <v>37243</v>
      </c>
      <c r="L56" s="43">
        <f t="shared" si="11"/>
        <v>0</v>
      </c>
      <c r="M56" s="43">
        <f t="shared" si="11"/>
        <v>0</v>
      </c>
      <c r="N56" s="43">
        <f t="shared" si="11"/>
        <v>0</v>
      </c>
      <c r="O56" s="43">
        <f t="shared" si="11"/>
        <v>0</v>
      </c>
      <c r="P56" s="43">
        <f t="shared" si="11"/>
        <v>0</v>
      </c>
      <c r="Q56" s="43">
        <f t="shared" si="11"/>
        <v>0</v>
      </c>
      <c r="R56" s="43">
        <f t="shared" si="11"/>
        <v>0</v>
      </c>
      <c r="S56" s="43">
        <f t="shared" si="11"/>
        <v>0</v>
      </c>
      <c r="T56" s="43">
        <f t="shared" si="11"/>
        <v>0</v>
      </c>
      <c r="U56" s="43">
        <f t="shared" si="11"/>
        <v>0</v>
      </c>
      <c r="V56" s="43">
        <f t="shared" si="12"/>
        <v>0</v>
      </c>
      <c r="W56" s="43">
        <f t="shared" si="12"/>
        <v>0</v>
      </c>
      <c r="X56" s="43">
        <f t="shared" si="12"/>
        <v>0</v>
      </c>
      <c r="Y56" s="43">
        <f t="shared" si="12"/>
        <v>0</v>
      </c>
      <c r="Z56" s="43">
        <f t="shared" si="12"/>
        <v>0</v>
      </c>
      <c r="AA56" s="43">
        <f t="shared" si="12"/>
        <v>0</v>
      </c>
      <c r="AB56" s="43">
        <f t="shared" si="12"/>
        <v>0</v>
      </c>
      <c r="AC56" s="43">
        <f t="shared" si="12"/>
        <v>0</v>
      </c>
      <c r="AD56" s="43">
        <f t="shared" si="12"/>
        <v>0</v>
      </c>
      <c r="AE56" s="43">
        <f t="shared" si="12"/>
        <v>0</v>
      </c>
      <c r="AF56" s="43">
        <f t="shared" si="12"/>
        <v>0</v>
      </c>
      <c r="AG56" s="43">
        <f t="shared" si="12"/>
        <v>0</v>
      </c>
      <c r="AH56" s="43">
        <f t="shared" si="12"/>
        <v>0</v>
      </c>
      <c r="AI56" s="43">
        <f t="shared" si="12"/>
        <v>0</v>
      </c>
      <c r="AJ56" s="2">
        <f>SUM(AI56,L56:S56)</f>
        <v>0</v>
      </c>
      <c r="AK56" s="2">
        <f>SUM(T56:AH56)</f>
        <v>0</v>
      </c>
      <c r="AN56" s="2"/>
      <c r="AO56" s="2"/>
    </row>
    <row r="57" spans="1:41" x14ac:dyDescent="0.25">
      <c r="A57" s="6">
        <v>36863.208333333336</v>
      </c>
      <c r="B57">
        <v>7776</v>
      </c>
      <c r="C57">
        <v>4356</v>
      </c>
      <c r="D57">
        <v>10099.200000000001</v>
      </c>
      <c r="E57" s="25">
        <v>36863</v>
      </c>
      <c r="F57" s="24">
        <v>6</v>
      </c>
      <c r="G57" s="24" t="str">
        <f t="shared" si="0"/>
        <v>372286</v>
      </c>
      <c r="H57" s="57"/>
      <c r="I57">
        <v>20.8674</v>
      </c>
      <c r="K57" s="8">
        <v>37244</v>
      </c>
      <c r="L57" s="43">
        <f t="shared" si="11"/>
        <v>0</v>
      </c>
      <c r="M57" s="43">
        <f t="shared" si="11"/>
        <v>0</v>
      </c>
      <c r="N57" s="43">
        <f t="shared" si="11"/>
        <v>0</v>
      </c>
      <c r="O57" s="43">
        <f t="shared" si="11"/>
        <v>0</v>
      </c>
      <c r="P57" s="43">
        <f t="shared" si="11"/>
        <v>0</v>
      </c>
      <c r="Q57" s="43">
        <f t="shared" si="11"/>
        <v>0</v>
      </c>
      <c r="R57" s="43">
        <f t="shared" si="11"/>
        <v>0</v>
      </c>
      <c r="S57" s="43">
        <f t="shared" si="11"/>
        <v>0</v>
      </c>
      <c r="T57" s="43">
        <f t="shared" si="11"/>
        <v>0</v>
      </c>
      <c r="U57" s="43">
        <f t="shared" si="11"/>
        <v>0</v>
      </c>
      <c r="V57" s="43">
        <f t="shared" si="12"/>
        <v>0</v>
      </c>
      <c r="W57" s="43">
        <f t="shared" si="12"/>
        <v>0</v>
      </c>
      <c r="X57" s="43">
        <f t="shared" si="12"/>
        <v>0</v>
      </c>
      <c r="Y57" s="43">
        <f t="shared" si="12"/>
        <v>0</v>
      </c>
      <c r="Z57" s="43">
        <f t="shared" si="12"/>
        <v>0</v>
      </c>
      <c r="AA57" s="43">
        <f t="shared" si="12"/>
        <v>0</v>
      </c>
      <c r="AB57" s="43">
        <f t="shared" si="12"/>
        <v>0</v>
      </c>
      <c r="AC57" s="43">
        <f t="shared" si="12"/>
        <v>0</v>
      </c>
      <c r="AD57" s="43">
        <f t="shared" si="12"/>
        <v>0</v>
      </c>
      <c r="AE57" s="43">
        <f t="shared" si="12"/>
        <v>0</v>
      </c>
      <c r="AF57" s="43">
        <f t="shared" si="12"/>
        <v>0</v>
      </c>
      <c r="AG57" s="43">
        <f t="shared" si="12"/>
        <v>0</v>
      </c>
      <c r="AH57" s="43">
        <f t="shared" si="12"/>
        <v>0</v>
      </c>
      <c r="AI57" s="43">
        <f t="shared" si="12"/>
        <v>0</v>
      </c>
      <c r="AJ57" s="2">
        <f>SUM(AI57,L57:S57)</f>
        <v>0</v>
      </c>
      <c r="AK57" s="2">
        <f>SUM(T57:AH57)</f>
        <v>0</v>
      </c>
      <c r="AN57" s="2"/>
      <c r="AO57" s="2"/>
    </row>
    <row r="58" spans="1:41" x14ac:dyDescent="0.25">
      <c r="A58" s="6">
        <v>36863.25</v>
      </c>
      <c r="B58">
        <v>7584</v>
      </c>
      <c r="C58">
        <v>4320</v>
      </c>
      <c r="D58">
        <v>10291.200000000001</v>
      </c>
      <c r="E58" s="25">
        <v>36863</v>
      </c>
      <c r="F58" s="24">
        <v>7</v>
      </c>
      <c r="G58" s="24" t="str">
        <f t="shared" si="0"/>
        <v>372287</v>
      </c>
      <c r="H58" s="57"/>
      <c r="I58">
        <v>21.018000000000001</v>
      </c>
      <c r="K58" s="8">
        <v>37245</v>
      </c>
      <c r="L58" s="43">
        <f t="shared" si="11"/>
        <v>0</v>
      </c>
      <c r="M58" s="43">
        <f t="shared" si="11"/>
        <v>0</v>
      </c>
      <c r="N58" s="43">
        <f t="shared" si="11"/>
        <v>0</v>
      </c>
      <c r="O58" s="43">
        <f t="shared" si="11"/>
        <v>0</v>
      </c>
      <c r="P58" s="43">
        <f t="shared" si="11"/>
        <v>0</v>
      </c>
      <c r="Q58" s="43">
        <f t="shared" si="11"/>
        <v>0</v>
      </c>
      <c r="R58" s="43">
        <f t="shared" si="11"/>
        <v>0</v>
      </c>
      <c r="S58" s="43">
        <f t="shared" si="11"/>
        <v>0</v>
      </c>
      <c r="T58" s="43">
        <f t="shared" si="11"/>
        <v>0</v>
      </c>
      <c r="U58" s="43">
        <f t="shared" si="11"/>
        <v>0</v>
      </c>
      <c r="V58" s="43">
        <f t="shared" si="12"/>
        <v>0</v>
      </c>
      <c r="W58" s="43">
        <f t="shared" si="12"/>
        <v>0</v>
      </c>
      <c r="X58" s="43">
        <f t="shared" si="12"/>
        <v>0</v>
      </c>
      <c r="Y58" s="43">
        <f t="shared" si="12"/>
        <v>0</v>
      </c>
      <c r="Z58" s="43">
        <f t="shared" si="12"/>
        <v>0</v>
      </c>
      <c r="AA58" s="43">
        <f t="shared" si="12"/>
        <v>0</v>
      </c>
      <c r="AB58" s="43">
        <f t="shared" si="12"/>
        <v>0</v>
      </c>
      <c r="AC58" s="43">
        <f t="shared" si="12"/>
        <v>0</v>
      </c>
      <c r="AD58" s="43">
        <f t="shared" si="12"/>
        <v>0</v>
      </c>
      <c r="AE58" s="43">
        <f t="shared" si="12"/>
        <v>0</v>
      </c>
      <c r="AF58" s="43">
        <f t="shared" si="12"/>
        <v>0</v>
      </c>
      <c r="AG58" s="43">
        <f t="shared" si="12"/>
        <v>0</v>
      </c>
      <c r="AH58" s="43">
        <f t="shared" si="12"/>
        <v>0</v>
      </c>
      <c r="AI58" s="43">
        <f t="shared" si="12"/>
        <v>0</v>
      </c>
      <c r="AJ58" s="2">
        <f>SUM(AI58,L58:S58)</f>
        <v>0</v>
      </c>
      <c r="AK58" s="2">
        <f>SUM(T58:AH58)</f>
        <v>0</v>
      </c>
      <c r="AN58" s="2"/>
      <c r="AO58" s="2"/>
    </row>
    <row r="59" spans="1:41" x14ac:dyDescent="0.25">
      <c r="A59" s="6">
        <v>36863.291666666664</v>
      </c>
      <c r="B59">
        <v>7488</v>
      </c>
      <c r="C59">
        <v>4320</v>
      </c>
      <c r="D59">
        <v>10118.4</v>
      </c>
      <c r="E59" s="25">
        <v>36863</v>
      </c>
      <c r="F59" s="24">
        <v>8</v>
      </c>
      <c r="G59" s="24" t="str">
        <f t="shared" si="0"/>
        <v>372288</v>
      </c>
      <c r="H59" s="57"/>
      <c r="I59">
        <v>20.8218</v>
      </c>
      <c r="K59" s="8">
        <v>37246</v>
      </c>
      <c r="L59" s="43">
        <f t="shared" ref="L59:U69" si="13">VLOOKUP(CONCATENATE($K59,L$38),$G$4:$H$747,2,0)</f>
        <v>0</v>
      </c>
      <c r="M59" s="43">
        <f t="shared" si="13"/>
        <v>0</v>
      </c>
      <c r="N59" s="43">
        <f t="shared" si="13"/>
        <v>0</v>
      </c>
      <c r="O59" s="43">
        <f t="shared" si="13"/>
        <v>0</v>
      </c>
      <c r="P59" s="43">
        <f t="shared" si="13"/>
        <v>0</v>
      </c>
      <c r="Q59" s="43">
        <f t="shared" si="13"/>
        <v>0</v>
      </c>
      <c r="R59" s="43">
        <f t="shared" si="13"/>
        <v>0</v>
      </c>
      <c r="S59" s="43">
        <f t="shared" si="13"/>
        <v>0</v>
      </c>
      <c r="T59" s="43">
        <f t="shared" si="13"/>
        <v>0</v>
      </c>
      <c r="U59" s="43">
        <f t="shared" si="13"/>
        <v>0</v>
      </c>
      <c r="V59" s="43">
        <f t="shared" ref="V59:AI69" si="14">VLOOKUP(CONCATENATE($K59,V$38),$G$4:$H$747,2,0)</f>
        <v>0</v>
      </c>
      <c r="W59" s="43">
        <f t="shared" si="14"/>
        <v>0</v>
      </c>
      <c r="X59" s="43">
        <f t="shared" si="14"/>
        <v>0</v>
      </c>
      <c r="Y59" s="43">
        <f t="shared" si="14"/>
        <v>0</v>
      </c>
      <c r="Z59" s="43">
        <f t="shared" si="14"/>
        <v>0</v>
      </c>
      <c r="AA59" s="43">
        <f t="shared" si="14"/>
        <v>0</v>
      </c>
      <c r="AB59" s="43">
        <f t="shared" si="14"/>
        <v>0</v>
      </c>
      <c r="AC59" s="43">
        <f t="shared" si="14"/>
        <v>0</v>
      </c>
      <c r="AD59" s="43">
        <f t="shared" si="14"/>
        <v>0</v>
      </c>
      <c r="AE59" s="43">
        <f t="shared" si="14"/>
        <v>0</v>
      </c>
      <c r="AF59" s="43">
        <f t="shared" si="14"/>
        <v>0</v>
      </c>
      <c r="AG59" s="43">
        <f t="shared" si="14"/>
        <v>0</v>
      </c>
      <c r="AH59" s="43">
        <f t="shared" si="14"/>
        <v>0</v>
      </c>
      <c r="AI59" s="43">
        <f t="shared" si="14"/>
        <v>0</v>
      </c>
      <c r="AJ59" s="2">
        <f>SUM(AI59,L59:S59)</f>
        <v>0</v>
      </c>
      <c r="AK59" s="2">
        <f>SUM(T59:AH59)</f>
        <v>0</v>
      </c>
      <c r="AN59" s="2"/>
      <c r="AO59" s="2"/>
    </row>
    <row r="60" spans="1:41" x14ac:dyDescent="0.25">
      <c r="A60" s="6">
        <v>36863.333333333336</v>
      </c>
      <c r="B60">
        <v>7584</v>
      </c>
      <c r="C60">
        <v>4284</v>
      </c>
      <c r="D60">
        <v>10137.6</v>
      </c>
      <c r="E60" s="25">
        <v>36863</v>
      </c>
      <c r="F60" s="24">
        <v>9</v>
      </c>
      <c r="G60" s="24" t="str">
        <f t="shared" si="0"/>
        <v>372289</v>
      </c>
      <c r="H60" s="57"/>
      <c r="I60">
        <v>20.3508</v>
      </c>
      <c r="K60" s="8">
        <v>37247</v>
      </c>
      <c r="L60" s="43">
        <f t="shared" si="13"/>
        <v>0</v>
      </c>
      <c r="M60" s="43">
        <f t="shared" si="13"/>
        <v>0</v>
      </c>
      <c r="N60" s="43">
        <f t="shared" si="13"/>
        <v>0</v>
      </c>
      <c r="O60" s="43">
        <f t="shared" si="13"/>
        <v>0</v>
      </c>
      <c r="P60" s="43">
        <f t="shared" si="13"/>
        <v>0</v>
      </c>
      <c r="Q60" s="43">
        <f t="shared" si="13"/>
        <v>0</v>
      </c>
      <c r="R60" s="43">
        <f t="shared" si="13"/>
        <v>0</v>
      </c>
      <c r="S60" s="43">
        <f t="shared" si="13"/>
        <v>0</v>
      </c>
      <c r="T60" s="43">
        <f t="shared" si="13"/>
        <v>0</v>
      </c>
      <c r="U60" s="43">
        <f t="shared" si="13"/>
        <v>0</v>
      </c>
      <c r="V60" s="43">
        <f t="shared" si="14"/>
        <v>0</v>
      </c>
      <c r="W60" s="43">
        <f t="shared" si="14"/>
        <v>0</v>
      </c>
      <c r="X60" s="43">
        <f t="shared" si="14"/>
        <v>0</v>
      </c>
      <c r="Y60" s="43">
        <f t="shared" si="14"/>
        <v>0</v>
      </c>
      <c r="Z60" s="43">
        <f t="shared" si="14"/>
        <v>0</v>
      </c>
      <c r="AA60" s="43">
        <f t="shared" si="14"/>
        <v>0</v>
      </c>
      <c r="AB60" s="43">
        <f t="shared" si="14"/>
        <v>0</v>
      </c>
      <c r="AC60" s="43">
        <f t="shared" si="14"/>
        <v>0</v>
      </c>
      <c r="AD60" s="43">
        <f t="shared" si="14"/>
        <v>0</v>
      </c>
      <c r="AE60" s="43">
        <f t="shared" si="14"/>
        <v>0</v>
      </c>
      <c r="AF60" s="43">
        <f t="shared" si="14"/>
        <v>0</v>
      </c>
      <c r="AG60" s="43">
        <f t="shared" si="14"/>
        <v>0</v>
      </c>
      <c r="AH60" s="43">
        <f t="shared" si="14"/>
        <v>0</v>
      </c>
      <c r="AI60" s="43">
        <f t="shared" si="14"/>
        <v>0</v>
      </c>
      <c r="AJ60" s="2">
        <f>SUM(L60:AI60)</f>
        <v>0</v>
      </c>
      <c r="AK60" s="2"/>
      <c r="AN60" s="2"/>
      <c r="AO60" s="2"/>
    </row>
    <row r="61" spans="1:41" x14ac:dyDescent="0.25">
      <c r="A61" s="6">
        <v>36863.375</v>
      </c>
      <c r="B61">
        <v>8352</v>
      </c>
      <c r="C61">
        <v>4248</v>
      </c>
      <c r="D61">
        <v>10310.4</v>
      </c>
      <c r="E61" s="25">
        <v>36863</v>
      </c>
      <c r="F61" s="24">
        <v>10</v>
      </c>
      <c r="G61" s="24" t="str">
        <f t="shared" si="0"/>
        <v>3722810</v>
      </c>
      <c r="H61" s="57"/>
      <c r="I61">
        <v>20.417999999999999</v>
      </c>
      <c r="K61" s="8">
        <v>37248</v>
      </c>
      <c r="L61" s="43">
        <f t="shared" si="13"/>
        <v>0</v>
      </c>
      <c r="M61" s="43">
        <f t="shared" si="13"/>
        <v>0</v>
      </c>
      <c r="N61" s="43">
        <f t="shared" si="13"/>
        <v>0</v>
      </c>
      <c r="O61" s="43">
        <f t="shared" si="13"/>
        <v>0</v>
      </c>
      <c r="P61" s="43">
        <f t="shared" si="13"/>
        <v>0</v>
      </c>
      <c r="Q61" s="43">
        <f t="shared" si="13"/>
        <v>0</v>
      </c>
      <c r="R61" s="43">
        <f t="shared" si="13"/>
        <v>0</v>
      </c>
      <c r="S61" s="43">
        <f t="shared" si="13"/>
        <v>0</v>
      </c>
      <c r="T61" s="43">
        <f t="shared" si="13"/>
        <v>0</v>
      </c>
      <c r="U61" s="43">
        <f t="shared" si="13"/>
        <v>0</v>
      </c>
      <c r="V61" s="43">
        <f t="shared" si="14"/>
        <v>0</v>
      </c>
      <c r="W61" s="43">
        <f t="shared" si="14"/>
        <v>0</v>
      </c>
      <c r="X61" s="43">
        <f t="shared" si="14"/>
        <v>0</v>
      </c>
      <c r="Y61" s="43">
        <f t="shared" si="14"/>
        <v>0</v>
      </c>
      <c r="Z61" s="43">
        <f t="shared" si="14"/>
        <v>0</v>
      </c>
      <c r="AA61" s="43">
        <f t="shared" si="14"/>
        <v>0</v>
      </c>
      <c r="AB61" s="43">
        <f t="shared" si="14"/>
        <v>0</v>
      </c>
      <c r="AC61" s="43">
        <f t="shared" si="14"/>
        <v>0</v>
      </c>
      <c r="AD61" s="43">
        <f t="shared" si="14"/>
        <v>0</v>
      </c>
      <c r="AE61" s="43">
        <f t="shared" si="14"/>
        <v>0</v>
      </c>
      <c r="AF61" s="43">
        <f t="shared" si="14"/>
        <v>0</v>
      </c>
      <c r="AG61" s="43">
        <f t="shared" si="14"/>
        <v>0</v>
      </c>
      <c r="AH61" s="43">
        <f t="shared" si="14"/>
        <v>0</v>
      </c>
      <c r="AI61" s="43">
        <f t="shared" si="14"/>
        <v>0</v>
      </c>
      <c r="AJ61" s="2">
        <f>SUM(L61:AI61)</f>
        <v>0</v>
      </c>
      <c r="AK61" s="2"/>
      <c r="AN61" s="2"/>
      <c r="AO61" s="2"/>
    </row>
    <row r="62" spans="1:41" x14ac:dyDescent="0.25">
      <c r="A62" s="6">
        <v>36863.416666666664</v>
      </c>
      <c r="B62">
        <v>9216</v>
      </c>
      <c r="C62">
        <v>4392</v>
      </c>
      <c r="D62">
        <v>11251.2</v>
      </c>
      <c r="E62" s="25">
        <v>36863</v>
      </c>
      <c r="F62" s="24">
        <v>11</v>
      </c>
      <c r="G62" s="24" t="str">
        <f t="shared" si="0"/>
        <v>3722811</v>
      </c>
      <c r="H62" s="57"/>
      <c r="I62">
        <v>20.3094</v>
      </c>
      <c r="K62" s="8">
        <v>37249</v>
      </c>
      <c r="L62" s="43">
        <f t="shared" si="13"/>
        <v>0</v>
      </c>
      <c r="M62" s="43">
        <f t="shared" si="13"/>
        <v>0</v>
      </c>
      <c r="N62" s="43">
        <f t="shared" si="13"/>
        <v>0</v>
      </c>
      <c r="O62" s="43">
        <f t="shared" si="13"/>
        <v>0</v>
      </c>
      <c r="P62" s="43">
        <f t="shared" si="13"/>
        <v>0</v>
      </c>
      <c r="Q62" s="43">
        <f t="shared" si="13"/>
        <v>0</v>
      </c>
      <c r="R62" s="43">
        <f t="shared" si="13"/>
        <v>0</v>
      </c>
      <c r="S62" s="43">
        <f t="shared" si="13"/>
        <v>0</v>
      </c>
      <c r="T62" s="43">
        <f t="shared" si="13"/>
        <v>0</v>
      </c>
      <c r="U62" s="43">
        <f t="shared" si="13"/>
        <v>0</v>
      </c>
      <c r="V62" s="43">
        <f t="shared" si="14"/>
        <v>0</v>
      </c>
      <c r="W62" s="43">
        <f t="shared" si="14"/>
        <v>0</v>
      </c>
      <c r="X62" s="43">
        <f t="shared" si="14"/>
        <v>0</v>
      </c>
      <c r="Y62" s="43">
        <f t="shared" si="14"/>
        <v>0</v>
      </c>
      <c r="Z62" s="43">
        <f t="shared" si="14"/>
        <v>0</v>
      </c>
      <c r="AA62" s="43">
        <f t="shared" si="14"/>
        <v>0</v>
      </c>
      <c r="AB62" s="43">
        <f t="shared" si="14"/>
        <v>0</v>
      </c>
      <c r="AC62" s="43">
        <f t="shared" si="14"/>
        <v>0</v>
      </c>
      <c r="AD62" s="43">
        <f t="shared" si="14"/>
        <v>0</v>
      </c>
      <c r="AE62" s="43">
        <f t="shared" si="14"/>
        <v>0</v>
      </c>
      <c r="AF62" s="43">
        <f t="shared" si="14"/>
        <v>0</v>
      </c>
      <c r="AG62" s="43">
        <f t="shared" si="14"/>
        <v>0</v>
      </c>
      <c r="AH62" s="43">
        <f t="shared" si="14"/>
        <v>0</v>
      </c>
      <c r="AI62" s="43">
        <f t="shared" si="14"/>
        <v>0</v>
      </c>
      <c r="AJ62" s="2">
        <f>SUM(AI62,L62:S62)</f>
        <v>0</v>
      </c>
      <c r="AK62" s="2">
        <f>SUM(T62:AH62)</f>
        <v>0</v>
      </c>
      <c r="AN62" s="2"/>
      <c r="AO62" s="2"/>
    </row>
    <row r="63" spans="1:41" x14ac:dyDescent="0.25">
      <c r="A63" s="6">
        <v>36863.458333333336</v>
      </c>
      <c r="B63">
        <v>9696</v>
      </c>
      <c r="C63">
        <v>4680</v>
      </c>
      <c r="D63">
        <v>12998.4</v>
      </c>
      <c r="E63" s="25">
        <v>36863</v>
      </c>
      <c r="F63" s="24">
        <v>12</v>
      </c>
      <c r="G63" s="24" t="str">
        <f t="shared" si="0"/>
        <v>3722812</v>
      </c>
      <c r="H63" s="57"/>
      <c r="I63">
        <v>20.418599999999998</v>
      </c>
      <c r="K63" s="8">
        <v>37250</v>
      </c>
      <c r="L63" s="43">
        <f t="shared" si="13"/>
        <v>0</v>
      </c>
      <c r="M63" s="43">
        <f t="shared" si="13"/>
        <v>0</v>
      </c>
      <c r="N63" s="43">
        <f t="shared" si="13"/>
        <v>0</v>
      </c>
      <c r="O63" s="43">
        <f t="shared" si="13"/>
        <v>0</v>
      </c>
      <c r="P63" s="43">
        <f t="shared" si="13"/>
        <v>0</v>
      </c>
      <c r="Q63" s="43">
        <f t="shared" si="13"/>
        <v>0</v>
      </c>
      <c r="R63" s="43">
        <f t="shared" si="13"/>
        <v>0</v>
      </c>
      <c r="S63" s="43">
        <f t="shared" si="13"/>
        <v>0</v>
      </c>
      <c r="T63" s="43">
        <f t="shared" si="13"/>
        <v>0</v>
      </c>
      <c r="U63" s="43">
        <f t="shared" si="13"/>
        <v>0</v>
      </c>
      <c r="V63" s="43">
        <f t="shared" si="14"/>
        <v>0</v>
      </c>
      <c r="W63" s="43">
        <f t="shared" si="14"/>
        <v>0</v>
      </c>
      <c r="X63" s="43">
        <f t="shared" si="14"/>
        <v>0</v>
      </c>
      <c r="Y63" s="43">
        <f t="shared" si="14"/>
        <v>0</v>
      </c>
      <c r="Z63" s="43">
        <f t="shared" si="14"/>
        <v>0</v>
      </c>
      <c r="AA63" s="43">
        <f t="shared" si="14"/>
        <v>0</v>
      </c>
      <c r="AB63" s="43">
        <f t="shared" si="14"/>
        <v>0</v>
      </c>
      <c r="AC63" s="43">
        <f t="shared" si="14"/>
        <v>0</v>
      </c>
      <c r="AD63" s="43">
        <f t="shared" si="14"/>
        <v>0</v>
      </c>
      <c r="AE63" s="43">
        <f t="shared" si="14"/>
        <v>0</v>
      </c>
      <c r="AF63" s="43">
        <f t="shared" si="14"/>
        <v>0</v>
      </c>
      <c r="AG63" s="43">
        <f t="shared" si="14"/>
        <v>0</v>
      </c>
      <c r="AH63" s="43">
        <f t="shared" si="14"/>
        <v>0</v>
      </c>
      <c r="AI63" s="43">
        <f t="shared" si="14"/>
        <v>0</v>
      </c>
      <c r="AJ63" s="2">
        <f>SUM(L63:AI63)</f>
        <v>0</v>
      </c>
      <c r="AK63" s="2"/>
      <c r="AN63" s="2"/>
      <c r="AO63" s="2"/>
    </row>
    <row r="64" spans="1:41" x14ac:dyDescent="0.25">
      <c r="A64" s="6">
        <v>36863.5</v>
      </c>
      <c r="B64">
        <v>10272</v>
      </c>
      <c r="C64">
        <v>4932</v>
      </c>
      <c r="D64">
        <v>14208</v>
      </c>
      <c r="E64" s="25">
        <v>36863</v>
      </c>
      <c r="F64" s="24">
        <v>13</v>
      </c>
      <c r="G64" s="24" t="str">
        <f t="shared" si="0"/>
        <v>3722813</v>
      </c>
      <c r="H64" s="57"/>
      <c r="I64">
        <v>20.353200000000001</v>
      </c>
      <c r="K64" s="8">
        <v>37251</v>
      </c>
      <c r="L64" s="43">
        <f t="shared" si="13"/>
        <v>0</v>
      </c>
      <c r="M64" s="43">
        <f t="shared" si="13"/>
        <v>0</v>
      </c>
      <c r="N64" s="43">
        <f t="shared" si="13"/>
        <v>0</v>
      </c>
      <c r="O64" s="43">
        <f t="shared" si="13"/>
        <v>0</v>
      </c>
      <c r="P64" s="43">
        <f t="shared" si="13"/>
        <v>0</v>
      </c>
      <c r="Q64" s="43">
        <f t="shared" si="13"/>
        <v>0</v>
      </c>
      <c r="R64" s="43">
        <f t="shared" si="13"/>
        <v>0</v>
      </c>
      <c r="S64" s="43">
        <f t="shared" si="13"/>
        <v>0</v>
      </c>
      <c r="T64" s="43">
        <f t="shared" si="13"/>
        <v>0</v>
      </c>
      <c r="U64" s="43">
        <f t="shared" si="13"/>
        <v>0</v>
      </c>
      <c r="V64" s="43">
        <f t="shared" si="14"/>
        <v>0</v>
      </c>
      <c r="W64" s="43">
        <f t="shared" si="14"/>
        <v>0</v>
      </c>
      <c r="X64" s="43">
        <f t="shared" si="14"/>
        <v>0</v>
      </c>
      <c r="Y64" s="43">
        <f t="shared" si="14"/>
        <v>0</v>
      </c>
      <c r="Z64" s="43">
        <f t="shared" si="14"/>
        <v>0</v>
      </c>
      <c r="AA64" s="43">
        <f t="shared" si="14"/>
        <v>0</v>
      </c>
      <c r="AB64" s="43">
        <f t="shared" si="14"/>
        <v>0</v>
      </c>
      <c r="AC64" s="43">
        <f t="shared" si="14"/>
        <v>0</v>
      </c>
      <c r="AD64" s="43">
        <f t="shared" si="14"/>
        <v>0</v>
      </c>
      <c r="AE64" s="43">
        <f t="shared" si="14"/>
        <v>0</v>
      </c>
      <c r="AF64" s="43">
        <f t="shared" si="14"/>
        <v>0</v>
      </c>
      <c r="AG64" s="43">
        <f t="shared" si="14"/>
        <v>0</v>
      </c>
      <c r="AH64" s="43">
        <f t="shared" si="14"/>
        <v>0</v>
      </c>
      <c r="AI64" s="43">
        <f t="shared" si="14"/>
        <v>0</v>
      </c>
      <c r="AJ64" s="2">
        <f>SUM(AI64,L64:S64)</f>
        <v>0</v>
      </c>
      <c r="AK64" s="2">
        <f>SUM(T64:AH64)</f>
        <v>0</v>
      </c>
      <c r="AN64" s="2"/>
      <c r="AO64" s="2"/>
    </row>
    <row r="65" spans="1:42" x14ac:dyDescent="0.25">
      <c r="A65" s="6">
        <v>36863.541666666664</v>
      </c>
      <c r="B65">
        <v>10944</v>
      </c>
      <c r="C65">
        <v>5076</v>
      </c>
      <c r="D65">
        <v>15072</v>
      </c>
      <c r="E65" s="25">
        <v>36863</v>
      </c>
      <c r="F65" s="24">
        <v>14</v>
      </c>
      <c r="G65" s="24" t="str">
        <f t="shared" si="0"/>
        <v>3722814</v>
      </c>
      <c r="H65" s="57"/>
      <c r="I65">
        <v>20.16</v>
      </c>
      <c r="K65" s="8">
        <v>37252</v>
      </c>
      <c r="L65" s="43">
        <f t="shared" si="13"/>
        <v>0</v>
      </c>
      <c r="M65" s="43">
        <f t="shared" si="13"/>
        <v>0</v>
      </c>
      <c r="N65" s="43">
        <f t="shared" si="13"/>
        <v>0</v>
      </c>
      <c r="O65" s="43">
        <f t="shared" si="13"/>
        <v>0</v>
      </c>
      <c r="P65" s="43">
        <f t="shared" si="13"/>
        <v>0</v>
      </c>
      <c r="Q65" s="43">
        <f t="shared" si="13"/>
        <v>0</v>
      </c>
      <c r="R65" s="43">
        <f t="shared" si="13"/>
        <v>0</v>
      </c>
      <c r="S65" s="43">
        <f t="shared" si="13"/>
        <v>0</v>
      </c>
      <c r="T65" s="43">
        <f t="shared" si="13"/>
        <v>0</v>
      </c>
      <c r="U65" s="43">
        <f t="shared" si="13"/>
        <v>0</v>
      </c>
      <c r="V65" s="43">
        <f t="shared" si="14"/>
        <v>0</v>
      </c>
      <c r="W65" s="43">
        <f t="shared" si="14"/>
        <v>0</v>
      </c>
      <c r="X65" s="43">
        <f t="shared" si="14"/>
        <v>0</v>
      </c>
      <c r="Y65" s="43">
        <f t="shared" si="14"/>
        <v>0</v>
      </c>
      <c r="Z65" s="43">
        <f t="shared" si="14"/>
        <v>0</v>
      </c>
      <c r="AA65" s="43">
        <f t="shared" si="14"/>
        <v>0</v>
      </c>
      <c r="AB65" s="43">
        <f t="shared" si="14"/>
        <v>0</v>
      </c>
      <c r="AC65" s="43">
        <f t="shared" si="14"/>
        <v>0</v>
      </c>
      <c r="AD65" s="43">
        <f t="shared" si="14"/>
        <v>0</v>
      </c>
      <c r="AE65" s="43">
        <f t="shared" si="14"/>
        <v>0</v>
      </c>
      <c r="AF65" s="43">
        <f t="shared" si="14"/>
        <v>0</v>
      </c>
      <c r="AG65" s="43">
        <f t="shared" si="14"/>
        <v>0</v>
      </c>
      <c r="AH65" s="43">
        <f t="shared" si="14"/>
        <v>0</v>
      </c>
      <c r="AI65" s="43">
        <f t="shared" si="14"/>
        <v>0</v>
      </c>
      <c r="AJ65" s="2">
        <f>SUM(AI65,L65:S65)</f>
        <v>0</v>
      </c>
      <c r="AK65" s="2">
        <f>SUM(T65:AH65)</f>
        <v>0</v>
      </c>
    </row>
    <row r="66" spans="1:42" x14ac:dyDescent="0.25">
      <c r="A66" s="6">
        <v>36863.583333333336</v>
      </c>
      <c r="B66">
        <v>11424</v>
      </c>
      <c r="C66">
        <v>5040</v>
      </c>
      <c r="D66">
        <v>15168</v>
      </c>
      <c r="E66" s="25">
        <v>36863</v>
      </c>
      <c r="F66" s="24">
        <v>15</v>
      </c>
      <c r="G66" s="24" t="str">
        <f t="shared" si="0"/>
        <v>3722815</v>
      </c>
      <c r="H66" s="57"/>
      <c r="I66">
        <v>20.148</v>
      </c>
      <c r="K66" s="8">
        <v>37253</v>
      </c>
      <c r="L66" s="43">
        <f t="shared" si="13"/>
        <v>0</v>
      </c>
      <c r="M66" s="43">
        <f t="shared" si="13"/>
        <v>0</v>
      </c>
      <c r="N66" s="43">
        <f t="shared" si="13"/>
        <v>0</v>
      </c>
      <c r="O66" s="43">
        <f t="shared" si="13"/>
        <v>0</v>
      </c>
      <c r="P66" s="43">
        <f t="shared" si="13"/>
        <v>0</v>
      </c>
      <c r="Q66" s="43">
        <f t="shared" si="13"/>
        <v>0</v>
      </c>
      <c r="R66" s="43">
        <f t="shared" si="13"/>
        <v>0</v>
      </c>
      <c r="S66" s="43">
        <f t="shared" si="13"/>
        <v>0</v>
      </c>
      <c r="T66" s="43">
        <f t="shared" si="13"/>
        <v>0</v>
      </c>
      <c r="U66" s="43">
        <f t="shared" si="13"/>
        <v>0</v>
      </c>
      <c r="V66" s="43">
        <f t="shared" si="14"/>
        <v>0</v>
      </c>
      <c r="W66" s="43">
        <f t="shared" si="14"/>
        <v>0</v>
      </c>
      <c r="X66" s="43">
        <f t="shared" si="14"/>
        <v>0</v>
      </c>
      <c r="Y66" s="43">
        <f t="shared" si="14"/>
        <v>0</v>
      </c>
      <c r="Z66" s="43">
        <f t="shared" si="14"/>
        <v>0</v>
      </c>
      <c r="AA66" s="43">
        <f t="shared" si="14"/>
        <v>0</v>
      </c>
      <c r="AB66" s="43">
        <f t="shared" si="14"/>
        <v>0</v>
      </c>
      <c r="AC66" s="43">
        <f t="shared" si="14"/>
        <v>0</v>
      </c>
      <c r="AD66" s="43">
        <f t="shared" si="14"/>
        <v>0</v>
      </c>
      <c r="AE66" s="43">
        <f t="shared" si="14"/>
        <v>0</v>
      </c>
      <c r="AF66" s="43">
        <f t="shared" si="14"/>
        <v>0</v>
      </c>
      <c r="AG66" s="43">
        <f t="shared" si="14"/>
        <v>0</v>
      </c>
      <c r="AH66" s="43">
        <f t="shared" si="14"/>
        <v>0</v>
      </c>
      <c r="AI66" s="43">
        <f t="shared" si="14"/>
        <v>0</v>
      </c>
      <c r="AJ66" s="2">
        <f>SUM(AI66,L66:S66)</f>
        <v>0</v>
      </c>
      <c r="AK66" s="2">
        <f>SUM(T66:AH66)</f>
        <v>0</v>
      </c>
      <c r="AO66" s="2"/>
      <c r="AP66" s="2"/>
    </row>
    <row r="67" spans="1:42" x14ac:dyDescent="0.25">
      <c r="A67" s="6">
        <v>36863.625</v>
      </c>
      <c r="B67">
        <v>11808</v>
      </c>
      <c r="C67">
        <v>5184</v>
      </c>
      <c r="D67">
        <v>14803.2</v>
      </c>
      <c r="E67" s="25">
        <v>36863</v>
      </c>
      <c r="F67" s="24">
        <v>16</v>
      </c>
      <c r="G67" s="24" t="str">
        <f t="shared" si="0"/>
        <v>3722816</v>
      </c>
      <c r="H67" s="57"/>
      <c r="I67">
        <v>20.13</v>
      </c>
      <c r="K67" s="8">
        <v>37254</v>
      </c>
      <c r="L67" s="43">
        <f t="shared" si="13"/>
        <v>0</v>
      </c>
      <c r="M67" s="43">
        <f t="shared" si="13"/>
        <v>0</v>
      </c>
      <c r="N67" s="43">
        <f t="shared" si="13"/>
        <v>0</v>
      </c>
      <c r="O67" s="43">
        <f t="shared" si="13"/>
        <v>0</v>
      </c>
      <c r="P67" s="43">
        <f t="shared" si="13"/>
        <v>0</v>
      </c>
      <c r="Q67" s="43">
        <f t="shared" si="13"/>
        <v>0</v>
      </c>
      <c r="R67" s="43">
        <f t="shared" si="13"/>
        <v>0</v>
      </c>
      <c r="S67" s="43">
        <f t="shared" si="13"/>
        <v>0</v>
      </c>
      <c r="T67" s="43">
        <f t="shared" si="13"/>
        <v>0</v>
      </c>
      <c r="U67" s="43">
        <f t="shared" si="13"/>
        <v>0</v>
      </c>
      <c r="V67" s="43">
        <f t="shared" si="14"/>
        <v>0</v>
      </c>
      <c r="W67" s="43">
        <f t="shared" si="14"/>
        <v>0</v>
      </c>
      <c r="X67" s="43">
        <f t="shared" si="14"/>
        <v>0</v>
      </c>
      <c r="Y67" s="43">
        <f t="shared" si="14"/>
        <v>0</v>
      </c>
      <c r="Z67" s="43">
        <f t="shared" si="14"/>
        <v>0</v>
      </c>
      <c r="AA67" s="43">
        <f t="shared" si="14"/>
        <v>0</v>
      </c>
      <c r="AB67" s="43">
        <f t="shared" si="14"/>
        <v>0</v>
      </c>
      <c r="AC67" s="43">
        <f t="shared" si="14"/>
        <v>0</v>
      </c>
      <c r="AD67" s="43">
        <f t="shared" si="14"/>
        <v>0</v>
      </c>
      <c r="AE67" s="43">
        <f t="shared" si="14"/>
        <v>0</v>
      </c>
      <c r="AF67" s="43">
        <f t="shared" si="14"/>
        <v>0</v>
      </c>
      <c r="AG67" s="43">
        <f t="shared" si="14"/>
        <v>0</v>
      </c>
      <c r="AH67" s="43">
        <f t="shared" si="14"/>
        <v>0</v>
      </c>
      <c r="AI67" s="43">
        <f t="shared" si="14"/>
        <v>0</v>
      </c>
      <c r="AJ67" s="2">
        <f>SUM(L67:AI67)</f>
        <v>0</v>
      </c>
      <c r="AK67" s="2"/>
    </row>
    <row r="68" spans="1:42" x14ac:dyDescent="0.25">
      <c r="A68" s="6">
        <v>36863.666666666664</v>
      </c>
      <c r="B68">
        <v>12384</v>
      </c>
      <c r="C68">
        <v>5364</v>
      </c>
      <c r="D68">
        <v>15360</v>
      </c>
      <c r="E68" s="25">
        <v>36863</v>
      </c>
      <c r="F68" s="24">
        <v>17</v>
      </c>
      <c r="G68" s="24" t="str">
        <f t="shared" si="0"/>
        <v>3722817</v>
      </c>
      <c r="H68" s="57"/>
      <c r="I68">
        <v>20.005200000000002</v>
      </c>
      <c r="K68" s="8">
        <v>37255</v>
      </c>
      <c r="L68" s="43">
        <f t="shared" si="13"/>
        <v>0</v>
      </c>
      <c r="M68" s="43">
        <f t="shared" si="13"/>
        <v>0</v>
      </c>
      <c r="N68" s="43">
        <f t="shared" si="13"/>
        <v>0</v>
      </c>
      <c r="O68" s="43">
        <f t="shared" si="13"/>
        <v>0</v>
      </c>
      <c r="P68" s="43">
        <f t="shared" si="13"/>
        <v>0</v>
      </c>
      <c r="Q68" s="43">
        <f t="shared" si="13"/>
        <v>0</v>
      </c>
      <c r="R68" s="43">
        <f t="shared" si="13"/>
        <v>0</v>
      </c>
      <c r="S68" s="43">
        <f t="shared" si="13"/>
        <v>0</v>
      </c>
      <c r="T68" s="43">
        <f t="shared" si="13"/>
        <v>0</v>
      </c>
      <c r="U68" s="43">
        <f t="shared" si="13"/>
        <v>0</v>
      </c>
      <c r="V68" s="43">
        <f t="shared" si="14"/>
        <v>0</v>
      </c>
      <c r="W68" s="43">
        <f t="shared" si="14"/>
        <v>0</v>
      </c>
      <c r="X68" s="43">
        <f t="shared" si="14"/>
        <v>0</v>
      </c>
      <c r="Y68" s="43">
        <f t="shared" si="14"/>
        <v>0</v>
      </c>
      <c r="Z68" s="43">
        <f t="shared" si="14"/>
        <v>0</v>
      </c>
      <c r="AA68" s="43">
        <f t="shared" si="14"/>
        <v>0</v>
      </c>
      <c r="AB68" s="43">
        <f t="shared" si="14"/>
        <v>0</v>
      </c>
      <c r="AC68" s="43">
        <f t="shared" si="14"/>
        <v>0</v>
      </c>
      <c r="AD68" s="43">
        <f t="shared" si="14"/>
        <v>0</v>
      </c>
      <c r="AE68" s="43">
        <f t="shared" si="14"/>
        <v>0</v>
      </c>
      <c r="AF68" s="43">
        <f t="shared" si="14"/>
        <v>0</v>
      </c>
      <c r="AG68" s="43">
        <f t="shared" si="14"/>
        <v>0</v>
      </c>
      <c r="AH68" s="43">
        <f t="shared" si="14"/>
        <v>0</v>
      </c>
      <c r="AI68" s="43">
        <f t="shared" si="14"/>
        <v>0</v>
      </c>
      <c r="AJ68" s="2">
        <f>SUM(L68:AI68)</f>
        <v>0</v>
      </c>
      <c r="AK68" s="2"/>
      <c r="AM68" s="3"/>
    </row>
    <row r="69" spans="1:42" x14ac:dyDescent="0.25">
      <c r="A69" s="6">
        <v>36863.708333333336</v>
      </c>
      <c r="B69">
        <v>12768</v>
      </c>
      <c r="C69">
        <v>5400</v>
      </c>
      <c r="D69">
        <v>15878.4</v>
      </c>
      <c r="E69" s="25">
        <v>36863</v>
      </c>
      <c r="F69" s="24">
        <v>18</v>
      </c>
      <c r="G69" s="24" t="str">
        <f t="shared" ref="G69:G132" si="15">CONCATENATE(E69+365,F69)</f>
        <v>3722818</v>
      </c>
      <c r="H69" s="57"/>
      <c r="I69">
        <v>20.545200000000001</v>
      </c>
      <c r="K69" s="8">
        <v>37256</v>
      </c>
      <c r="L69" s="43">
        <f t="shared" si="13"/>
        <v>0</v>
      </c>
      <c r="M69" s="43">
        <f t="shared" si="13"/>
        <v>0</v>
      </c>
      <c r="N69" s="43">
        <f t="shared" si="13"/>
        <v>0</v>
      </c>
      <c r="O69" s="43">
        <f t="shared" si="13"/>
        <v>0</v>
      </c>
      <c r="P69" s="43">
        <f t="shared" si="13"/>
        <v>0</v>
      </c>
      <c r="Q69" s="43">
        <f t="shared" si="13"/>
        <v>0</v>
      </c>
      <c r="R69" s="43">
        <f t="shared" si="13"/>
        <v>0</v>
      </c>
      <c r="S69" s="43">
        <f t="shared" si="13"/>
        <v>0</v>
      </c>
      <c r="T69" s="43">
        <f t="shared" si="13"/>
        <v>0</v>
      </c>
      <c r="U69" s="43">
        <f t="shared" si="13"/>
        <v>0</v>
      </c>
      <c r="V69" s="43">
        <f t="shared" si="14"/>
        <v>0</v>
      </c>
      <c r="W69" s="43">
        <f t="shared" si="14"/>
        <v>0</v>
      </c>
      <c r="X69" s="43">
        <f t="shared" si="14"/>
        <v>0</v>
      </c>
      <c r="Y69" s="43">
        <f t="shared" si="14"/>
        <v>0</v>
      </c>
      <c r="Z69" s="43">
        <f t="shared" si="14"/>
        <v>0</v>
      </c>
      <c r="AA69" s="43">
        <f t="shared" si="14"/>
        <v>0</v>
      </c>
      <c r="AB69" s="43">
        <f t="shared" si="14"/>
        <v>0</v>
      </c>
      <c r="AC69" s="43">
        <f t="shared" si="14"/>
        <v>0</v>
      </c>
      <c r="AD69" s="43">
        <f t="shared" si="14"/>
        <v>0</v>
      </c>
      <c r="AE69" s="43">
        <f t="shared" si="14"/>
        <v>0</v>
      </c>
      <c r="AF69" s="43">
        <f t="shared" si="14"/>
        <v>0</v>
      </c>
      <c r="AG69" s="43">
        <f t="shared" si="14"/>
        <v>0</v>
      </c>
      <c r="AH69" s="43">
        <f t="shared" si="14"/>
        <v>0</v>
      </c>
      <c r="AI69" s="43">
        <f t="shared" si="14"/>
        <v>0</v>
      </c>
      <c r="AJ69" s="2">
        <f>SUM(AI69,L69:S69)</f>
        <v>0</v>
      </c>
      <c r="AK69" s="2">
        <f>SUM(T69:AH69)</f>
        <v>0</v>
      </c>
      <c r="AM69" s="3" t="s">
        <v>26</v>
      </c>
    </row>
    <row r="70" spans="1:42" x14ac:dyDescent="0.25">
      <c r="A70" s="6">
        <v>36863.75</v>
      </c>
      <c r="B70">
        <v>13248</v>
      </c>
      <c r="C70">
        <v>5472</v>
      </c>
      <c r="D70">
        <v>16128</v>
      </c>
      <c r="E70" s="25">
        <v>36863</v>
      </c>
      <c r="F70" s="24">
        <v>19</v>
      </c>
      <c r="G70" s="24" t="str">
        <f t="shared" si="15"/>
        <v>3722819</v>
      </c>
      <c r="H70" s="57"/>
      <c r="I70">
        <v>22.308599999999998</v>
      </c>
      <c r="K70" s="8"/>
      <c r="M70" s="18"/>
      <c r="AI70" s="3" t="s">
        <v>36</v>
      </c>
      <c r="AJ70" s="65">
        <f>SUM(AJ39:AJ69)</f>
        <v>0</v>
      </c>
      <c r="AK70" s="65">
        <f>SUM(AK39:AK69)</f>
        <v>0</v>
      </c>
      <c r="AL70" s="65">
        <f>SUM(AL39:AL69)</f>
        <v>0</v>
      </c>
      <c r="AM70" s="65">
        <f>SUM(AJ70:AL70)</f>
        <v>0</v>
      </c>
    </row>
    <row r="71" spans="1:42" x14ac:dyDescent="0.25">
      <c r="A71" s="6">
        <v>36863.791666666664</v>
      </c>
      <c r="B71">
        <v>13056</v>
      </c>
      <c r="C71">
        <v>5436</v>
      </c>
      <c r="D71">
        <v>16051.2</v>
      </c>
      <c r="E71" s="25">
        <v>36863</v>
      </c>
      <c r="F71" s="24">
        <v>20</v>
      </c>
      <c r="G71" s="24" t="str">
        <f t="shared" si="15"/>
        <v>3722820</v>
      </c>
      <c r="H71" s="57"/>
      <c r="I71">
        <v>22.725000000000001</v>
      </c>
      <c r="M71" s="18"/>
      <c r="AK71" s="18"/>
      <c r="AL71" s="18"/>
      <c r="AN71" s="2"/>
    </row>
    <row r="72" spans="1:42" x14ac:dyDescent="0.25">
      <c r="A72" s="6">
        <v>36863.833333333336</v>
      </c>
      <c r="B72">
        <v>12480</v>
      </c>
      <c r="C72">
        <v>5040</v>
      </c>
      <c r="D72">
        <v>14822.4</v>
      </c>
      <c r="E72" s="25">
        <v>36863</v>
      </c>
      <c r="F72" s="24">
        <v>21</v>
      </c>
      <c r="G72" s="24" t="str">
        <f t="shared" si="15"/>
        <v>3722821</v>
      </c>
      <c r="H72" s="57"/>
      <c r="I72">
        <v>22.7226</v>
      </c>
      <c r="K72" s="3" t="s">
        <v>48</v>
      </c>
      <c r="L72" s="47">
        <v>1</v>
      </c>
      <c r="M72" s="48">
        <v>2</v>
      </c>
      <c r="N72" s="47">
        <v>3</v>
      </c>
      <c r="O72" s="48">
        <v>4</v>
      </c>
      <c r="P72" s="47">
        <v>5</v>
      </c>
      <c r="Q72" s="48">
        <v>6</v>
      </c>
      <c r="R72" s="47">
        <v>7</v>
      </c>
      <c r="S72" s="48">
        <v>8</v>
      </c>
      <c r="T72" s="47">
        <v>9</v>
      </c>
      <c r="U72" s="48">
        <v>10</v>
      </c>
      <c r="V72" s="47">
        <v>11</v>
      </c>
      <c r="W72" s="48">
        <v>12</v>
      </c>
      <c r="X72" s="47">
        <v>13</v>
      </c>
      <c r="Y72" s="48">
        <v>14</v>
      </c>
      <c r="Z72" s="47">
        <v>15</v>
      </c>
      <c r="AA72" s="48">
        <v>16</v>
      </c>
      <c r="AB72" s="47">
        <v>17</v>
      </c>
      <c r="AC72" s="48">
        <v>18</v>
      </c>
      <c r="AD72" s="47">
        <v>19</v>
      </c>
      <c r="AE72" s="48">
        <v>20</v>
      </c>
      <c r="AF72" s="47">
        <v>21</v>
      </c>
      <c r="AG72" s="48">
        <v>22</v>
      </c>
      <c r="AH72" s="47">
        <v>23</v>
      </c>
      <c r="AI72" s="48">
        <v>24</v>
      </c>
    </row>
    <row r="73" spans="1:42" x14ac:dyDescent="0.25">
      <c r="A73" s="6">
        <v>36863.875</v>
      </c>
      <c r="B73">
        <v>12192</v>
      </c>
      <c r="C73">
        <v>4932</v>
      </c>
      <c r="D73">
        <v>13766.4</v>
      </c>
      <c r="E73" s="25">
        <v>36863</v>
      </c>
      <c r="F73" s="24">
        <v>22</v>
      </c>
      <c r="G73" s="24" t="str">
        <f t="shared" si="15"/>
        <v>3722822</v>
      </c>
      <c r="H73" s="57"/>
      <c r="I73">
        <v>22.615200000000002</v>
      </c>
      <c r="K73" s="8">
        <v>37226</v>
      </c>
      <c r="L73" s="2">
        <f t="shared" ref="L73:AI73" si="16">L39-L5</f>
        <v>-5.4420000000000002</v>
      </c>
      <c r="M73" s="2">
        <f t="shared" si="16"/>
        <v>-21.476400000000002</v>
      </c>
      <c r="N73" s="2">
        <f t="shared" si="16"/>
        <v>-21.282</v>
      </c>
      <c r="O73" s="2">
        <f t="shared" si="16"/>
        <v>-21.186</v>
      </c>
      <c r="P73" s="2">
        <f t="shared" si="16"/>
        <v>-21.3096</v>
      </c>
      <c r="Q73" s="2">
        <f t="shared" si="16"/>
        <v>-21.576000000000001</v>
      </c>
      <c r="R73" s="2">
        <f t="shared" si="16"/>
        <v>-22.6554</v>
      </c>
      <c r="S73" s="2">
        <f t="shared" si="16"/>
        <v>-25.096799999999998</v>
      </c>
      <c r="T73" s="2">
        <f t="shared" si="16"/>
        <v>-26.891999999999999</v>
      </c>
      <c r="U73" s="2">
        <f t="shared" si="16"/>
        <v>-27.819599999999998</v>
      </c>
      <c r="V73" s="2">
        <f t="shared" si="16"/>
        <v>-27.883800000000001</v>
      </c>
      <c r="W73" s="2">
        <f t="shared" si="16"/>
        <v>-27.786000000000001</v>
      </c>
      <c r="X73" s="2">
        <f t="shared" si="16"/>
        <v>-27.579599999999999</v>
      </c>
      <c r="Y73" s="2">
        <f t="shared" si="16"/>
        <v>-27.2484</v>
      </c>
      <c r="Z73" s="2">
        <f t="shared" si="16"/>
        <v>-27.040800000000001</v>
      </c>
      <c r="AA73" s="2">
        <f t="shared" si="16"/>
        <v>-26.361599999999999</v>
      </c>
      <c r="AB73" s="2">
        <f t="shared" si="16"/>
        <v>-25.478400000000001</v>
      </c>
      <c r="AC73" s="2">
        <f t="shared" si="16"/>
        <v>-24.7668</v>
      </c>
      <c r="AD73" s="2">
        <f t="shared" si="16"/>
        <v>-25.3188</v>
      </c>
      <c r="AE73" s="2">
        <f t="shared" si="16"/>
        <v>-24.7818</v>
      </c>
      <c r="AF73" s="2">
        <f t="shared" si="16"/>
        <v>-24.2484</v>
      </c>
      <c r="AG73" s="2">
        <f t="shared" si="16"/>
        <v>-24.370200000000001</v>
      </c>
      <c r="AH73" s="2">
        <f t="shared" si="16"/>
        <v>-23.616</v>
      </c>
      <c r="AI73" s="2">
        <f t="shared" si="16"/>
        <v>-22.3962</v>
      </c>
    </row>
    <row r="74" spans="1:42" x14ac:dyDescent="0.25">
      <c r="A74" s="6">
        <v>36863.916666666664</v>
      </c>
      <c r="B74">
        <v>11904</v>
      </c>
      <c r="C74">
        <v>4788</v>
      </c>
      <c r="D74">
        <v>13036.8</v>
      </c>
      <c r="E74" s="25">
        <v>36863</v>
      </c>
      <c r="F74" s="24">
        <v>23</v>
      </c>
      <c r="G74" s="24" t="str">
        <f t="shared" si="15"/>
        <v>3722823</v>
      </c>
      <c r="H74" s="57"/>
      <c r="I74">
        <v>22.173599999999997</v>
      </c>
      <c r="K74" s="8">
        <v>37227</v>
      </c>
      <c r="L74" s="2">
        <f t="shared" ref="L74:AI74" si="17">L40-L6</f>
        <v>-21.678000000000001</v>
      </c>
      <c r="M74" s="2">
        <f t="shared" si="17"/>
        <v>-21.2136</v>
      </c>
      <c r="N74" s="2">
        <f t="shared" si="17"/>
        <v>-20.827200000000001</v>
      </c>
      <c r="O74" s="2">
        <f t="shared" si="17"/>
        <v>-20.814</v>
      </c>
      <c r="P74" s="2">
        <f t="shared" si="17"/>
        <v>-20.8842</v>
      </c>
      <c r="Q74" s="2">
        <f t="shared" si="17"/>
        <v>-20.896799999999999</v>
      </c>
      <c r="R74" s="2">
        <f t="shared" si="17"/>
        <v>-21.264599999999998</v>
      </c>
      <c r="S74" s="2">
        <f t="shared" si="17"/>
        <v>-21.2742</v>
      </c>
      <c r="T74" s="2">
        <f t="shared" si="17"/>
        <v>-20.555400000000002</v>
      </c>
      <c r="U74" s="2">
        <f t="shared" si="17"/>
        <v>-20.700599999999998</v>
      </c>
      <c r="V74" s="2">
        <f t="shared" si="17"/>
        <v>-20.795999999999999</v>
      </c>
      <c r="W74" s="2">
        <f t="shared" si="17"/>
        <v>-20.508599999999998</v>
      </c>
      <c r="X74" s="2">
        <f t="shared" si="17"/>
        <v>-20.424599999999998</v>
      </c>
      <c r="Y74" s="2">
        <f t="shared" si="17"/>
        <v>-20.307599999999997</v>
      </c>
      <c r="Z74" s="2">
        <f t="shared" si="17"/>
        <v>-20.139599999999998</v>
      </c>
      <c r="AA74" s="2">
        <f t="shared" si="17"/>
        <v>-20.169</v>
      </c>
      <c r="AB74" s="2">
        <f t="shared" si="17"/>
        <v>-20.044799999999999</v>
      </c>
      <c r="AC74" s="2">
        <f t="shared" si="17"/>
        <v>-20.339400000000001</v>
      </c>
      <c r="AD74" s="2">
        <f t="shared" si="17"/>
        <v>-22.2972</v>
      </c>
      <c r="AE74" s="2">
        <f t="shared" si="17"/>
        <v>-22.2498</v>
      </c>
      <c r="AF74" s="2">
        <f t="shared" si="17"/>
        <v>-22.292400000000001</v>
      </c>
      <c r="AG74" s="2">
        <f t="shared" si="17"/>
        <v>-22.371599999999997</v>
      </c>
      <c r="AH74" s="2">
        <f t="shared" si="17"/>
        <v>-22.221</v>
      </c>
      <c r="AI74" s="2">
        <f t="shared" si="17"/>
        <v>-21.762</v>
      </c>
    </row>
    <row r="75" spans="1:42" x14ac:dyDescent="0.25">
      <c r="A75" s="6">
        <v>36863.958333333336</v>
      </c>
      <c r="B75">
        <v>11808</v>
      </c>
      <c r="C75">
        <v>4644</v>
      </c>
      <c r="D75">
        <v>13574.4</v>
      </c>
      <c r="E75" s="25">
        <v>36863</v>
      </c>
      <c r="F75" s="24">
        <v>24</v>
      </c>
      <c r="G75" s="24" t="str">
        <f t="shared" si="15"/>
        <v>3722824</v>
      </c>
      <c r="H75" s="57"/>
      <c r="I75">
        <v>21.524999999999999</v>
      </c>
      <c r="K75" s="8">
        <v>37228</v>
      </c>
      <c r="L75" s="2">
        <f t="shared" ref="L75:AI75" si="18">L41-L7</f>
        <v>-21.376200000000001</v>
      </c>
      <c r="M75" s="2">
        <f t="shared" si="18"/>
        <v>-21.2622</v>
      </c>
      <c r="N75" s="2">
        <f t="shared" si="18"/>
        <v>-20.845200000000002</v>
      </c>
      <c r="O75" s="2">
        <f t="shared" si="18"/>
        <v>-20.747400000000003</v>
      </c>
      <c r="P75" s="2">
        <f t="shared" si="18"/>
        <v>-20.830200000000001</v>
      </c>
      <c r="Q75" s="2">
        <f t="shared" si="18"/>
        <v>-20.8674</v>
      </c>
      <c r="R75" s="2">
        <f t="shared" si="18"/>
        <v>-21.018000000000001</v>
      </c>
      <c r="S75" s="2">
        <f t="shared" si="18"/>
        <v>-20.8218</v>
      </c>
      <c r="T75" s="2">
        <f t="shared" si="18"/>
        <v>-20.3508</v>
      </c>
      <c r="U75" s="2">
        <f t="shared" si="18"/>
        <v>-20.417999999999999</v>
      </c>
      <c r="V75" s="2">
        <f t="shared" si="18"/>
        <v>-20.3094</v>
      </c>
      <c r="W75" s="2">
        <f t="shared" si="18"/>
        <v>-20.418599999999998</v>
      </c>
      <c r="X75" s="2">
        <f t="shared" si="18"/>
        <v>-20.353200000000001</v>
      </c>
      <c r="Y75" s="2">
        <f t="shared" si="18"/>
        <v>-20.16</v>
      </c>
      <c r="Z75" s="2">
        <f t="shared" si="18"/>
        <v>-20.148</v>
      </c>
      <c r="AA75" s="2">
        <f t="shared" si="18"/>
        <v>-20.13</v>
      </c>
      <c r="AB75" s="2">
        <f t="shared" si="18"/>
        <v>-20.005200000000002</v>
      </c>
      <c r="AC75" s="2">
        <f t="shared" si="18"/>
        <v>-20.545200000000001</v>
      </c>
      <c r="AD75" s="2">
        <f t="shared" si="18"/>
        <v>-22.308599999999998</v>
      </c>
      <c r="AE75" s="2">
        <f t="shared" si="18"/>
        <v>-22.725000000000001</v>
      </c>
      <c r="AF75" s="2">
        <f t="shared" si="18"/>
        <v>-22.7226</v>
      </c>
      <c r="AG75" s="2">
        <f t="shared" si="18"/>
        <v>-22.615200000000002</v>
      </c>
      <c r="AH75" s="2">
        <f t="shared" si="18"/>
        <v>-22.173599999999997</v>
      </c>
      <c r="AI75" s="2">
        <f t="shared" si="18"/>
        <v>-21.524999999999999</v>
      </c>
    </row>
    <row r="76" spans="1:42" x14ac:dyDescent="0.25">
      <c r="A76" s="6">
        <v>36864</v>
      </c>
      <c r="B76">
        <v>11232</v>
      </c>
      <c r="C76">
        <v>4572</v>
      </c>
      <c r="D76">
        <v>13324.8</v>
      </c>
      <c r="E76" s="25">
        <v>36864</v>
      </c>
      <c r="F76" s="24">
        <v>1</v>
      </c>
      <c r="G76" s="24" t="str">
        <f t="shared" si="15"/>
        <v>372291</v>
      </c>
      <c r="H76" s="57"/>
      <c r="I76">
        <v>21.021000000000001</v>
      </c>
      <c r="K76" s="8">
        <v>37229</v>
      </c>
      <c r="L76" s="2">
        <f t="shared" ref="L76:AI76" si="19">L42-L8</f>
        <v>-21.021000000000001</v>
      </c>
      <c r="M76" s="2">
        <f t="shared" si="19"/>
        <v>-20.5122</v>
      </c>
      <c r="N76" s="2">
        <f t="shared" si="19"/>
        <v>-20.563800000000001</v>
      </c>
      <c r="O76" s="2">
        <f t="shared" si="19"/>
        <v>-20.811599999999999</v>
      </c>
      <c r="P76" s="2">
        <f t="shared" si="19"/>
        <v>-20.713200000000001</v>
      </c>
      <c r="Q76" s="2">
        <f t="shared" si="19"/>
        <v>-21.195</v>
      </c>
      <c r="R76" s="2">
        <f t="shared" si="19"/>
        <v>-22.329599999999999</v>
      </c>
      <c r="S76" s="2">
        <f t="shared" si="19"/>
        <v>-24.5502</v>
      </c>
      <c r="T76" s="2">
        <f t="shared" si="19"/>
        <v>-26.571000000000002</v>
      </c>
      <c r="U76" s="2">
        <f t="shared" si="19"/>
        <v>-27.544799999999999</v>
      </c>
      <c r="V76" s="2">
        <f t="shared" si="19"/>
        <v>-27.865200000000002</v>
      </c>
      <c r="W76" s="2">
        <f t="shared" si="19"/>
        <v>-28.158000000000001</v>
      </c>
      <c r="X76" s="2">
        <f t="shared" si="19"/>
        <v>-27.867000000000001</v>
      </c>
      <c r="Y76" s="2">
        <f t="shared" si="19"/>
        <v>-27.9192</v>
      </c>
      <c r="Z76" s="2">
        <f t="shared" si="19"/>
        <v>-27.951599999999999</v>
      </c>
      <c r="AA76" s="2">
        <f t="shared" si="19"/>
        <v>-27.611999999999998</v>
      </c>
      <c r="AB76" s="2">
        <f t="shared" si="19"/>
        <v>-26.546400000000002</v>
      </c>
      <c r="AC76" s="2">
        <f t="shared" si="19"/>
        <v>-25.757400000000001</v>
      </c>
      <c r="AD76" s="2">
        <f t="shared" si="19"/>
        <v>-25.884599999999999</v>
      </c>
      <c r="AE76" s="2">
        <f t="shared" si="19"/>
        <v>-25.6266</v>
      </c>
      <c r="AF76" s="2">
        <f t="shared" si="19"/>
        <v>-25.352400000000003</v>
      </c>
      <c r="AG76" s="2">
        <f t="shared" si="19"/>
        <v>-25.453200000000002</v>
      </c>
      <c r="AH76" s="2">
        <f t="shared" si="19"/>
        <v>-24.6708</v>
      </c>
      <c r="AI76" s="2">
        <f t="shared" si="19"/>
        <v>-23.547599999999999</v>
      </c>
      <c r="AL76" s="44"/>
      <c r="AM76" s="49" t="s">
        <v>50</v>
      </c>
      <c r="AN76" s="49" t="s">
        <v>51</v>
      </c>
      <c r="AO76" s="49" t="s">
        <v>45</v>
      </c>
    </row>
    <row r="77" spans="1:42" x14ac:dyDescent="0.25">
      <c r="A77" s="6">
        <v>36864.041666666664</v>
      </c>
      <c r="B77">
        <v>10848</v>
      </c>
      <c r="C77">
        <v>4464</v>
      </c>
      <c r="D77">
        <v>12787.2</v>
      </c>
      <c r="E77" s="25">
        <v>36864</v>
      </c>
      <c r="F77" s="24">
        <v>2</v>
      </c>
      <c r="G77" s="24" t="str">
        <f t="shared" si="15"/>
        <v>372292</v>
      </c>
      <c r="H77" s="57"/>
      <c r="I77">
        <v>20.5122</v>
      </c>
      <c r="K77" s="8">
        <v>37230</v>
      </c>
      <c r="L77" s="2">
        <f t="shared" ref="L77:AI77" si="20">L43-L9</f>
        <v>-22.2288</v>
      </c>
      <c r="M77" s="2">
        <f t="shared" si="20"/>
        <v>-21.7254</v>
      </c>
      <c r="N77" s="2">
        <f t="shared" si="20"/>
        <v>-21.4254</v>
      </c>
      <c r="O77" s="2">
        <f t="shared" si="20"/>
        <v>-21.204000000000001</v>
      </c>
      <c r="P77" s="2">
        <f t="shared" si="20"/>
        <v>-21.201000000000001</v>
      </c>
      <c r="Q77" s="2">
        <f t="shared" si="20"/>
        <v>-21.3048</v>
      </c>
      <c r="R77" s="2">
        <f t="shared" si="20"/>
        <v>-22.5288</v>
      </c>
      <c r="S77" s="2">
        <f t="shared" si="20"/>
        <v>-24.914400000000001</v>
      </c>
      <c r="T77" s="2">
        <f t="shared" si="20"/>
        <v>-26.7912</v>
      </c>
      <c r="U77" s="2">
        <f t="shared" si="20"/>
        <v>-27.552</v>
      </c>
      <c r="V77" s="2">
        <f t="shared" si="20"/>
        <v>-27.6252</v>
      </c>
      <c r="W77" s="2">
        <f t="shared" si="20"/>
        <v>-27.630599999999998</v>
      </c>
      <c r="X77" s="2">
        <f t="shared" si="20"/>
        <v>-27.697200000000002</v>
      </c>
      <c r="Y77" s="2">
        <f t="shared" si="20"/>
        <v>-27.721799999999998</v>
      </c>
      <c r="Z77" s="2">
        <f t="shared" si="20"/>
        <v>-27.923400000000001</v>
      </c>
      <c r="AA77" s="2">
        <f t="shared" si="20"/>
        <v>-28.1568</v>
      </c>
      <c r="AB77" s="2">
        <f t="shared" si="20"/>
        <v>-26.752200000000002</v>
      </c>
      <c r="AC77" s="2">
        <f t="shared" si="20"/>
        <v>-25.744199999999999</v>
      </c>
      <c r="AD77" s="2">
        <f t="shared" si="20"/>
        <v>-26.689799999999998</v>
      </c>
      <c r="AE77" s="2">
        <f t="shared" si="20"/>
        <v>-26.343</v>
      </c>
      <c r="AF77" s="2">
        <f t="shared" si="20"/>
        <v>-25.859400000000001</v>
      </c>
      <c r="AG77" s="2">
        <f t="shared" si="20"/>
        <v>-25.456799999999998</v>
      </c>
      <c r="AH77" s="2">
        <f t="shared" si="20"/>
        <v>-24.6342</v>
      </c>
      <c r="AI77" s="2">
        <f t="shared" si="20"/>
        <v>-23.956799999999998</v>
      </c>
      <c r="AL77" s="44">
        <v>2000</v>
      </c>
      <c r="AM77" s="45">
        <f>SUM(AJ5:AJ22)</f>
        <v>5645.8824000000004</v>
      </c>
      <c r="AN77" s="45">
        <f>SUM(AK5:AK22)</f>
        <v>4571.3568000000005</v>
      </c>
      <c r="AO77" s="45">
        <f>SUM(AL5:AL22)</f>
        <v>0</v>
      </c>
    </row>
    <row r="78" spans="1:42" x14ac:dyDescent="0.25">
      <c r="A78" s="6">
        <v>36864.083333333336</v>
      </c>
      <c r="B78">
        <v>9984</v>
      </c>
      <c r="C78">
        <v>4428</v>
      </c>
      <c r="D78">
        <v>11923.2</v>
      </c>
      <c r="E78" s="25">
        <v>36864</v>
      </c>
      <c r="F78" s="24">
        <v>3</v>
      </c>
      <c r="G78" s="24" t="str">
        <f t="shared" si="15"/>
        <v>372293</v>
      </c>
      <c r="H78" s="57"/>
      <c r="I78">
        <v>20.563800000000001</v>
      </c>
      <c r="K78" s="8">
        <v>37231</v>
      </c>
      <c r="L78" s="2">
        <f t="shared" ref="L78:AI78" si="21">L44-L10</f>
        <v>-22.864799999999999</v>
      </c>
      <c r="M78" s="2">
        <f t="shared" si="21"/>
        <v>-22.02</v>
      </c>
      <c r="N78" s="2">
        <f t="shared" si="21"/>
        <v>-21.428999999999998</v>
      </c>
      <c r="O78" s="2">
        <f t="shared" si="21"/>
        <v>-21.387</v>
      </c>
      <c r="P78" s="2">
        <f t="shared" si="21"/>
        <v>-21.4482</v>
      </c>
      <c r="Q78" s="2">
        <f t="shared" si="21"/>
        <v>-21.713999999999999</v>
      </c>
      <c r="R78" s="2">
        <f t="shared" si="21"/>
        <v>-22.719000000000001</v>
      </c>
      <c r="S78" s="2">
        <f t="shared" si="21"/>
        <v>-25.934999999999999</v>
      </c>
      <c r="T78" s="2">
        <f t="shared" si="21"/>
        <v>-27.5442</v>
      </c>
      <c r="U78" s="2">
        <f t="shared" si="21"/>
        <v>-28.876799999999999</v>
      </c>
      <c r="V78" s="2">
        <f t="shared" si="21"/>
        <v>-27.553799999999999</v>
      </c>
      <c r="W78" s="2">
        <f t="shared" si="21"/>
        <v>-27.4344</v>
      </c>
      <c r="X78" s="2">
        <f t="shared" si="21"/>
        <v>-28.336200000000002</v>
      </c>
      <c r="Y78" s="2">
        <f t="shared" si="21"/>
        <v>-28.405200000000001</v>
      </c>
      <c r="Z78" s="2">
        <f t="shared" si="21"/>
        <v>-28.712400000000002</v>
      </c>
      <c r="AA78" s="2">
        <f t="shared" si="21"/>
        <v>-28.604400000000002</v>
      </c>
      <c r="AB78" s="2">
        <f t="shared" si="21"/>
        <v>-27.097200000000001</v>
      </c>
      <c r="AC78" s="2">
        <f t="shared" si="21"/>
        <v>-25.950599999999998</v>
      </c>
      <c r="AD78" s="2">
        <f t="shared" si="21"/>
        <v>-26.3826</v>
      </c>
      <c r="AE78" s="2">
        <f t="shared" si="21"/>
        <v>-26.0016</v>
      </c>
      <c r="AF78" s="2">
        <f t="shared" si="21"/>
        <v>-25.368599999999997</v>
      </c>
      <c r="AG78" s="2">
        <f t="shared" si="21"/>
        <v>-24.9132</v>
      </c>
      <c r="AH78" s="2">
        <f t="shared" si="21"/>
        <v>-24.410400000000003</v>
      </c>
      <c r="AI78" s="2">
        <f t="shared" si="21"/>
        <v>-23.587799999999998</v>
      </c>
      <c r="AL78" s="44">
        <v>2001</v>
      </c>
      <c r="AM78" s="45">
        <f>SUM(AJ39:AJ56)</f>
        <v>0</v>
      </c>
      <c r="AN78" s="45">
        <f>SUM(AK39:AK56)</f>
        <v>0</v>
      </c>
      <c r="AO78" s="45">
        <f>SUM(AL39:AL53)</f>
        <v>0</v>
      </c>
    </row>
    <row r="79" spans="1:42" x14ac:dyDescent="0.25">
      <c r="A79" s="6">
        <v>36864.125</v>
      </c>
      <c r="B79">
        <v>9216</v>
      </c>
      <c r="C79">
        <v>4392</v>
      </c>
      <c r="D79">
        <v>10598.4</v>
      </c>
      <c r="E79" s="25">
        <v>36864</v>
      </c>
      <c r="F79" s="24">
        <v>4</v>
      </c>
      <c r="G79" s="24" t="str">
        <f t="shared" si="15"/>
        <v>372294</v>
      </c>
      <c r="H79" s="57"/>
      <c r="I79">
        <v>20.811599999999999</v>
      </c>
      <c r="K79" s="8">
        <v>37232</v>
      </c>
      <c r="L79" s="2">
        <f t="shared" ref="L79:AI79" si="22">L45-L11</f>
        <v>-22.462799999999998</v>
      </c>
      <c r="M79" s="2">
        <f t="shared" si="22"/>
        <v>-22.010999999999999</v>
      </c>
      <c r="N79" s="2">
        <f t="shared" si="22"/>
        <v>-21.469200000000001</v>
      </c>
      <c r="O79" s="2">
        <f t="shared" si="22"/>
        <v>-21.047400000000003</v>
      </c>
      <c r="P79" s="2">
        <f t="shared" si="22"/>
        <v>-21.072599999999998</v>
      </c>
      <c r="Q79" s="2">
        <f t="shared" si="22"/>
        <v>-21.327000000000002</v>
      </c>
      <c r="R79" s="2">
        <f t="shared" si="22"/>
        <v>-22.577400000000001</v>
      </c>
      <c r="S79" s="2">
        <f t="shared" si="22"/>
        <v>-25.9116</v>
      </c>
      <c r="T79" s="2">
        <f t="shared" si="22"/>
        <v>-27.184200000000001</v>
      </c>
      <c r="U79" s="2">
        <f t="shared" si="22"/>
        <v>-28.2012</v>
      </c>
      <c r="V79" s="2">
        <f t="shared" si="22"/>
        <v>-28.536000000000001</v>
      </c>
      <c r="W79" s="2">
        <f t="shared" si="22"/>
        <v>-28.5672</v>
      </c>
      <c r="X79" s="2">
        <f t="shared" si="22"/>
        <v>-28.273199999999999</v>
      </c>
      <c r="Y79" s="2">
        <f t="shared" si="22"/>
        <v>-28.252800000000001</v>
      </c>
      <c r="Z79" s="2">
        <f t="shared" si="22"/>
        <v>-28.436400000000003</v>
      </c>
      <c r="AA79" s="2">
        <f t="shared" si="22"/>
        <v>-27.9618</v>
      </c>
      <c r="AB79" s="2">
        <f t="shared" si="22"/>
        <v>-26.815799999999999</v>
      </c>
      <c r="AC79" s="2">
        <f t="shared" si="22"/>
        <v>-25.133400000000002</v>
      </c>
      <c r="AD79" s="2">
        <f t="shared" si="22"/>
        <v>-25.734599999999997</v>
      </c>
      <c r="AE79" s="2">
        <f t="shared" si="22"/>
        <v>-25.520400000000002</v>
      </c>
      <c r="AF79" s="2">
        <f t="shared" si="22"/>
        <v>-25.320599999999999</v>
      </c>
      <c r="AG79" s="2">
        <f t="shared" si="22"/>
        <v>-24.799199999999999</v>
      </c>
      <c r="AH79" s="2">
        <f t="shared" si="22"/>
        <v>-24.343799999999998</v>
      </c>
      <c r="AI79" s="2">
        <f t="shared" si="22"/>
        <v>-23.098200000000002</v>
      </c>
      <c r="AL79" s="44"/>
      <c r="AM79" s="45">
        <f>AM78-AM77</f>
        <v>-5645.8824000000004</v>
      </c>
      <c r="AN79" s="45">
        <f>AN78-AN77</f>
        <v>-4571.3568000000005</v>
      </c>
      <c r="AO79" s="45">
        <f>AO78-AO77</f>
        <v>0</v>
      </c>
    </row>
    <row r="80" spans="1:42" x14ac:dyDescent="0.25">
      <c r="A80" s="6">
        <v>36864.166666666664</v>
      </c>
      <c r="B80">
        <v>8448</v>
      </c>
      <c r="C80">
        <v>4356</v>
      </c>
      <c r="D80">
        <v>10099.200000000001</v>
      </c>
      <c r="E80" s="25">
        <v>36864</v>
      </c>
      <c r="F80" s="24">
        <v>5</v>
      </c>
      <c r="G80" s="24" t="str">
        <f t="shared" si="15"/>
        <v>372295</v>
      </c>
      <c r="H80" s="57"/>
      <c r="I80">
        <v>20.713200000000001</v>
      </c>
      <c r="K80" s="8">
        <v>37233</v>
      </c>
      <c r="L80" s="2">
        <f t="shared" ref="L80:AI80" si="23">L46-L12</f>
        <v>-22.090799999999998</v>
      </c>
      <c r="M80" s="2">
        <f t="shared" si="23"/>
        <v>-21.363</v>
      </c>
      <c r="N80" s="2">
        <f t="shared" si="23"/>
        <v>-21.152999999999999</v>
      </c>
      <c r="O80" s="2">
        <f t="shared" si="23"/>
        <v>-21.080400000000001</v>
      </c>
      <c r="P80" s="2">
        <f t="shared" si="23"/>
        <v>-21.182400000000001</v>
      </c>
      <c r="Q80" s="2">
        <f t="shared" si="23"/>
        <v>-21.400200000000002</v>
      </c>
      <c r="R80" s="2">
        <f t="shared" si="23"/>
        <v>-22.779</v>
      </c>
      <c r="S80" s="2">
        <f t="shared" si="23"/>
        <v>-25.295999999999999</v>
      </c>
      <c r="T80" s="2">
        <f t="shared" si="23"/>
        <v>-26.959199999999999</v>
      </c>
      <c r="U80" s="2">
        <f t="shared" si="23"/>
        <v>-27.861599999999999</v>
      </c>
      <c r="V80" s="2">
        <f t="shared" si="23"/>
        <v>-28.089599999999997</v>
      </c>
      <c r="W80" s="2">
        <f t="shared" si="23"/>
        <v>-28.280999999999999</v>
      </c>
      <c r="X80" s="2">
        <f t="shared" si="23"/>
        <v>-28.160400000000003</v>
      </c>
      <c r="Y80" s="2">
        <f t="shared" si="23"/>
        <v>-28.006799999999998</v>
      </c>
      <c r="Z80" s="2">
        <f t="shared" si="23"/>
        <v>-27.845400000000001</v>
      </c>
      <c r="AA80" s="2">
        <f t="shared" si="23"/>
        <v>-26.5992</v>
      </c>
      <c r="AB80" s="2">
        <f t="shared" si="23"/>
        <v>-25.160400000000003</v>
      </c>
      <c r="AC80" s="2">
        <f t="shared" si="23"/>
        <v>-23.977799999999998</v>
      </c>
      <c r="AD80" s="2">
        <f t="shared" si="23"/>
        <v>-24.496200000000002</v>
      </c>
      <c r="AE80" s="2">
        <f t="shared" si="23"/>
        <v>-23.959199999999999</v>
      </c>
      <c r="AF80" s="2">
        <f t="shared" si="23"/>
        <v>-23.3706</v>
      </c>
      <c r="AG80" s="2">
        <f t="shared" si="23"/>
        <v>-23.182200000000002</v>
      </c>
      <c r="AH80" s="2">
        <f t="shared" si="23"/>
        <v>-22.675799999999999</v>
      </c>
      <c r="AI80" s="2">
        <f t="shared" si="23"/>
        <v>-22.0152</v>
      </c>
      <c r="AL80" s="44"/>
      <c r="AM80" s="50">
        <f>-(1-(AM78/AM77))</f>
        <v>-1</v>
      </c>
      <c r="AN80" s="50">
        <f>-(1-(AN78/AN77))</f>
        <v>-1</v>
      </c>
      <c r="AO80" s="50">
        <v>0</v>
      </c>
    </row>
    <row r="81" spans="1:41" x14ac:dyDescent="0.25">
      <c r="A81" s="6">
        <v>36864.208333333336</v>
      </c>
      <c r="B81">
        <v>7968</v>
      </c>
      <c r="C81">
        <v>4320</v>
      </c>
      <c r="D81">
        <v>9907.2000000000007</v>
      </c>
      <c r="E81" s="25">
        <v>36864</v>
      </c>
      <c r="F81" s="24">
        <v>6</v>
      </c>
      <c r="G81" s="24" t="str">
        <f t="shared" si="15"/>
        <v>372296</v>
      </c>
      <c r="H81" s="57"/>
      <c r="I81">
        <v>21.195</v>
      </c>
      <c r="K81" s="8">
        <v>37234</v>
      </c>
      <c r="L81" s="2">
        <f t="shared" ref="L81:AI81" si="24">L47-L13</f>
        <v>-21.344999999999999</v>
      </c>
      <c r="M81" s="2">
        <f t="shared" si="24"/>
        <v>-20.8338</v>
      </c>
      <c r="N81" s="2">
        <f t="shared" si="24"/>
        <v>-20.642400000000002</v>
      </c>
      <c r="O81" s="2">
        <f t="shared" si="24"/>
        <v>-20.4468</v>
      </c>
      <c r="P81" s="2">
        <f t="shared" si="24"/>
        <v>-20.331</v>
      </c>
      <c r="Q81" s="2">
        <f t="shared" si="24"/>
        <v>-20.434799999999999</v>
      </c>
      <c r="R81" s="2">
        <f t="shared" si="24"/>
        <v>-20.691599999999998</v>
      </c>
      <c r="S81" s="2">
        <f t="shared" si="24"/>
        <v>-21.2514</v>
      </c>
      <c r="T81" s="2">
        <f t="shared" si="24"/>
        <v>-21.096599999999999</v>
      </c>
      <c r="U81" s="2">
        <f t="shared" si="24"/>
        <v>-21.240599999999997</v>
      </c>
      <c r="V81" s="2">
        <f t="shared" si="24"/>
        <v>-21.485400000000002</v>
      </c>
      <c r="W81" s="2">
        <f t="shared" si="24"/>
        <v>-21.311400000000003</v>
      </c>
      <c r="X81" s="2">
        <f t="shared" si="24"/>
        <v>-21.114000000000001</v>
      </c>
      <c r="Y81" s="2">
        <f t="shared" si="24"/>
        <v>-20.8536</v>
      </c>
      <c r="Z81" s="2">
        <f t="shared" si="24"/>
        <v>-20.715599999999998</v>
      </c>
      <c r="AA81" s="2">
        <f t="shared" si="24"/>
        <v>-20.447400000000002</v>
      </c>
      <c r="AB81" s="2">
        <f t="shared" si="24"/>
        <v>-20.344200000000001</v>
      </c>
      <c r="AC81" s="2">
        <f t="shared" si="24"/>
        <v>-21.0504</v>
      </c>
      <c r="AD81" s="2">
        <f t="shared" si="24"/>
        <v>-22.453799999999998</v>
      </c>
      <c r="AE81" s="2">
        <f t="shared" si="24"/>
        <v>-22.615200000000002</v>
      </c>
      <c r="AF81" s="2">
        <f t="shared" si="24"/>
        <v>-22.6386</v>
      </c>
      <c r="AG81" s="2">
        <f t="shared" si="24"/>
        <v>-22.6938</v>
      </c>
      <c r="AH81" s="2">
        <f t="shared" si="24"/>
        <v>-22.313400000000001</v>
      </c>
      <c r="AI81" s="2">
        <f t="shared" si="24"/>
        <v>-21.801599999999997</v>
      </c>
      <c r="AL81" s="44"/>
      <c r="AM81" s="50" t="e">
        <f>-(1-(SUM(AM77:AO77)/SUM(AM78:AO78)))</f>
        <v>#DIV/0!</v>
      </c>
      <c r="AN81" s="46"/>
      <c r="AO81" s="46"/>
    </row>
    <row r="82" spans="1:41" x14ac:dyDescent="0.25">
      <c r="A82" s="6">
        <v>36864.25</v>
      </c>
      <c r="B82">
        <v>7776</v>
      </c>
      <c r="C82">
        <v>4320</v>
      </c>
      <c r="D82">
        <v>10233.6</v>
      </c>
      <c r="E82" s="25">
        <v>36864</v>
      </c>
      <c r="F82" s="24">
        <v>7</v>
      </c>
      <c r="G82" s="24" t="str">
        <f t="shared" si="15"/>
        <v>372297</v>
      </c>
      <c r="H82" s="57"/>
      <c r="I82">
        <v>22.329599999999999</v>
      </c>
      <c r="K82" s="8">
        <v>37235</v>
      </c>
      <c r="L82" s="2">
        <f t="shared" ref="L82:AI82" si="25">L48-L14</f>
        <v>-21.514200000000002</v>
      </c>
      <c r="M82" s="2">
        <f t="shared" si="25"/>
        <v>-21.0426</v>
      </c>
      <c r="N82" s="2">
        <f t="shared" si="25"/>
        <v>-20.781599999999997</v>
      </c>
      <c r="O82" s="2">
        <f t="shared" si="25"/>
        <v>-20.525400000000001</v>
      </c>
      <c r="P82" s="2">
        <f t="shared" si="25"/>
        <v>-20.471400000000003</v>
      </c>
      <c r="Q82" s="2">
        <f t="shared" si="25"/>
        <v>-20.466000000000001</v>
      </c>
      <c r="R82" s="2">
        <f t="shared" si="25"/>
        <v>-20.589599999999997</v>
      </c>
      <c r="S82" s="2">
        <f t="shared" si="25"/>
        <v>-20.745000000000001</v>
      </c>
      <c r="T82" s="2">
        <f t="shared" si="25"/>
        <v>-20.379000000000001</v>
      </c>
      <c r="U82" s="2">
        <f t="shared" si="25"/>
        <v>-20.387400000000003</v>
      </c>
      <c r="V82" s="2">
        <f t="shared" si="25"/>
        <v>-20.2776</v>
      </c>
      <c r="W82" s="2">
        <f t="shared" si="25"/>
        <v>-20.347200000000001</v>
      </c>
      <c r="X82" s="2">
        <f t="shared" si="25"/>
        <v>-20.152799999999999</v>
      </c>
      <c r="Y82" s="2">
        <f t="shared" si="25"/>
        <v>-20.081400000000002</v>
      </c>
      <c r="Z82" s="2">
        <f t="shared" si="25"/>
        <v>-20.078400000000002</v>
      </c>
      <c r="AA82" s="2">
        <f t="shared" si="25"/>
        <v>-20.294400000000003</v>
      </c>
      <c r="AB82" s="2">
        <f t="shared" si="25"/>
        <v>-20.394599999999997</v>
      </c>
      <c r="AC82" s="2">
        <f t="shared" si="25"/>
        <v>-21.192</v>
      </c>
      <c r="AD82" s="2">
        <f t="shared" si="25"/>
        <v>-23.051400000000001</v>
      </c>
      <c r="AE82" s="2">
        <f t="shared" si="25"/>
        <v>-23.3064</v>
      </c>
      <c r="AF82" s="2">
        <f t="shared" si="25"/>
        <v>-23.417999999999999</v>
      </c>
      <c r="AG82" s="2">
        <f t="shared" si="25"/>
        <v>-23.151599999999998</v>
      </c>
      <c r="AH82" s="2">
        <f t="shared" si="25"/>
        <v>-22.8414</v>
      </c>
      <c r="AI82" s="2">
        <f t="shared" si="25"/>
        <v>-22.244400000000002</v>
      </c>
    </row>
    <row r="83" spans="1:41" x14ac:dyDescent="0.25">
      <c r="A83" s="6">
        <v>36864.291666666664</v>
      </c>
      <c r="B83">
        <v>7680</v>
      </c>
      <c r="C83">
        <v>4284</v>
      </c>
      <c r="D83">
        <v>10156.799999999999</v>
      </c>
      <c r="E83" s="25">
        <v>36864</v>
      </c>
      <c r="F83" s="24">
        <v>8</v>
      </c>
      <c r="G83" s="24" t="str">
        <f t="shared" si="15"/>
        <v>372298</v>
      </c>
      <c r="H83" s="57"/>
      <c r="I83">
        <v>24.5502</v>
      </c>
      <c r="K83" s="8">
        <v>37236</v>
      </c>
      <c r="L83" s="2">
        <f t="shared" ref="L83:AI83" si="26">L49-L15</f>
        <v>-21.638400000000001</v>
      </c>
      <c r="M83" s="2">
        <f t="shared" si="26"/>
        <v>-21.1572</v>
      </c>
      <c r="N83" s="2">
        <f t="shared" si="26"/>
        <v>-21.085799999999999</v>
      </c>
      <c r="O83" s="2">
        <f t="shared" si="26"/>
        <v>-21.035400000000003</v>
      </c>
      <c r="P83" s="2">
        <f t="shared" si="26"/>
        <v>-21.173999999999999</v>
      </c>
      <c r="Q83" s="2">
        <f t="shared" si="26"/>
        <v>-21.475200000000001</v>
      </c>
      <c r="R83" s="2">
        <f t="shared" si="26"/>
        <v>-22.627200000000002</v>
      </c>
      <c r="S83" s="2">
        <f t="shared" si="26"/>
        <v>-25.2636</v>
      </c>
      <c r="T83" s="2">
        <f t="shared" si="26"/>
        <v>-27.416400000000003</v>
      </c>
      <c r="U83" s="2">
        <f t="shared" si="26"/>
        <v>-28.359000000000002</v>
      </c>
      <c r="V83" s="2">
        <f t="shared" si="26"/>
        <v>-29.1312</v>
      </c>
      <c r="W83" s="2">
        <f t="shared" si="26"/>
        <v>-28.9758</v>
      </c>
      <c r="X83" s="2">
        <f t="shared" si="26"/>
        <v>-28.268999999999998</v>
      </c>
      <c r="Y83" s="2">
        <f t="shared" si="26"/>
        <v>-28.2834</v>
      </c>
      <c r="Z83" s="2">
        <f t="shared" si="26"/>
        <v>-27.729599999999998</v>
      </c>
      <c r="AA83" s="2">
        <f t="shared" si="26"/>
        <v>-26.735400000000002</v>
      </c>
      <c r="AB83" s="2">
        <f t="shared" si="26"/>
        <v>-26.4636</v>
      </c>
      <c r="AC83" s="2">
        <f t="shared" si="26"/>
        <v>-25.292400000000001</v>
      </c>
      <c r="AD83" s="2">
        <f t="shared" si="26"/>
        <v>-26.073599999999999</v>
      </c>
      <c r="AE83" s="2">
        <f t="shared" si="26"/>
        <v>-25.915200000000002</v>
      </c>
      <c r="AF83" s="2">
        <f t="shared" si="26"/>
        <v>-25.597799999999999</v>
      </c>
      <c r="AG83" s="2">
        <f t="shared" si="26"/>
        <v>-25.832999999999998</v>
      </c>
      <c r="AH83" s="2">
        <f t="shared" si="26"/>
        <v>-25.5456</v>
      </c>
      <c r="AI83" s="2">
        <f t="shared" si="26"/>
        <v>-24.3492</v>
      </c>
      <c r="AM83" s="67">
        <f>1+AM80</f>
        <v>0</v>
      </c>
      <c r="AN83" s="67">
        <f>1+AN80</f>
        <v>0</v>
      </c>
      <c r="AO83" s="67">
        <f>1+AO80</f>
        <v>1</v>
      </c>
    </row>
    <row r="84" spans="1:41" x14ac:dyDescent="0.25">
      <c r="A84" s="6">
        <v>36864.333333333336</v>
      </c>
      <c r="B84">
        <v>7680</v>
      </c>
      <c r="C84">
        <v>4284</v>
      </c>
      <c r="D84">
        <v>10348.799999999999</v>
      </c>
      <c r="E84" s="25">
        <v>36864</v>
      </c>
      <c r="F84" s="24">
        <v>9</v>
      </c>
      <c r="G84" s="24" t="str">
        <f t="shared" si="15"/>
        <v>372299</v>
      </c>
      <c r="H84" s="57"/>
      <c r="I84">
        <v>26.571000000000002</v>
      </c>
      <c r="K84" s="8">
        <v>37237</v>
      </c>
      <c r="L84" s="2">
        <f t="shared" ref="L84:AI84" si="27">L50-L16</f>
        <v>-23.342400000000001</v>
      </c>
      <c r="M84" s="2">
        <f t="shared" si="27"/>
        <v>-22.033200000000001</v>
      </c>
      <c r="N84" s="2">
        <f t="shared" si="27"/>
        <v>-21.5778</v>
      </c>
      <c r="O84" s="2">
        <f t="shared" si="27"/>
        <v>-21.5898</v>
      </c>
      <c r="P84" s="2">
        <f t="shared" si="27"/>
        <v>-21.625799999999998</v>
      </c>
      <c r="Q84" s="2">
        <f t="shared" si="27"/>
        <v>-22.141200000000001</v>
      </c>
      <c r="R84" s="2">
        <f t="shared" si="27"/>
        <v>-23.0898</v>
      </c>
      <c r="S84" s="2">
        <f t="shared" si="27"/>
        <v>-25.2408</v>
      </c>
      <c r="T84" s="2">
        <f t="shared" si="27"/>
        <v>-26.8734</v>
      </c>
      <c r="U84" s="2">
        <f t="shared" si="27"/>
        <v>-28.087199999999999</v>
      </c>
      <c r="V84" s="2">
        <f t="shared" si="27"/>
        <v>-28.914000000000001</v>
      </c>
      <c r="W84" s="2">
        <f t="shared" si="27"/>
        <v>-29.652000000000001</v>
      </c>
      <c r="X84" s="2">
        <f t="shared" si="27"/>
        <v>-29.274000000000001</v>
      </c>
      <c r="Y84" s="2">
        <f t="shared" si="27"/>
        <v>-28.745999999999999</v>
      </c>
      <c r="Z84" s="2">
        <f t="shared" si="27"/>
        <v>-28.71</v>
      </c>
      <c r="AA84" s="2">
        <f t="shared" si="27"/>
        <v>-28.097999999999999</v>
      </c>
      <c r="AB84" s="2">
        <f t="shared" si="27"/>
        <v>-27.459</v>
      </c>
      <c r="AC84" s="2">
        <f t="shared" si="27"/>
        <v>-26.260200000000001</v>
      </c>
      <c r="AD84" s="2">
        <f t="shared" si="27"/>
        <v>-27.1098</v>
      </c>
      <c r="AE84" s="2">
        <f t="shared" si="27"/>
        <v>-26.880599999999998</v>
      </c>
      <c r="AF84" s="2">
        <f t="shared" si="27"/>
        <v>-26.6844</v>
      </c>
      <c r="AG84" s="2">
        <f t="shared" si="27"/>
        <v>-26.392199999999999</v>
      </c>
      <c r="AH84" s="2">
        <f t="shared" si="27"/>
        <v>-25.9056</v>
      </c>
      <c r="AI84" s="2">
        <f t="shared" si="27"/>
        <v>-24.902999999999999</v>
      </c>
    </row>
    <row r="85" spans="1:41" x14ac:dyDescent="0.25">
      <c r="A85" s="6">
        <v>36864.375</v>
      </c>
      <c r="B85">
        <v>8448</v>
      </c>
      <c r="C85">
        <v>4248</v>
      </c>
      <c r="D85">
        <v>10790.4</v>
      </c>
      <c r="E85" s="25">
        <v>36864</v>
      </c>
      <c r="F85" s="24">
        <v>10</v>
      </c>
      <c r="G85" s="24" t="str">
        <f t="shared" si="15"/>
        <v>3722910</v>
      </c>
      <c r="H85" s="57"/>
      <c r="I85">
        <v>27.544799999999999</v>
      </c>
      <c r="K85" s="8">
        <v>37238</v>
      </c>
      <c r="L85" s="2">
        <f t="shared" ref="L85:AI85" si="28">L51-L17</f>
        <v>-23.380200000000002</v>
      </c>
      <c r="M85" s="2">
        <f t="shared" si="28"/>
        <v>-22.859400000000001</v>
      </c>
      <c r="N85" s="2">
        <f t="shared" si="28"/>
        <v>-22.549199999999999</v>
      </c>
      <c r="O85" s="2">
        <f t="shared" si="28"/>
        <v>-22.494</v>
      </c>
      <c r="P85" s="2">
        <f t="shared" si="28"/>
        <v>-22.449000000000002</v>
      </c>
      <c r="Q85" s="2">
        <f t="shared" si="28"/>
        <v>-22.723200000000002</v>
      </c>
      <c r="R85" s="2">
        <f t="shared" si="28"/>
        <v>-23.8368</v>
      </c>
      <c r="S85" s="2">
        <f t="shared" si="28"/>
        <v>-26.1906</v>
      </c>
      <c r="T85" s="2">
        <f t="shared" si="28"/>
        <v>-27.635999999999999</v>
      </c>
      <c r="U85" s="2">
        <f t="shared" si="28"/>
        <v>-28.216799999999999</v>
      </c>
      <c r="V85" s="2">
        <f t="shared" si="28"/>
        <v>-28.359599999999997</v>
      </c>
      <c r="W85" s="2">
        <f t="shared" si="28"/>
        <v>-28.2852</v>
      </c>
      <c r="X85" s="2">
        <f t="shared" si="28"/>
        <v>-28.085999999999999</v>
      </c>
      <c r="Y85" s="2">
        <f t="shared" si="28"/>
        <v>-27.961200000000002</v>
      </c>
      <c r="Z85" s="2">
        <f t="shared" si="28"/>
        <v>-27.449400000000001</v>
      </c>
      <c r="AA85" s="2">
        <f t="shared" si="28"/>
        <v>-27.001200000000001</v>
      </c>
      <c r="AB85" s="2">
        <f t="shared" si="28"/>
        <v>-26.166</v>
      </c>
      <c r="AC85" s="2">
        <f t="shared" si="28"/>
        <v>-25.077000000000002</v>
      </c>
      <c r="AD85" s="2">
        <f t="shared" si="28"/>
        <v>-25.799400000000002</v>
      </c>
      <c r="AE85" s="2">
        <f t="shared" si="28"/>
        <v>-25.651199999999999</v>
      </c>
      <c r="AF85" s="2">
        <f t="shared" si="28"/>
        <v>-25.581599999999998</v>
      </c>
      <c r="AG85" s="2">
        <f t="shared" si="28"/>
        <v>-25.540800000000001</v>
      </c>
      <c r="AH85" s="2">
        <f t="shared" si="28"/>
        <v>-25.004999999999999</v>
      </c>
      <c r="AI85" s="2">
        <f t="shared" si="28"/>
        <v>-24.457799999999999</v>
      </c>
    </row>
    <row r="86" spans="1:41" x14ac:dyDescent="0.25">
      <c r="A86" s="6">
        <v>36864.416666666664</v>
      </c>
      <c r="B86">
        <v>9312</v>
      </c>
      <c r="C86">
        <v>4356</v>
      </c>
      <c r="D86">
        <v>11673.6</v>
      </c>
      <c r="E86" s="25">
        <v>36864</v>
      </c>
      <c r="F86" s="24">
        <v>11</v>
      </c>
      <c r="G86" s="24" t="str">
        <f t="shared" si="15"/>
        <v>3722911</v>
      </c>
      <c r="H86" s="57"/>
      <c r="I86">
        <v>27.865200000000002</v>
      </c>
      <c r="K86" s="8">
        <v>37239</v>
      </c>
      <c r="L86" s="2">
        <f t="shared" ref="L86:AI86" si="29">L52-L18</f>
        <v>-22.976400000000002</v>
      </c>
      <c r="M86" s="2">
        <f t="shared" si="29"/>
        <v>-21.975000000000001</v>
      </c>
      <c r="N86" s="2">
        <f t="shared" si="29"/>
        <v>-21.7788</v>
      </c>
      <c r="O86" s="2">
        <f t="shared" si="29"/>
        <v>-21.8856</v>
      </c>
      <c r="P86" s="2">
        <f t="shared" si="29"/>
        <v>-21.854400000000002</v>
      </c>
      <c r="Q86" s="2">
        <f t="shared" si="29"/>
        <v>-22.133400000000002</v>
      </c>
      <c r="R86" s="2">
        <f t="shared" si="29"/>
        <v>-23.154</v>
      </c>
      <c r="S86" s="2">
        <f t="shared" si="29"/>
        <v>-25.3248</v>
      </c>
      <c r="T86" s="2">
        <f t="shared" si="29"/>
        <v>-26.6874</v>
      </c>
      <c r="U86" s="2">
        <f t="shared" si="29"/>
        <v>-27.677400000000002</v>
      </c>
      <c r="V86" s="2">
        <f t="shared" si="29"/>
        <v>-27.818999999999999</v>
      </c>
      <c r="W86" s="2">
        <f t="shared" si="29"/>
        <v>-27.718799999999998</v>
      </c>
      <c r="X86" s="2">
        <f t="shared" si="29"/>
        <v>-27.333599999999997</v>
      </c>
      <c r="Y86" s="2">
        <f t="shared" si="29"/>
        <v>-27.429599999999997</v>
      </c>
      <c r="Z86" s="2">
        <f t="shared" si="29"/>
        <v>-27.328799999999998</v>
      </c>
      <c r="AA86" s="2">
        <f t="shared" si="29"/>
        <v>-27.0534</v>
      </c>
      <c r="AB86" s="2">
        <f t="shared" si="29"/>
        <v>-26.3658</v>
      </c>
      <c r="AC86" s="2">
        <f t="shared" si="29"/>
        <v>-25.3644</v>
      </c>
      <c r="AD86" s="2">
        <f t="shared" si="29"/>
        <v>-26.114999999999998</v>
      </c>
      <c r="AE86" s="2">
        <f t="shared" si="29"/>
        <v>-25.794599999999999</v>
      </c>
      <c r="AF86" s="2">
        <f t="shared" si="29"/>
        <v>-25.7424</v>
      </c>
      <c r="AG86" s="2">
        <f t="shared" si="29"/>
        <v>-25.4406</v>
      </c>
      <c r="AH86" s="2">
        <f t="shared" si="29"/>
        <v>-24.78</v>
      </c>
      <c r="AI86" s="2">
        <f t="shared" si="29"/>
        <v>-23.922000000000001</v>
      </c>
    </row>
    <row r="87" spans="1:41" x14ac:dyDescent="0.25">
      <c r="A87" s="6">
        <v>36864.458333333336</v>
      </c>
      <c r="B87">
        <v>9696</v>
      </c>
      <c r="C87">
        <v>4536</v>
      </c>
      <c r="D87">
        <v>12768</v>
      </c>
      <c r="E87" s="25">
        <v>36864</v>
      </c>
      <c r="F87" s="24">
        <v>12</v>
      </c>
      <c r="G87" s="24" t="str">
        <f t="shared" si="15"/>
        <v>3722912</v>
      </c>
      <c r="H87" s="57"/>
      <c r="I87">
        <v>28.158000000000001</v>
      </c>
      <c r="K87" s="8">
        <v>37240</v>
      </c>
      <c r="L87" s="2">
        <f t="shared" ref="L87:AI87" si="30">L53-L19</f>
        <v>-22.8552</v>
      </c>
      <c r="M87" s="2">
        <f t="shared" si="30"/>
        <v>-22.120799999999999</v>
      </c>
      <c r="N87" s="2">
        <f t="shared" si="30"/>
        <v>-21.9636</v>
      </c>
      <c r="O87" s="2">
        <f t="shared" si="30"/>
        <v>-21.7194</v>
      </c>
      <c r="P87" s="2">
        <f t="shared" si="30"/>
        <v>-21.6174</v>
      </c>
      <c r="Q87" s="2">
        <f t="shared" si="30"/>
        <v>-21.876000000000001</v>
      </c>
      <c r="R87" s="2">
        <f t="shared" si="30"/>
        <v>-22.9026</v>
      </c>
      <c r="S87" s="2">
        <f t="shared" si="30"/>
        <v>-25.3002</v>
      </c>
      <c r="T87" s="2">
        <f t="shared" si="30"/>
        <v>-26.493599999999997</v>
      </c>
      <c r="U87" s="2">
        <f t="shared" si="30"/>
        <v>-27.270599999999998</v>
      </c>
      <c r="V87" s="2">
        <f t="shared" si="30"/>
        <v>-27.376799999999999</v>
      </c>
      <c r="W87" s="2">
        <f t="shared" si="30"/>
        <v>-27.241199999999999</v>
      </c>
      <c r="X87" s="2">
        <f t="shared" si="30"/>
        <v>-26.854200000000002</v>
      </c>
      <c r="Y87" s="2">
        <f t="shared" si="30"/>
        <v>-26.3292</v>
      </c>
      <c r="Z87" s="2">
        <f t="shared" si="30"/>
        <v>-26.087400000000002</v>
      </c>
      <c r="AA87" s="2">
        <f t="shared" si="30"/>
        <v>-25.5456</v>
      </c>
      <c r="AB87" s="2">
        <f t="shared" si="30"/>
        <v>-24.211200000000002</v>
      </c>
      <c r="AC87" s="2">
        <f t="shared" si="30"/>
        <v>-23.2302</v>
      </c>
      <c r="AD87" s="2">
        <f t="shared" si="30"/>
        <v>-24.182400000000001</v>
      </c>
      <c r="AE87" s="2">
        <f t="shared" si="30"/>
        <v>-23.858400000000003</v>
      </c>
      <c r="AF87" s="2">
        <f t="shared" si="30"/>
        <v>-23.631</v>
      </c>
      <c r="AG87" s="2">
        <f t="shared" si="30"/>
        <v>-23.323799999999999</v>
      </c>
      <c r="AH87" s="2">
        <f t="shared" si="30"/>
        <v>-22.7898</v>
      </c>
      <c r="AI87" s="2">
        <f t="shared" si="30"/>
        <v>-22.243200000000002</v>
      </c>
    </row>
    <row r="88" spans="1:41" x14ac:dyDescent="0.25">
      <c r="A88" s="6">
        <v>36864.5</v>
      </c>
      <c r="B88">
        <v>10080</v>
      </c>
      <c r="C88">
        <v>4824</v>
      </c>
      <c r="D88">
        <v>13900.8</v>
      </c>
      <c r="E88" s="25">
        <v>36864</v>
      </c>
      <c r="F88" s="24">
        <v>13</v>
      </c>
      <c r="G88" s="24" t="str">
        <f t="shared" si="15"/>
        <v>3722913</v>
      </c>
      <c r="H88" s="57"/>
      <c r="I88">
        <v>27.867000000000001</v>
      </c>
      <c r="K88" s="8">
        <v>37241</v>
      </c>
      <c r="L88" s="2">
        <f t="shared" ref="L88:Y88" si="31">L54-L20</f>
        <v>-21.462599999999998</v>
      </c>
      <c r="M88" s="2">
        <f t="shared" si="31"/>
        <v>-21.043200000000002</v>
      </c>
      <c r="N88" s="2">
        <f t="shared" si="31"/>
        <v>-20.836200000000002</v>
      </c>
      <c r="O88" s="2">
        <f t="shared" si="31"/>
        <v>-20.686799999999998</v>
      </c>
      <c r="P88" s="2">
        <f t="shared" si="31"/>
        <v>-20.671799999999998</v>
      </c>
      <c r="Q88" s="2">
        <f t="shared" si="31"/>
        <v>-20.8476</v>
      </c>
      <c r="R88" s="2">
        <f t="shared" si="31"/>
        <v>-21.013200000000001</v>
      </c>
      <c r="S88" s="2">
        <f t="shared" si="31"/>
        <v>-21.273599999999998</v>
      </c>
      <c r="T88" s="2">
        <f t="shared" si="31"/>
        <v>-20.654400000000003</v>
      </c>
      <c r="U88" s="2">
        <f t="shared" si="31"/>
        <v>-20.899799999999999</v>
      </c>
      <c r="V88" s="2">
        <f t="shared" si="31"/>
        <v>-20.988</v>
      </c>
      <c r="W88" s="2">
        <f t="shared" si="31"/>
        <v>-20.884799999999998</v>
      </c>
      <c r="X88" s="2">
        <f t="shared" si="31"/>
        <v>-20.641200000000001</v>
      </c>
      <c r="Y88" s="2">
        <f t="shared" si="31"/>
        <v>-20.516400000000001</v>
      </c>
      <c r="Z88" s="2">
        <f t="shared" ref="Z88:AI88" si="32">Z54-Z20</f>
        <v>-20.312999999999999</v>
      </c>
      <c r="AA88" s="2">
        <f t="shared" si="32"/>
        <v>-20.079000000000001</v>
      </c>
      <c r="AB88" s="2">
        <f t="shared" si="32"/>
        <v>-19.915800000000001</v>
      </c>
      <c r="AC88" s="2">
        <f t="shared" si="32"/>
        <v>-20.213999999999999</v>
      </c>
      <c r="AD88" s="2">
        <f t="shared" si="32"/>
        <v>-21.824999999999999</v>
      </c>
      <c r="AE88" s="2">
        <f t="shared" si="32"/>
        <v>-22.006799999999998</v>
      </c>
      <c r="AF88" s="2">
        <f t="shared" si="32"/>
        <v>-22.0548</v>
      </c>
      <c r="AG88" s="2">
        <f t="shared" si="32"/>
        <v>-22.147200000000002</v>
      </c>
      <c r="AH88" s="2">
        <f t="shared" si="32"/>
        <v>-22.099799999999998</v>
      </c>
      <c r="AI88" s="2">
        <f t="shared" si="32"/>
        <v>-21.622799999999998</v>
      </c>
    </row>
    <row r="89" spans="1:41" x14ac:dyDescent="0.25">
      <c r="A89" s="6">
        <v>36864.541666666664</v>
      </c>
      <c r="B89">
        <v>10944</v>
      </c>
      <c r="C89">
        <v>4896</v>
      </c>
      <c r="D89">
        <v>15148.8</v>
      </c>
      <c r="E89" s="25">
        <v>36864</v>
      </c>
      <c r="F89" s="24">
        <v>14</v>
      </c>
      <c r="G89" s="24" t="str">
        <f t="shared" si="15"/>
        <v>3722914</v>
      </c>
      <c r="H89" s="57"/>
      <c r="I89">
        <v>27.9192</v>
      </c>
      <c r="K89" s="8">
        <v>37242</v>
      </c>
      <c r="L89" s="2">
        <f t="shared" ref="L89:Y89" si="33">L55-L21</f>
        <v>-21.414000000000001</v>
      </c>
      <c r="M89" s="2">
        <f t="shared" si="33"/>
        <v>-21.0258</v>
      </c>
      <c r="N89" s="2">
        <f t="shared" si="33"/>
        <v>-20.88</v>
      </c>
      <c r="O89" s="2">
        <f t="shared" si="33"/>
        <v>-20.799599999999998</v>
      </c>
      <c r="P89" s="2">
        <f t="shared" si="33"/>
        <v>-20.909400000000002</v>
      </c>
      <c r="Q89" s="2">
        <f t="shared" si="33"/>
        <v>-20.898599999999998</v>
      </c>
      <c r="R89" s="2">
        <f t="shared" si="33"/>
        <v>-21.0684</v>
      </c>
      <c r="S89" s="2">
        <f t="shared" si="33"/>
        <v>-20.932200000000002</v>
      </c>
      <c r="T89" s="2">
        <f t="shared" si="33"/>
        <v>-20.470800000000001</v>
      </c>
      <c r="U89" s="2">
        <f t="shared" si="33"/>
        <v>-20.388000000000002</v>
      </c>
      <c r="V89" s="2">
        <f t="shared" si="33"/>
        <v>-20.499599999999997</v>
      </c>
      <c r="W89" s="2">
        <f t="shared" si="33"/>
        <v>-20.262599999999999</v>
      </c>
      <c r="X89" s="2">
        <f t="shared" si="33"/>
        <v>-19.956</v>
      </c>
      <c r="Y89" s="2">
        <f t="shared" si="33"/>
        <v>-19.8048</v>
      </c>
      <c r="Z89" s="2">
        <f t="shared" ref="Z89:AI89" si="34">Z55-Z21</f>
        <v>-19.5822</v>
      </c>
      <c r="AA89" s="2">
        <f t="shared" si="34"/>
        <v>-19.6386</v>
      </c>
      <c r="AB89" s="2">
        <f t="shared" si="34"/>
        <v>-19.684799999999999</v>
      </c>
      <c r="AC89" s="2">
        <f t="shared" si="34"/>
        <v>-20.1282</v>
      </c>
      <c r="AD89" s="2">
        <f t="shared" si="34"/>
        <v>-21.8736</v>
      </c>
      <c r="AE89" s="2">
        <f t="shared" si="34"/>
        <v>-22.238400000000002</v>
      </c>
      <c r="AF89" s="2">
        <f t="shared" si="34"/>
        <v>-22.3188</v>
      </c>
      <c r="AG89" s="2">
        <f t="shared" si="34"/>
        <v>-22.484999999999999</v>
      </c>
      <c r="AH89" s="2">
        <f t="shared" si="34"/>
        <v>-22.373999999999999</v>
      </c>
      <c r="AI89" s="2">
        <f t="shared" si="34"/>
        <v>-21.601800000000001</v>
      </c>
    </row>
    <row r="90" spans="1:41" x14ac:dyDescent="0.25">
      <c r="A90" s="6">
        <v>36864.583333333336</v>
      </c>
      <c r="B90">
        <v>11520</v>
      </c>
      <c r="C90">
        <v>5004</v>
      </c>
      <c r="D90">
        <v>15264</v>
      </c>
      <c r="E90" s="25">
        <v>36864</v>
      </c>
      <c r="F90" s="24">
        <v>15</v>
      </c>
      <c r="G90" s="24" t="str">
        <f t="shared" si="15"/>
        <v>3722915</v>
      </c>
      <c r="H90" s="57"/>
      <c r="I90">
        <v>27.951599999999999</v>
      </c>
      <c r="K90" s="8">
        <v>37243</v>
      </c>
      <c r="L90" s="2">
        <f t="shared" ref="L90:Y90" si="35">L56-L22</f>
        <v>-21.106200000000001</v>
      </c>
      <c r="M90" s="2">
        <f t="shared" si="35"/>
        <v>-20.613</v>
      </c>
      <c r="N90" s="2">
        <f t="shared" si="35"/>
        <v>-20.470800000000001</v>
      </c>
      <c r="O90" s="2">
        <f t="shared" si="35"/>
        <v>-20.5962</v>
      </c>
      <c r="P90" s="2">
        <f t="shared" si="35"/>
        <v>-20.665800000000001</v>
      </c>
      <c r="Q90" s="2">
        <f t="shared" si="35"/>
        <v>-21.0306</v>
      </c>
      <c r="R90" s="2">
        <f t="shared" si="35"/>
        <v>-22.1952</v>
      </c>
      <c r="S90" s="2">
        <f t="shared" si="35"/>
        <v>-24.649799999999999</v>
      </c>
      <c r="T90" s="2">
        <f t="shared" si="35"/>
        <v>-26.690999999999999</v>
      </c>
      <c r="U90" s="2">
        <f t="shared" si="35"/>
        <v>-27.517799999999998</v>
      </c>
      <c r="V90" s="2">
        <f t="shared" si="35"/>
        <v>-27.5442</v>
      </c>
      <c r="W90" s="2">
        <f t="shared" si="35"/>
        <v>-27.598800000000001</v>
      </c>
      <c r="X90" s="2">
        <f t="shared" si="35"/>
        <v>-27.4068</v>
      </c>
      <c r="Y90" s="2">
        <f t="shared" si="35"/>
        <v>-27.200400000000002</v>
      </c>
      <c r="Z90" s="2">
        <f t="shared" ref="Z90:AI90" si="36">Z56-Z22</f>
        <v>-26.9922</v>
      </c>
      <c r="AA90" s="2">
        <f t="shared" si="36"/>
        <v>-26.4696</v>
      </c>
      <c r="AB90" s="2">
        <f t="shared" si="36"/>
        <v>-25.555199999999999</v>
      </c>
      <c r="AC90" s="2">
        <f t="shared" si="36"/>
        <v>-24.476400000000002</v>
      </c>
      <c r="AD90" s="2">
        <f t="shared" si="36"/>
        <v>-25.179599999999997</v>
      </c>
      <c r="AE90" s="2">
        <f t="shared" si="36"/>
        <v>-25.1448</v>
      </c>
      <c r="AF90" s="2">
        <f t="shared" si="36"/>
        <v>-24.7578</v>
      </c>
      <c r="AG90" s="2">
        <f t="shared" si="36"/>
        <v>-24.554400000000001</v>
      </c>
      <c r="AH90" s="2">
        <f t="shared" si="36"/>
        <v>-24.660599999999999</v>
      </c>
      <c r="AI90" s="2">
        <f t="shared" si="36"/>
        <v>-23.737200000000001</v>
      </c>
    </row>
    <row r="91" spans="1:41" x14ac:dyDescent="0.25">
      <c r="A91" s="6">
        <v>36864.625</v>
      </c>
      <c r="B91">
        <v>12000</v>
      </c>
      <c r="C91">
        <v>5148</v>
      </c>
      <c r="D91">
        <v>15475.2</v>
      </c>
      <c r="E91" s="25">
        <v>36864</v>
      </c>
      <c r="F91" s="24">
        <v>16</v>
      </c>
      <c r="G91" s="24" t="str">
        <f t="shared" si="15"/>
        <v>3722916</v>
      </c>
      <c r="H91" s="57"/>
      <c r="I91">
        <v>27.611999999999998</v>
      </c>
      <c r="K91" s="8">
        <v>37244</v>
      </c>
      <c r="L91" s="2">
        <f t="shared" ref="L91:T91" si="37">L57-L23</f>
        <v>-22.366799999999998</v>
      </c>
      <c r="M91" s="2">
        <f t="shared" si="37"/>
        <v>-21.808799999999998</v>
      </c>
      <c r="N91" s="2">
        <f t="shared" si="37"/>
        <v>-21.734400000000001</v>
      </c>
      <c r="O91" s="2">
        <f t="shared" si="37"/>
        <v>-21.810599999999997</v>
      </c>
      <c r="P91" s="2">
        <f t="shared" si="37"/>
        <v>-21.841200000000001</v>
      </c>
      <c r="Q91" s="2">
        <f t="shared" si="37"/>
        <v>-22.1004</v>
      </c>
      <c r="R91" s="2">
        <f t="shared" si="37"/>
        <v>-22.947599999999998</v>
      </c>
      <c r="S91" s="2">
        <f t="shared" si="37"/>
        <v>-25.4862</v>
      </c>
      <c r="T91" s="2">
        <f t="shared" si="37"/>
        <v>-27.547799999999999</v>
      </c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41" x14ac:dyDescent="0.25">
      <c r="A92" s="6">
        <v>36864.666666666664</v>
      </c>
      <c r="B92">
        <v>12576</v>
      </c>
      <c r="C92">
        <v>5220</v>
      </c>
      <c r="D92">
        <v>16012.8</v>
      </c>
      <c r="E92" s="25">
        <v>36864</v>
      </c>
      <c r="F92" s="24">
        <v>17</v>
      </c>
      <c r="G92" s="24" t="str">
        <f t="shared" si="15"/>
        <v>3722917</v>
      </c>
      <c r="H92" s="57"/>
      <c r="I92">
        <v>26.546400000000002</v>
      </c>
      <c r="K92" s="8">
        <v>37245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41" x14ac:dyDescent="0.25">
      <c r="A93" s="6">
        <v>36864.708333333336</v>
      </c>
      <c r="B93">
        <v>12768</v>
      </c>
      <c r="C93">
        <v>5004</v>
      </c>
      <c r="D93">
        <v>16185.6</v>
      </c>
      <c r="E93" s="25">
        <v>36864</v>
      </c>
      <c r="F93" s="24">
        <v>18</v>
      </c>
      <c r="G93" s="24" t="str">
        <f t="shared" si="15"/>
        <v>3722918</v>
      </c>
      <c r="H93" s="57"/>
      <c r="I93">
        <v>25.757400000000001</v>
      </c>
      <c r="K93" s="8">
        <v>37246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41" x14ac:dyDescent="0.25">
      <c r="A94" s="6">
        <v>36864.75</v>
      </c>
      <c r="B94">
        <v>13056</v>
      </c>
      <c r="C94">
        <v>5004</v>
      </c>
      <c r="D94">
        <v>16243.2</v>
      </c>
      <c r="E94" s="25">
        <v>36864</v>
      </c>
      <c r="F94" s="24">
        <v>19</v>
      </c>
      <c r="G94" s="24" t="str">
        <f t="shared" si="15"/>
        <v>3722919</v>
      </c>
      <c r="H94" s="57"/>
      <c r="I94">
        <v>25.884599999999999</v>
      </c>
      <c r="K94" s="8">
        <v>37247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41" x14ac:dyDescent="0.25">
      <c r="A95" s="6">
        <v>36864.791666666664</v>
      </c>
      <c r="B95">
        <v>12960</v>
      </c>
      <c r="C95">
        <v>5004</v>
      </c>
      <c r="D95">
        <v>15916.8</v>
      </c>
      <c r="E95" s="25">
        <v>36864</v>
      </c>
      <c r="F95" s="24">
        <v>20</v>
      </c>
      <c r="G95" s="24" t="str">
        <f t="shared" si="15"/>
        <v>3722920</v>
      </c>
      <c r="H95" s="57"/>
      <c r="I95">
        <v>25.6266</v>
      </c>
      <c r="K95" s="8">
        <v>37248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41" x14ac:dyDescent="0.25">
      <c r="A96" s="6">
        <v>36864.833333333336</v>
      </c>
      <c r="B96">
        <v>12480</v>
      </c>
      <c r="C96">
        <v>4896</v>
      </c>
      <c r="D96">
        <v>14937.6</v>
      </c>
      <c r="E96" s="25">
        <v>36864</v>
      </c>
      <c r="F96" s="24">
        <v>21</v>
      </c>
      <c r="G96" s="24" t="str">
        <f t="shared" si="15"/>
        <v>3722921</v>
      </c>
      <c r="H96" s="57"/>
      <c r="I96">
        <v>25.352400000000003</v>
      </c>
      <c r="K96" s="8">
        <v>37249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6">
        <v>36864.875</v>
      </c>
      <c r="B97">
        <v>11904</v>
      </c>
      <c r="C97">
        <v>4572</v>
      </c>
      <c r="D97">
        <v>13670.4</v>
      </c>
      <c r="E97" s="25">
        <v>36864</v>
      </c>
      <c r="F97" s="24">
        <v>22</v>
      </c>
      <c r="G97" s="24" t="str">
        <f t="shared" si="15"/>
        <v>3722922</v>
      </c>
      <c r="H97" s="57"/>
      <c r="I97">
        <v>25.453200000000002</v>
      </c>
      <c r="K97" s="8">
        <v>37250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6">
        <v>36864.916666666664</v>
      </c>
      <c r="B98">
        <v>11712</v>
      </c>
      <c r="C98">
        <v>4428</v>
      </c>
      <c r="D98">
        <v>13747.2</v>
      </c>
      <c r="E98" s="25">
        <v>36864</v>
      </c>
      <c r="F98" s="24">
        <v>23</v>
      </c>
      <c r="G98" s="24" t="str">
        <f t="shared" si="15"/>
        <v>3722923</v>
      </c>
      <c r="H98" s="57"/>
      <c r="I98">
        <v>24.6708</v>
      </c>
      <c r="K98" s="8">
        <v>37251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6">
        <v>36864.958333333336</v>
      </c>
      <c r="B99">
        <v>11616</v>
      </c>
      <c r="C99">
        <v>4536</v>
      </c>
      <c r="D99">
        <v>13977.6</v>
      </c>
      <c r="E99" s="25">
        <v>36864</v>
      </c>
      <c r="F99" s="24">
        <v>24</v>
      </c>
      <c r="G99" s="24" t="str">
        <f t="shared" si="15"/>
        <v>3722924</v>
      </c>
      <c r="H99" s="57"/>
      <c r="I99">
        <v>23.547599999999999</v>
      </c>
      <c r="K99" s="8">
        <v>37252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6">
        <v>36865</v>
      </c>
      <c r="B100">
        <v>11328</v>
      </c>
      <c r="C100">
        <v>4428</v>
      </c>
      <c r="D100">
        <v>13363.2</v>
      </c>
      <c r="E100" s="25">
        <v>36865</v>
      </c>
      <c r="F100" s="24">
        <v>1</v>
      </c>
      <c r="G100" s="24" t="str">
        <f t="shared" si="15"/>
        <v>372301</v>
      </c>
      <c r="H100" s="57"/>
      <c r="I100">
        <v>22.2288</v>
      </c>
      <c r="K100" s="8">
        <v>37253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6">
        <v>36865.041666666664</v>
      </c>
      <c r="B101">
        <v>10656</v>
      </c>
      <c r="C101">
        <v>4392</v>
      </c>
      <c r="D101">
        <v>12230.4</v>
      </c>
      <c r="E101" s="25">
        <v>36865</v>
      </c>
      <c r="F101" s="24">
        <v>2</v>
      </c>
      <c r="G101" s="24" t="str">
        <f t="shared" si="15"/>
        <v>372302</v>
      </c>
      <c r="H101" s="57"/>
      <c r="I101">
        <v>21.7254</v>
      </c>
      <c r="K101" s="8">
        <v>37254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6">
        <v>36865.083333333336</v>
      </c>
      <c r="B102">
        <v>9888</v>
      </c>
      <c r="C102">
        <v>4248</v>
      </c>
      <c r="D102">
        <v>11347.2</v>
      </c>
      <c r="E102" s="25">
        <v>36865</v>
      </c>
      <c r="F102" s="24">
        <v>3</v>
      </c>
      <c r="G102" s="24" t="str">
        <f t="shared" si="15"/>
        <v>372303</v>
      </c>
      <c r="H102" s="57"/>
      <c r="I102">
        <v>21.4254</v>
      </c>
      <c r="K102" s="8">
        <v>37255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6">
        <v>36865.125</v>
      </c>
      <c r="B103">
        <v>9216</v>
      </c>
      <c r="C103">
        <v>4176</v>
      </c>
      <c r="D103">
        <v>10387.200000000001</v>
      </c>
      <c r="E103" s="25">
        <v>36865</v>
      </c>
      <c r="F103" s="24">
        <v>4</v>
      </c>
      <c r="G103" s="24" t="str">
        <f t="shared" si="15"/>
        <v>372304</v>
      </c>
      <c r="H103" s="57"/>
      <c r="I103">
        <v>21.204000000000001</v>
      </c>
    </row>
    <row r="104" spans="1:35" x14ac:dyDescent="0.25">
      <c r="A104" s="6">
        <v>36865.166666666664</v>
      </c>
      <c r="B104">
        <v>8160</v>
      </c>
      <c r="C104">
        <v>4104</v>
      </c>
      <c r="D104">
        <v>9811.2000000000007</v>
      </c>
      <c r="E104" s="25">
        <v>36865</v>
      </c>
      <c r="F104" s="24">
        <v>5</v>
      </c>
      <c r="G104" s="24" t="str">
        <f t="shared" si="15"/>
        <v>372305</v>
      </c>
      <c r="H104" s="57"/>
      <c r="I104">
        <v>21.201000000000001</v>
      </c>
      <c r="K104" s="7"/>
      <c r="M104" s="18"/>
    </row>
    <row r="105" spans="1:35" x14ac:dyDescent="0.25">
      <c r="A105" s="6">
        <v>36865.208333333336</v>
      </c>
      <c r="B105">
        <v>7776</v>
      </c>
      <c r="C105">
        <v>4104</v>
      </c>
      <c r="D105">
        <v>9888</v>
      </c>
      <c r="E105" s="25">
        <v>36865</v>
      </c>
      <c r="F105" s="24">
        <v>6</v>
      </c>
      <c r="G105" s="24" t="str">
        <f t="shared" si="15"/>
        <v>372306</v>
      </c>
      <c r="H105" s="57"/>
      <c r="I105">
        <v>21.3048</v>
      </c>
      <c r="K105" s="7"/>
      <c r="M105" s="18"/>
    </row>
    <row r="106" spans="1:35" x14ac:dyDescent="0.25">
      <c r="A106" s="6">
        <v>36865.25</v>
      </c>
      <c r="B106">
        <v>7680</v>
      </c>
      <c r="C106">
        <v>4032</v>
      </c>
      <c r="D106">
        <v>10291.200000000001</v>
      </c>
      <c r="E106" s="25">
        <v>36865</v>
      </c>
      <c r="F106" s="24">
        <v>7</v>
      </c>
      <c r="G106" s="24" t="str">
        <f t="shared" si="15"/>
        <v>372307</v>
      </c>
      <c r="H106" s="57"/>
      <c r="I106">
        <v>22.5288</v>
      </c>
      <c r="K106" s="7"/>
      <c r="M106" s="18"/>
    </row>
    <row r="107" spans="1:35" x14ac:dyDescent="0.25">
      <c r="A107" s="6">
        <v>36865.291666666664</v>
      </c>
      <c r="B107">
        <v>7488</v>
      </c>
      <c r="C107">
        <v>4032</v>
      </c>
      <c r="D107">
        <v>10080</v>
      </c>
      <c r="E107" s="25">
        <v>36865</v>
      </c>
      <c r="F107" s="24">
        <v>8</v>
      </c>
      <c r="G107" s="24" t="str">
        <f t="shared" si="15"/>
        <v>372308</v>
      </c>
      <c r="H107" s="57"/>
      <c r="I107">
        <v>24.914400000000001</v>
      </c>
      <c r="K107" s="7"/>
      <c r="M107" s="18"/>
    </row>
    <row r="108" spans="1:35" x14ac:dyDescent="0.25">
      <c r="A108" s="6">
        <v>36865.333333333336</v>
      </c>
      <c r="B108">
        <v>7584</v>
      </c>
      <c r="C108">
        <v>4032</v>
      </c>
      <c r="D108">
        <v>10099.200000000001</v>
      </c>
      <c r="E108" s="25">
        <v>36865</v>
      </c>
      <c r="F108" s="24">
        <v>9</v>
      </c>
      <c r="G108" s="24" t="str">
        <f t="shared" si="15"/>
        <v>372309</v>
      </c>
      <c r="H108" s="57"/>
      <c r="I108">
        <v>26.7912</v>
      </c>
      <c r="K108" s="7"/>
      <c r="M108" s="18"/>
    </row>
    <row r="109" spans="1:35" x14ac:dyDescent="0.25">
      <c r="A109" s="6">
        <v>36865.375</v>
      </c>
      <c r="B109">
        <v>8160</v>
      </c>
      <c r="C109">
        <v>3996</v>
      </c>
      <c r="D109">
        <v>10713.6</v>
      </c>
      <c r="E109" s="25">
        <v>36865</v>
      </c>
      <c r="F109" s="24">
        <v>10</v>
      </c>
      <c r="G109" s="24" t="str">
        <f t="shared" si="15"/>
        <v>3723010</v>
      </c>
      <c r="H109" s="57"/>
      <c r="I109">
        <v>27.552</v>
      </c>
      <c r="K109" s="7"/>
      <c r="M109" s="18"/>
    </row>
    <row r="110" spans="1:35" x14ac:dyDescent="0.25">
      <c r="A110" s="6">
        <v>36865.416666666664</v>
      </c>
      <c r="B110">
        <v>9312</v>
      </c>
      <c r="C110">
        <v>4068</v>
      </c>
      <c r="D110">
        <v>11347.2</v>
      </c>
      <c r="E110" s="25">
        <v>36865</v>
      </c>
      <c r="F110" s="24">
        <v>11</v>
      </c>
      <c r="G110" s="24" t="str">
        <f t="shared" si="15"/>
        <v>3723011</v>
      </c>
      <c r="H110" s="57"/>
      <c r="I110">
        <v>27.6252</v>
      </c>
      <c r="K110" s="7"/>
      <c r="M110" s="18"/>
    </row>
    <row r="111" spans="1:35" x14ac:dyDescent="0.25">
      <c r="A111" s="6">
        <v>36865.458333333336</v>
      </c>
      <c r="B111">
        <v>9984</v>
      </c>
      <c r="C111">
        <v>4356</v>
      </c>
      <c r="D111">
        <v>13017.6</v>
      </c>
      <c r="E111" s="25">
        <v>36865</v>
      </c>
      <c r="F111" s="24">
        <v>12</v>
      </c>
      <c r="G111" s="24" t="str">
        <f t="shared" si="15"/>
        <v>3723012</v>
      </c>
      <c r="H111" s="57"/>
      <c r="I111">
        <v>27.630599999999998</v>
      </c>
      <c r="K111" s="7"/>
      <c r="M111" s="18"/>
    </row>
    <row r="112" spans="1:35" x14ac:dyDescent="0.25">
      <c r="A112" s="6">
        <v>36865.5</v>
      </c>
      <c r="B112">
        <v>10560</v>
      </c>
      <c r="C112">
        <v>4500</v>
      </c>
      <c r="D112">
        <v>13843.2</v>
      </c>
      <c r="E112" s="25">
        <v>36865</v>
      </c>
      <c r="F112" s="24">
        <v>13</v>
      </c>
      <c r="G112" s="24" t="str">
        <f t="shared" si="15"/>
        <v>3723013</v>
      </c>
      <c r="H112" s="57"/>
      <c r="I112">
        <v>27.697200000000002</v>
      </c>
      <c r="K112" s="7"/>
      <c r="M112" s="18"/>
    </row>
    <row r="113" spans="1:13" x14ac:dyDescent="0.25">
      <c r="A113" s="6">
        <v>36865.541666666664</v>
      </c>
      <c r="B113">
        <v>11136</v>
      </c>
      <c r="C113">
        <v>4608</v>
      </c>
      <c r="D113">
        <v>14707.2</v>
      </c>
      <c r="E113" s="25">
        <v>36865</v>
      </c>
      <c r="F113" s="24">
        <v>14</v>
      </c>
      <c r="G113" s="24" t="str">
        <f t="shared" si="15"/>
        <v>3723014</v>
      </c>
      <c r="H113" s="57"/>
      <c r="I113">
        <v>27.721799999999998</v>
      </c>
      <c r="K113" s="7"/>
      <c r="M113" s="18"/>
    </row>
    <row r="114" spans="1:13" x14ac:dyDescent="0.25">
      <c r="A114" s="6">
        <v>36865.583333333336</v>
      </c>
      <c r="B114">
        <v>11712</v>
      </c>
      <c r="C114">
        <v>4824</v>
      </c>
      <c r="D114">
        <v>14572.8</v>
      </c>
      <c r="E114" s="25">
        <v>36865</v>
      </c>
      <c r="F114" s="24">
        <v>15</v>
      </c>
      <c r="G114" s="24" t="str">
        <f t="shared" si="15"/>
        <v>3723015</v>
      </c>
      <c r="H114" s="57"/>
      <c r="I114">
        <v>27.923400000000001</v>
      </c>
      <c r="K114" s="7"/>
      <c r="M114" s="18"/>
    </row>
    <row r="115" spans="1:13" x14ac:dyDescent="0.25">
      <c r="A115" s="6">
        <v>36865.625</v>
      </c>
      <c r="B115">
        <v>12096</v>
      </c>
      <c r="C115">
        <v>4932</v>
      </c>
      <c r="D115">
        <v>15033.6</v>
      </c>
      <c r="E115" s="25">
        <v>36865</v>
      </c>
      <c r="F115" s="24">
        <v>16</v>
      </c>
      <c r="G115" s="24" t="str">
        <f t="shared" si="15"/>
        <v>3723016</v>
      </c>
      <c r="H115" s="57"/>
      <c r="I115">
        <v>28.1568</v>
      </c>
      <c r="K115" s="7"/>
      <c r="M115" s="18"/>
    </row>
    <row r="116" spans="1:13" x14ac:dyDescent="0.25">
      <c r="A116" s="6">
        <v>36865.666666666664</v>
      </c>
      <c r="B116">
        <v>12576</v>
      </c>
      <c r="C116">
        <v>4968</v>
      </c>
      <c r="D116">
        <v>16012.8</v>
      </c>
      <c r="E116" s="25">
        <v>36865</v>
      </c>
      <c r="F116" s="24">
        <v>17</v>
      </c>
      <c r="G116" s="24" t="str">
        <f t="shared" si="15"/>
        <v>3723017</v>
      </c>
      <c r="H116" s="57"/>
      <c r="I116">
        <v>26.752200000000002</v>
      </c>
      <c r="K116" s="7"/>
      <c r="M116" s="18"/>
    </row>
    <row r="117" spans="1:13" x14ac:dyDescent="0.25">
      <c r="A117" s="6">
        <v>36865.708333333336</v>
      </c>
      <c r="B117">
        <v>12768</v>
      </c>
      <c r="C117">
        <v>5004</v>
      </c>
      <c r="D117">
        <v>15878.4</v>
      </c>
      <c r="E117" s="25">
        <v>36865</v>
      </c>
      <c r="F117" s="24">
        <v>18</v>
      </c>
      <c r="G117" s="24" t="str">
        <f t="shared" si="15"/>
        <v>3723018</v>
      </c>
      <c r="H117" s="57"/>
      <c r="I117">
        <v>25.744199999999999</v>
      </c>
      <c r="K117" s="7"/>
      <c r="M117" s="18"/>
    </row>
    <row r="118" spans="1:13" x14ac:dyDescent="0.25">
      <c r="A118" s="6">
        <v>36865.75</v>
      </c>
      <c r="B118">
        <v>12864</v>
      </c>
      <c r="C118">
        <v>4932</v>
      </c>
      <c r="D118">
        <v>15897.6</v>
      </c>
      <c r="E118" s="25">
        <v>36865</v>
      </c>
      <c r="F118" s="24">
        <v>19</v>
      </c>
      <c r="G118" s="24" t="str">
        <f t="shared" si="15"/>
        <v>3723019</v>
      </c>
      <c r="H118" s="57"/>
      <c r="I118">
        <v>26.689799999999998</v>
      </c>
      <c r="K118" s="7"/>
      <c r="M118" s="18"/>
    </row>
    <row r="119" spans="1:13" x14ac:dyDescent="0.25">
      <c r="A119" s="6">
        <v>36865.791666666664</v>
      </c>
      <c r="B119">
        <v>12864</v>
      </c>
      <c r="C119">
        <v>4680</v>
      </c>
      <c r="D119">
        <v>15187.2</v>
      </c>
      <c r="E119" s="25">
        <v>36865</v>
      </c>
      <c r="F119" s="24">
        <v>20</v>
      </c>
      <c r="G119" s="24" t="str">
        <f t="shared" si="15"/>
        <v>3723020</v>
      </c>
      <c r="H119" s="57"/>
      <c r="I119">
        <v>26.343</v>
      </c>
      <c r="K119" s="7"/>
      <c r="M119" s="18"/>
    </row>
    <row r="120" spans="1:13" x14ac:dyDescent="0.25">
      <c r="A120" s="6">
        <v>36865.833333333336</v>
      </c>
      <c r="B120">
        <v>12384</v>
      </c>
      <c r="C120">
        <v>4608</v>
      </c>
      <c r="D120">
        <v>14227.2</v>
      </c>
      <c r="E120" s="25">
        <v>36865</v>
      </c>
      <c r="F120" s="24">
        <v>21</v>
      </c>
      <c r="G120" s="24" t="str">
        <f t="shared" si="15"/>
        <v>3723021</v>
      </c>
      <c r="H120" s="57"/>
      <c r="I120">
        <v>25.859400000000001</v>
      </c>
      <c r="K120" s="7"/>
      <c r="M120" s="18"/>
    </row>
    <row r="121" spans="1:13" x14ac:dyDescent="0.25">
      <c r="A121" s="6">
        <v>36865.875</v>
      </c>
      <c r="B121">
        <v>11712</v>
      </c>
      <c r="C121">
        <v>4464</v>
      </c>
      <c r="D121">
        <v>13536</v>
      </c>
      <c r="E121" s="25">
        <v>36865</v>
      </c>
      <c r="F121" s="24">
        <v>22</v>
      </c>
      <c r="G121" s="24" t="str">
        <f t="shared" si="15"/>
        <v>3723022</v>
      </c>
      <c r="H121" s="57"/>
      <c r="I121">
        <v>25.456799999999998</v>
      </c>
      <c r="K121" s="7"/>
      <c r="M121" s="18"/>
    </row>
    <row r="122" spans="1:13" x14ac:dyDescent="0.25">
      <c r="A122" s="6">
        <v>36865.916666666664</v>
      </c>
      <c r="B122">
        <v>11136</v>
      </c>
      <c r="C122">
        <v>4320</v>
      </c>
      <c r="D122">
        <v>12614.4</v>
      </c>
      <c r="E122" s="25">
        <v>36865</v>
      </c>
      <c r="F122" s="24">
        <v>23</v>
      </c>
      <c r="G122" s="24" t="str">
        <f t="shared" si="15"/>
        <v>3723023</v>
      </c>
      <c r="H122" s="57"/>
      <c r="I122">
        <v>24.6342</v>
      </c>
      <c r="K122" s="7"/>
      <c r="M122" s="18"/>
    </row>
    <row r="123" spans="1:13" x14ac:dyDescent="0.25">
      <c r="A123" s="6">
        <v>36865.958333333336</v>
      </c>
      <c r="B123">
        <v>10944</v>
      </c>
      <c r="C123">
        <v>4212</v>
      </c>
      <c r="D123">
        <v>11635.2</v>
      </c>
      <c r="E123" s="25">
        <v>36865</v>
      </c>
      <c r="F123" s="24">
        <v>24</v>
      </c>
      <c r="G123" s="24" t="str">
        <f t="shared" si="15"/>
        <v>3723024</v>
      </c>
      <c r="H123" s="57"/>
      <c r="I123">
        <v>23.956799999999998</v>
      </c>
      <c r="K123" s="7"/>
      <c r="M123" s="18"/>
    </row>
    <row r="124" spans="1:13" x14ac:dyDescent="0.25">
      <c r="A124" s="6">
        <v>36866</v>
      </c>
      <c r="B124">
        <v>10656</v>
      </c>
      <c r="C124">
        <v>4140</v>
      </c>
      <c r="D124">
        <v>11212.8</v>
      </c>
      <c r="E124" s="25">
        <v>36866</v>
      </c>
      <c r="F124" s="24">
        <v>1</v>
      </c>
      <c r="G124" s="24" t="str">
        <f t="shared" si="15"/>
        <v>372311</v>
      </c>
      <c r="H124" s="57"/>
      <c r="I124">
        <v>22.864799999999999</v>
      </c>
      <c r="K124" s="7"/>
      <c r="M124" s="18"/>
    </row>
    <row r="125" spans="1:13" x14ac:dyDescent="0.25">
      <c r="A125" s="6">
        <v>36866.041666666664</v>
      </c>
      <c r="B125">
        <v>10176</v>
      </c>
      <c r="C125">
        <v>4104</v>
      </c>
      <c r="D125">
        <v>10694.4</v>
      </c>
      <c r="E125" s="25">
        <v>36866</v>
      </c>
      <c r="F125" s="24">
        <v>2</v>
      </c>
      <c r="G125" s="24" t="str">
        <f t="shared" si="15"/>
        <v>372312</v>
      </c>
      <c r="H125" s="57"/>
      <c r="I125">
        <v>22.02</v>
      </c>
      <c r="K125" s="7"/>
      <c r="M125" s="18"/>
    </row>
    <row r="126" spans="1:13" x14ac:dyDescent="0.25">
      <c r="A126" s="6">
        <v>36866.083333333336</v>
      </c>
      <c r="B126">
        <v>9120</v>
      </c>
      <c r="C126">
        <v>4032</v>
      </c>
      <c r="D126">
        <v>10329.6</v>
      </c>
      <c r="E126" s="25">
        <v>36866</v>
      </c>
      <c r="F126" s="24">
        <v>3</v>
      </c>
      <c r="G126" s="24" t="str">
        <f t="shared" si="15"/>
        <v>372313</v>
      </c>
      <c r="H126" s="57"/>
      <c r="I126">
        <v>21.428999999999998</v>
      </c>
      <c r="K126" s="7"/>
      <c r="M126" s="18"/>
    </row>
    <row r="127" spans="1:13" x14ac:dyDescent="0.25">
      <c r="A127" s="6">
        <v>36866.125</v>
      </c>
      <c r="B127">
        <v>8544</v>
      </c>
      <c r="C127">
        <v>4068</v>
      </c>
      <c r="D127">
        <v>9830.4</v>
      </c>
      <c r="E127" s="25">
        <v>36866</v>
      </c>
      <c r="F127" s="24">
        <v>4</v>
      </c>
      <c r="G127" s="24" t="str">
        <f t="shared" si="15"/>
        <v>372314</v>
      </c>
      <c r="H127" s="57"/>
      <c r="I127">
        <v>21.387</v>
      </c>
      <c r="K127" s="7"/>
      <c r="M127" s="18"/>
    </row>
    <row r="128" spans="1:13" x14ac:dyDescent="0.25">
      <c r="A128" s="6">
        <v>36866.166666666664</v>
      </c>
      <c r="B128">
        <v>7872</v>
      </c>
      <c r="C128">
        <v>4032</v>
      </c>
      <c r="D128">
        <v>9331.2000000000007</v>
      </c>
      <c r="E128" s="25">
        <v>36866</v>
      </c>
      <c r="F128" s="24">
        <v>5</v>
      </c>
      <c r="G128" s="24" t="str">
        <f t="shared" si="15"/>
        <v>372315</v>
      </c>
      <c r="H128" s="57"/>
      <c r="I128">
        <v>21.4482</v>
      </c>
      <c r="K128" s="7"/>
      <c r="M128" s="18"/>
    </row>
    <row r="129" spans="1:13" x14ac:dyDescent="0.25">
      <c r="A129" s="6">
        <v>36866.208333333336</v>
      </c>
      <c r="B129">
        <v>7680</v>
      </c>
      <c r="C129">
        <v>3924</v>
      </c>
      <c r="D129">
        <v>9062.4</v>
      </c>
      <c r="E129" s="25">
        <v>36866</v>
      </c>
      <c r="F129" s="24">
        <v>6</v>
      </c>
      <c r="G129" s="24" t="str">
        <f t="shared" si="15"/>
        <v>372316</v>
      </c>
      <c r="H129" s="57"/>
      <c r="I129">
        <v>21.713999999999999</v>
      </c>
      <c r="K129" s="7"/>
      <c r="M129" s="18"/>
    </row>
    <row r="130" spans="1:13" x14ac:dyDescent="0.25">
      <c r="A130" s="6">
        <v>36866.25</v>
      </c>
      <c r="B130">
        <v>7296</v>
      </c>
      <c r="C130">
        <v>3924</v>
      </c>
      <c r="D130">
        <v>9312</v>
      </c>
      <c r="E130" s="25">
        <v>36866</v>
      </c>
      <c r="F130" s="24">
        <v>7</v>
      </c>
      <c r="G130" s="24" t="str">
        <f t="shared" si="15"/>
        <v>372317</v>
      </c>
      <c r="H130" s="57"/>
      <c r="I130">
        <v>22.719000000000001</v>
      </c>
      <c r="K130" s="7"/>
      <c r="M130" s="18"/>
    </row>
    <row r="131" spans="1:13" x14ac:dyDescent="0.25">
      <c r="A131" s="6">
        <v>36866.291666666664</v>
      </c>
      <c r="B131">
        <v>7200</v>
      </c>
      <c r="C131">
        <v>3852</v>
      </c>
      <c r="D131">
        <v>9408</v>
      </c>
      <c r="E131" s="25">
        <v>36866</v>
      </c>
      <c r="F131" s="24">
        <v>8</v>
      </c>
      <c r="G131" s="24" t="str">
        <f t="shared" si="15"/>
        <v>372318</v>
      </c>
      <c r="H131" s="57"/>
      <c r="I131">
        <v>25.934999999999999</v>
      </c>
      <c r="K131" s="7"/>
      <c r="M131" s="18"/>
    </row>
    <row r="132" spans="1:13" x14ac:dyDescent="0.25">
      <c r="A132" s="6">
        <v>36866.333333333336</v>
      </c>
      <c r="B132">
        <v>7200</v>
      </c>
      <c r="C132">
        <v>3888</v>
      </c>
      <c r="D132">
        <v>9312</v>
      </c>
      <c r="E132" s="25">
        <v>36866</v>
      </c>
      <c r="F132" s="24">
        <v>9</v>
      </c>
      <c r="G132" s="24" t="str">
        <f t="shared" si="15"/>
        <v>372319</v>
      </c>
      <c r="H132" s="57"/>
      <c r="I132">
        <v>27.5442</v>
      </c>
      <c r="K132" s="7"/>
      <c r="M132" s="18"/>
    </row>
    <row r="133" spans="1:13" x14ac:dyDescent="0.25">
      <c r="A133" s="6">
        <v>36866.375</v>
      </c>
      <c r="B133">
        <v>7200</v>
      </c>
      <c r="C133">
        <v>3924</v>
      </c>
      <c r="D133">
        <v>9292.7999999999993</v>
      </c>
      <c r="E133" s="25">
        <v>36866</v>
      </c>
      <c r="F133" s="24">
        <v>10</v>
      </c>
      <c r="G133" s="24" t="str">
        <f t="shared" ref="G133:G196" si="38">CONCATENATE(E133+365,F133)</f>
        <v>3723110</v>
      </c>
      <c r="H133" s="57"/>
      <c r="I133">
        <v>28.876799999999999</v>
      </c>
      <c r="K133" s="7"/>
      <c r="M133" s="18"/>
    </row>
    <row r="134" spans="1:13" x14ac:dyDescent="0.25">
      <c r="A134" s="6">
        <v>36866.416666666664</v>
      </c>
      <c r="B134">
        <v>7296</v>
      </c>
      <c r="C134">
        <v>3852</v>
      </c>
      <c r="D134">
        <v>9312</v>
      </c>
      <c r="E134" s="25">
        <v>36866</v>
      </c>
      <c r="F134" s="24">
        <v>11</v>
      </c>
      <c r="G134" s="24" t="str">
        <f t="shared" si="38"/>
        <v>3723111</v>
      </c>
      <c r="H134" s="57"/>
      <c r="I134">
        <v>27.553799999999999</v>
      </c>
      <c r="K134" s="7"/>
      <c r="M134" s="18"/>
    </row>
    <row r="135" spans="1:13" x14ac:dyDescent="0.25">
      <c r="A135" s="6">
        <v>36866.458333333336</v>
      </c>
      <c r="B135">
        <v>7296</v>
      </c>
      <c r="C135">
        <v>3780</v>
      </c>
      <c r="D135">
        <v>9177.6</v>
      </c>
      <c r="E135" s="25">
        <v>36866</v>
      </c>
      <c r="F135" s="24">
        <v>12</v>
      </c>
      <c r="G135" s="24" t="str">
        <f t="shared" si="38"/>
        <v>3723112</v>
      </c>
      <c r="H135" s="57"/>
      <c r="I135">
        <v>27.4344</v>
      </c>
      <c r="K135" s="7"/>
      <c r="M135" s="18"/>
    </row>
    <row r="136" spans="1:13" x14ac:dyDescent="0.25">
      <c r="A136" s="6">
        <v>36866.5</v>
      </c>
      <c r="B136">
        <v>8064</v>
      </c>
      <c r="C136">
        <v>3744</v>
      </c>
      <c r="D136">
        <v>9657.6</v>
      </c>
      <c r="E136" s="25">
        <v>36866</v>
      </c>
      <c r="F136" s="24">
        <v>13</v>
      </c>
      <c r="G136" s="24" t="str">
        <f t="shared" si="38"/>
        <v>3723113</v>
      </c>
      <c r="H136" s="57"/>
      <c r="I136">
        <v>28.336200000000002</v>
      </c>
      <c r="K136" s="7"/>
      <c r="M136" s="18"/>
    </row>
    <row r="137" spans="1:13" x14ac:dyDescent="0.25">
      <c r="A137" s="6">
        <v>36866.541666666664</v>
      </c>
      <c r="B137">
        <v>8448</v>
      </c>
      <c r="C137">
        <v>3816</v>
      </c>
      <c r="D137">
        <v>9465.6</v>
      </c>
      <c r="E137" s="25">
        <v>36866</v>
      </c>
      <c r="F137" s="24">
        <v>14</v>
      </c>
      <c r="G137" s="24" t="str">
        <f t="shared" si="38"/>
        <v>3723114</v>
      </c>
      <c r="H137" s="57"/>
      <c r="I137">
        <v>28.405200000000001</v>
      </c>
      <c r="K137" s="7"/>
      <c r="M137" s="18"/>
    </row>
    <row r="138" spans="1:13" x14ac:dyDescent="0.25">
      <c r="A138" s="6">
        <v>36866.583333333336</v>
      </c>
      <c r="B138">
        <v>8928</v>
      </c>
      <c r="C138">
        <v>3888</v>
      </c>
      <c r="D138">
        <v>9657.6</v>
      </c>
      <c r="E138" s="25">
        <v>36866</v>
      </c>
      <c r="F138" s="24">
        <v>15</v>
      </c>
      <c r="G138" s="24" t="str">
        <f t="shared" si="38"/>
        <v>3723115</v>
      </c>
      <c r="H138" s="57"/>
      <c r="I138">
        <v>28.712400000000002</v>
      </c>
      <c r="K138" s="7"/>
      <c r="M138" s="18"/>
    </row>
    <row r="139" spans="1:13" x14ac:dyDescent="0.25">
      <c r="A139" s="6">
        <v>36866.625</v>
      </c>
      <c r="B139">
        <v>9408</v>
      </c>
      <c r="C139">
        <v>3960</v>
      </c>
      <c r="D139">
        <v>10003.200000000001</v>
      </c>
      <c r="E139" s="25">
        <v>36866</v>
      </c>
      <c r="F139" s="24">
        <v>16</v>
      </c>
      <c r="G139" s="24" t="str">
        <f t="shared" si="38"/>
        <v>3723116</v>
      </c>
      <c r="H139" s="57"/>
      <c r="I139">
        <v>28.604400000000002</v>
      </c>
      <c r="K139" s="7"/>
      <c r="M139" s="18"/>
    </row>
    <row r="140" spans="1:13" x14ac:dyDescent="0.25">
      <c r="A140" s="6">
        <v>36866.666666666664</v>
      </c>
      <c r="B140">
        <v>9792</v>
      </c>
      <c r="C140">
        <v>4104</v>
      </c>
      <c r="D140">
        <v>10176</v>
      </c>
      <c r="E140" s="25">
        <v>36866</v>
      </c>
      <c r="F140" s="24">
        <v>17</v>
      </c>
      <c r="G140" s="24" t="str">
        <f t="shared" si="38"/>
        <v>3723117</v>
      </c>
      <c r="H140" s="57"/>
      <c r="I140">
        <v>27.097200000000001</v>
      </c>
      <c r="K140" s="7"/>
      <c r="M140" s="18"/>
    </row>
    <row r="141" spans="1:13" x14ac:dyDescent="0.25">
      <c r="A141" s="6">
        <v>36866.708333333336</v>
      </c>
      <c r="B141">
        <v>9984</v>
      </c>
      <c r="C141">
        <v>4212</v>
      </c>
      <c r="D141">
        <v>10963.2</v>
      </c>
      <c r="E141" s="25">
        <v>36866</v>
      </c>
      <c r="F141" s="24">
        <v>18</v>
      </c>
      <c r="G141" s="24" t="str">
        <f t="shared" si="38"/>
        <v>3723118</v>
      </c>
      <c r="H141" s="57"/>
      <c r="I141">
        <v>25.950599999999998</v>
      </c>
      <c r="K141" s="7"/>
      <c r="M141" s="18"/>
    </row>
    <row r="142" spans="1:13" x14ac:dyDescent="0.25">
      <c r="A142" s="6">
        <v>36866.75</v>
      </c>
      <c r="B142">
        <v>10176</v>
      </c>
      <c r="C142">
        <v>4284</v>
      </c>
      <c r="D142">
        <v>11059.2</v>
      </c>
      <c r="E142" s="25">
        <v>36866</v>
      </c>
      <c r="F142" s="24">
        <v>19</v>
      </c>
      <c r="G142" s="24" t="str">
        <f t="shared" si="38"/>
        <v>3723119</v>
      </c>
      <c r="H142" s="57"/>
      <c r="I142">
        <v>26.3826</v>
      </c>
      <c r="K142" s="7"/>
      <c r="M142" s="18"/>
    </row>
    <row r="143" spans="1:13" x14ac:dyDescent="0.25">
      <c r="A143" s="6">
        <v>36866.791666666664</v>
      </c>
      <c r="B143">
        <v>9984</v>
      </c>
      <c r="C143">
        <v>4248</v>
      </c>
      <c r="D143">
        <v>10675.2</v>
      </c>
      <c r="E143" s="25">
        <v>36866</v>
      </c>
      <c r="F143" s="24">
        <v>20</v>
      </c>
      <c r="G143" s="24" t="str">
        <f t="shared" si="38"/>
        <v>3723120</v>
      </c>
      <c r="H143" s="57"/>
      <c r="I143">
        <v>26.0016</v>
      </c>
      <c r="K143" s="7"/>
      <c r="M143" s="18"/>
    </row>
    <row r="144" spans="1:13" x14ac:dyDescent="0.25">
      <c r="A144" s="6">
        <v>36866.833333333336</v>
      </c>
      <c r="B144">
        <v>9984</v>
      </c>
      <c r="C144">
        <v>4176</v>
      </c>
      <c r="D144">
        <v>11097.6</v>
      </c>
      <c r="E144" s="25">
        <v>36866</v>
      </c>
      <c r="F144" s="24">
        <v>21</v>
      </c>
      <c r="G144" s="24" t="str">
        <f t="shared" si="38"/>
        <v>3723121</v>
      </c>
      <c r="H144" s="57"/>
      <c r="I144">
        <v>25.368599999999997</v>
      </c>
      <c r="K144" s="7"/>
      <c r="M144" s="18"/>
    </row>
    <row r="145" spans="1:13" x14ac:dyDescent="0.25">
      <c r="A145" s="6">
        <v>36866.875</v>
      </c>
      <c r="B145">
        <v>9888</v>
      </c>
      <c r="C145">
        <v>4140</v>
      </c>
      <c r="D145">
        <v>11020.8</v>
      </c>
      <c r="E145" s="25">
        <v>36866</v>
      </c>
      <c r="F145" s="24">
        <v>22</v>
      </c>
      <c r="G145" s="24" t="str">
        <f t="shared" si="38"/>
        <v>3723122</v>
      </c>
      <c r="H145" s="57"/>
      <c r="I145">
        <v>24.9132</v>
      </c>
      <c r="K145" s="7"/>
      <c r="M145" s="18"/>
    </row>
    <row r="146" spans="1:13" x14ac:dyDescent="0.25">
      <c r="A146" s="6">
        <v>36866.916666666664</v>
      </c>
      <c r="B146">
        <v>9984</v>
      </c>
      <c r="C146">
        <v>4068</v>
      </c>
      <c r="D146">
        <v>10713.6</v>
      </c>
      <c r="E146" s="25">
        <v>36866</v>
      </c>
      <c r="F146" s="24">
        <v>23</v>
      </c>
      <c r="G146" s="24" t="str">
        <f t="shared" si="38"/>
        <v>3723123</v>
      </c>
      <c r="H146" s="57"/>
      <c r="I146">
        <v>24.410400000000003</v>
      </c>
      <c r="K146" s="7"/>
      <c r="M146" s="18"/>
    </row>
    <row r="147" spans="1:13" x14ac:dyDescent="0.25">
      <c r="A147" s="6">
        <v>36866.958333333336</v>
      </c>
      <c r="B147">
        <v>10080</v>
      </c>
      <c r="C147">
        <v>4068</v>
      </c>
      <c r="D147">
        <v>10867.2</v>
      </c>
      <c r="E147" s="25">
        <v>36866</v>
      </c>
      <c r="F147" s="24">
        <v>24</v>
      </c>
      <c r="G147" s="24" t="str">
        <f t="shared" si="38"/>
        <v>3723124</v>
      </c>
      <c r="H147" s="57"/>
      <c r="I147">
        <v>23.587799999999998</v>
      </c>
      <c r="K147" s="7"/>
      <c r="M147" s="18"/>
    </row>
    <row r="148" spans="1:13" x14ac:dyDescent="0.25">
      <c r="A148" s="6">
        <v>36867</v>
      </c>
      <c r="B148">
        <v>9792</v>
      </c>
      <c r="C148">
        <v>3960</v>
      </c>
      <c r="D148">
        <v>10291.200000000001</v>
      </c>
      <c r="E148" s="25">
        <v>36867</v>
      </c>
      <c r="F148" s="24">
        <v>1</v>
      </c>
      <c r="G148" s="24" t="str">
        <f t="shared" si="38"/>
        <v>372321</v>
      </c>
      <c r="H148" s="57"/>
      <c r="I148">
        <v>22.462799999999998</v>
      </c>
      <c r="K148" s="7"/>
      <c r="M148" s="18"/>
    </row>
    <row r="149" spans="1:13" x14ac:dyDescent="0.25">
      <c r="A149" s="6">
        <v>36867.041666666664</v>
      </c>
      <c r="B149">
        <v>9408</v>
      </c>
      <c r="C149">
        <v>3924</v>
      </c>
      <c r="D149">
        <v>9888</v>
      </c>
      <c r="E149" s="25">
        <v>36867</v>
      </c>
      <c r="F149" s="24">
        <v>2</v>
      </c>
      <c r="G149" s="24" t="str">
        <f t="shared" si="38"/>
        <v>372322</v>
      </c>
      <c r="H149" s="57"/>
      <c r="I149">
        <v>22.010999999999999</v>
      </c>
      <c r="K149" s="7"/>
      <c r="M149" s="18"/>
    </row>
    <row r="150" spans="1:13" x14ac:dyDescent="0.25">
      <c r="A150" s="6">
        <v>36867.083333333336</v>
      </c>
      <c r="B150">
        <v>8928</v>
      </c>
      <c r="C150">
        <v>3888</v>
      </c>
      <c r="D150">
        <v>9638.4</v>
      </c>
      <c r="E150" s="25">
        <v>36867</v>
      </c>
      <c r="F150" s="24">
        <v>3</v>
      </c>
      <c r="G150" s="24" t="str">
        <f t="shared" si="38"/>
        <v>372323</v>
      </c>
      <c r="H150" s="57"/>
      <c r="I150">
        <v>21.469200000000001</v>
      </c>
      <c r="K150" s="7"/>
      <c r="M150" s="18"/>
    </row>
    <row r="151" spans="1:13" x14ac:dyDescent="0.25">
      <c r="A151" s="6">
        <v>36867.125</v>
      </c>
      <c r="B151">
        <v>8352</v>
      </c>
      <c r="C151">
        <v>3888</v>
      </c>
      <c r="D151">
        <v>9561.6</v>
      </c>
      <c r="E151" s="25">
        <v>36867</v>
      </c>
      <c r="F151" s="24">
        <v>4</v>
      </c>
      <c r="G151" s="24" t="str">
        <f t="shared" si="38"/>
        <v>372324</v>
      </c>
      <c r="H151" s="57"/>
      <c r="I151">
        <v>21.047400000000003</v>
      </c>
      <c r="K151" s="7"/>
      <c r="M151" s="18"/>
    </row>
    <row r="152" spans="1:13" x14ac:dyDescent="0.25">
      <c r="A152" s="6">
        <v>36867.166666666664</v>
      </c>
      <c r="B152">
        <v>7968</v>
      </c>
      <c r="C152">
        <v>3816</v>
      </c>
      <c r="D152">
        <v>9062.4</v>
      </c>
      <c r="E152" s="25">
        <v>36867</v>
      </c>
      <c r="F152" s="24">
        <v>5</v>
      </c>
      <c r="G152" s="24" t="str">
        <f t="shared" si="38"/>
        <v>372325</v>
      </c>
      <c r="H152" s="57"/>
      <c r="I152">
        <v>21.072599999999998</v>
      </c>
      <c r="K152" s="7"/>
      <c r="M152" s="18"/>
    </row>
    <row r="153" spans="1:13" x14ac:dyDescent="0.25">
      <c r="A153" s="6">
        <v>36867.208333333336</v>
      </c>
      <c r="B153">
        <v>7488</v>
      </c>
      <c r="C153">
        <v>3888</v>
      </c>
      <c r="D153">
        <v>9004.7999999999993</v>
      </c>
      <c r="E153" s="25">
        <v>36867</v>
      </c>
      <c r="F153" s="24">
        <v>6</v>
      </c>
      <c r="G153" s="24" t="str">
        <f t="shared" si="38"/>
        <v>372326</v>
      </c>
      <c r="H153" s="57"/>
      <c r="I153">
        <v>21.327000000000002</v>
      </c>
      <c r="K153" s="7"/>
      <c r="M153" s="18"/>
    </row>
    <row r="154" spans="1:13" x14ac:dyDescent="0.25">
      <c r="A154" s="6">
        <v>36867.25</v>
      </c>
      <c r="B154">
        <v>7296</v>
      </c>
      <c r="C154">
        <v>3888</v>
      </c>
      <c r="D154">
        <v>9043.2000000000007</v>
      </c>
      <c r="E154" s="25">
        <v>36867</v>
      </c>
      <c r="F154" s="24">
        <v>7</v>
      </c>
      <c r="G154" s="24" t="str">
        <f t="shared" si="38"/>
        <v>372327</v>
      </c>
      <c r="H154" s="57"/>
      <c r="I154">
        <v>22.577400000000001</v>
      </c>
      <c r="K154" s="7"/>
      <c r="M154" s="18"/>
    </row>
    <row r="155" spans="1:13" x14ac:dyDescent="0.25">
      <c r="A155" s="6">
        <v>36867.291666666664</v>
      </c>
      <c r="B155">
        <v>7104</v>
      </c>
      <c r="C155">
        <v>3852</v>
      </c>
      <c r="D155">
        <v>9369.6</v>
      </c>
      <c r="E155" s="25">
        <v>36867</v>
      </c>
      <c r="F155" s="24">
        <v>8</v>
      </c>
      <c r="G155" s="24" t="str">
        <f t="shared" si="38"/>
        <v>372328</v>
      </c>
      <c r="H155" s="57"/>
      <c r="I155">
        <v>25.9116</v>
      </c>
      <c r="K155" s="7"/>
      <c r="M155" s="18"/>
    </row>
    <row r="156" spans="1:13" x14ac:dyDescent="0.25">
      <c r="A156" s="6">
        <v>36867.333333333336</v>
      </c>
      <c r="B156">
        <v>7008</v>
      </c>
      <c r="C156">
        <v>3852</v>
      </c>
      <c r="D156">
        <v>9388.7999999999993</v>
      </c>
      <c r="E156" s="25">
        <v>36867</v>
      </c>
      <c r="F156" s="24">
        <v>9</v>
      </c>
      <c r="G156" s="24" t="str">
        <f t="shared" si="38"/>
        <v>372329</v>
      </c>
      <c r="H156" s="57"/>
      <c r="I156">
        <v>27.184200000000001</v>
      </c>
      <c r="K156" s="7"/>
      <c r="M156" s="18"/>
    </row>
    <row r="157" spans="1:13" x14ac:dyDescent="0.25">
      <c r="A157" s="6">
        <v>36867.375</v>
      </c>
      <c r="B157">
        <v>6912</v>
      </c>
      <c r="C157">
        <v>3852</v>
      </c>
      <c r="D157">
        <v>9388.7999999999993</v>
      </c>
      <c r="E157" s="25">
        <v>36867</v>
      </c>
      <c r="F157" s="24">
        <v>10</v>
      </c>
      <c r="G157" s="24" t="str">
        <f t="shared" si="38"/>
        <v>3723210</v>
      </c>
      <c r="H157" s="57"/>
      <c r="I157">
        <v>28.2012</v>
      </c>
      <c r="K157" s="7"/>
      <c r="M157" s="18"/>
    </row>
    <row r="158" spans="1:13" x14ac:dyDescent="0.25">
      <c r="A158" s="6">
        <v>36867.416666666664</v>
      </c>
      <c r="B158">
        <v>7008</v>
      </c>
      <c r="C158">
        <v>3852</v>
      </c>
      <c r="D158">
        <v>9580.7999999999993</v>
      </c>
      <c r="E158" s="25">
        <v>36867</v>
      </c>
      <c r="F158" s="24">
        <v>11</v>
      </c>
      <c r="G158" s="24" t="str">
        <f t="shared" si="38"/>
        <v>3723211</v>
      </c>
      <c r="H158" s="57"/>
      <c r="I158">
        <v>28.536000000000001</v>
      </c>
      <c r="K158" s="7"/>
      <c r="M158" s="18"/>
    </row>
    <row r="159" spans="1:13" x14ac:dyDescent="0.25">
      <c r="A159" s="6">
        <v>36867.458333333336</v>
      </c>
      <c r="B159">
        <v>6912</v>
      </c>
      <c r="C159">
        <v>3780</v>
      </c>
      <c r="D159">
        <v>8582.4</v>
      </c>
      <c r="E159" s="25">
        <v>36867</v>
      </c>
      <c r="F159" s="24">
        <v>12</v>
      </c>
      <c r="G159" s="24" t="str">
        <f t="shared" si="38"/>
        <v>3723212</v>
      </c>
      <c r="H159" s="57"/>
      <c r="I159">
        <v>28.5672</v>
      </c>
      <c r="K159" s="7"/>
      <c r="M159" s="18"/>
    </row>
    <row r="160" spans="1:13" x14ac:dyDescent="0.25">
      <c r="A160" s="6">
        <v>36867.5</v>
      </c>
      <c r="B160">
        <v>7392</v>
      </c>
      <c r="C160">
        <v>3816</v>
      </c>
      <c r="D160">
        <v>8640</v>
      </c>
      <c r="E160" s="25">
        <v>36867</v>
      </c>
      <c r="F160" s="24">
        <v>13</v>
      </c>
      <c r="G160" s="24" t="str">
        <f t="shared" si="38"/>
        <v>3723213</v>
      </c>
      <c r="H160" s="57"/>
      <c r="I160">
        <v>28.273199999999999</v>
      </c>
      <c r="K160" s="7"/>
      <c r="M160" s="18"/>
    </row>
    <row r="161" spans="1:13" x14ac:dyDescent="0.25">
      <c r="A161" s="6">
        <v>36867.541666666664</v>
      </c>
      <c r="B161">
        <v>7968</v>
      </c>
      <c r="C161">
        <v>3888</v>
      </c>
      <c r="D161">
        <v>9024</v>
      </c>
      <c r="E161" s="25">
        <v>36867</v>
      </c>
      <c r="F161" s="24">
        <v>14</v>
      </c>
      <c r="G161" s="24" t="str">
        <f t="shared" si="38"/>
        <v>3723214</v>
      </c>
      <c r="H161" s="57"/>
      <c r="I161">
        <v>28.252800000000001</v>
      </c>
      <c r="K161" s="7"/>
      <c r="M161" s="18"/>
    </row>
    <row r="162" spans="1:13" x14ac:dyDescent="0.25">
      <c r="A162" s="6">
        <v>36867.583333333336</v>
      </c>
      <c r="B162">
        <v>8256</v>
      </c>
      <c r="C162">
        <v>4032</v>
      </c>
      <c r="D162">
        <v>9811.2000000000007</v>
      </c>
      <c r="E162" s="25">
        <v>36867</v>
      </c>
      <c r="F162" s="24">
        <v>15</v>
      </c>
      <c r="G162" s="24" t="str">
        <f t="shared" si="38"/>
        <v>3723215</v>
      </c>
      <c r="H162" s="57"/>
      <c r="I162">
        <v>28.436400000000003</v>
      </c>
      <c r="K162" s="7"/>
      <c r="M162" s="18"/>
    </row>
    <row r="163" spans="1:13" x14ac:dyDescent="0.25">
      <c r="A163" s="6">
        <v>36867.625</v>
      </c>
      <c r="B163">
        <v>8736</v>
      </c>
      <c r="C163">
        <v>4104</v>
      </c>
      <c r="D163">
        <v>10483.200000000001</v>
      </c>
      <c r="E163" s="25">
        <v>36867</v>
      </c>
      <c r="F163" s="24">
        <v>16</v>
      </c>
      <c r="G163" s="24" t="str">
        <f t="shared" si="38"/>
        <v>3723216</v>
      </c>
      <c r="H163" s="57"/>
      <c r="I163">
        <v>27.9618</v>
      </c>
      <c r="K163" s="7"/>
      <c r="M163" s="18"/>
    </row>
    <row r="164" spans="1:13" x14ac:dyDescent="0.25">
      <c r="A164" s="6">
        <v>36867.666666666664</v>
      </c>
      <c r="B164">
        <v>9408</v>
      </c>
      <c r="C164">
        <v>4176</v>
      </c>
      <c r="D164">
        <v>10272</v>
      </c>
      <c r="E164" s="25">
        <v>36867</v>
      </c>
      <c r="F164" s="24">
        <v>17</v>
      </c>
      <c r="G164" s="24" t="str">
        <f t="shared" si="38"/>
        <v>3723217</v>
      </c>
      <c r="H164" s="57"/>
      <c r="I164">
        <v>26.815799999999999</v>
      </c>
      <c r="K164" s="7"/>
      <c r="M164" s="18"/>
    </row>
    <row r="165" spans="1:13" x14ac:dyDescent="0.25">
      <c r="A165" s="6">
        <v>36867.708333333336</v>
      </c>
      <c r="B165">
        <v>9600</v>
      </c>
      <c r="C165">
        <v>4284</v>
      </c>
      <c r="D165">
        <v>10540.8</v>
      </c>
      <c r="E165" s="25">
        <v>36867</v>
      </c>
      <c r="F165" s="24">
        <v>18</v>
      </c>
      <c r="G165" s="24" t="str">
        <f t="shared" si="38"/>
        <v>3723218</v>
      </c>
      <c r="H165" s="57"/>
      <c r="I165">
        <v>25.133400000000002</v>
      </c>
      <c r="K165" s="7"/>
      <c r="M165" s="18"/>
    </row>
    <row r="166" spans="1:13" x14ac:dyDescent="0.25">
      <c r="A166" s="6">
        <v>36867.75</v>
      </c>
      <c r="B166">
        <v>9984</v>
      </c>
      <c r="C166">
        <v>4248</v>
      </c>
      <c r="D166">
        <v>10579.2</v>
      </c>
      <c r="E166" s="25">
        <v>36867</v>
      </c>
      <c r="F166" s="24">
        <v>19</v>
      </c>
      <c r="G166" s="24" t="str">
        <f t="shared" si="38"/>
        <v>3723219</v>
      </c>
      <c r="H166" s="57"/>
      <c r="I166">
        <v>25.734599999999997</v>
      </c>
      <c r="K166" s="7"/>
      <c r="M166" s="18"/>
    </row>
    <row r="167" spans="1:13" x14ac:dyDescent="0.25">
      <c r="A167" s="6">
        <v>36867.791666666664</v>
      </c>
      <c r="B167">
        <v>10080</v>
      </c>
      <c r="C167">
        <v>4284</v>
      </c>
      <c r="D167">
        <v>10444.799999999999</v>
      </c>
      <c r="E167" s="25">
        <v>36867</v>
      </c>
      <c r="F167" s="24">
        <v>20</v>
      </c>
      <c r="G167" s="24" t="str">
        <f t="shared" si="38"/>
        <v>3723220</v>
      </c>
      <c r="H167" s="57"/>
      <c r="I167">
        <v>25.520400000000002</v>
      </c>
      <c r="K167" s="7"/>
      <c r="M167" s="18"/>
    </row>
    <row r="168" spans="1:13" x14ac:dyDescent="0.25">
      <c r="A168" s="6">
        <v>36867.833333333336</v>
      </c>
      <c r="B168">
        <v>9984</v>
      </c>
      <c r="C168">
        <v>4248</v>
      </c>
      <c r="D168">
        <v>10406.4</v>
      </c>
      <c r="E168" s="25">
        <v>36867</v>
      </c>
      <c r="F168" s="24">
        <v>21</v>
      </c>
      <c r="G168" s="24" t="str">
        <f t="shared" si="38"/>
        <v>3723221</v>
      </c>
      <c r="H168" s="57"/>
      <c r="I168">
        <v>25.320599999999999</v>
      </c>
      <c r="K168" s="7"/>
      <c r="M168" s="18"/>
    </row>
    <row r="169" spans="1:13" x14ac:dyDescent="0.25">
      <c r="A169" s="6">
        <v>36867.875</v>
      </c>
      <c r="B169">
        <v>9888</v>
      </c>
      <c r="C169">
        <v>4212</v>
      </c>
      <c r="D169">
        <v>10387.200000000001</v>
      </c>
      <c r="E169" s="25">
        <v>36867</v>
      </c>
      <c r="F169" s="24">
        <v>22</v>
      </c>
      <c r="G169" s="24" t="str">
        <f t="shared" si="38"/>
        <v>3723222</v>
      </c>
      <c r="H169" s="57"/>
      <c r="I169">
        <v>24.799199999999999</v>
      </c>
      <c r="K169" s="7"/>
      <c r="M169" s="18"/>
    </row>
    <row r="170" spans="1:13" x14ac:dyDescent="0.25">
      <c r="A170" s="6">
        <v>36867.916666666664</v>
      </c>
      <c r="B170">
        <v>9888</v>
      </c>
      <c r="C170">
        <v>4140</v>
      </c>
      <c r="D170">
        <v>10310.4</v>
      </c>
      <c r="E170" s="25">
        <v>36867</v>
      </c>
      <c r="F170" s="24">
        <v>23</v>
      </c>
      <c r="G170" s="24" t="str">
        <f t="shared" si="38"/>
        <v>3723223</v>
      </c>
      <c r="H170" s="57"/>
      <c r="I170">
        <v>24.343799999999998</v>
      </c>
      <c r="K170" s="7"/>
      <c r="M170" s="18"/>
    </row>
    <row r="171" spans="1:13" x14ac:dyDescent="0.25">
      <c r="A171" s="6">
        <v>36867.958333333336</v>
      </c>
      <c r="B171">
        <v>9888</v>
      </c>
      <c r="C171">
        <v>4068</v>
      </c>
      <c r="D171">
        <v>10272</v>
      </c>
      <c r="E171" s="25">
        <v>36867</v>
      </c>
      <c r="F171" s="24">
        <v>24</v>
      </c>
      <c r="G171" s="24" t="str">
        <f t="shared" si="38"/>
        <v>3723224</v>
      </c>
      <c r="H171" s="57"/>
      <c r="I171">
        <v>23.098200000000002</v>
      </c>
      <c r="K171" s="7"/>
      <c r="M171" s="18"/>
    </row>
    <row r="172" spans="1:13" x14ac:dyDescent="0.25">
      <c r="A172" s="6">
        <v>36868</v>
      </c>
      <c r="B172">
        <v>9600</v>
      </c>
      <c r="C172">
        <v>3996</v>
      </c>
      <c r="D172">
        <v>10233.6</v>
      </c>
      <c r="E172" s="25">
        <v>36868</v>
      </c>
      <c r="F172" s="24">
        <v>1</v>
      </c>
      <c r="G172" s="24" t="str">
        <f t="shared" si="38"/>
        <v>372331</v>
      </c>
      <c r="H172" s="57"/>
      <c r="I172">
        <v>22.090799999999998</v>
      </c>
      <c r="K172" s="7"/>
      <c r="M172" s="18"/>
    </row>
    <row r="173" spans="1:13" x14ac:dyDescent="0.25">
      <c r="A173" s="6">
        <v>36868.041666666664</v>
      </c>
      <c r="B173">
        <v>9216</v>
      </c>
      <c r="C173">
        <v>3960</v>
      </c>
      <c r="D173">
        <v>9945.6</v>
      </c>
      <c r="E173" s="25">
        <v>36868</v>
      </c>
      <c r="F173" s="24">
        <v>2</v>
      </c>
      <c r="G173" s="24" t="str">
        <f t="shared" si="38"/>
        <v>372332</v>
      </c>
      <c r="H173" s="57"/>
      <c r="I173">
        <v>21.363</v>
      </c>
      <c r="K173" s="7"/>
    </row>
    <row r="174" spans="1:13" x14ac:dyDescent="0.25">
      <c r="A174" s="6">
        <v>36868.083333333336</v>
      </c>
      <c r="B174">
        <v>8736</v>
      </c>
      <c r="C174">
        <v>3960</v>
      </c>
      <c r="D174">
        <v>9427.2000000000007</v>
      </c>
      <c r="E174" s="25">
        <v>36868</v>
      </c>
      <c r="F174" s="24">
        <v>3</v>
      </c>
      <c r="G174" s="24" t="str">
        <f t="shared" si="38"/>
        <v>372333</v>
      </c>
      <c r="H174" s="57"/>
      <c r="I174">
        <v>21.152999999999999</v>
      </c>
      <c r="K174" s="7"/>
    </row>
    <row r="175" spans="1:13" x14ac:dyDescent="0.25">
      <c r="A175" s="6">
        <v>36868.125</v>
      </c>
      <c r="B175">
        <v>8160</v>
      </c>
      <c r="C175">
        <v>3960</v>
      </c>
      <c r="D175">
        <v>9331.2000000000007</v>
      </c>
      <c r="E175" s="25">
        <v>36868</v>
      </c>
      <c r="F175" s="24">
        <v>4</v>
      </c>
      <c r="G175" s="24" t="str">
        <f t="shared" si="38"/>
        <v>372334</v>
      </c>
      <c r="H175" s="57"/>
      <c r="I175">
        <v>21.080400000000001</v>
      </c>
      <c r="K175" s="7"/>
    </row>
    <row r="176" spans="1:13" x14ac:dyDescent="0.25">
      <c r="A176" s="6">
        <v>36868.166666666664</v>
      </c>
      <c r="B176">
        <v>7776</v>
      </c>
      <c r="C176">
        <v>3852</v>
      </c>
      <c r="D176">
        <v>9139.2000000000007</v>
      </c>
      <c r="E176" s="25">
        <v>36868</v>
      </c>
      <c r="F176" s="24">
        <v>5</v>
      </c>
      <c r="G176" s="24" t="str">
        <f t="shared" si="38"/>
        <v>372335</v>
      </c>
      <c r="H176" s="57"/>
      <c r="I176">
        <v>21.182400000000001</v>
      </c>
      <c r="K176" s="7"/>
    </row>
    <row r="177" spans="1:11" x14ac:dyDescent="0.25">
      <c r="A177" s="6">
        <v>36868.208333333336</v>
      </c>
      <c r="B177">
        <v>7488</v>
      </c>
      <c r="C177">
        <v>3852</v>
      </c>
      <c r="D177">
        <v>9292.7999999999993</v>
      </c>
      <c r="E177" s="25">
        <v>36868</v>
      </c>
      <c r="F177" s="24">
        <v>6</v>
      </c>
      <c r="G177" s="24" t="str">
        <f t="shared" si="38"/>
        <v>372336</v>
      </c>
      <c r="H177" s="57"/>
      <c r="I177">
        <v>21.400200000000002</v>
      </c>
      <c r="K177" s="7"/>
    </row>
    <row r="178" spans="1:11" x14ac:dyDescent="0.25">
      <c r="A178" s="6">
        <v>36868.25</v>
      </c>
      <c r="B178">
        <v>7200</v>
      </c>
      <c r="C178">
        <v>3816</v>
      </c>
      <c r="D178">
        <v>9465.6</v>
      </c>
      <c r="E178" s="25">
        <v>36868</v>
      </c>
      <c r="F178" s="24">
        <v>7</v>
      </c>
      <c r="G178" s="24" t="str">
        <f t="shared" si="38"/>
        <v>372337</v>
      </c>
      <c r="H178" s="57"/>
      <c r="I178">
        <v>22.779</v>
      </c>
      <c r="K178" s="7"/>
    </row>
    <row r="179" spans="1:11" x14ac:dyDescent="0.25">
      <c r="A179" s="6">
        <v>36868.291666666664</v>
      </c>
      <c r="B179">
        <v>7104</v>
      </c>
      <c r="C179">
        <v>3816</v>
      </c>
      <c r="D179">
        <v>9619.2000000000007</v>
      </c>
      <c r="E179" s="25">
        <v>36868</v>
      </c>
      <c r="F179" s="24">
        <v>8</v>
      </c>
      <c r="G179" s="24" t="str">
        <f t="shared" si="38"/>
        <v>372338</v>
      </c>
      <c r="H179" s="57"/>
      <c r="I179">
        <v>25.295999999999999</v>
      </c>
      <c r="K179" s="7"/>
    </row>
    <row r="180" spans="1:11" x14ac:dyDescent="0.25">
      <c r="A180" s="6">
        <v>36868.333333333336</v>
      </c>
      <c r="B180">
        <v>7104</v>
      </c>
      <c r="C180">
        <v>3816</v>
      </c>
      <c r="D180">
        <v>9484.7999999999993</v>
      </c>
      <c r="E180" s="25">
        <v>36868</v>
      </c>
      <c r="F180" s="24">
        <v>9</v>
      </c>
      <c r="G180" s="24" t="str">
        <f t="shared" si="38"/>
        <v>372339</v>
      </c>
      <c r="H180" s="57"/>
      <c r="I180">
        <v>26.959199999999999</v>
      </c>
      <c r="K180" s="7"/>
    </row>
    <row r="181" spans="1:11" x14ac:dyDescent="0.25">
      <c r="A181" s="6">
        <v>36868.375</v>
      </c>
      <c r="B181">
        <v>7296</v>
      </c>
      <c r="C181">
        <v>3852</v>
      </c>
      <c r="D181">
        <v>9523.2000000000007</v>
      </c>
      <c r="E181" s="25">
        <v>36868</v>
      </c>
      <c r="F181" s="24">
        <v>10</v>
      </c>
      <c r="G181" s="24" t="str">
        <f t="shared" si="38"/>
        <v>3723310</v>
      </c>
      <c r="H181" s="57"/>
      <c r="I181">
        <v>27.861599999999999</v>
      </c>
      <c r="K181" s="7"/>
    </row>
    <row r="182" spans="1:11" x14ac:dyDescent="0.25">
      <c r="A182" s="6">
        <v>36868.416666666664</v>
      </c>
      <c r="B182">
        <v>7392</v>
      </c>
      <c r="C182">
        <v>3888</v>
      </c>
      <c r="D182">
        <v>9388.7999999999993</v>
      </c>
      <c r="E182" s="25">
        <v>36868</v>
      </c>
      <c r="F182" s="24">
        <v>11</v>
      </c>
      <c r="G182" s="24" t="str">
        <f t="shared" si="38"/>
        <v>3723311</v>
      </c>
      <c r="H182" s="57"/>
      <c r="I182">
        <v>28.089599999999997</v>
      </c>
      <c r="K182" s="7"/>
    </row>
    <row r="183" spans="1:11" x14ac:dyDescent="0.25">
      <c r="A183" s="6">
        <v>36868.458333333336</v>
      </c>
      <c r="B183">
        <v>7392</v>
      </c>
      <c r="C183">
        <v>3888</v>
      </c>
      <c r="D183">
        <v>8966.4</v>
      </c>
      <c r="E183" s="25">
        <v>36868</v>
      </c>
      <c r="F183" s="24">
        <v>12</v>
      </c>
      <c r="G183" s="24" t="str">
        <f t="shared" si="38"/>
        <v>3723312</v>
      </c>
      <c r="H183" s="57"/>
      <c r="I183">
        <v>28.280999999999999</v>
      </c>
      <c r="K183" s="7"/>
    </row>
    <row r="184" spans="1:11" x14ac:dyDescent="0.25">
      <c r="A184" s="6">
        <v>36868.5</v>
      </c>
      <c r="B184">
        <v>7872</v>
      </c>
      <c r="C184">
        <v>3960</v>
      </c>
      <c r="D184">
        <v>9619.2000000000007</v>
      </c>
      <c r="E184" s="25">
        <v>36868</v>
      </c>
      <c r="F184" s="24">
        <v>13</v>
      </c>
      <c r="G184" s="24" t="str">
        <f t="shared" si="38"/>
        <v>3723313</v>
      </c>
      <c r="H184" s="57"/>
      <c r="I184">
        <v>28.160400000000003</v>
      </c>
      <c r="K184" s="7"/>
    </row>
    <row r="185" spans="1:11" x14ac:dyDescent="0.25">
      <c r="A185" s="6">
        <v>36868.541666666664</v>
      </c>
      <c r="B185">
        <v>8544</v>
      </c>
      <c r="C185">
        <v>4068</v>
      </c>
      <c r="D185">
        <v>10675.2</v>
      </c>
      <c r="E185" s="25">
        <v>36868</v>
      </c>
      <c r="F185" s="24">
        <v>14</v>
      </c>
      <c r="G185" s="24" t="str">
        <f t="shared" si="38"/>
        <v>3723314</v>
      </c>
      <c r="H185" s="57"/>
      <c r="I185">
        <v>28.006799999999998</v>
      </c>
      <c r="K185" s="7"/>
    </row>
    <row r="186" spans="1:11" x14ac:dyDescent="0.25">
      <c r="A186" s="6">
        <v>36868.583333333336</v>
      </c>
      <c r="B186">
        <v>9120</v>
      </c>
      <c r="C186">
        <v>4104</v>
      </c>
      <c r="D186">
        <v>10636.8</v>
      </c>
      <c r="E186" s="25">
        <v>36868</v>
      </c>
      <c r="F186" s="24">
        <v>15</v>
      </c>
      <c r="G186" s="24" t="str">
        <f t="shared" si="38"/>
        <v>3723315</v>
      </c>
      <c r="H186" s="57"/>
      <c r="I186">
        <v>27.845400000000001</v>
      </c>
      <c r="K186" s="7"/>
    </row>
    <row r="187" spans="1:11" x14ac:dyDescent="0.25">
      <c r="A187" s="6">
        <v>36868.625</v>
      </c>
      <c r="B187">
        <v>9696</v>
      </c>
      <c r="C187">
        <v>4248</v>
      </c>
      <c r="D187">
        <v>10540.8</v>
      </c>
      <c r="E187" s="25">
        <v>36868</v>
      </c>
      <c r="F187" s="24">
        <v>16</v>
      </c>
      <c r="G187" s="24" t="str">
        <f t="shared" si="38"/>
        <v>3723316</v>
      </c>
      <c r="H187" s="57"/>
      <c r="I187">
        <v>26.5992</v>
      </c>
      <c r="K187" s="7"/>
    </row>
    <row r="188" spans="1:11" x14ac:dyDescent="0.25">
      <c r="A188" s="6">
        <v>36868.666666666664</v>
      </c>
      <c r="B188">
        <v>10272</v>
      </c>
      <c r="C188">
        <v>4320</v>
      </c>
      <c r="D188">
        <v>10828.8</v>
      </c>
      <c r="E188" s="25">
        <v>36868</v>
      </c>
      <c r="F188" s="24">
        <v>17</v>
      </c>
      <c r="G188" s="24" t="str">
        <f t="shared" si="38"/>
        <v>3723317</v>
      </c>
      <c r="H188" s="57"/>
      <c r="I188">
        <v>25.160400000000003</v>
      </c>
      <c r="K188" s="7"/>
    </row>
    <row r="189" spans="1:11" x14ac:dyDescent="0.25">
      <c r="A189" s="6">
        <v>36868.708333333336</v>
      </c>
      <c r="B189">
        <v>10368</v>
      </c>
      <c r="C189">
        <v>4356</v>
      </c>
      <c r="D189">
        <v>11174.4</v>
      </c>
      <c r="E189" s="25">
        <v>36868</v>
      </c>
      <c r="F189" s="24">
        <v>18</v>
      </c>
      <c r="G189" s="24" t="str">
        <f t="shared" si="38"/>
        <v>3723318</v>
      </c>
      <c r="H189" s="57"/>
      <c r="I189">
        <v>23.977799999999998</v>
      </c>
      <c r="K189" s="7"/>
    </row>
    <row r="190" spans="1:11" x14ac:dyDescent="0.25">
      <c r="A190" s="6">
        <v>36868.75</v>
      </c>
      <c r="B190">
        <v>10368</v>
      </c>
      <c r="C190">
        <v>4428</v>
      </c>
      <c r="D190">
        <v>11155.2</v>
      </c>
      <c r="E190" s="25">
        <v>36868</v>
      </c>
      <c r="F190" s="24">
        <v>19</v>
      </c>
      <c r="G190" s="24" t="str">
        <f t="shared" si="38"/>
        <v>3723319</v>
      </c>
      <c r="H190" s="57"/>
      <c r="I190">
        <v>24.496200000000002</v>
      </c>
      <c r="K190" s="7"/>
    </row>
    <row r="191" spans="1:11" x14ac:dyDescent="0.25">
      <c r="A191" s="6">
        <v>36868.791666666664</v>
      </c>
      <c r="B191">
        <v>10176</v>
      </c>
      <c r="C191">
        <v>4428</v>
      </c>
      <c r="D191">
        <v>10790.4</v>
      </c>
      <c r="E191" s="25">
        <v>36868</v>
      </c>
      <c r="F191" s="24">
        <v>20</v>
      </c>
      <c r="G191" s="24" t="str">
        <f t="shared" si="38"/>
        <v>3723320</v>
      </c>
      <c r="H191" s="57"/>
      <c r="I191">
        <v>23.959199999999999</v>
      </c>
      <c r="K191" s="7"/>
    </row>
    <row r="192" spans="1:11" x14ac:dyDescent="0.25">
      <c r="A192" s="6">
        <v>36868.833333333336</v>
      </c>
      <c r="B192">
        <v>9984</v>
      </c>
      <c r="C192">
        <v>4320</v>
      </c>
      <c r="D192">
        <v>10540.8</v>
      </c>
      <c r="E192" s="25">
        <v>36868</v>
      </c>
      <c r="F192" s="24">
        <v>21</v>
      </c>
      <c r="G192" s="24" t="str">
        <f t="shared" si="38"/>
        <v>3723321</v>
      </c>
      <c r="H192" s="57"/>
      <c r="I192">
        <v>23.3706</v>
      </c>
      <c r="K192" s="7"/>
    </row>
    <row r="193" spans="1:11" x14ac:dyDescent="0.25">
      <c r="A193" s="6">
        <v>36868.875</v>
      </c>
      <c r="B193">
        <v>9792</v>
      </c>
      <c r="C193">
        <v>4176</v>
      </c>
      <c r="D193">
        <v>10214.4</v>
      </c>
      <c r="E193" s="25">
        <v>36868</v>
      </c>
      <c r="F193" s="24">
        <v>22</v>
      </c>
      <c r="G193" s="24" t="str">
        <f t="shared" si="38"/>
        <v>3723322</v>
      </c>
      <c r="H193" s="57"/>
      <c r="I193">
        <v>23.182200000000002</v>
      </c>
      <c r="K193" s="7"/>
    </row>
    <row r="194" spans="1:11" x14ac:dyDescent="0.25">
      <c r="A194" s="6">
        <v>36868.916666666664</v>
      </c>
      <c r="B194">
        <v>9984</v>
      </c>
      <c r="C194">
        <v>4032</v>
      </c>
      <c r="D194">
        <v>10310.4</v>
      </c>
      <c r="E194" s="25">
        <v>36868</v>
      </c>
      <c r="F194" s="24">
        <v>23</v>
      </c>
      <c r="G194" s="24" t="str">
        <f t="shared" si="38"/>
        <v>3723323</v>
      </c>
      <c r="H194" s="57"/>
      <c r="I194">
        <v>22.675799999999999</v>
      </c>
      <c r="K194" s="7"/>
    </row>
    <row r="195" spans="1:11" x14ac:dyDescent="0.25">
      <c r="A195" s="6">
        <v>36868.958333333336</v>
      </c>
      <c r="B195">
        <v>9792</v>
      </c>
      <c r="C195">
        <v>3996</v>
      </c>
      <c r="D195">
        <v>10560</v>
      </c>
      <c r="E195" s="25">
        <v>36868</v>
      </c>
      <c r="F195" s="24">
        <v>24</v>
      </c>
      <c r="G195" s="24" t="str">
        <f t="shared" si="38"/>
        <v>3723324</v>
      </c>
      <c r="H195" s="57"/>
      <c r="I195">
        <v>22.0152</v>
      </c>
      <c r="K195" s="7"/>
    </row>
    <row r="196" spans="1:11" x14ac:dyDescent="0.25">
      <c r="A196" s="6">
        <v>36869</v>
      </c>
      <c r="B196">
        <v>9696</v>
      </c>
      <c r="C196">
        <v>3924</v>
      </c>
      <c r="D196">
        <v>10425.6</v>
      </c>
      <c r="E196" s="25">
        <v>36869</v>
      </c>
      <c r="F196" s="24">
        <v>1</v>
      </c>
      <c r="G196" s="24" t="str">
        <f t="shared" si="38"/>
        <v>372341</v>
      </c>
      <c r="H196" s="57"/>
      <c r="I196">
        <v>21.344999999999999</v>
      </c>
      <c r="K196" s="7"/>
    </row>
    <row r="197" spans="1:11" x14ac:dyDescent="0.25">
      <c r="A197" s="6">
        <v>36869.041666666664</v>
      </c>
      <c r="B197">
        <v>9216</v>
      </c>
      <c r="C197">
        <v>3924</v>
      </c>
      <c r="D197">
        <v>9945.6</v>
      </c>
      <c r="E197" s="25">
        <v>36869</v>
      </c>
      <c r="F197" s="24">
        <v>2</v>
      </c>
      <c r="G197" s="24" t="str">
        <f t="shared" ref="G197:G260" si="39">CONCATENATE(E197+365,F197)</f>
        <v>372342</v>
      </c>
      <c r="H197" s="57"/>
      <c r="I197">
        <v>20.8338</v>
      </c>
      <c r="K197" s="7"/>
    </row>
    <row r="198" spans="1:11" x14ac:dyDescent="0.25">
      <c r="A198" s="6">
        <v>36869.083333333336</v>
      </c>
      <c r="B198">
        <v>8640</v>
      </c>
      <c r="C198">
        <v>3852</v>
      </c>
      <c r="D198">
        <v>9561.6</v>
      </c>
      <c r="E198" s="25">
        <v>36869</v>
      </c>
      <c r="F198" s="24">
        <v>3</v>
      </c>
      <c r="G198" s="24" t="str">
        <f t="shared" si="39"/>
        <v>372343</v>
      </c>
      <c r="H198" s="57"/>
      <c r="I198">
        <v>20.642400000000002</v>
      </c>
      <c r="K198" s="7"/>
    </row>
    <row r="199" spans="1:11" x14ac:dyDescent="0.25">
      <c r="A199" s="6">
        <v>36869.125</v>
      </c>
      <c r="B199">
        <v>7968</v>
      </c>
      <c r="C199">
        <v>3852</v>
      </c>
      <c r="D199">
        <v>8985.6</v>
      </c>
      <c r="E199" s="25">
        <v>36869</v>
      </c>
      <c r="F199" s="24">
        <v>4</v>
      </c>
      <c r="G199" s="24" t="str">
        <f t="shared" si="39"/>
        <v>372344</v>
      </c>
      <c r="H199" s="57"/>
      <c r="I199">
        <v>20.4468</v>
      </c>
      <c r="K199" s="7"/>
    </row>
    <row r="200" spans="1:11" x14ac:dyDescent="0.25">
      <c r="A200" s="6">
        <v>36869.166666666664</v>
      </c>
      <c r="B200">
        <v>7584</v>
      </c>
      <c r="C200">
        <v>3852</v>
      </c>
      <c r="D200">
        <v>8985.6</v>
      </c>
      <c r="E200" s="25">
        <v>36869</v>
      </c>
      <c r="F200" s="24">
        <v>5</v>
      </c>
      <c r="G200" s="24" t="str">
        <f t="shared" si="39"/>
        <v>372345</v>
      </c>
      <c r="H200" s="57"/>
      <c r="I200">
        <v>20.331</v>
      </c>
      <c r="K200" s="7"/>
    </row>
    <row r="201" spans="1:11" x14ac:dyDescent="0.25">
      <c r="A201" s="6">
        <v>36869.208333333336</v>
      </c>
      <c r="B201">
        <v>7392</v>
      </c>
      <c r="C201">
        <v>3852</v>
      </c>
      <c r="D201">
        <v>8947.2000000000007</v>
      </c>
      <c r="E201" s="25">
        <v>36869</v>
      </c>
      <c r="F201" s="24">
        <v>6</v>
      </c>
      <c r="G201" s="24" t="str">
        <f t="shared" si="39"/>
        <v>372346</v>
      </c>
      <c r="H201" s="57"/>
      <c r="I201">
        <v>20.434799999999999</v>
      </c>
      <c r="K201" s="7"/>
    </row>
    <row r="202" spans="1:11" x14ac:dyDescent="0.25">
      <c r="A202" s="6">
        <v>36869.25</v>
      </c>
      <c r="B202">
        <v>7296</v>
      </c>
      <c r="C202">
        <v>3852</v>
      </c>
      <c r="D202">
        <v>9484.7999999999993</v>
      </c>
      <c r="E202" s="25">
        <v>36869</v>
      </c>
      <c r="F202" s="24">
        <v>7</v>
      </c>
      <c r="G202" s="24" t="str">
        <f t="shared" si="39"/>
        <v>372347</v>
      </c>
      <c r="H202" s="57"/>
      <c r="I202">
        <v>20.691599999999998</v>
      </c>
      <c r="K202" s="7"/>
    </row>
    <row r="203" spans="1:11" x14ac:dyDescent="0.25">
      <c r="A203" s="6">
        <v>36869.291666666664</v>
      </c>
      <c r="B203">
        <v>7200</v>
      </c>
      <c r="C203">
        <v>3852</v>
      </c>
      <c r="D203">
        <v>9446.4</v>
      </c>
      <c r="E203" s="25">
        <v>36869</v>
      </c>
      <c r="F203" s="24">
        <v>8</v>
      </c>
      <c r="G203" s="24" t="str">
        <f t="shared" si="39"/>
        <v>372348</v>
      </c>
      <c r="H203" s="57"/>
      <c r="I203">
        <v>21.2514</v>
      </c>
      <c r="K203" s="7"/>
    </row>
    <row r="204" spans="1:11" x14ac:dyDescent="0.25">
      <c r="A204" s="6">
        <v>36869.333333333336</v>
      </c>
      <c r="B204">
        <v>7296</v>
      </c>
      <c r="C204">
        <v>3960</v>
      </c>
      <c r="D204">
        <v>9523.2000000000007</v>
      </c>
      <c r="E204" s="25">
        <v>36869</v>
      </c>
      <c r="F204" s="24">
        <v>9</v>
      </c>
      <c r="G204" s="24" t="str">
        <f t="shared" si="39"/>
        <v>372349</v>
      </c>
      <c r="H204" s="57"/>
      <c r="I204">
        <v>21.096599999999999</v>
      </c>
      <c r="K204" s="7"/>
    </row>
    <row r="205" spans="1:11" x14ac:dyDescent="0.25">
      <c r="A205" s="6">
        <v>36869.375</v>
      </c>
      <c r="B205">
        <v>8160</v>
      </c>
      <c r="C205">
        <v>3996</v>
      </c>
      <c r="D205">
        <v>10214.4</v>
      </c>
      <c r="E205" s="25">
        <v>36869</v>
      </c>
      <c r="F205" s="24">
        <v>10</v>
      </c>
      <c r="G205" s="24" t="str">
        <f t="shared" si="39"/>
        <v>3723410</v>
      </c>
      <c r="H205" s="57"/>
      <c r="I205">
        <v>21.240599999999997</v>
      </c>
      <c r="K205" s="7"/>
    </row>
    <row r="206" spans="1:11" x14ac:dyDescent="0.25">
      <c r="A206" s="6">
        <v>36869.416666666664</v>
      </c>
      <c r="B206">
        <v>9024</v>
      </c>
      <c r="C206">
        <v>4176</v>
      </c>
      <c r="D206">
        <v>10848</v>
      </c>
      <c r="E206" s="25">
        <v>36869</v>
      </c>
      <c r="F206" s="24">
        <v>11</v>
      </c>
      <c r="G206" s="24" t="str">
        <f t="shared" si="39"/>
        <v>3723411</v>
      </c>
      <c r="H206" s="57"/>
      <c r="I206">
        <v>21.485400000000002</v>
      </c>
      <c r="K206" s="7"/>
    </row>
    <row r="207" spans="1:11" x14ac:dyDescent="0.25">
      <c r="A207" s="6">
        <v>36869.458333333336</v>
      </c>
      <c r="B207">
        <v>9312</v>
      </c>
      <c r="C207">
        <v>4500</v>
      </c>
      <c r="D207">
        <v>11750.4</v>
      </c>
      <c r="E207" s="25">
        <v>36869</v>
      </c>
      <c r="F207" s="24">
        <v>12</v>
      </c>
      <c r="G207" s="24" t="str">
        <f t="shared" si="39"/>
        <v>3723412</v>
      </c>
      <c r="H207" s="57"/>
      <c r="I207">
        <v>21.311400000000003</v>
      </c>
      <c r="K207" s="7"/>
    </row>
    <row r="208" spans="1:11" x14ac:dyDescent="0.25">
      <c r="A208" s="6">
        <v>36869.5</v>
      </c>
      <c r="B208">
        <v>9792</v>
      </c>
      <c r="C208">
        <v>4572</v>
      </c>
      <c r="D208">
        <v>12403.2</v>
      </c>
      <c r="E208" s="25">
        <v>36869</v>
      </c>
      <c r="F208" s="24">
        <v>13</v>
      </c>
      <c r="G208" s="24" t="str">
        <f t="shared" si="39"/>
        <v>3723413</v>
      </c>
      <c r="H208" s="57"/>
      <c r="I208">
        <v>21.114000000000001</v>
      </c>
      <c r="K208" s="7"/>
    </row>
    <row r="209" spans="1:11" x14ac:dyDescent="0.25">
      <c r="A209" s="6">
        <v>36869.541666666664</v>
      </c>
      <c r="B209">
        <v>9888</v>
      </c>
      <c r="C209">
        <v>4680</v>
      </c>
      <c r="D209">
        <v>12672</v>
      </c>
      <c r="E209" s="25">
        <v>36869</v>
      </c>
      <c r="F209" s="24">
        <v>14</v>
      </c>
      <c r="G209" s="24" t="str">
        <f t="shared" si="39"/>
        <v>3723414</v>
      </c>
      <c r="H209" s="57"/>
      <c r="I209">
        <v>20.8536</v>
      </c>
      <c r="K209" s="7"/>
    </row>
    <row r="210" spans="1:11" x14ac:dyDescent="0.25">
      <c r="A210" s="6">
        <v>36869.583333333336</v>
      </c>
      <c r="B210">
        <v>10080</v>
      </c>
      <c r="C210">
        <v>4752</v>
      </c>
      <c r="D210">
        <v>12748.8</v>
      </c>
      <c r="E210" s="25">
        <v>36869</v>
      </c>
      <c r="F210" s="24">
        <v>15</v>
      </c>
      <c r="G210" s="24" t="str">
        <f t="shared" si="39"/>
        <v>3723415</v>
      </c>
      <c r="H210" s="57"/>
      <c r="I210">
        <v>20.715599999999998</v>
      </c>
      <c r="K210" s="7"/>
    </row>
    <row r="211" spans="1:11" x14ac:dyDescent="0.25">
      <c r="A211" s="6">
        <v>36869.625</v>
      </c>
      <c r="B211">
        <v>10272</v>
      </c>
      <c r="C211">
        <v>4752</v>
      </c>
      <c r="D211">
        <v>13152</v>
      </c>
      <c r="E211" s="25">
        <v>36869</v>
      </c>
      <c r="F211" s="24">
        <v>16</v>
      </c>
      <c r="G211" s="24" t="str">
        <f t="shared" si="39"/>
        <v>3723416</v>
      </c>
      <c r="H211" s="57"/>
      <c r="I211">
        <v>20.447400000000002</v>
      </c>
      <c r="K211" s="7"/>
    </row>
    <row r="212" spans="1:11" x14ac:dyDescent="0.25">
      <c r="A212" s="6">
        <v>36869.666666666664</v>
      </c>
      <c r="B212">
        <v>10176</v>
      </c>
      <c r="C212">
        <v>4752</v>
      </c>
      <c r="D212">
        <v>13420.8</v>
      </c>
      <c r="E212" s="25">
        <v>36869</v>
      </c>
      <c r="F212" s="24">
        <v>17</v>
      </c>
      <c r="G212" s="24" t="str">
        <f t="shared" si="39"/>
        <v>3723417</v>
      </c>
      <c r="H212" s="57"/>
      <c r="I212">
        <v>20.344200000000001</v>
      </c>
      <c r="K212" s="7"/>
    </row>
    <row r="213" spans="1:11" x14ac:dyDescent="0.25">
      <c r="A213" s="6">
        <v>36869.708333333336</v>
      </c>
      <c r="B213">
        <v>10272</v>
      </c>
      <c r="C213">
        <v>4644</v>
      </c>
      <c r="D213">
        <v>12710.4</v>
      </c>
      <c r="E213" s="25">
        <v>36869</v>
      </c>
      <c r="F213" s="24">
        <v>18</v>
      </c>
      <c r="G213" s="24" t="str">
        <f t="shared" si="39"/>
        <v>3723418</v>
      </c>
      <c r="H213" s="57"/>
      <c r="I213">
        <v>21.0504</v>
      </c>
      <c r="K213" s="7"/>
    </row>
    <row r="214" spans="1:11" x14ac:dyDescent="0.25">
      <c r="A214" s="6">
        <v>36869.75</v>
      </c>
      <c r="B214">
        <v>10080</v>
      </c>
      <c r="C214">
        <v>4608</v>
      </c>
      <c r="D214">
        <v>12672</v>
      </c>
      <c r="E214" s="25">
        <v>36869</v>
      </c>
      <c r="F214" s="24">
        <v>19</v>
      </c>
      <c r="G214" s="24" t="str">
        <f t="shared" si="39"/>
        <v>3723419</v>
      </c>
      <c r="H214" s="57"/>
      <c r="I214">
        <v>22.453799999999998</v>
      </c>
      <c r="K214" s="7"/>
    </row>
    <row r="215" spans="1:11" x14ac:dyDescent="0.25">
      <c r="A215" s="6">
        <v>36869.791666666664</v>
      </c>
      <c r="B215">
        <v>9792</v>
      </c>
      <c r="C215">
        <v>4536</v>
      </c>
      <c r="D215">
        <v>11616</v>
      </c>
      <c r="E215" s="25">
        <v>36869</v>
      </c>
      <c r="F215" s="24">
        <v>20</v>
      </c>
      <c r="G215" s="24" t="str">
        <f t="shared" si="39"/>
        <v>3723420</v>
      </c>
      <c r="H215" s="57"/>
      <c r="I215">
        <v>22.615200000000002</v>
      </c>
      <c r="K215" s="7"/>
    </row>
    <row r="216" spans="1:11" x14ac:dyDescent="0.25">
      <c r="A216" s="6">
        <v>36869.833333333336</v>
      </c>
      <c r="B216">
        <v>9312</v>
      </c>
      <c r="C216">
        <v>4284</v>
      </c>
      <c r="D216">
        <v>10771.2</v>
      </c>
      <c r="E216" s="25">
        <v>36869</v>
      </c>
      <c r="F216" s="24">
        <v>21</v>
      </c>
      <c r="G216" s="24" t="str">
        <f t="shared" si="39"/>
        <v>3723421</v>
      </c>
      <c r="H216" s="57"/>
      <c r="I216">
        <v>22.6386</v>
      </c>
      <c r="K216" s="7"/>
    </row>
    <row r="217" spans="1:11" x14ac:dyDescent="0.25">
      <c r="A217" s="6">
        <v>36869.875</v>
      </c>
      <c r="B217">
        <v>8736</v>
      </c>
      <c r="C217">
        <v>4140</v>
      </c>
      <c r="D217">
        <v>10348.799999999999</v>
      </c>
      <c r="E217" s="25">
        <v>36869</v>
      </c>
      <c r="F217" s="24">
        <v>22</v>
      </c>
      <c r="G217" s="24" t="str">
        <f t="shared" si="39"/>
        <v>3723422</v>
      </c>
      <c r="H217" s="57"/>
      <c r="I217">
        <v>22.6938</v>
      </c>
      <c r="K217" s="7"/>
    </row>
    <row r="218" spans="1:11" x14ac:dyDescent="0.25">
      <c r="A218" s="6">
        <v>36869.916666666664</v>
      </c>
      <c r="B218">
        <v>0</v>
      </c>
      <c r="C218">
        <v>4176</v>
      </c>
      <c r="D218">
        <v>10540.8</v>
      </c>
      <c r="E218" s="25">
        <v>36869</v>
      </c>
      <c r="F218" s="24">
        <v>23</v>
      </c>
      <c r="G218" s="24" t="str">
        <f t="shared" si="39"/>
        <v>3723423</v>
      </c>
      <c r="H218" s="57"/>
      <c r="I218">
        <v>22.313400000000001</v>
      </c>
      <c r="K218" s="7"/>
    </row>
    <row r="219" spans="1:11" x14ac:dyDescent="0.25">
      <c r="A219" s="6">
        <v>36869.958333333336</v>
      </c>
      <c r="B219">
        <v>480</v>
      </c>
      <c r="C219">
        <v>4140</v>
      </c>
      <c r="D219">
        <v>10233.6</v>
      </c>
      <c r="E219" s="25">
        <v>36869</v>
      </c>
      <c r="F219" s="24">
        <v>24</v>
      </c>
      <c r="G219" s="24" t="str">
        <f t="shared" si="39"/>
        <v>3723424</v>
      </c>
      <c r="H219" s="57"/>
      <c r="I219">
        <v>21.801599999999997</v>
      </c>
      <c r="K219" s="7"/>
    </row>
    <row r="220" spans="1:11" x14ac:dyDescent="0.25">
      <c r="A220" s="6">
        <v>36870</v>
      </c>
      <c r="B220">
        <v>9600</v>
      </c>
      <c r="C220">
        <v>4212</v>
      </c>
      <c r="D220">
        <v>10310.4</v>
      </c>
      <c r="E220" s="25">
        <v>36870</v>
      </c>
      <c r="F220" s="24">
        <v>1</v>
      </c>
      <c r="G220" s="24" t="str">
        <f t="shared" si="39"/>
        <v>372351</v>
      </c>
      <c r="H220" s="57"/>
      <c r="I220">
        <v>21.514200000000002</v>
      </c>
      <c r="K220" s="7"/>
    </row>
    <row r="221" spans="1:11" x14ac:dyDescent="0.25">
      <c r="A221" s="6">
        <v>36870.041666666664</v>
      </c>
      <c r="B221">
        <v>9024</v>
      </c>
      <c r="C221">
        <v>4176</v>
      </c>
      <c r="D221">
        <v>9830.4</v>
      </c>
      <c r="E221" s="25">
        <v>36870</v>
      </c>
      <c r="F221" s="24">
        <v>2</v>
      </c>
      <c r="G221" s="24" t="str">
        <f t="shared" si="39"/>
        <v>372352</v>
      </c>
      <c r="H221" s="57"/>
      <c r="I221">
        <v>21.0426</v>
      </c>
      <c r="K221" s="7"/>
    </row>
    <row r="222" spans="1:11" x14ac:dyDescent="0.25">
      <c r="A222" s="6">
        <v>36870.083333333336</v>
      </c>
      <c r="B222">
        <v>8448</v>
      </c>
      <c r="C222">
        <v>4212</v>
      </c>
      <c r="D222">
        <v>10387.200000000001</v>
      </c>
      <c r="E222" s="25">
        <v>36870</v>
      </c>
      <c r="F222" s="24">
        <v>3</v>
      </c>
      <c r="G222" s="24" t="str">
        <f t="shared" si="39"/>
        <v>372353</v>
      </c>
      <c r="H222" s="57"/>
      <c r="I222">
        <v>20.781599999999997</v>
      </c>
      <c r="K222" s="7"/>
    </row>
    <row r="223" spans="1:11" x14ac:dyDescent="0.25">
      <c r="A223" s="6">
        <v>36870.125</v>
      </c>
      <c r="B223">
        <v>7872</v>
      </c>
      <c r="C223">
        <v>4212</v>
      </c>
      <c r="D223">
        <v>10348.799999999999</v>
      </c>
      <c r="E223" s="25">
        <v>36870</v>
      </c>
      <c r="F223" s="24">
        <v>4</v>
      </c>
      <c r="G223" s="24" t="str">
        <f t="shared" si="39"/>
        <v>372354</v>
      </c>
      <c r="H223" s="57"/>
      <c r="I223">
        <v>20.525400000000001</v>
      </c>
      <c r="K223" s="7"/>
    </row>
    <row r="224" spans="1:11" x14ac:dyDescent="0.25">
      <c r="A224" s="6">
        <v>36870.166666666664</v>
      </c>
      <c r="B224">
        <v>7488</v>
      </c>
      <c r="C224">
        <v>4176</v>
      </c>
      <c r="D224">
        <v>10387.200000000001</v>
      </c>
      <c r="E224" s="25">
        <v>36870</v>
      </c>
      <c r="F224" s="24">
        <v>5</v>
      </c>
      <c r="G224" s="24" t="str">
        <f t="shared" si="39"/>
        <v>372355</v>
      </c>
      <c r="H224" s="57"/>
      <c r="I224">
        <v>20.471400000000003</v>
      </c>
      <c r="K224" s="7"/>
    </row>
    <row r="225" spans="1:11" x14ac:dyDescent="0.25">
      <c r="A225" s="6">
        <v>36870.208333333336</v>
      </c>
      <c r="B225">
        <v>7296</v>
      </c>
      <c r="C225">
        <v>4212</v>
      </c>
      <c r="D225">
        <v>9024</v>
      </c>
      <c r="E225" s="25">
        <v>36870</v>
      </c>
      <c r="F225" s="24">
        <v>6</v>
      </c>
      <c r="G225" s="24" t="str">
        <f t="shared" si="39"/>
        <v>372356</v>
      </c>
      <c r="H225" s="57"/>
      <c r="I225">
        <v>20.466000000000001</v>
      </c>
      <c r="K225" s="7"/>
    </row>
    <row r="226" spans="1:11" x14ac:dyDescent="0.25">
      <c r="A226" s="6">
        <v>36870.25</v>
      </c>
      <c r="B226">
        <v>7200</v>
      </c>
      <c r="C226">
        <v>4248</v>
      </c>
      <c r="D226">
        <v>9024</v>
      </c>
      <c r="E226" s="25">
        <v>36870</v>
      </c>
      <c r="F226" s="24">
        <v>7</v>
      </c>
      <c r="G226" s="24" t="str">
        <f t="shared" si="39"/>
        <v>372357</v>
      </c>
      <c r="H226" s="57"/>
      <c r="I226">
        <v>20.589599999999997</v>
      </c>
      <c r="K226" s="7"/>
    </row>
    <row r="227" spans="1:11" x14ac:dyDescent="0.25">
      <c r="A227" s="6">
        <v>36870.291666666664</v>
      </c>
      <c r="B227">
        <v>7200</v>
      </c>
      <c r="C227">
        <v>4212</v>
      </c>
      <c r="D227">
        <v>8947.2000000000007</v>
      </c>
      <c r="E227" s="25">
        <v>36870</v>
      </c>
      <c r="F227" s="24">
        <v>8</v>
      </c>
      <c r="G227" s="24" t="str">
        <f t="shared" si="39"/>
        <v>372358</v>
      </c>
      <c r="H227" s="57"/>
      <c r="I227">
        <v>20.745000000000001</v>
      </c>
      <c r="K227" s="7"/>
    </row>
    <row r="228" spans="1:11" x14ac:dyDescent="0.25">
      <c r="A228" s="6">
        <v>36870.333333333336</v>
      </c>
      <c r="B228">
        <v>7296</v>
      </c>
      <c r="C228">
        <v>4212</v>
      </c>
      <c r="D228">
        <v>9350.4</v>
      </c>
      <c r="E228" s="25">
        <v>36870</v>
      </c>
      <c r="F228" s="24">
        <v>9</v>
      </c>
      <c r="G228" s="24" t="str">
        <f t="shared" si="39"/>
        <v>372359</v>
      </c>
      <c r="H228" s="57"/>
      <c r="I228">
        <v>20.379000000000001</v>
      </c>
      <c r="K228" s="7"/>
    </row>
    <row r="229" spans="1:11" x14ac:dyDescent="0.25">
      <c r="A229" s="6">
        <v>36870.375</v>
      </c>
      <c r="B229">
        <v>8064</v>
      </c>
      <c r="C229">
        <v>4284</v>
      </c>
      <c r="D229">
        <v>9830.4</v>
      </c>
      <c r="E229" s="25">
        <v>36870</v>
      </c>
      <c r="F229" s="24">
        <v>10</v>
      </c>
      <c r="G229" s="24" t="str">
        <f t="shared" si="39"/>
        <v>3723510</v>
      </c>
      <c r="H229" s="57"/>
      <c r="I229">
        <v>20.387400000000003</v>
      </c>
      <c r="K229" s="7"/>
    </row>
    <row r="230" spans="1:11" x14ac:dyDescent="0.25">
      <c r="A230" s="6">
        <v>36870.416666666664</v>
      </c>
      <c r="B230">
        <v>9216</v>
      </c>
      <c r="C230">
        <v>4572</v>
      </c>
      <c r="D230">
        <v>10828.8</v>
      </c>
      <c r="E230" s="25">
        <v>36870</v>
      </c>
      <c r="F230" s="24">
        <v>11</v>
      </c>
      <c r="G230" s="24" t="str">
        <f t="shared" si="39"/>
        <v>3723511</v>
      </c>
      <c r="H230" s="57"/>
      <c r="I230">
        <v>20.2776</v>
      </c>
      <c r="K230" s="7"/>
    </row>
    <row r="231" spans="1:11" x14ac:dyDescent="0.25">
      <c r="A231" s="6">
        <v>36870.458333333336</v>
      </c>
      <c r="B231">
        <v>9408</v>
      </c>
      <c r="C231">
        <v>4824</v>
      </c>
      <c r="D231">
        <v>12115.2</v>
      </c>
      <c r="E231" s="25">
        <v>36870</v>
      </c>
      <c r="F231" s="24">
        <v>12</v>
      </c>
      <c r="G231" s="24" t="str">
        <f t="shared" si="39"/>
        <v>3723512</v>
      </c>
      <c r="H231" s="57"/>
      <c r="I231">
        <v>20.347200000000001</v>
      </c>
      <c r="K231" s="7"/>
    </row>
    <row r="232" spans="1:11" x14ac:dyDescent="0.25">
      <c r="A232" s="6">
        <v>36870.5</v>
      </c>
      <c r="B232">
        <v>9600</v>
      </c>
      <c r="C232">
        <v>4860</v>
      </c>
      <c r="D232">
        <v>12499.2</v>
      </c>
      <c r="E232" s="25">
        <v>36870</v>
      </c>
      <c r="F232" s="24">
        <v>13</v>
      </c>
      <c r="G232" s="24" t="str">
        <f t="shared" si="39"/>
        <v>3723513</v>
      </c>
      <c r="H232" s="57"/>
      <c r="I232">
        <v>20.152799999999999</v>
      </c>
      <c r="K232" s="7"/>
    </row>
    <row r="233" spans="1:11" x14ac:dyDescent="0.25">
      <c r="A233" s="6">
        <v>36870.541666666664</v>
      </c>
      <c r="B233">
        <v>9792</v>
      </c>
      <c r="C233">
        <v>4824</v>
      </c>
      <c r="D233">
        <v>12787.2</v>
      </c>
      <c r="E233" s="25">
        <v>36870</v>
      </c>
      <c r="F233" s="24">
        <v>14</v>
      </c>
      <c r="G233" s="24" t="str">
        <f t="shared" si="39"/>
        <v>3723514</v>
      </c>
      <c r="H233" s="57"/>
      <c r="I233">
        <v>20.081400000000002</v>
      </c>
      <c r="K233" s="7"/>
    </row>
    <row r="234" spans="1:11" x14ac:dyDescent="0.25">
      <c r="A234" s="6">
        <v>36870.583333333336</v>
      </c>
      <c r="B234">
        <v>9792</v>
      </c>
      <c r="C234">
        <v>4788</v>
      </c>
      <c r="D234">
        <v>13056</v>
      </c>
      <c r="E234" s="25">
        <v>36870</v>
      </c>
      <c r="F234" s="24">
        <v>15</v>
      </c>
      <c r="G234" s="24" t="str">
        <f t="shared" si="39"/>
        <v>3723515</v>
      </c>
      <c r="H234" s="57"/>
      <c r="I234">
        <v>20.078400000000002</v>
      </c>
      <c r="K234" s="7"/>
    </row>
    <row r="235" spans="1:11" x14ac:dyDescent="0.25">
      <c r="A235" s="6">
        <v>36870.625</v>
      </c>
      <c r="B235">
        <v>9888</v>
      </c>
      <c r="C235">
        <v>4716</v>
      </c>
      <c r="D235">
        <v>12864</v>
      </c>
      <c r="E235" s="25">
        <v>36870</v>
      </c>
      <c r="F235" s="24">
        <v>16</v>
      </c>
      <c r="G235" s="24" t="str">
        <f t="shared" si="39"/>
        <v>3723516</v>
      </c>
      <c r="H235" s="57"/>
      <c r="I235">
        <v>20.294400000000003</v>
      </c>
      <c r="K235" s="7"/>
    </row>
    <row r="236" spans="1:11" x14ac:dyDescent="0.25">
      <c r="A236" s="6">
        <v>36870.666666666664</v>
      </c>
      <c r="B236">
        <v>9792</v>
      </c>
      <c r="C236">
        <v>4644</v>
      </c>
      <c r="D236">
        <v>12979.2</v>
      </c>
      <c r="E236" s="25">
        <v>36870</v>
      </c>
      <c r="F236" s="24">
        <v>17</v>
      </c>
      <c r="G236" s="24" t="str">
        <f t="shared" si="39"/>
        <v>3723517</v>
      </c>
      <c r="H236" s="57"/>
      <c r="I236">
        <v>20.394599999999997</v>
      </c>
      <c r="K236" s="7"/>
    </row>
    <row r="237" spans="1:11" x14ac:dyDescent="0.25">
      <c r="A237" s="6">
        <v>36870.708333333336</v>
      </c>
      <c r="B237">
        <v>9696</v>
      </c>
      <c r="C237">
        <v>4608</v>
      </c>
      <c r="D237">
        <v>12326.4</v>
      </c>
      <c r="E237" s="25">
        <v>36870</v>
      </c>
      <c r="F237" s="24">
        <v>18</v>
      </c>
      <c r="G237" s="24" t="str">
        <f t="shared" si="39"/>
        <v>3723518</v>
      </c>
      <c r="H237" s="57"/>
      <c r="I237">
        <v>21.192</v>
      </c>
      <c r="K237" s="7"/>
    </row>
    <row r="238" spans="1:11" x14ac:dyDescent="0.25">
      <c r="A238" s="6">
        <v>36870.75</v>
      </c>
      <c r="B238">
        <v>9696</v>
      </c>
      <c r="C238">
        <v>4536</v>
      </c>
      <c r="D238">
        <v>12134.4</v>
      </c>
      <c r="E238" s="25">
        <v>36870</v>
      </c>
      <c r="F238" s="24">
        <v>19</v>
      </c>
      <c r="G238" s="24" t="str">
        <f t="shared" si="39"/>
        <v>3723519</v>
      </c>
      <c r="H238" s="57"/>
      <c r="I238">
        <v>23.051400000000001</v>
      </c>
      <c r="K238" s="7"/>
    </row>
    <row r="239" spans="1:11" x14ac:dyDescent="0.25">
      <c r="A239" s="6">
        <v>36870.791666666664</v>
      </c>
      <c r="B239">
        <v>9600</v>
      </c>
      <c r="C239">
        <v>4464</v>
      </c>
      <c r="D239">
        <v>11942.4</v>
      </c>
      <c r="E239" s="25">
        <v>36870</v>
      </c>
      <c r="F239" s="24">
        <v>20</v>
      </c>
      <c r="G239" s="24" t="str">
        <f t="shared" si="39"/>
        <v>3723520</v>
      </c>
      <c r="H239" s="57"/>
      <c r="I239">
        <v>23.3064</v>
      </c>
      <c r="K239" s="7"/>
    </row>
    <row r="240" spans="1:11" x14ac:dyDescent="0.25">
      <c r="A240" s="6">
        <v>36870.833333333336</v>
      </c>
      <c r="B240">
        <v>9024</v>
      </c>
      <c r="C240">
        <v>4248</v>
      </c>
      <c r="D240">
        <v>11020.8</v>
      </c>
      <c r="E240" s="25">
        <v>36870</v>
      </c>
      <c r="F240" s="24">
        <v>21</v>
      </c>
      <c r="G240" s="24" t="str">
        <f t="shared" si="39"/>
        <v>3723521</v>
      </c>
      <c r="H240" s="57"/>
      <c r="I240">
        <v>23.417999999999999</v>
      </c>
      <c r="K240" s="7"/>
    </row>
    <row r="241" spans="1:11" x14ac:dyDescent="0.25">
      <c r="A241" s="6">
        <v>36870.875</v>
      </c>
      <c r="B241">
        <v>9120</v>
      </c>
      <c r="C241">
        <v>4032</v>
      </c>
      <c r="D241">
        <v>10118.4</v>
      </c>
      <c r="E241" s="25">
        <v>36870</v>
      </c>
      <c r="F241" s="24">
        <v>22</v>
      </c>
      <c r="G241" s="24" t="str">
        <f t="shared" si="39"/>
        <v>3723522</v>
      </c>
      <c r="H241" s="57"/>
      <c r="I241">
        <v>23.151599999999998</v>
      </c>
      <c r="K241" s="7"/>
    </row>
    <row r="242" spans="1:11" x14ac:dyDescent="0.25">
      <c r="A242" s="6">
        <v>36870.916666666664</v>
      </c>
      <c r="B242">
        <v>9792</v>
      </c>
      <c r="C242">
        <v>4140</v>
      </c>
      <c r="D242">
        <v>10560</v>
      </c>
      <c r="E242" s="25">
        <v>36870</v>
      </c>
      <c r="F242" s="24">
        <v>23</v>
      </c>
      <c r="G242" s="24" t="str">
        <f t="shared" si="39"/>
        <v>3723523</v>
      </c>
      <c r="H242" s="57"/>
      <c r="I242">
        <v>22.8414</v>
      </c>
      <c r="K242" s="7"/>
    </row>
    <row r="243" spans="1:11" x14ac:dyDescent="0.25">
      <c r="A243" s="6">
        <v>36870.958333333336</v>
      </c>
      <c r="B243">
        <v>9792</v>
      </c>
      <c r="C243">
        <v>4212</v>
      </c>
      <c r="D243">
        <v>10963.2</v>
      </c>
      <c r="E243" s="25">
        <v>36870</v>
      </c>
      <c r="F243" s="24">
        <v>24</v>
      </c>
      <c r="G243" s="24" t="str">
        <f t="shared" si="39"/>
        <v>3723524</v>
      </c>
      <c r="H243" s="57"/>
      <c r="I243">
        <v>22.244400000000002</v>
      </c>
      <c r="K243" s="7"/>
    </row>
    <row r="244" spans="1:11" x14ac:dyDescent="0.25">
      <c r="A244" s="6">
        <v>36871</v>
      </c>
      <c r="B244">
        <v>9696</v>
      </c>
      <c r="C244">
        <v>4212</v>
      </c>
      <c r="D244">
        <v>10732.8</v>
      </c>
      <c r="E244" s="25">
        <v>36871</v>
      </c>
      <c r="F244" s="24">
        <v>1</v>
      </c>
      <c r="G244" s="24" t="str">
        <f t="shared" si="39"/>
        <v>372361</v>
      </c>
      <c r="H244" s="57"/>
      <c r="I244">
        <v>21.638400000000001</v>
      </c>
      <c r="K244" s="7"/>
    </row>
    <row r="245" spans="1:11" x14ac:dyDescent="0.25">
      <c r="A245" s="6">
        <v>36871.041666666664</v>
      </c>
      <c r="B245">
        <v>9312</v>
      </c>
      <c r="C245">
        <v>4176</v>
      </c>
      <c r="D245">
        <v>10406.4</v>
      </c>
      <c r="E245" s="25">
        <v>36871</v>
      </c>
      <c r="F245" s="24">
        <v>2</v>
      </c>
      <c r="G245" s="24" t="str">
        <f t="shared" si="39"/>
        <v>372362</v>
      </c>
      <c r="H245" s="57"/>
      <c r="I245">
        <v>21.1572</v>
      </c>
      <c r="K245" s="7"/>
    </row>
    <row r="246" spans="1:11" x14ac:dyDescent="0.25">
      <c r="A246" s="6">
        <v>36871.083333333336</v>
      </c>
      <c r="B246">
        <v>8640</v>
      </c>
      <c r="C246">
        <v>4176</v>
      </c>
      <c r="D246">
        <v>10060.799999999999</v>
      </c>
      <c r="E246" s="25">
        <v>36871</v>
      </c>
      <c r="F246" s="24">
        <v>3</v>
      </c>
      <c r="G246" s="24" t="str">
        <f t="shared" si="39"/>
        <v>372363</v>
      </c>
      <c r="H246" s="57"/>
      <c r="I246">
        <v>21.085799999999999</v>
      </c>
      <c r="K246" s="7"/>
    </row>
    <row r="247" spans="1:11" x14ac:dyDescent="0.25">
      <c r="A247" s="6">
        <v>36871.125</v>
      </c>
      <c r="B247">
        <v>8160</v>
      </c>
      <c r="C247">
        <v>4176</v>
      </c>
      <c r="D247">
        <v>9273.6</v>
      </c>
      <c r="E247" s="25">
        <v>36871</v>
      </c>
      <c r="F247" s="24">
        <v>4</v>
      </c>
      <c r="G247" s="24" t="str">
        <f t="shared" si="39"/>
        <v>372364</v>
      </c>
      <c r="H247" s="57"/>
      <c r="I247">
        <v>21.035400000000003</v>
      </c>
      <c r="K247" s="7"/>
    </row>
    <row r="248" spans="1:11" x14ac:dyDescent="0.25">
      <c r="A248" s="6">
        <v>36871.166666666664</v>
      </c>
      <c r="B248">
        <v>7776</v>
      </c>
      <c r="C248">
        <v>4140</v>
      </c>
      <c r="D248">
        <v>9043.2000000000007</v>
      </c>
      <c r="E248" s="25">
        <v>36871</v>
      </c>
      <c r="F248" s="24">
        <v>5</v>
      </c>
      <c r="G248" s="24" t="str">
        <f t="shared" si="39"/>
        <v>372365</v>
      </c>
      <c r="H248" s="57"/>
      <c r="I248">
        <v>21.173999999999999</v>
      </c>
      <c r="K248" s="7"/>
    </row>
    <row r="249" spans="1:11" x14ac:dyDescent="0.25">
      <c r="A249" s="6">
        <v>36871.208333333336</v>
      </c>
      <c r="B249">
        <v>7296</v>
      </c>
      <c r="C249">
        <v>4212</v>
      </c>
      <c r="D249">
        <v>8889.6</v>
      </c>
      <c r="E249" s="25">
        <v>36871</v>
      </c>
      <c r="F249" s="24">
        <v>6</v>
      </c>
      <c r="G249" s="24" t="str">
        <f t="shared" si="39"/>
        <v>372366</v>
      </c>
      <c r="H249" s="57"/>
      <c r="I249">
        <v>21.475200000000001</v>
      </c>
      <c r="K249" s="7"/>
    </row>
    <row r="250" spans="1:11" x14ac:dyDescent="0.25">
      <c r="A250" s="6">
        <v>36871.25</v>
      </c>
      <c r="B250">
        <v>7296</v>
      </c>
      <c r="C250">
        <v>4176</v>
      </c>
      <c r="D250">
        <v>8947.2000000000007</v>
      </c>
      <c r="E250" s="25">
        <v>36871</v>
      </c>
      <c r="F250" s="24">
        <v>7</v>
      </c>
      <c r="G250" s="24" t="str">
        <f t="shared" si="39"/>
        <v>372367</v>
      </c>
      <c r="H250" s="57"/>
      <c r="I250">
        <v>22.627200000000002</v>
      </c>
      <c r="K250" s="7"/>
    </row>
    <row r="251" spans="1:11" x14ac:dyDescent="0.25">
      <c r="A251" s="6">
        <v>36871.291666666664</v>
      </c>
      <c r="B251">
        <v>7296</v>
      </c>
      <c r="C251">
        <v>4248</v>
      </c>
      <c r="D251">
        <v>9388.7999999999993</v>
      </c>
      <c r="E251" s="25">
        <v>36871</v>
      </c>
      <c r="F251" s="24">
        <v>8</v>
      </c>
      <c r="G251" s="24" t="str">
        <f t="shared" si="39"/>
        <v>372368</v>
      </c>
      <c r="H251" s="57"/>
      <c r="I251">
        <v>25.2636</v>
      </c>
      <c r="K251" s="7"/>
    </row>
    <row r="252" spans="1:11" x14ac:dyDescent="0.25">
      <c r="A252" s="6">
        <v>36871.333333333336</v>
      </c>
      <c r="B252">
        <v>7200</v>
      </c>
      <c r="C252">
        <v>4284</v>
      </c>
      <c r="D252">
        <v>9542.4</v>
      </c>
      <c r="E252" s="25">
        <v>36871</v>
      </c>
      <c r="F252" s="24">
        <v>9</v>
      </c>
      <c r="G252" s="24" t="str">
        <f t="shared" si="39"/>
        <v>372369</v>
      </c>
      <c r="H252" s="57"/>
      <c r="I252">
        <v>27.416400000000003</v>
      </c>
      <c r="K252" s="7"/>
    </row>
    <row r="253" spans="1:11" x14ac:dyDescent="0.25">
      <c r="A253" s="6">
        <v>36871.375</v>
      </c>
      <c r="B253">
        <v>8160</v>
      </c>
      <c r="C253">
        <v>4320</v>
      </c>
      <c r="D253">
        <v>10099.200000000001</v>
      </c>
      <c r="E253" s="25">
        <v>36871</v>
      </c>
      <c r="F253" s="24">
        <v>10</v>
      </c>
      <c r="G253" s="24" t="str">
        <f t="shared" si="39"/>
        <v>3723610</v>
      </c>
      <c r="H253" s="57"/>
      <c r="I253">
        <v>28.359000000000002</v>
      </c>
      <c r="K253" s="7"/>
    </row>
    <row r="254" spans="1:11" x14ac:dyDescent="0.25">
      <c r="A254" s="6">
        <v>36871.416666666664</v>
      </c>
      <c r="B254">
        <v>9312</v>
      </c>
      <c r="C254">
        <v>4572</v>
      </c>
      <c r="D254">
        <v>10790.4</v>
      </c>
      <c r="E254" s="25">
        <v>36871</v>
      </c>
      <c r="F254" s="24">
        <v>11</v>
      </c>
      <c r="G254" s="24" t="str">
        <f t="shared" si="39"/>
        <v>3723611</v>
      </c>
      <c r="H254" s="57"/>
      <c r="I254">
        <v>29.1312</v>
      </c>
      <c r="K254" s="7"/>
    </row>
    <row r="255" spans="1:11" x14ac:dyDescent="0.25">
      <c r="A255" s="6">
        <v>36871.458333333336</v>
      </c>
      <c r="B255">
        <v>9312</v>
      </c>
      <c r="C255">
        <v>4860</v>
      </c>
      <c r="D255">
        <v>12345.6</v>
      </c>
      <c r="E255" s="25">
        <v>36871</v>
      </c>
      <c r="F255" s="24">
        <v>12</v>
      </c>
      <c r="G255" s="24" t="str">
        <f t="shared" si="39"/>
        <v>3723612</v>
      </c>
      <c r="H255" s="57"/>
      <c r="I255">
        <v>28.9758</v>
      </c>
      <c r="K255" s="7"/>
    </row>
    <row r="256" spans="1:11" x14ac:dyDescent="0.25">
      <c r="A256" s="6">
        <v>36871.5</v>
      </c>
      <c r="B256">
        <v>9696</v>
      </c>
      <c r="C256">
        <v>4788</v>
      </c>
      <c r="D256">
        <v>13017.6</v>
      </c>
      <c r="E256" s="25">
        <v>36871</v>
      </c>
      <c r="F256" s="24">
        <v>13</v>
      </c>
      <c r="G256" s="24" t="str">
        <f t="shared" si="39"/>
        <v>3723613</v>
      </c>
      <c r="H256" s="57"/>
      <c r="I256">
        <v>28.268999999999998</v>
      </c>
      <c r="K256" s="7"/>
    </row>
    <row r="257" spans="1:11" x14ac:dyDescent="0.25">
      <c r="A257" s="6">
        <v>36871.541666666664</v>
      </c>
      <c r="B257">
        <v>9888</v>
      </c>
      <c r="C257">
        <v>4608</v>
      </c>
      <c r="D257">
        <v>13344</v>
      </c>
      <c r="E257" s="25">
        <v>36871</v>
      </c>
      <c r="F257" s="24">
        <v>14</v>
      </c>
      <c r="G257" s="24" t="str">
        <f t="shared" si="39"/>
        <v>3723614</v>
      </c>
      <c r="H257" s="57"/>
      <c r="I257">
        <v>28.2834</v>
      </c>
      <c r="K257" s="7"/>
    </row>
    <row r="258" spans="1:11" x14ac:dyDescent="0.25">
      <c r="A258" s="6">
        <v>36871.583333333336</v>
      </c>
      <c r="B258">
        <v>9984</v>
      </c>
      <c r="C258">
        <v>4536</v>
      </c>
      <c r="D258">
        <v>13344</v>
      </c>
      <c r="E258" s="25">
        <v>36871</v>
      </c>
      <c r="F258" s="24">
        <v>15</v>
      </c>
      <c r="G258" s="24" t="str">
        <f t="shared" si="39"/>
        <v>3723615</v>
      </c>
      <c r="H258" s="57"/>
      <c r="I258">
        <v>27.729599999999998</v>
      </c>
      <c r="K258" s="7"/>
    </row>
    <row r="259" spans="1:11" x14ac:dyDescent="0.25">
      <c r="A259" s="6">
        <v>36871.625</v>
      </c>
      <c r="B259">
        <v>10080</v>
      </c>
      <c r="C259">
        <v>4752</v>
      </c>
      <c r="D259">
        <v>13209.6</v>
      </c>
      <c r="E259" s="25">
        <v>36871</v>
      </c>
      <c r="F259" s="24">
        <v>16</v>
      </c>
      <c r="G259" s="24" t="str">
        <f t="shared" si="39"/>
        <v>3723616</v>
      </c>
      <c r="H259" s="57"/>
      <c r="I259">
        <v>26.735400000000002</v>
      </c>
      <c r="K259" s="7"/>
    </row>
    <row r="260" spans="1:11" x14ac:dyDescent="0.25">
      <c r="A260" s="6">
        <v>36871.666666666664</v>
      </c>
      <c r="B260">
        <v>10176</v>
      </c>
      <c r="C260">
        <v>4788</v>
      </c>
      <c r="D260">
        <v>13248</v>
      </c>
      <c r="E260" s="25">
        <v>36871</v>
      </c>
      <c r="F260" s="24">
        <v>17</v>
      </c>
      <c r="G260" s="24" t="str">
        <f t="shared" si="39"/>
        <v>3723617</v>
      </c>
      <c r="H260" s="57"/>
      <c r="I260">
        <v>26.4636</v>
      </c>
      <c r="K260" s="7"/>
    </row>
    <row r="261" spans="1:11" x14ac:dyDescent="0.25">
      <c r="A261" s="6">
        <v>36871.708333333336</v>
      </c>
      <c r="B261">
        <v>10272</v>
      </c>
      <c r="C261">
        <v>4752</v>
      </c>
      <c r="D261">
        <v>13478.4</v>
      </c>
      <c r="E261" s="25">
        <v>36871</v>
      </c>
      <c r="F261" s="24">
        <v>18</v>
      </c>
      <c r="G261" s="24" t="str">
        <f t="shared" ref="G261:G324" si="40">CONCATENATE(E261+365,F261)</f>
        <v>3723618</v>
      </c>
      <c r="H261" s="57"/>
      <c r="I261">
        <v>25.292400000000001</v>
      </c>
      <c r="K261" s="7"/>
    </row>
    <row r="262" spans="1:11" x14ac:dyDescent="0.25">
      <c r="A262" s="6">
        <v>36871.75</v>
      </c>
      <c r="B262">
        <v>10176</v>
      </c>
      <c r="C262">
        <v>4788</v>
      </c>
      <c r="D262">
        <v>13363.2</v>
      </c>
      <c r="E262" s="25">
        <v>36871</v>
      </c>
      <c r="F262" s="24">
        <v>19</v>
      </c>
      <c r="G262" s="24" t="str">
        <f t="shared" si="40"/>
        <v>3723619</v>
      </c>
      <c r="H262" s="57"/>
      <c r="I262">
        <v>26.073599999999999</v>
      </c>
      <c r="K262" s="7"/>
    </row>
    <row r="263" spans="1:11" x14ac:dyDescent="0.25">
      <c r="A263" s="6">
        <v>36871.791666666664</v>
      </c>
      <c r="B263">
        <v>10080</v>
      </c>
      <c r="C263">
        <v>4644</v>
      </c>
      <c r="D263">
        <v>12595.2</v>
      </c>
      <c r="E263" s="25">
        <v>36871</v>
      </c>
      <c r="F263" s="24">
        <v>20</v>
      </c>
      <c r="G263" s="24" t="str">
        <f t="shared" si="40"/>
        <v>3723620</v>
      </c>
      <c r="H263" s="57"/>
      <c r="I263">
        <v>25.915200000000002</v>
      </c>
      <c r="K263" s="7"/>
    </row>
    <row r="264" spans="1:11" x14ac:dyDescent="0.25">
      <c r="A264" s="6">
        <v>36871.833333333336</v>
      </c>
      <c r="B264">
        <v>9504</v>
      </c>
      <c r="C264">
        <v>4464</v>
      </c>
      <c r="D264">
        <v>11251.2</v>
      </c>
      <c r="E264" s="25">
        <v>36871</v>
      </c>
      <c r="F264" s="24">
        <v>21</v>
      </c>
      <c r="G264" s="24" t="str">
        <f t="shared" si="40"/>
        <v>3723621</v>
      </c>
      <c r="H264" s="57"/>
      <c r="I264">
        <v>25.597799999999999</v>
      </c>
      <c r="K264" s="7"/>
    </row>
    <row r="265" spans="1:11" x14ac:dyDescent="0.25">
      <c r="A265" s="6">
        <v>36871.875</v>
      </c>
      <c r="B265">
        <v>9120</v>
      </c>
      <c r="C265">
        <v>4284</v>
      </c>
      <c r="D265">
        <v>10579.2</v>
      </c>
      <c r="E265" s="25">
        <v>36871</v>
      </c>
      <c r="F265" s="24">
        <v>22</v>
      </c>
      <c r="G265" s="24" t="str">
        <f t="shared" si="40"/>
        <v>3723622</v>
      </c>
      <c r="H265" s="57"/>
      <c r="I265">
        <v>25.832999999999998</v>
      </c>
      <c r="K265" s="7"/>
    </row>
    <row r="266" spans="1:11" x14ac:dyDescent="0.25">
      <c r="A266" s="6">
        <v>36871.916666666664</v>
      </c>
      <c r="B266">
        <v>9696</v>
      </c>
      <c r="C266">
        <v>4032</v>
      </c>
      <c r="D266">
        <v>10521.6</v>
      </c>
      <c r="E266" s="25">
        <v>36871</v>
      </c>
      <c r="F266" s="24">
        <v>23</v>
      </c>
      <c r="G266" s="24" t="str">
        <f t="shared" si="40"/>
        <v>3723623</v>
      </c>
      <c r="H266" s="57"/>
      <c r="I266">
        <v>25.5456</v>
      </c>
      <c r="K266" s="7"/>
    </row>
    <row r="267" spans="1:11" x14ac:dyDescent="0.25">
      <c r="A267" s="6">
        <v>36871.958333333336</v>
      </c>
      <c r="B267">
        <v>9984</v>
      </c>
      <c r="C267">
        <v>4140</v>
      </c>
      <c r="D267">
        <v>10464</v>
      </c>
      <c r="E267" s="25">
        <v>36871</v>
      </c>
      <c r="F267" s="24">
        <v>24</v>
      </c>
      <c r="G267" s="24" t="str">
        <f t="shared" si="40"/>
        <v>3723624</v>
      </c>
      <c r="H267" s="57"/>
      <c r="I267">
        <v>24.3492</v>
      </c>
      <c r="K267" s="7"/>
    </row>
    <row r="268" spans="1:11" x14ac:dyDescent="0.25">
      <c r="A268" s="6">
        <v>36872</v>
      </c>
      <c r="B268">
        <v>9792</v>
      </c>
      <c r="C268">
        <v>4140</v>
      </c>
      <c r="D268">
        <v>10886.4</v>
      </c>
      <c r="E268" s="25">
        <v>36872</v>
      </c>
      <c r="F268" s="24">
        <v>1</v>
      </c>
      <c r="G268" s="24" t="str">
        <f t="shared" si="40"/>
        <v>372371</v>
      </c>
      <c r="H268" s="57"/>
      <c r="I268">
        <v>23.342400000000001</v>
      </c>
      <c r="K268" s="7"/>
    </row>
    <row r="269" spans="1:11" x14ac:dyDescent="0.25">
      <c r="A269" s="6">
        <v>36872.041666666664</v>
      </c>
      <c r="B269">
        <v>9504</v>
      </c>
      <c r="C269">
        <v>3924</v>
      </c>
      <c r="D269">
        <v>10656</v>
      </c>
      <c r="E269" s="25">
        <v>36872</v>
      </c>
      <c r="F269" s="24">
        <v>2</v>
      </c>
      <c r="G269" s="24" t="str">
        <f t="shared" si="40"/>
        <v>372372</v>
      </c>
      <c r="H269" s="57"/>
      <c r="I269">
        <v>22.033200000000001</v>
      </c>
      <c r="K269" s="7"/>
    </row>
    <row r="270" spans="1:11" x14ac:dyDescent="0.25">
      <c r="A270" s="6">
        <v>36872.083333333336</v>
      </c>
      <c r="B270">
        <v>8736</v>
      </c>
      <c r="C270">
        <v>3960</v>
      </c>
      <c r="D270">
        <v>10080</v>
      </c>
      <c r="E270" s="25">
        <v>36872</v>
      </c>
      <c r="F270" s="24">
        <v>3</v>
      </c>
      <c r="G270" s="24" t="str">
        <f t="shared" si="40"/>
        <v>372373</v>
      </c>
      <c r="H270" s="57"/>
      <c r="I270">
        <v>21.5778</v>
      </c>
      <c r="K270" s="7"/>
    </row>
    <row r="271" spans="1:11" x14ac:dyDescent="0.25">
      <c r="A271" s="6">
        <v>36872.125</v>
      </c>
      <c r="B271">
        <v>8256</v>
      </c>
      <c r="C271">
        <v>3960</v>
      </c>
      <c r="D271">
        <v>9696</v>
      </c>
      <c r="E271" s="25">
        <v>36872</v>
      </c>
      <c r="F271" s="24">
        <v>4</v>
      </c>
      <c r="G271" s="24" t="str">
        <f t="shared" si="40"/>
        <v>372374</v>
      </c>
      <c r="H271" s="57"/>
      <c r="I271">
        <v>21.5898</v>
      </c>
      <c r="K271" s="7"/>
    </row>
    <row r="272" spans="1:11" x14ac:dyDescent="0.25">
      <c r="A272" s="6">
        <v>36872.166666666664</v>
      </c>
      <c r="B272">
        <v>7776</v>
      </c>
      <c r="C272">
        <v>3924</v>
      </c>
      <c r="D272">
        <v>9177.6</v>
      </c>
      <c r="E272" s="25">
        <v>36872</v>
      </c>
      <c r="F272" s="24">
        <v>5</v>
      </c>
      <c r="G272" s="24" t="str">
        <f t="shared" si="40"/>
        <v>372375</v>
      </c>
      <c r="H272" s="57"/>
      <c r="I272">
        <v>21.625799999999998</v>
      </c>
      <c r="K272" s="7"/>
    </row>
    <row r="273" spans="1:11" x14ac:dyDescent="0.25">
      <c r="A273" s="6">
        <v>36872.208333333336</v>
      </c>
      <c r="B273">
        <v>7584</v>
      </c>
      <c r="C273">
        <v>3888</v>
      </c>
      <c r="D273">
        <v>9024</v>
      </c>
      <c r="E273" s="25">
        <v>36872</v>
      </c>
      <c r="F273" s="24">
        <v>6</v>
      </c>
      <c r="G273" s="24" t="str">
        <f t="shared" si="40"/>
        <v>372376</v>
      </c>
      <c r="H273" s="57"/>
      <c r="I273">
        <v>22.141200000000001</v>
      </c>
      <c r="K273" s="7"/>
    </row>
    <row r="274" spans="1:11" x14ac:dyDescent="0.25">
      <c r="A274" s="6">
        <v>36872.25</v>
      </c>
      <c r="B274">
        <v>7392</v>
      </c>
      <c r="C274">
        <v>3816</v>
      </c>
      <c r="D274">
        <v>9024</v>
      </c>
      <c r="E274" s="25">
        <v>36872</v>
      </c>
      <c r="F274" s="24">
        <v>7</v>
      </c>
      <c r="G274" s="24" t="str">
        <f t="shared" si="40"/>
        <v>372377</v>
      </c>
      <c r="H274" s="57"/>
      <c r="I274">
        <v>23.0898</v>
      </c>
      <c r="K274" s="7"/>
    </row>
    <row r="275" spans="1:11" x14ac:dyDescent="0.25">
      <c r="A275" s="6">
        <v>36872.291666666664</v>
      </c>
      <c r="B275">
        <v>7296</v>
      </c>
      <c r="C275">
        <v>4140</v>
      </c>
      <c r="D275">
        <v>9139.2000000000007</v>
      </c>
      <c r="E275" s="25">
        <v>36872</v>
      </c>
      <c r="F275" s="24">
        <v>8</v>
      </c>
      <c r="G275" s="24" t="str">
        <f t="shared" si="40"/>
        <v>372378</v>
      </c>
      <c r="H275" s="57"/>
      <c r="I275">
        <v>25.2408</v>
      </c>
      <c r="K275" s="7"/>
    </row>
    <row r="276" spans="1:11" x14ac:dyDescent="0.25">
      <c r="A276" s="6">
        <v>36872.333333333336</v>
      </c>
      <c r="B276">
        <v>7488</v>
      </c>
      <c r="C276">
        <v>4032</v>
      </c>
      <c r="D276">
        <v>9715.2000000000007</v>
      </c>
      <c r="E276" s="25">
        <v>36872</v>
      </c>
      <c r="F276" s="24">
        <v>9</v>
      </c>
      <c r="G276" s="24" t="str">
        <f t="shared" si="40"/>
        <v>372379</v>
      </c>
      <c r="H276" s="57"/>
      <c r="I276">
        <v>26.8734</v>
      </c>
      <c r="K276" s="7"/>
    </row>
    <row r="277" spans="1:11" x14ac:dyDescent="0.25">
      <c r="A277" s="6">
        <v>36872.375</v>
      </c>
      <c r="B277">
        <v>8160</v>
      </c>
      <c r="C277">
        <v>3960</v>
      </c>
      <c r="D277">
        <v>10252.799999999999</v>
      </c>
      <c r="E277" s="25">
        <v>36872</v>
      </c>
      <c r="F277" s="24">
        <v>10</v>
      </c>
      <c r="G277" s="24" t="str">
        <f t="shared" si="40"/>
        <v>3723710</v>
      </c>
      <c r="H277" s="57"/>
      <c r="I277">
        <v>28.087199999999999</v>
      </c>
      <c r="K277" s="7"/>
    </row>
    <row r="278" spans="1:11" x14ac:dyDescent="0.25">
      <c r="A278" s="6">
        <v>36872.416666666664</v>
      </c>
      <c r="B278">
        <v>9504</v>
      </c>
      <c r="C278">
        <v>4068</v>
      </c>
      <c r="D278">
        <v>11116.8</v>
      </c>
      <c r="E278" s="25">
        <v>36872</v>
      </c>
      <c r="F278" s="24">
        <v>11</v>
      </c>
      <c r="G278" s="24" t="str">
        <f t="shared" si="40"/>
        <v>3723711</v>
      </c>
      <c r="H278" s="57"/>
      <c r="I278">
        <v>28.914000000000001</v>
      </c>
      <c r="K278" s="7"/>
    </row>
    <row r="279" spans="1:11" x14ac:dyDescent="0.25">
      <c r="A279" s="6">
        <v>36872.458333333336</v>
      </c>
      <c r="B279">
        <v>9696</v>
      </c>
      <c r="C279">
        <v>4284</v>
      </c>
      <c r="D279">
        <v>12422.4</v>
      </c>
      <c r="E279" s="25">
        <v>36872</v>
      </c>
      <c r="F279" s="24">
        <v>12</v>
      </c>
      <c r="G279" s="24" t="str">
        <f t="shared" si="40"/>
        <v>3723712</v>
      </c>
      <c r="H279" s="57"/>
      <c r="I279">
        <v>29.652000000000001</v>
      </c>
      <c r="K279" s="7"/>
    </row>
    <row r="280" spans="1:11" x14ac:dyDescent="0.25">
      <c r="A280" s="6">
        <v>36872.5</v>
      </c>
      <c r="B280">
        <v>9792</v>
      </c>
      <c r="C280">
        <v>4356</v>
      </c>
      <c r="D280">
        <v>12710.4</v>
      </c>
      <c r="E280" s="25">
        <v>36872</v>
      </c>
      <c r="F280" s="24">
        <v>13</v>
      </c>
      <c r="G280" s="24" t="str">
        <f t="shared" si="40"/>
        <v>3723713</v>
      </c>
      <c r="H280" s="57"/>
      <c r="I280">
        <v>29.274000000000001</v>
      </c>
      <c r="K280" s="7"/>
    </row>
    <row r="281" spans="1:11" x14ac:dyDescent="0.25">
      <c r="A281" s="6">
        <v>36872.541666666664</v>
      </c>
      <c r="B281">
        <v>9984</v>
      </c>
      <c r="C281">
        <v>4392</v>
      </c>
      <c r="D281">
        <v>12940.8</v>
      </c>
      <c r="E281" s="25">
        <v>36872</v>
      </c>
      <c r="F281" s="24">
        <v>14</v>
      </c>
      <c r="G281" s="24" t="str">
        <f t="shared" si="40"/>
        <v>3723714</v>
      </c>
      <c r="H281" s="57"/>
      <c r="I281">
        <v>28.745999999999999</v>
      </c>
      <c r="K281" s="7"/>
    </row>
    <row r="282" spans="1:11" x14ac:dyDescent="0.25">
      <c r="A282" s="6">
        <v>36872.583333333336</v>
      </c>
      <c r="B282">
        <v>10176</v>
      </c>
      <c r="C282">
        <v>4284</v>
      </c>
      <c r="D282">
        <v>13075.2</v>
      </c>
      <c r="E282" s="25">
        <v>36872</v>
      </c>
      <c r="F282" s="24">
        <v>15</v>
      </c>
      <c r="G282" s="24" t="str">
        <f t="shared" si="40"/>
        <v>3723715</v>
      </c>
      <c r="H282" s="57"/>
      <c r="I282">
        <v>28.71</v>
      </c>
      <c r="K282" s="7"/>
    </row>
    <row r="283" spans="1:11" x14ac:dyDescent="0.25">
      <c r="A283" s="6">
        <v>36872.625</v>
      </c>
      <c r="B283">
        <v>9984</v>
      </c>
      <c r="C283">
        <v>4212</v>
      </c>
      <c r="D283">
        <v>12384</v>
      </c>
      <c r="E283" s="25">
        <v>36872</v>
      </c>
      <c r="F283" s="24">
        <v>16</v>
      </c>
      <c r="G283" s="24" t="str">
        <f t="shared" si="40"/>
        <v>3723716</v>
      </c>
      <c r="H283" s="57"/>
      <c r="I283">
        <v>28.097999999999999</v>
      </c>
      <c r="K283" s="7"/>
    </row>
    <row r="284" spans="1:11" x14ac:dyDescent="0.25">
      <c r="A284" s="6">
        <v>36872.666666666664</v>
      </c>
      <c r="B284">
        <v>10080</v>
      </c>
      <c r="C284">
        <v>4248</v>
      </c>
      <c r="D284">
        <v>12288</v>
      </c>
      <c r="E284" s="25">
        <v>36872</v>
      </c>
      <c r="F284" s="24">
        <v>17</v>
      </c>
      <c r="G284" s="24" t="str">
        <f t="shared" si="40"/>
        <v>3723717</v>
      </c>
      <c r="H284" s="57"/>
      <c r="I284">
        <v>27.459</v>
      </c>
      <c r="K284" s="7"/>
    </row>
    <row r="285" spans="1:11" x14ac:dyDescent="0.25">
      <c r="A285" s="6">
        <v>36872.708333333336</v>
      </c>
      <c r="B285">
        <v>10368</v>
      </c>
      <c r="C285">
        <v>4284</v>
      </c>
      <c r="D285">
        <v>12326.4</v>
      </c>
      <c r="E285" s="25">
        <v>36872</v>
      </c>
      <c r="F285" s="24">
        <v>18</v>
      </c>
      <c r="G285" s="24" t="str">
        <f t="shared" si="40"/>
        <v>3723718</v>
      </c>
      <c r="H285" s="57"/>
      <c r="I285">
        <v>26.260200000000001</v>
      </c>
      <c r="K285" s="7"/>
    </row>
    <row r="286" spans="1:11" x14ac:dyDescent="0.25">
      <c r="A286" s="6">
        <v>36872.75</v>
      </c>
      <c r="B286">
        <v>10080</v>
      </c>
      <c r="C286">
        <v>4068</v>
      </c>
      <c r="D286">
        <v>12518.4</v>
      </c>
      <c r="E286" s="25">
        <v>36872</v>
      </c>
      <c r="F286" s="24">
        <v>19</v>
      </c>
      <c r="G286" s="24" t="str">
        <f t="shared" si="40"/>
        <v>3723719</v>
      </c>
      <c r="H286" s="57"/>
      <c r="I286">
        <v>27.1098</v>
      </c>
      <c r="K286" s="7"/>
    </row>
    <row r="287" spans="1:11" x14ac:dyDescent="0.25">
      <c r="A287" s="6">
        <v>36872.791666666664</v>
      </c>
      <c r="B287">
        <v>9888</v>
      </c>
      <c r="C287">
        <v>3924</v>
      </c>
      <c r="D287">
        <v>11923.2</v>
      </c>
      <c r="E287" s="25">
        <v>36872</v>
      </c>
      <c r="F287" s="24">
        <v>20</v>
      </c>
      <c r="G287" s="24" t="str">
        <f t="shared" si="40"/>
        <v>3723720</v>
      </c>
      <c r="H287" s="57"/>
      <c r="I287">
        <v>26.880599999999998</v>
      </c>
      <c r="K287" s="7"/>
    </row>
    <row r="288" spans="1:11" x14ac:dyDescent="0.25">
      <c r="A288" s="6">
        <v>36872.833333333336</v>
      </c>
      <c r="B288">
        <v>9408</v>
      </c>
      <c r="C288">
        <v>3636</v>
      </c>
      <c r="D288">
        <v>11212.8</v>
      </c>
      <c r="E288" s="25">
        <v>36872</v>
      </c>
      <c r="F288" s="24">
        <v>21</v>
      </c>
      <c r="G288" s="24" t="str">
        <f t="shared" si="40"/>
        <v>3723721</v>
      </c>
      <c r="H288" s="57"/>
      <c r="I288">
        <v>26.6844</v>
      </c>
      <c r="K288" s="7"/>
    </row>
    <row r="289" spans="1:11" x14ac:dyDescent="0.25">
      <c r="A289" s="6">
        <v>36872.875</v>
      </c>
      <c r="B289">
        <v>9120</v>
      </c>
      <c r="C289">
        <v>3492</v>
      </c>
      <c r="D289">
        <v>10387.200000000001</v>
      </c>
      <c r="E289" s="25">
        <v>36872</v>
      </c>
      <c r="F289" s="24">
        <v>22</v>
      </c>
      <c r="G289" s="24" t="str">
        <f t="shared" si="40"/>
        <v>3723722</v>
      </c>
      <c r="H289" s="57"/>
      <c r="I289">
        <v>26.392199999999999</v>
      </c>
      <c r="K289" s="7"/>
    </row>
    <row r="290" spans="1:11" x14ac:dyDescent="0.25">
      <c r="A290" s="6">
        <v>36872.916666666664</v>
      </c>
      <c r="B290">
        <v>9408</v>
      </c>
      <c r="C290">
        <v>3492</v>
      </c>
      <c r="D290">
        <v>10137.6</v>
      </c>
      <c r="E290" s="25">
        <v>36872</v>
      </c>
      <c r="F290" s="24">
        <v>23</v>
      </c>
      <c r="G290" s="24" t="str">
        <f t="shared" si="40"/>
        <v>3723723</v>
      </c>
      <c r="H290" s="57"/>
      <c r="I290">
        <v>25.9056</v>
      </c>
      <c r="K290" s="7"/>
    </row>
    <row r="291" spans="1:11" x14ac:dyDescent="0.25">
      <c r="A291" s="6">
        <v>36872.958333333336</v>
      </c>
      <c r="B291">
        <v>9312</v>
      </c>
      <c r="C291">
        <v>3528</v>
      </c>
      <c r="D291">
        <v>9830.4</v>
      </c>
      <c r="E291" s="25">
        <v>36872</v>
      </c>
      <c r="F291" s="24">
        <v>24</v>
      </c>
      <c r="G291" s="24" t="str">
        <f t="shared" si="40"/>
        <v>3723724</v>
      </c>
      <c r="H291" s="57"/>
      <c r="I291">
        <v>24.902999999999999</v>
      </c>
      <c r="K291" s="7"/>
    </row>
    <row r="292" spans="1:11" x14ac:dyDescent="0.25">
      <c r="A292" s="6">
        <v>36873</v>
      </c>
      <c r="B292">
        <v>9120</v>
      </c>
      <c r="C292">
        <v>3492</v>
      </c>
      <c r="D292">
        <v>9657.6</v>
      </c>
      <c r="E292" s="25">
        <v>36873</v>
      </c>
      <c r="F292" s="24">
        <v>1</v>
      </c>
      <c r="G292" s="24" t="str">
        <f t="shared" si="40"/>
        <v>372381</v>
      </c>
      <c r="H292" s="57"/>
      <c r="I292">
        <v>23.380200000000002</v>
      </c>
      <c r="K292" s="7"/>
    </row>
    <row r="293" spans="1:11" x14ac:dyDescent="0.25">
      <c r="A293" s="6">
        <v>36873.041666666664</v>
      </c>
      <c r="B293">
        <v>8832</v>
      </c>
      <c r="C293">
        <v>3564</v>
      </c>
      <c r="D293">
        <v>9542.4</v>
      </c>
      <c r="E293" s="25">
        <v>36873</v>
      </c>
      <c r="F293" s="24">
        <v>2</v>
      </c>
      <c r="G293" s="24" t="str">
        <f t="shared" si="40"/>
        <v>372382</v>
      </c>
      <c r="H293" s="57"/>
      <c r="I293">
        <v>22.859400000000001</v>
      </c>
      <c r="K293" s="7"/>
    </row>
    <row r="294" spans="1:11" x14ac:dyDescent="0.25">
      <c r="A294" s="6">
        <v>36873.083333333336</v>
      </c>
      <c r="B294">
        <v>8256</v>
      </c>
      <c r="C294">
        <v>3564</v>
      </c>
      <c r="D294">
        <v>9523.2000000000007</v>
      </c>
      <c r="E294" s="25">
        <v>36873</v>
      </c>
      <c r="F294" s="24">
        <v>3</v>
      </c>
      <c r="G294" s="24" t="str">
        <f t="shared" si="40"/>
        <v>372383</v>
      </c>
      <c r="H294" s="57"/>
      <c r="I294">
        <v>22.549199999999999</v>
      </c>
      <c r="K294" s="7"/>
    </row>
    <row r="295" spans="1:11" x14ac:dyDescent="0.25">
      <c r="A295" s="6">
        <v>36873.125</v>
      </c>
      <c r="B295">
        <v>8064</v>
      </c>
      <c r="C295">
        <v>3528</v>
      </c>
      <c r="D295">
        <v>9331.2000000000007</v>
      </c>
      <c r="E295" s="25">
        <v>36873</v>
      </c>
      <c r="F295" s="24">
        <v>4</v>
      </c>
      <c r="G295" s="24" t="str">
        <f t="shared" si="40"/>
        <v>372384</v>
      </c>
      <c r="H295" s="57"/>
      <c r="I295">
        <v>22.494</v>
      </c>
      <c r="K295" s="7"/>
    </row>
    <row r="296" spans="1:11" x14ac:dyDescent="0.25">
      <c r="A296" s="6">
        <v>36873.166666666664</v>
      </c>
      <c r="B296">
        <v>7296</v>
      </c>
      <c r="C296">
        <v>3564</v>
      </c>
      <c r="D296">
        <v>8851.2000000000007</v>
      </c>
      <c r="E296" s="25">
        <v>36873</v>
      </c>
      <c r="F296" s="24">
        <v>5</v>
      </c>
      <c r="G296" s="24" t="str">
        <f t="shared" si="40"/>
        <v>372385</v>
      </c>
      <c r="H296" s="57"/>
      <c r="I296">
        <v>22.449000000000002</v>
      </c>
      <c r="K296" s="7"/>
    </row>
    <row r="297" spans="1:11" x14ac:dyDescent="0.25">
      <c r="A297" s="6">
        <v>36873.208333333336</v>
      </c>
      <c r="B297">
        <v>7104</v>
      </c>
      <c r="C297">
        <v>3636</v>
      </c>
      <c r="D297">
        <v>8755.2000000000007</v>
      </c>
      <c r="E297" s="25">
        <v>36873</v>
      </c>
      <c r="F297" s="24">
        <v>6</v>
      </c>
      <c r="G297" s="24" t="str">
        <f t="shared" si="40"/>
        <v>372386</v>
      </c>
      <c r="H297" s="57"/>
      <c r="I297">
        <v>22.723200000000002</v>
      </c>
      <c r="K297" s="7"/>
    </row>
    <row r="298" spans="1:11" x14ac:dyDescent="0.25">
      <c r="A298" s="6">
        <v>36873.25</v>
      </c>
      <c r="B298">
        <v>6912</v>
      </c>
      <c r="C298">
        <v>3636</v>
      </c>
      <c r="D298">
        <v>8697.6</v>
      </c>
      <c r="E298" s="25">
        <v>36873</v>
      </c>
      <c r="F298" s="24">
        <v>7</v>
      </c>
      <c r="G298" s="24" t="str">
        <f t="shared" si="40"/>
        <v>372387</v>
      </c>
      <c r="H298" s="57"/>
      <c r="I298">
        <v>23.8368</v>
      </c>
      <c r="K298" s="7"/>
    </row>
    <row r="299" spans="1:11" x14ac:dyDescent="0.25">
      <c r="A299" s="6">
        <v>36873.291666666664</v>
      </c>
      <c r="B299">
        <v>6816</v>
      </c>
      <c r="C299">
        <v>3564</v>
      </c>
      <c r="D299">
        <v>8640</v>
      </c>
      <c r="E299" s="25">
        <v>36873</v>
      </c>
      <c r="F299" s="24">
        <v>8</v>
      </c>
      <c r="G299" s="24" t="str">
        <f t="shared" si="40"/>
        <v>372388</v>
      </c>
      <c r="H299" s="57"/>
      <c r="I299">
        <v>26.1906</v>
      </c>
      <c r="K299" s="7"/>
    </row>
    <row r="300" spans="1:11" x14ac:dyDescent="0.25">
      <c r="A300" s="6">
        <v>36873.333333333336</v>
      </c>
      <c r="B300">
        <v>6912</v>
      </c>
      <c r="C300">
        <v>3600</v>
      </c>
      <c r="D300">
        <v>9024</v>
      </c>
      <c r="E300" s="25">
        <v>36873</v>
      </c>
      <c r="F300" s="24">
        <v>9</v>
      </c>
      <c r="G300" s="24" t="str">
        <f t="shared" si="40"/>
        <v>372389</v>
      </c>
      <c r="H300" s="57"/>
      <c r="I300">
        <v>27.635999999999999</v>
      </c>
      <c r="K300" s="7"/>
    </row>
    <row r="301" spans="1:11" x14ac:dyDescent="0.25">
      <c r="A301" s="6">
        <v>36873.375</v>
      </c>
      <c r="B301">
        <v>7104</v>
      </c>
      <c r="C301">
        <v>3636</v>
      </c>
      <c r="D301">
        <v>9388.7999999999993</v>
      </c>
      <c r="E301" s="25">
        <v>36873</v>
      </c>
      <c r="F301" s="24">
        <v>10</v>
      </c>
      <c r="G301" s="24" t="str">
        <f t="shared" si="40"/>
        <v>3723810</v>
      </c>
      <c r="H301" s="57"/>
      <c r="I301">
        <v>28.216799999999999</v>
      </c>
      <c r="K301" s="7"/>
    </row>
    <row r="302" spans="1:11" x14ac:dyDescent="0.25">
      <c r="A302" s="6">
        <v>36873.416666666664</v>
      </c>
      <c r="B302">
        <v>7296</v>
      </c>
      <c r="C302">
        <v>3636</v>
      </c>
      <c r="D302">
        <v>9484.7999999999993</v>
      </c>
      <c r="E302" s="25">
        <v>36873</v>
      </c>
      <c r="F302" s="24">
        <v>11</v>
      </c>
      <c r="G302" s="24" t="str">
        <f t="shared" si="40"/>
        <v>3723811</v>
      </c>
      <c r="H302" s="57"/>
      <c r="I302">
        <v>28.359599999999997</v>
      </c>
      <c r="K302" s="7"/>
    </row>
    <row r="303" spans="1:11" x14ac:dyDescent="0.25">
      <c r="A303" s="6">
        <v>36873.458333333336</v>
      </c>
      <c r="B303">
        <v>7296</v>
      </c>
      <c r="C303">
        <v>3564</v>
      </c>
      <c r="D303">
        <v>8908.7999999999993</v>
      </c>
      <c r="E303" s="25">
        <v>36873</v>
      </c>
      <c r="F303" s="24">
        <v>12</v>
      </c>
      <c r="G303" s="24" t="str">
        <f t="shared" si="40"/>
        <v>3723812</v>
      </c>
      <c r="H303" s="57"/>
      <c r="I303">
        <v>28.2852</v>
      </c>
      <c r="K303" s="7"/>
    </row>
    <row r="304" spans="1:11" x14ac:dyDescent="0.25">
      <c r="A304" s="6">
        <v>36873.5</v>
      </c>
      <c r="B304">
        <v>7776</v>
      </c>
      <c r="C304">
        <v>3024</v>
      </c>
      <c r="D304">
        <v>8544</v>
      </c>
      <c r="E304" s="25">
        <v>36873</v>
      </c>
      <c r="F304" s="24">
        <v>13</v>
      </c>
      <c r="G304" s="24" t="str">
        <f t="shared" si="40"/>
        <v>3723813</v>
      </c>
      <c r="H304" s="57"/>
      <c r="I304">
        <v>28.085999999999999</v>
      </c>
      <c r="K304" s="7"/>
    </row>
    <row r="305" spans="1:11" x14ac:dyDescent="0.25">
      <c r="A305" s="6">
        <v>36873.541666666664</v>
      </c>
      <c r="B305">
        <v>7968</v>
      </c>
      <c r="C305">
        <v>2844</v>
      </c>
      <c r="D305">
        <v>8640</v>
      </c>
      <c r="E305" s="25">
        <v>36873</v>
      </c>
      <c r="F305" s="24">
        <v>14</v>
      </c>
      <c r="G305" s="24" t="str">
        <f t="shared" si="40"/>
        <v>3723814</v>
      </c>
      <c r="H305" s="57"/>
      <c r="I305">
        <v>27.961200000000002</v>
      </c>
      <c r="K305" s="7"/>
    </row>
    <row r="306" spans="1:11" x14ac:dyDescent="0.25">
      <c r="A306" s="6">
        <v>36873.583333333336</v>
      </c>
      <c r="B306">
        <v>8064</v>
      </c>
      <c r="C306">
        <v>2808</v>
      </c>
      <c r="D306">
        <v>8908.7999999999993</v>
      </c>
      <c r="E306" s="25">
        <v>36873</v>
      </c>
      <c r="F306" s="24">
        <v>15</v>
      </c>
      <c r="G306" s="24" t="str">
        <f t="shared" si="40"/>
        <v>3723815</v>
      </c>
      <c r="H306" s="57"/>
      <c r="I306">
        <v>27.449400000000001</v>
      </c>
      <c r="K306" s="7"/>
    </row>
    <row r="307" spans="1:11" x14ac:dyDescent="0.25">
      <c r="A307" s="6">
        <v>36873.625</v>
      </c>
      <c r="B307">
        <v>8160</v>
      </c>
      <c r="C307">
        <v>2916</v>
      </c>
      <c r="D307">
        <v>9196.7999999999993</v>
      </c>
      <c r="E307" s="25">
        <v>36873</v>
      </c>
      <c r="F307" s="24">
        <v>16</v>
      </c>
      <c r="G307" s="24" t="str">
        <f t="shared" si="40"/>
        <v>3723816</v>
      </c>
      <c r="H307" s="57"/>
      <c r="I307">
        <v>27.001200000000001</v>
      </c>
      <c r="K307" s="7"/>
    </row>
    <row r="308" spans="1:11" x14ac:dyDescent="0.25">
      <c r="A308" s="6">
        <v>36873.666666666664</v>
      </c>
      <c r="B308">
        <v>8256</v>
      </c>
      <c r="C308">
        <v>3492</v>
      </c>
      <c r="D308">
        <v>9523.2000000000007</v>
      </c>
      <c r="E308" s="25">
        <v>36873</v>
      </c>
      <c r="F308" s="24">
        <v>17</v>
      </c>
      <c r="G308" s="24" t="str">
        <f t="shared" si="40"/>
        <v>3723817</v>
      </c>
      <c r="H308" s="57"/>
      <c r="I308">
        <v>26.166</v>
      </c>
      <c r="K308" s="7"/>
    </row>
    <row r="309" spans="1:11" x14ac:dyDescent="0.25">
      <c r="A309" s="6">
        <v>36873.708333333336</v>
      </c>
      <c r="B309">
        <v>8256</v>
      </c>
      <c r="C309">
        <v>3456</v>
      </c>
      <c r="D309">
        <v>9523.2000000000007</v>
      </c>
      <c r="E309" s="25">
        <v>36873</v>
      </c>
      <c r="F309" s="24">
        <v>18</v>
      </c>
      <c r="G309" s="24" t="str">
        <f t="shared" si="40"/>
        <v>3723818</v>
      </c>
      <c r="H309" s="57"/>
      <c r="I309">
        <v>25.077000000000002</v>
      </c>
      <c r="K309" s="7"/>
    </row>
    <row r="310" spans="1:11" x14ac:dyDescent="0.25">
      <c r="A310" s="6">
        <v>36873.75</v>
      </c>
      <c r="B310">
        <v>8352</v>
      </c>
      <c r="C310">
        <v>3420</v>
      </c>
      <c r="D310">
        <v>9235.2000000000007</v>
      </c>
      <c r="E310" s="25">
        <v>36873</v>
      </c>
      <c r="F310" s="24">
        <v>19</v>
      </c>
      <c r="G310" s="24" t="str">
        <f t="shared" si="40"/>
        <v>3723819</v>
      </c>
      <c r="H310" s="57"/>
      <c r="I310">
        <v>25.799400000000002</v>
      </c>
      <c r="K310" s="7"/>
    </row>
    <row r="311" spans="1:11" x14ac:dyDescent="0.25">
      <c r="A311" s="6">
        <v>36873.791666666664</v>
      </c>
      <c r="B311">
        <v>8352</v>
      </c>
      <c r="C311">
        <v>3420</v>
      </c>
      <c r="D311">
        <v>9235.2000000000007</v>
      </c>
      <c r="E311" s="25">
        <v>36873</v>
      </c>
      <c r="F311" s="24">
        <v>20</v>
      </c>
      <c r="G311" s="24" t="str">
        <f t="shared" si="40"/>
        <v>3723820</v>
      </c>
      <c r="H311" s="57"/>
      <c r="I311">
        <v>25.651199999999999</v>
      </c>
      <c r="K311" s="7"/>
    </row>
    <row r="312" spans="1:11" x14ac:dyDescent="0.25">
      <c r="A312" s="6">
        <v>36873.833333333336</v>
      </c>
      <c r="B312">
        <v>8448</v>
      </c>
      <c r="C312">
        <v>3456</v>
      </c>
      <c r="D312">
        <v>9216</v>
      </c>
      <c r="E312" s="25">
        <v>36873</v>
      </c>
      <c r="F312" s="24">
        <v>21</v>
      </c>
      <c r="G312" s="24" t="str">
        <f t="shared" si="40"/>
        <v>3723821</v>
      </c>
      <c r="H312" s="57"/>
      <c r="I312">
        <v>25.581599999999998</v>
      </c>
      <c r="K312" s="7"/>
    </row>
    <row r="313" spans="1:11" x14ac:dyDescent="0.25">
      <c r="A313" s="6">
        <v>36873.875</v>
      </c>
      <c r="B313">
        <v>8448</v>
      </c>
      <c r="C313">
        <v>3420</v>
      </c>
      <c r="D313">
        <v>9120</v>
      </c>
      <c r="E313" s="25">
        <v>36873</v>
      </c>
      <c r="F313" s="24">
        <v>22</v>
      </c>
      <c r="G313" s="24" t="str">
        <f t="shared" si="40"/>
        <v>3723822</v>
      </c>
      <c r="H313" s="57"/>
      <c r="I313">
        <v>25.540800000000001</v>
      </c>
      <c r="K313" s="7"/>
    </row>
    <row r="314" spans="1:11" x14ac:dyDescent="0.25">
      <c r="A314" s="6">
        <v>36873.916666666664</v>
      </c>
      <c r="B314">
        <v>8928</v>
      </c>
      <c r="C314">
        <v>3420</v>
      </c>
      <c r="D314">
        <v>9081.6</v>
      </c>
      <c r="E314" s="25">
        <v>36873</v>
      </c>
      <c r="F314" s="24">
        <v>23</v>
      </c>
      <c r="G314" s="24" t="str">
        <f t="shared" si="40"/>
        <v>3723823</v>
      </c>
      <c r="H314" s="57"/>
      <c r="I314">
        <v>25.004999999999999</v>
      </c>
      <c r="K314" s="7"/>
    </row>
    <row r="315" spans="1:11" x14ac:dyDescent="0.25">
      <c r="A315" s="6">
        <v>36873.958333333336</v>
      </c>
      <c r="B315">
        <v>8832</v>
      </c>
      <c r="C315">
        <v>3528</v>
      </c>
      <c r="D315">
        <v>9043.2000000000007</v>
      </c>
      <c r="E315" s="25">
        <v>36873</v>
      </c>
      <c r="F315" s="24">
        <v>24</v>
      </c>
      <c r="G315" s="24" t="str">
        <f t="shared" si="40"/>
        <v>3723824</v>
      </c>
      <c r="H315" s="57"/>
      <c r="I315">
        <v>24.457799999999999</v>
      </c>
      <c r="K315" s="7"/>
    </row>
    <row r="316" spans="1:11" x14ac:dyDescent="0.25">
      <c r="A316" s="6">
        <v>36874</v>
      </c>
      <c r="B316">
        <v>8640</v>
      </c>
      <c r="C316">
        <v>3528</v>
      </c>
      <c r="D316">
        <v>9196.7999999999993</v>
      </c>
      <c r="E316" s="25">
        <v>36874</v>
      </c>
      <c r="F316" s="24">
        <v>1</v>
      </c>
      <c r="G316" s="24" t="str">
        <f t="shared" si="40"/>
        <v>372391</v>
      </c>
      <c r="H316" s="57"/>
      <c r="I316">
        <v>22.976400000000002</v>
      </c>
      <c r="K316" s="7"/>
    </row>
    <row r="317" spans="1:11" x14ac:dyDescent="0.25">
      <c r="A317" s="6">
        <v>36874.041666666664</v>
      </c>
      <c r="B317">
        <v>8352</v>
      </c>
      <c r="C317">
        <v>3528</v>
      </c>
      <c r="D317">
        <v>9484.7999999999993</v>
      </c>
      <c r="E317" s="25">
        <v>36874</v>
      </c>
      <c r="F317" s="24">
        <v>2</v>
      </c>
      <c r="G317" s="24" t="str">
        <f t="shared" si="40"/>
        <v>372392</v>
      </c>
      <c r="H317" s="57"/>
      <c r="I317">
        <v>21.975000000000001</v>
      </c>
      <c r="K317" s="7"/>
    </row>
    <row r="318" spans="1:11" x14ac:dyDescent="0.25">
      <c r="A318" s="6">
        <v>36874.083333333336</v>
      </c>
      <c r="B318">
        <v>7872</v>
      </c>
      <c r="C318">
        <v>3528</v>
      </c>
      <c r="D318">
        <v>9139.2000000000007</v>
      </c>
      <c r="E318" s="25">
        <v>36874</v>
      </c>
      <c r="F318" s="24">
        <v>3</v>
      </c>
      <c r="G318" s="24" t="str">
        <f t="shared" si="40"/>
        <v>372393</v>
      </c>
      <c r="H318" s="57"/>
      <c r="I318">
        <v>21.7788</v>
      </c>
      <c r="K318" s="7"/>
    </row>
    <row r="319" spans="1:11" x14ac:dyDescent="0.25">
      <c r="A319" s="6">
        <v>36874.125</v>
      </c>
      <c r="B319">
        <v>7584</v>
      </c>
      <c r="C319">
        <v>3492</v>
      </c>
      <c r="D319">
        <v>8697.6</v>
      </c>
      <c r="E319" s="25">
        <v>36874</v>
      </c>
      <c r="F319" s="24">
        <v>4</v>
      </c>
      <c r="G319" s="24" t="str">
        <f t="shared" si="40"/>
        <v>372394</v>
      </c>
      <c r="H319" s="57"/>
      <c r="I319">
        <v>21.8856</v>
      </c>
      <c r="K319" s="7"/>
    </row>
    <row r="320" spans="1:11" x14ac:dyDescent="0.25">
      <c r="A320" s="6">
        <v>36874.166666666664</v>
      </c>
      <c r="B320">
        <v>7104</v>
      </c>
      <c r="C320">
        <v>3492</v>
      </c>
      <c r="D320">
        <v>8601.6</v>
      </c>
      <c r="E320" s="25">
        <v>36874</v>
      </c>
      <c r="F320" s="24">
        <v>5</v>
      </c>
      <c r="G320" s="24" t="str">
        <f t="shared" si="40"/>
        <v>372395</v>
      </c>
      <c r="H320" s="57"/>
      <c r="I320">
        <v>21.854400000000002</v>
      </c>
      <c r="K320" s="7"/>
    </row>
    <row r="321" spans="1:11" x14ac:dyDescent="0.25">
      <c r="A321" s="6">
        <v>36874.208333333336</v>
      </c>
      <c r="B321">
        <v>6912</v>
      </c>
      <c r="C321">
        <v>3492</v>
      </c>
      <c r="D321">
        <v>8505.6</v>
      </c>
      <c r="E321" s="25">
        <v>36874</v>
      </c>
      <c r="F321" s="24">
        <v>6</v>
      </c>
      <c r="G321" s="24" t="str">
        <f t="shared" si="40"/>
        <v>372396</v>
      </c>
      <c r="H321" s="57"/>
      <c r="I321">
        <v>22.133400000000002</v>
      </c>
      <c r="K321" s="7"/>
    </row>
    <row r="322" spans="1:11" x14ac:dyDescent="0.25">
      <c r="A322" s="6">
        <v>36874.25</v>
      </c>
      <c r="B322">
        <v>6816</v>
      </c>
      <c r="C322">
        <v>3528</v>
      </c>
      <c r="D322">
        <v>8544</v>
      </c>
      <c r="E322" s="25">
        <v>36874</v>
      </c>
      <c r="F322" s="24">
        <v>7</v>
      </c>
      <c r="G322" s="24" t="str">
        <f t="shared" si="40"/>
        <v>372397</v>
      </c>
      <c r="H322" s="57"/>
      <c r="I322">
        <v>23.154</v>
      </c>
      <c r="K322" s="7"/>
    </row>
    <row r="323" spans="1:11" x14ac:dyDescent="0.25">
      <c r="A323" s="6">
        <v>36874.291666666664</v>
      </c>
      <c r="B323">
        <v>6720</v>
      </c>
      <c r="C323">
        <v>3492</v>
      </c>
      <c r="D323">
        <v>8486.4</v>
      </c>
      <c r="E323" s="25">
        <v>36874</v>
      </c>
      <c r="F323" s="24">
        <v>8</v>
      </c>
      <c r="G323" s="24" t="str">
        <f t="shared" si="40"/>
        <v>372398</v>
      </c>
      <c r="H323" s="57"/>
      <c r="I323">
        <v>25.3248</v>
      </c>
      <c r="K323" s="7"/>
    </row>
    <row r="324" spans="1:11" x14ac:dyDescent="0.25">
      <c r="A324" s="6">
        <v>36874.333333333336</v>
      </c>
      <c r="B324">
        <v>6720</v>
      </c>
      <c r="C324">
        <v>3528</v>
      </c>
      <c r="D324">
        <v>8428.7999999999993</v>
      </c>
      <c r="E324" s="25">
        <v>36874</v>
      </c>
      <c r="F324" s="24">
        <v>9</v>
      </c>
      <c r="G324" s="24" t="str">
        <f t="shared" si="40"/>
        <v>372399</v>
      </c>
      <c r="H324" s="57"/>
      <c r="I324">
        <v>26.6874</v>
      </c>
      <c r="K324" s="7"/>
    </row>
    <row r="325" spans="1:11" x14ac:dyDescent="0.25">
      <c r="A325" s="6">
        <v>36874.375</v>
      </c>
      <c r="B325">
        <v>6720</v>
      </c>
      <c r="C325">
        <v>3564</v>
      </c>
      <c r="D325">
        <v>8928</v>
      </c>
      <c r="E325" s="25">
        <v>36874</v>
      </c>
      <c r="F325" s="24">
        <v>10</v>
      </c>
      <c r="G325" s="24" t="str">
        <f t="shared" ref="G325:G388" si="41">CONCATENATE(E325+365,F325)</f>
        <v>3723910</v>
      </c>
      <c r="H325" s="57"/>
      <c r="I325">
        <v>27.677400000000002</v>
      </c>
      <c r="K325" s="7"/>
    </row>
    <row r="326" spans="1:11" x14ac:dyDescent="0.25">
      <c r="A326" s="6">
        <v>36874.416666666664</v>
      </c>
      <c r="B326">
        <v>6816</v>
      </c>
      <c r="C326">
        <v>3564</v>
      </c>
      <c r="D326">
        <v>9388.7999999999993</v>
      </c>
      <c r="E326" s="25">
        <v>36874</v>
      </c>
      <c r="F326" s="24">
        <v>11</v>
      </c>
      <c r="G326" s="24" t="str">
        <f t="shared" si="41"/>
        <v>3723911</v>
      </c>
      <c r="H326" s="57"/>
      <c r="I326">
        <v>27.818999999999999</v>
      </c>
      <c r="K326" s="7"/>
    </row>
    <row r="327" spans="1:11" x14ac:dyDescent="0.25">
      <c r="A327" s="6">
        <v>36874.458333333336</v>
      </c>
      <c r="B327">
        <v>6528</v>
      </c>
      <c r="C327">
        <v>3492</v>
      </c>
      <c r="D327">
        <v>8928</v>
      </c>
      <c r="E327" s="25">
        <v>36874</v>
      </c>
      <c r="F327" s="24">
        <v>12</v>
      </c>
      <c r="G327" s="24" t="str">
        <f t="shared" si="41"/>
        <v>3723912</v>
      </c>
      <c r="H327" s="57"/>
      <c r="I327">
        <v>27.718799999999998</v>
      </c>
      <c r="K327" s="7"/>
    </row>
    <row r="328" spans="1:11" x14ac:dyDescent="0.25">
      <c r="A328" s="6">
        <v>36874.5</v>
      </c>
      <c r="B328">
        <v>6816</v>
      </c>
      <c r="C328">
        <v>3528</v>
      </c>
      <c r="D328">
        <v>8908.7999999999993</v>
      </c>
      <c r="E328" s="25">
        <v>36874</v>
      </c>
      <c r="F328" s="24">
        <v>13</v>
      </c>
      <c r="G328" s="24" t="str">
        <f t="shared" si="41"/>
        <v>3723913</v>
      </c>
      <c r="H328" s="57"/>
      <c r="I328">
        <v>27.333599999999997</v>
      </c>
      <c r="K328" s="7"/>
    </row>
    <row r="329" spans="1:11" x14ac:dyDescent="0.25">
      <c r="A329" s="6">
        <v>36874.541666666664</v>
      </c>
      <c r="B329">
        <v>7200</v>
      </c>
      <c r="C329">
        <v>3492</v>
      </c>
      <c r="D329">
        <v>8697.6</v>
      </c>
      <c r="E329" s="25">
        <v>36874</v>
      </c>
      <c r="F329" s="24">
        <v>14</v>
      </c>
      <c r="G329" s="24" t="str">
        <f t="shared" si="41"/>
        <v>3723914</v>
      </c>
      <c r="H329" s="57"/>
      <c r="I329">
        <v>27.429599999999997</v>
      </c>
      <c r="K329" s="7"/>
    </row>
    <row r="330" spans="1:11" x14ac:dyDescent="0.25">
      <c r="A330" s="6">
        <v>36874.583333333336</v>
      </c>
      <c r="B330">
        <v>7776</v>
      </c>
      <c r="C330">
        <v>3492</v>
      </c>
      <c r="D330">
        <v>8448</v>
      </c>
      <c r="E330" s="25">
        <v>36874</v>
      </c>
      <c r="F330" s="24">
        <v>15</v>
      </c>
      <c r="G330" s="24" t="str">
        <f t="shared" si="41"/>
        <v>3723915</v>
      </c>
      <c r="H330" s="57"/>
      <c r="I330">
        <v>27.328799999999998</v>
      </c>
      <c r="K330" s="7"/>
    </row>
    <row r="331" spans="1:11" x14ac:dyDescent="0.25">
      <c r="A331" s="6">
        <v>36874.625</v>
      </c>
      <c r="B331">
        <v>7776</v>
      </c>
      <c r="C331">
        <v>3528</v>
      </c>
      <c r="D331">
        <v>8678.4</v>
      </c>
      <c r="E331" s="25">
        <v>36874</v>
      </c>
      <c r="F331" s="24">
        <v>16</v>
      </c>
      <c r="G331" s="24" t="str">
        <f t="shared" si="41"/>
        <v>3723916</v>
      </c>
      <c r="H331" s="57"/>
      <c r="I331">
        <v>27.0534</v>
      </c>
      <c r="K331" s="7"/>
    </row>
    <row r="332" spans="1:11" x14ac:dyDescent="0.25">
      <c r="A332" s="6">
        <v>36874.666666666664</v>
      </c>
      <c r="B332">
        <v>7968</v>
      </c>
      <c r="C332">
        <v>3528</v>
      </c>
      <c r="D332">
        <v>8908.7999999999993</v>
      </c>
      <c r="E332" s="25">
        <v>36874</v>
      </c>
      <c r="F332" s="24">
        <v>17</v>
      </c>
      <c r="G332" s="24" t="str">
        <f t="shared" si="41"/>
        <v>3723917</v>
      </c>
      <c r="H332" s="57"/>
      <c r="I332">
        <v>26.3658</v>
      </c>
      <c r="K332" s="7"/>
    </row>
    <row r="333" spans="1:11" x14ac:dyDescent="0.25">
      <c r="A333" s="6">
        <v>36874.708333333336</v>
      </c>
      <c r="B333">
        <v>7968</v>
      </c>
      <c r="C333">
        <v>3600</v>
      </c>
      <c r="D333">
        <v>9081.6</v>
      </c>
      <c r="E333" s="25">
        <v>36874</v>
      </c>
      <c r="F333" s="24">
        <v>18</v>
      </c>
      <c r="G333" s="24" t="str">
        <f t="shared" si="41"/>
        <v>3723918</v>
      </c>
      <c r="H333" s="57"/>
      <c r="I333">
        <v>25.3644</v>
      </c>
      <c r="K333" s="7"/>
    </row>
    <row r="334" spans="1:11" x14ac:dyDescent="0.25">
      <c r="A334" s="6">
        <v>36874.75</v>
      </c>
      <c r="B334">
        <v>8160</v>
      </c>
      <c r="C334">
        <v>3600</v>
      </c>
      <c r="D334">
        <v>9158.4</v>
      </c>
      <c r="E334" s="25">
        <v>36874</v>
      </c>
      <c r="F334" s="24">
        <v>19</v>
      </c>
      <c r="G334" s="24" t="str">
        <f t="shared" si="41"/>
        <v>3723919</v>
      </c>
      <c r="H334" s="57"/>
      <c r="I334">
        <v>26.114999999999998</v>
      </c>
      <c r="K334" s="7"/>
    </row>
    <row r="335" spans="1:11" x14ac:dyDescent="0.25">
      <c r="A335" s="6">
        <v>36874.791666666664</v>
      </c>
      <c r="B335">
        <v>8256</v>
      </c>
      <c r="C335">
        <v>3564</v>
      </c>
      <c r="D335">
        <v>9177.6</v>
      </c>
      <c r="E335" s="25">
        <v>36874</v>
      </c>
      <c r="F335" s="24">
        <v>20</v>
      </c>
      <c r="G335" s="24" t="str">
        <f t="shared" si="41"/>
        <v>3723920</v>
      </c>
      <c r="H335" s="57"/>
      <c r="I335">
        <v>25.794599999999999</v>
      </c>
      <c r="K335" s="7"/>
    </row>
    <row r="336" spans="1:11" x14ac:dyDescent="0.25">
      <c r="A336" s="6">
        <v>36874.833333333336</v>
      </c>
      <c r="B336">
        <v>8256</v>
      </c>
      <c r="C336">
        <v>3564</v>
      </c>
      <c r="D336">
        <v>9100.7999999999993</v>
      </c>
      <c r="E336" s="25">
        <v>36874</v>
      </c>
      <c r="F336" s="24">
        <v>21</v>
      </c>
      <c r="G336" s="24" t="str">
        <f t="shared" si="41"/>
        <v>3723921</v>
      </c>
      <c r="H336" s="57"/>
      <c r="I336">
        <v>25.7424</v>
      </c>
      <c r="K336" s="7"/>
    </row>
    <row r="337" spans="1:11" x14ac:dyDescent="0.25">
      <c r="A337" s="6">
        <v>36874.875</v>
      </c>
      <c r="B337">
        <v>8448</v>
      </c>
      <c r="C337">
        <v>3528</v>
      </c>
      <c r="D337">
        <v>8985.6</v>
      </c>
      <c r="E337" s="25">
        <v>36874</v>
      </c>
      <c r="F337" s="24">
        <v>22</v>
      </c>
      <c r="G337" s="24" t="str">
        <f t="shared" si="41"/>
        <v>3723922</v>
      </c>
      <c r="H337" s="57"/>
      <c r="I337">
        <v>25.4406</v>
      </c>
      <c r="K337" s="7"/>
    </row>
    <row r="338" spans="1:11" x14ac:dyDescent="0.25">
      <c r="A338" s="6">
        <v>36874.916666666664</v>
      </c>
      <c r="B338">
        <v>9024</v>
      </c>
      <c r="C338">
        <v>3528</v>
      </c>
      <c r="D338">
        <v>9196.7999999999993</v>
      </c>
      <c r="E338" s="25">
        <v>36874</v>
      </c>
      <c r="F338" s="24">
        <v>23</v>
      </c>
      <c r="G338" s="24" t="str">
        <f t="shared" si="41"/>
        <v>3723923</v>
      </c>
      <c r="H338" s="57"/>
      <c r="I338">
        <v>24.78</v>
      </c>
      <c r="K338" s="7"/>
    </row>
    <row r="339" spans="1:11" x14ac:dyDescent="0.25">
      <c r="A339" s="6">
        <v>36874.958333333336</v>
      </c>
      <c r="B339">
        <v>9120</v>
      </c>
      <c r="C339">
        <v>3528</v>
      </c>
      <c r="D339">
        <v>9465.6</v>
      </c>
      <c r="E339" s="25">
        <v>36874</v>
      </c>
      <c r="F339" s="24">
        <v>24</v>
      </c>
      <c r="G339" s="24" t="str">
        <f t="shared" si="41"/>
        <v>3723924</v>
      </c>
      <c r="H339" s="57"/>
      <c r="I339">
        <v>23.922000000000001</v>
      </c>
      <c r="K339" s="7"/>
    </row>
    <row r="340" spans="1:11" x14ac:dyDescent="0.25">
      <c r="A340" s="6">
        <v>36875</v>
      </c>
      <c r="B340">
        <v>9024</v>
      </c>
      <c r="C340">
        <v>3528</v>
      </c>
      <c r="D340">
        <v>9657.6</v>
      </c>
      <c r="E340" s="25">
        <v>36875</v>
      </c>
      <c r="F340" s="24">
        <v>1</v>
      </c>
      <c r="G340" s="24" t="str">
        <f t="shared" si="41"/>
        <v>372401</v>
      </c>
      <c r="H340" s="57"/>
      <c r="I340">
        <v>22.8552</v>
      </c>
      <c r="K340" s="7"/>
    </row>
    <row r="341" spans="1:11" x14ac:dyDescent="0.25">
      <c r="A341" s="6">
        <v>36875.041666666664</v>
      </c>
      <c r="B341">
        <v>8736</v>
      </c>
      <c r="C341">
        <v>3492</v>
      </c>
      <c r="D341">
        <v>9984</v>
      </c>
      <c r="E341" s="25">
        <v>36875</v>
      </c>
      <c r="F341" s="24">
        <v>2</v>
      </c>
      <c r="G341" s="24" t="str">
        <f t="shared" si="41"/>
        <v>372402</v>
      </c>
      <c r="H341" s="57"/>
      <c r="I341">
        <v>22.120799999999999</v>
      </c>
      <c r="K341" s="7"/>
    </row>
    <row r="342" spans="1:11" x14ac:dyDescent="0.25">
      <c r="A342" s="6">
        <v>36875.083333333336</v>
      </c>
      <c r="B342">
        <v>8064</v>
      </c>
      <c r="C342">
        <v>3492</v>
      </c>
      <c r="D342">
        <v>9772.7999999999993</v>
      </c>
      <c r="E342" s="25">
        <v>36875</v>
      </c>
      <c r="F342" s="24">
        <v>3</v>
      </c>
      <c r="G342" s="24" t="str">
        <f t="shared" si="41"/>
        <v>372403</v>
      </c>
      <c r="H342" s="57"/>
      <c r="I342">
        <v>21.9636</v>
      </c>
      <c r="K342" s="7"/>
    </row>
    <row r="343" spans="1:11" x14ac:dyDescent="0.25">
      <c r="A343" s="6">
        <v>36875.125</v>
      </c>
      <c r="B343">
        <v>7584</v>
      </c>
      <c r="C343">
        <v>3492</v>
      </c>
      <c r="D343">
        <v>8755.2000000000007</v>
      </c>
      <c r="E343" s="25">
        <v>36875</v>
      </c>
      <c r="F343" s="24">
        <v>4</v>
      </c>
      <c r="G343" s="24" t="str">
        <f t="shared" si="41"/>
        <v>372404</v>
      </c>
      <c r="H343" s="57"/>
      <c r="I343">
        <v>21.7194</v>
      </c>
      <c r="K343" s="7"/>
    </row>
    <row r="344" spans="1:11" x14ac:dyDescent="0.25">
      <c r="A344" s="6">
        <v>36875.166666666664</v>
      </c>
      <c r="B344">
        <v>7008</v>
      </c>
      <c r="C344">
        <v>3528</v>
      </c>
      <c r="D344">
        <v>8755.2000000000007</v>
      </c>
      <c r="E344" s="25">
        <v>36875</v>
      </c>
      <c r="F344" s="24">
        <v>5</v>
      </c>
      <c r="G344" s="24" t="str">
        <f t="shared" si="41"/>
        <v>372405</v>
      </c>
      <c r="H344" s="57"/>
      <c r="I344">
        <v>21.6174</v>
      </c>
      <c r="K344" s="7"/>
    </row>
    <row r="345" spans="1:11" x14ac:dyDescent="0.25">
      <c r="A345" s="6">
        <v>36875.208333333336</v>
      </c>
      <c r="B345">
        <v>6816</v>
      </c>
      <c r="C345">
        <v>3528</v>
      </c>
      <c r="D345">
        <v>8640</v>
      </c>
      <c r="E345" s="25">
        <v>36875</v>
      </c>
      <c r="F345" s="24">
        <v>6</v>
      </c>
      <c r="G345" s="24" t="str">
        <f t="shared" si="41"/>
        <v>372406</v>
      </c>
      <c r="H345" s="57"/>
      <c r="I345">
        <v>21.876000000000001</v>
      </c>
      <c r="K345" s="7"/>
    </row>
    <row r="346" spans="1:11" x14ac:dyDescent="0.25">
      <c r="A346" s="6">
        <v>36875.25</v>
      </c>
      <c r="B346">
        <v>6816</v>
      </c>
      <c r="C346">
        <v>3456</v>
      </c>
      <c r="D346">
        <v>8544</v>
      </c>
      <c r="E346" s="25">
        <v>36875</v>
      </c>
      <c r="F346" s="24">
        <v>7</v>
      </c>
      <c r="G346" s="24" t="str">
        <f t="shared" si="41"/>
        <v>372407</v>
      </c>
      <c r="H346" s="57"/>
      <c r="I346">
        <v>22.9026</v>
      </c>
      <c r="K346" s="7"/>
    </row>
    <row r="347" spans="1:11" x14ac:dyDescent="0.25">
      <c r="A347" s="6">
        <v>36875.291666666664</v>
      </c>
      <c r="B347">
        <v>6720</v>
      </c>
      <c r="C347">
        <v>3420</v>
      </c>
      <c r="D347">
        <v>8755.2000000000007</v>
      </c>
      <c r="E347" s="25">
        <v>36875</v>
      </c>
      <c r="F347" s="24">
        <v>8</v>
      </c>
      <c r="G347" s="24" t="str">
        <f t="shared" si="41"/>
        <v>372408</v>
      </c>
      <c r="H347" s="57"/>
      <c r="I347">
        <v>25.3002</v>
      </c>
    </row>
    <row r="348" spans="1:11" x14ac:dyDescent="0.25">
      <c r="A348" s="6">
        <v>36875.333333333336</v>
      </c>
      <c r="B348">
        <v>6912</v>
      </c>
      <c r="C348">
        <v>3420</v>
      </c>
      <c r="D348">
        <v>9216</v>
      </c>
      <c r="E348" s="25">
        <v>36875</v>
      </c>
      <c r="F348" s="24">
        <v>9</v>
      </c>
      <c r="G348" s="24" t="str">
        <f t="shared" si="41"/>
        <v>372409</v>
      </c>
      <c r="H348" s="57"/>
      <c r="I348">
        <v>26.493599999999997</v>
      </c>
    </row>
    <row r="349" spans="1:11" x14ac:dyDescent="0.25">
      <c r="A349" s="6">
        <v>36875.375</v>
      </c>
      <c r="B349">
        <v>7680</v>
      </c>
      <c r="C349">
        <v>3528</v>
      </c>
      <c r="D349">
        <v>9868.7999999999993</v>
      </c>
      <c r="E349" s="25">
        <v>36875</v>
      </c>
      <c r="F349" s="24">
        <v>10</v>
      </c>
      <c r="G349" s="24" t="str">
        <f t="shared" si="41"/>
        <v>3724010</v>
      </c>
      <c r="H349" s="57"/>
      <c r="I349">
        <v>27.270599999999998</v>
      </c>
    </row>
    <row r="350" spans="1:11" x14ac:dyDescent="0.25">
      <c r="A350" s="6">
        <v>36875.416666666664</v>
      </c>
      <c r="B350">
        <v>9120</v>
      </c>
      <c r="C350">
        <v>3708</v>
      </c>
      <c r="D350">
        <v>11020.8</v>
      </c>
      <c r="E350" s="25">
        <v>36875</v>
      </c>
      <c r="F350" s="24">
        <v>11</v>
      </c>
      <c r="G350" s="24" t="str">
        <f t="shared" si="41"/>
        <v>3724011</v>
      </c>
      <c r="H350" s="57"/>
      <c r="I350">
        <v>27.376799999999999</v>
      </c>
    </row>
    <row r="351" spans="1:11" x14ac:dyDescent="0.25">
      <c r="A351" s="6">
        <v>36875.458333333336</v>
      </c>
      <c r="B351">
        <v>9408</v>
      </c>
      <c r="C351">
        <v>4104</v>
      </c>
      <c r="D351">
        <v>11808</v>
      </c>
      <c r="E351" s="25">
        <v>36875</v>
      </c>
      <c r="F351" s="24">
        <v>12</v>
      </c>
      <c r="G351" s="24" t="str">
        <f t="shared" si="41"/>
        <v>3724012</v>
      </c>
      <c r="H351" s="57"/>
      <c r="I351">
        <v>27.241199999999999</v>
      </c>
    </row>
    <row r="352" spans="1:11" x14ac:dyDescent="0.25">
      <c r="A352" s="6">
        <v>36875.5</v>
      </c>
      <c r="B352">
        <v>9888</v>
      </c>
      <c r="C352">
        <v>4140</v>
      </c>
      <c r="D352">
        <v>11712</v>
      </c>
      <c r="E352" s="25">
        <v>36875</v>
      </c>
      <c r="F352" s="24">
        <v>13</v>
      </c>
      <c r="G352" s="24" t="str">
        <f t="shared" si="41"/>
        <v>3724013</v>
      </c>
      <c r="H352" s="57"/>
      <c r="I352">
        <v>26.854200000000002</v>
      </c>
    </row>
    <row r="353" spans="1:9" x14ac:dyDescent="0.25">
      <c r="A353" s="6">
        <v>36875.541666666664</v>
      </c>
      <c r="B353">
        <v>10272</v>
      </c>
      <c r="C353">
        <v>4140</v>
      </c>
      <c r="D353">
        <v>11635.2</v>
      </c>
      <c r="E353" s="25">
        <v>36875</v>
      </c>
      <c r="F353" s="24">
        <v>14</v>
      </c>
      <c r="G353" s="24" t="str">
        <f t="shared" si="41"/>
        <v>3724014</v>
      </c>
      <c r="H353" s="57"/>
      <c r="I353">
        <v>26.3292</v>
      </c>
    </row>
    <row r="354" spans="1:9" x14ac:dyDescent="0.25">
      <c r="A354" s="6">
        <v>36875.583333333336</v>
      </c>
      <c r="B354">
        <v>10368</v>
      </c>
      <c r="C354">
        <v>4176</v>
      </c>
      <c r="D354">
        <v>12038.4</v>
      </c>
      <c r="E354" s="25">
        <v>36875</v>
      </c>
      <c r="F354" s="24">
        <v>15</v>
      </c>
      <c r="G354" s="24" t="str">
        <f t="shared" si="41"/>
        <v>3724015</v>
      </c>
      <c r="H354" s="57"/>
      <c r="I354">
        <v>26.087400000000002</v>
      </c>
    </row>
    <row r="355" spans="1:9" x14ac:dyDescent="0.25">
      <c r="A355" s="6">
        <v>36875.625</v>
      </c>
      <c r="B355">
        <v>10368</v>
      </c>
      <c r="C355">
        <v>4536</v>
      </c>
      <c r="D355">
        <v>12288</v>
      </c>
      <c r="E355" s="25">
        <v>36875</v>
      </c>
      <c r="F355" s="24">
        <v>16</v>
      </c>
      <c r="G355" s="24" t="str">
        <f t="shared" si="41"/>
        <v>3724016</v>
      </c>
      <c r="H355" s="57"/>
      <c r="I355">
        <v>25.5456</v>
      </c>
    </row>
    <row r="356" spans="1:9" x14ac:dyDescent="0.25">
      <c r="A356" s="6">
        <v>36875.666666666664</v>
      </c>
      <c r="B356">
        <v>10656</v>
      </c>
      <c r="C356">
        <v>4428</v>
      </c>
      <c r="D356">
        <v>12576</v>
      </c>
      <c r="E356" s="25">
        <v>36875</v>
      </c>
      <c r="F356" s="24">
        <v>17</v>
      </c>
      <c r="G356" s="24" t="str">
        <f t="shared" si="41"/>
        <v>3724017</v>
      </c>
      <c r="H356" s="57"/>
      <c r="I356">
        <v>24.211200000000002</v>
      </c>
    </row>
    <row r="357" spans="1:9" x14ac:dyDescent="0.25">
      <c r="A357" s="6">
        <v>36875.708333333336</v>
      </c>
      <c r="B357">
        <v>10848</v>
      </c>
      <c r="C357">
        <v>4428</v>
      </c>
      <c r="D357">
        <v>12960</v>
      </c>
      <c r="E357" s="25">
        <v>36875</v>
      </c>
      <c r="F357" s="24">
        <v>18</v>
      </c>
      <c r="G357" s="24" t="str">
        <f t="shared" si="41"/>
        <v>3724018</v>
      </c>
      <c r="H357" s="57"/>
      <c r="I357">
        <v>23.2302</v>
      </c>
    </row>
    <row r="358" spans="1:9" x14ac:dyDescent="0.25">
      <c r="A358" s="6">
        <v>36875.75</v>
      </c>
      <c r="B358">
        <v>10944</v>
      </c>
      <c r="C358">
        <v>4464</v>
      </c>
      <c r="D358">
        <v>13574.4</v>
      </c>
      <c r="E358" s="25">
        <v>36875</v>
      </c>
      <c r="F358" s="24">
        <v>19</v>
      </c>
      <c r="G358" s="24" t="str">
        <f t="shared" si="41"/>
        <v>3724019</v>
      </c>
      <c r="H358" s="57"/>
      <c r="I358">
        <v>24.182400000000001</v>
      </c>
    </row>
    <row r="359" spans="1:9" x14ac:dyDescent="0.25">
      <c r="A359" s="6">
        <v>36875.791666666664</v>
      </c>
      <c r="B359">
        <v>11040</v>
      </c>
      <c r="C359">
        <v>4284</v>
      </c>
      <c r="D359">
        <v>13516.8</v>
      </c>
      <c r="E359" s="25">
        <v>36875</v>
      </c>
      <c r="F359" s="24">
        <v>20</v>
      </c>
      <c r="G359" s="24" t="str">
        <f t="shared" si="41"/>
        <v>3724020</v>
      </c>
      <c r="H359" s="57"/>
      <c r="I359">
        <v>23.858400000000003</v>
      </c>
    </row>
    <row r="360" spans="1:9" x14ac:dyDescent="0.25">
      <c r="A360" s="6">
        <v>36875.833333333336</v>
      </c>
      <c r="B360">
        <v>10560</v>
      </c>
      <c r="C360">
        <v>4140</v>
      </c>
      <c r="D360">
        <v>12518.4</v>
      </c>
      <c r="E360" s="25">
        <v>36875</v>
      </c>
      <c r="F360" s="24">
        <v>21</v>
      </c>
      <c r="G360" s="24" t="str">
        <f t="shared" si="41"/>
        <v>3724021</v>
      </c>
      <c r="H360" s="57"/>
      <c r="I360">
        <v>23.631</v>
      </c>
    </row>
    <row r="361" spans="1:9" x14ac:dyDescent="0.25">
      <c r="A361" s="6">
        <v>36875.875</v>
      </c>
      <c r="B361">
        <v>10080</v>
      </c>
      <c r="C361">
        <v>4068</v>
      </c>
      <c r="D361">
        <v>11539.2</v>
      </c>
      <c r="E361" s="25">
        <v>36875</v>
      </c>
      <c r="F361" s="24">
        <v>22</v>
      </c>
      <c r="G361" s="24" t="str">
        <f t="shared" si="41"/>
        <v>3724022</v>
      </c>
      <c r="H361" s="57"/>
      <c r="I361">
        <v>23.323799999999999</v>
      </c>
    </row>
    <row r="362" spans="1:9" x14ac:dyDescent="0.25">
      <c r="A362" s="6">
        <v>36875.916666666664</v>
      </c>
      <c r="B362">
        <v>10272</v>
      </c>
      <c r="C362">
        <v>3996</v>
      </c>
      <c r="D362">
        <v>11078.4</v>
      </c>
      <c r="E362" s="25">
        <v>36875</v>
      </c>
      <c r="F362" s="24">
        <v>23</v>
      </c>
      <c r="G362" s="24" t="str">
        <f t="shared" si="41"/>
        <v>3724023</v>
      </c>
      <c r="H362" s="57"/>
      <c r="I362">
        <v>22.7898</v>
      </c>
    </row>
    <row r="363" spans="1:9" x14ac:dyDescent="0.25">
      <c r="A363" s="6">
        <v>36875.958333333336</v>
      </c>
      <c r="B363">
        <v>10176</v>
      </c>
      <c r="C363">
        <v>3636</v>
      </c>
      <c r="D363">
        <v>11635.2</v>
      </c>
      <c r="E363" s="25">
        <v>36875</v>
      </c>
      <c r="F363" s="24">
        <v>24</v>
      </c>
      <c r="G363" s="24" t="str">
        <f t="shared" si="41"/>
        <v>3724024</v>
      </c>
      <c r="H363" s="57"/>
      <c r="I363">
        <v>22.243200000000002</v>
      </c>
    </row>
    <row r="364" spans="1:9" x14ac:dyDescent="0.25">
      <c r="A364" s="6">
        <v>36876</v>
      </c>
      <c r="B364">
        <v>10176</v>
      </c>
      <c r="C364">
        <v>3600</v>
      </c>
      <c r="D364">
        <v>12076.8</v>
      </c>
      <c r="E364" s="25">
        <v>36876</v>
      </c>
      <c r="F364" s="24">
        <v>1</v>
      </c>
      <c r="G364" s="24" t="str">
        <f t="shared" si="41"/>
        <v>372411</v>
      </c>
      <c r="H364" s="57"/>
      <c r="I364">
        <v>21.462599999999998</v>
      </c>
    </row>
    <row r="365" spans="1:9" x14ac:dyDescent="0.25">
      <c r="A365" s="6">
        <v>36876.041666666664</v>
      </c>
      <c r="B365">
        <v>9408</v>
      </c>
      <c r="C365">
        <v>3600</v>
      </c>
      <c r="D365">
        <v>11942.4</v>
      </c>
      <c r="E365" s="25">
        <v>36876</v>
      </c>
      <c r="F365" s="24">
        <v>2</v>
      </c>
      <c r="G365" s="24" t="str">
        <f t="shared" si="41"/>
        <v>372412</v>
      </c>
      <c r="H365" s="57"/>
      <c r="I365">
        <v>21.043200000000002</v>
      </c>
    </row>
    <row r="366" spans="1:9" x14ac:dyDescent="0.25">
      <c r="A366" s="6">
        <v>36876.083333333336</v>
      </c>
      <c r="B366">
        <v>8832</v>
      </c>
      <c r="C366">
        <v>3960</v>
      </c>
      <c r="D366">
        <v>11289.6</v>
      </c>
      <c r="E366" s="25">
        <v>36876</v>
      </c>
      <c r="F366" s="24">
        <v>3</v>
      </c>
      <c r="G366" s="24" t="str">
        <f t="shared" si="41"/>
        <v>372413</v>
      </c>
      <c r="H366" s="57"/>
      <c r="I366">
        <v>20.836200000000002</v>
      </c>
    </row>
    <row r="367" spans="1:9" x14ac:dyDescent="0.25">
      <c r="A367" s="6">
        <v>36876.125</v>
      </c>
      <c r="B367">
        <v>8064</v>
      </c>
      <c r="C367">
        <v>3924</v>
      </c>
      <c r="D367">
        <v>10272</v>
      </c>
      <c r="E367" s="25">
        <v>36876</v>
      </c>
      <c r="F367" s="24">
        <v>4</v>
      </c>
      <c r="G367" s="24" t="str">
        <f t="shared" si="41"/>
        <v>372414</v>
      </c>
      <c r="H367" s="57"/>
      <c r="I367">
        <v>20.686799999999998</v>
      </c>
    </row>
    <row r="368" spans="1:9" x14ac:dyDescent="0.25">
      <c r="A368" s="6">
        <v>36876.166666666664</v>
      </c>
      <c r="B368">
        <v>7488</v>
      </c>
      <c r="C368">
        <v>3852</v>
      </c>
      <c r="D368">
        <v>9465.6</v>
      </c>
      <c r="E368" s="25">
        <v>36876</v>
      </c>
      <c r="F368" s="24">
        <v>5</v>
      </c>
      <c r="G368" s="24" t="str">
        <f t="shared" si="41"/>
        <v>372415</v>
      </c>
      <c r="H368" s="57"/>
      <c r="I368">
        <v>20.671799999999998</v>
      </c>
    </row>
    <row r="369" spans="1:9" x14ac:dyDescent="0.25">
      <c r="A369" s="6">
        <v>36876.208333333336</v>
      </c>
      <c r="B369">
        <v>7296</v>
      </c>
      <c r="C369">
        <v>3960</v>
      </c>
      <c r="D369">
        <v>8966.4</v>
      </c>
      <c r="E369" s="25">
        <v>36876</v>
      </c>
      <c r="F369" s="24">
        <v>6</v>
      </c>
      <c r="G369" s="24" t="str">
        <f t="shared" si="41"/>
        <v>372416</v>
      </c>
      <c r="H369" s="57"/>
      <c r="I369">
        <v>20.8476</v>
      </c>
    </row>
    <row r="370" spans="1:9" x14ac:dyDescent="0.25">
      <c r="A370" s="6">
        <v>36876.25</v>
      </c>
      <c r="B370">
        <v>7200</v>
      </c>
      <c r="C370">
        <v>3852</v>
      </c>
      <c r="D370">
        <v>8851.2000000000007</v>
      </c>
      <c r="E370" s="25">
        <v>36876</v>
      </c>
      <c r="F370" s="24">
        <v>7</v>
      </c>
      <c r="G370" s="24" t="str">
        <f t="shared" si="41"/>
        <v>372417</v>
      </c>
      <c r="H370" s="57"/>
      <c r="I370">
        <v>21.013200000000001</v>
      </c>
    </row>
    <row r="371" spans="1:9" x14ac:dyDescent="0.25">
      <c r="A371" s="6">
        <v>36876.291666666664</v>
      </c>
      <c r="B371">
        <v>7200</v>
      </c>
      <c r="C371">
        <v>3852</v>
      </c>
      <c r="D371">
        <v>8832</v>
      </c>
      <c r="E371" s="25">
        <v>36876</v>
      </c>
      <c r="F371" s="24">
        <v>8</v>
      </c>
      <c r="G371" s="24" t="str">
        <f t="shared" si="41"/>
        <v>372418</v>
      </c>
      <c r="H371" s="57"/>
      <c r="I371">
        <v>21.273599999999998</v>
      </c>
    </row>
    <row r="372" spans="1:9" x14ac:dyDescent="0.25">
      <c r="A372" s="6">
        <v>36876.333333333336</v>
      </c>
      <c r="B372">
        <v>7296</v>
      </c>
      <c r="C372">
        <v>3924</v>
      </c>
      <c r="D372">
        <v>9369.6</v>
      </c>
      <c r="E372" s="25">
        <v>36876</v>
      </c>
      <c r="F372" s="24">
        <v>9</v>
      </c>
      <c r="G372" s="24" t="str">
        <f t="shared" si="41"/>
        <v>372419</v>
      </c>
      <c r="H372" s="57"/>
      <c r="I372">
        <v>20.654400000000003</v>
      </c>
    </row>
    <row r="373" spans="1:9" x14ac:dyDescent="0.25">
      <c r="A373" s="6">
        <v>36876.375</v>
      </c>
      <c r="B373">
        <v>8256</v>
      </c>
      <c r="C373">
        <v>3996</v>
      </c>
      <c r="D373">
        <v>10156.799999999999</v>
      </c>
      <c r="E373" s="25">
        <v>36876</v>
      </c>
      <c r="F373" s="24">
        <v>10</v>
      </c>
      <c r="G373" s="24" t="str">
        <f t="shared" si="41"/>
        <v>3724110</v>
      </c>
      <c r="H373" s="57"/>
      <c r="I373">
        <v>20.899799999999999</v>
      </c>
    </row>
    <row r="374" spans="1:9" x14ac:dyDescent="0.25">
      <c r="A374" s="6">
        <v>36876.416666666664</v>
      </c>
      <c r="B374">
        <v>9600</v>
      </c>
      <c r="C374">
        <v>4104</v>
      </c>
      <c r="D374">
        <v>11673.6</v>
      </c>
      <c r="E374" s="25">
        <v>36876</v>
      </c>
      <c r="F374" s="24">
        <v>11</v>
      </c>
      <c r="G374" s="24" t="str">
        <f t="shared" si="41"/>
        <v>3724111</v>
      </c>
      <c r="H374" s="57"/>
      <c r="I374">
        <v>20.988</v>
      </c>
    </row>
    <row r="375" spans="1:9" x14ac:dyDescent="0.25">
      <c r="A375" s="6">
        <v>36876.458333333336</v>
      </c>
      <c r="B375">
        <v>9696</v>
      </c>
      <c r="C375">
        <v>4320</v>
      </c>
      <c r="D375">
        <v>12057.6</v>
      </c>
      <c r="E375" s="25">
        <v>36876</v>
      </c>
      <c r="F375" s="24">
        <v>12</v>
      </c>
      <c r="G375" s="24" t="str">
        <f t="shared" si="41"/>
        <v>3724112</v>
      </c>
      <c r="H375" s="57"/>
      <c r="I375">
        <v>20.884799999999998</v>
      </c>
    </row>
    <row r="376" spans="1:9" x14ac:dyDescent="0.25">
      <c r="A376" s="6">
        <v>36876.5</v>
      </c>
      <c r="B376">
        <v>9984</v>
      </c>
      <c r="C376">
        <v>4320</v>
      </c>
      <c r="D376">
        <v>12249.6</v>
      </c>
      <c r="E376" s="25">
        <v>36876</v>
      </c>
      <c r="F376" s="24">
        <v>13</v>
      </c>
      <c r="G376" s="24" t="str">
        <f t="shared" si="41"/>
        <v>3724113</v>
      </c>
      <c r="H376" s="57"/>
      <c r="I376">
        <v>20.641200000000001</v>
      </c>
    </row>
    <row r="377" spans="1:9" x14ac:dyDescent="0.25">
      <c r="A377" s="6">
        <v>36876.541666666664</v>
      </c>
      <c r="B377">
        <v>10080</v>
      </c>
      <c r="C377">
        <v>4356</v>
      </c>
      <c r="D377">
        <v>12134.4</v>
      </c>
      <c r="E377" s="25">
        <v>36876</v>
      </c>
      <c r="F377" s="24">
        <v>14</v>
      </c>
      <c r="G377" s="24" t="str">
        <f t="shared" si="41"/>
        <v>3724114</v>
      </c>
      <c r="H377" s="57"/>
      <c r="I377">
        <v>20.516400000000001</v>
      </c>
    </row>
    <row r="378" spans="1:9" x14ac:dyDescent="0.25">
      <c r="A378" s="6">
        <v>36876.583333333336</v>
      </c>
      <c r="B378">
        <v>10176</v>
      </c>
      <c r="C378">
        <v>4356</v>
      </c>
      <c r="D378">
        <v>13036.8</v>
      </c>
      <c r="E378" s="25">
        <v>36876</v>
      </c>
      <c r="F378" s="24">
        <v>15</v>
      </c>
      <c r="G378" s="24" t="str">
        <f t="shared" si="41"/>
        <v>3724115</v>
      </c>
      <c r="H378" s="57"/>
      <c r="I378">
        <v>20.312999999999999</v>
      </c>
    </row>
    <row r="379" spans="1:9" x14ac:dyDescent="0.25">
      <c r="A379" s="6">
        <v>36876.625</v>
      </c>
      <c r="B379">
        <v>10368</v>
      </c>
      <c r="C379">
        <v>4392</v>
      </c>
      <c r="D379">
        <v>13228.8</v>
      </c>
      <c r="E379" s="25">
        <v>36876</v>
      </c>
      <c r="F379" s="24">
        <v>16</v>
      </c>
      <c r="G379" s="24" t="str">
        <f t="shared" si="41"/>
        <v>3724116</v>
      </c>
      <c r="H379" s="57"/>
      <c r="I379">
        <v>20.079000000000001</v>
      </c>
    </row>
    <row r="380" spans="1:9" x14ac:dyDescent="0.25">
      <c r="A380" s="6">
        <v>36876.666666666664</v>
      </c>
      <c r="B380">
        <v>10656</v>
      </c>
      <c r="C380">
        <v>4428</v>
      </c>
      <c r="D380">
        <v>13516.8</v>
      </c>
      <c r="E380" s="25">
        <v>36876</v>
      </c>
      <c r="F380" s="24">
        <v>17</v>
      </c>
      <c r="G380" s="24" t="str">
        <f t="shared" si="41"/>
        <v>3724117</v>
      </c>
      <c r="H380" s="57"/>
      <c r="I380">
        <v>19.915800000000001</v>
      </c>
    </row>
    <row r="381" spans="1:9" x14ac:dyDescent="0.25">
      <c r="A381" s="6">
        <v>36876.708333333336</v>
      </c>
      <c r="B381">
        <v>11040</v>
      </c>
      <c r="C381">
        <v>4464</v>
      </c>
      <c r="D381">
        <v>14169.6</v>
      </c>
      <c r="E381" s="25">
        <v>36876</v>
      </c>
      <c r="F381" s="24">
        <v>18</v>
      </c>
      <c r="G381" s="24" t="str">
        <f t="shared" si="41"/>
        <v>3724118</v>
      </c>
      <c r="H381" s="57"/>
      <c r="I381">
        <v>20.213999999999999</v>
      </c>
    </row>
    <row r="382" spans="1:9" x14ac:dyDescent="0.25">
      <c r="A382" s="6">
        <v>36876.75</v>
      </c>
      <c r="B382">
        <v>11232</v>
      </c>
      <c r="C382">
        <v>4464</v>
      </c>
      <c r="D382">
        <v>14073.6</v>
      </c>
      <c r="E382" s="25">
        <v>36876</v>
      </c>
      <c r="F382" s="24">
        <v>19</v>
      </c>
      <c r="G382" s="24" t="str">
        <f t="shared" si="41"/>
        <v>3724119</v>
      </c>
      <c r="H382" s="57"/>
      <c r="I382">
        <v>21.824999999999999</v>
      </c>
    </row>
    <row r="383" spans="1:9" x14ac:dyDescent="0.25">
      <c r="A383" s="6">
        <v>36876.791666666664</v>
      </c>
      <c r="B383">
        <v>11328</v>
      </c>
      <c r="C383">
        <v>4428</v>
      </c>
      <c r="D383">
        <v>13824</v>
      </c>
      <c r="E383" s="25">
        <v>36876</v>
      </c>
      <c r="F383" s="24">
        <v>20</v>
      </c>
      <c r="G383" s="24" t="str">
        <f t="shared" si="41"/>
        <v>3724120</v>
      </c>
      <c r="H383" s="57"/>
      <c r="I383">
        <v>22.006799999999998</v>
      </c>
    </row>
    <row r="384" spans="1:9" x14ac:dyDescent="0.25">
      <c r="A384" s="6">
        <v>36876.833333333336</v>
      </c>
      <c r="B384">
        <v>10560</v>
      </c>
      <c r="C384">
        <v>4536</v>
      </c>
      <c r="D384">
        <v>13209.6</v>
      </c>
      <c r="E384" s="25">
        <v>36876</v>
      </c>
      <c r="F384" s="24">
        <v>21</v>
      </c>
      <c r="G384" s="24" t="str">
        <f t="shared" si="41"/>
        <v>3724121</v>
      </c>
      <c r="H384" s="57"/>
      <c r="I384">
        <v>22.0548</v>
      </c>
    </row>
    <row r="385" spans="1:9" x14ac:dyDescent="0.25">
      <c r="A385" s="6">
        <v>36876.875</v>
      </c>
      <c r="B385">
        <v>10368</v>
      </c>
      <c r="C385">
        <v>4356</v>
      </c>
      <c r="D385">
        <v>12345.6</v>
      </c>
      <c r="E385" s="25">
        <v>36876</v>
      </c>
      <c r="F385" s="24">
        <v>22</v>
      </c>
      <c r="G385" s="24" t="str">
        <f t="shared" si="41"/>
        <v>3724122</v>
      </c>
      <c r="H385" s="57"/>
      <c r="I385">
        <v>22.147200000000002</v>
      </c>
    </row>
    <row r="386" spans="1:9" x14ac:dyDescent="0.25">
      <c r="A386" s="6">
        <v>36876.916666666664</v>
      </c>
      <c r="B386">
        <v>10656</v>
      </c>
      <c r="C386">
        <v>3996</v>
      </c>
      <c r="D386">
        <v>11596.8</v>
      </c>
      <c r="E386" s="25">
        <v>36876</v>
      </c>
      <c r="F386" s="24">
        <v>23</v>
      </c>
      <c r="G386" s="24" t="str">
        <f t="shared" si="41"/>
        <v>3724123</v>
      </c>
      <c r="H386" s="57"/>
      <c r="I386">
        <v>22.099799999999998</v>
      </c>
    </row>
    <row r="387" spans="1:9" x14ac:dyDescent="0.25">
      <c r="A387" s="6">
        <v>36876.958333333336</v>
      </c>
      <c r="B387">
        <v>10560</v>
      </c>
      <c r="C387">
        <v>3924</v>
      </c>
      <c r="D387">
        <v>11059.2</v>
      </c>
      <c r="E387" s="25">
        <v>36876</v>
      </c>
      <c r="F387" s="24">
        <v>24</v>
      </c>
      <c r="G387" s="24" t="str">
        <f t="shared" si="41"/>
        <v>3724124</v>
      </c>
      <c r="H387" s="57"/>
      <c r="I387">
        <v>21.622799999999998</v>
      </c>
    </row>
    <row r="388" spans="1:9" x14ac:dyDescent="0.25">
      <c r="A388" s="6">
        <v>36877</v>
      </c>
      <c r="B388">
        <v>10368</v>
      </c>
      <c r="C388">
        <v>3816</v>
      </c>
      <c r="D388">
        <v>10521.6</v>
      </c>
      <c r="E388" s="25">
        <v>36877</v>
      </c>
      <c r="F388" s="24">
        <v>1</v>
      </c>
      <c r="G388" s="24" t="str">
        <f t="shared" si="41"/>
        <v>372421</v>
      </c>
      <c r="H388" s="57"/>
      <c r="I388">
        <v>21.414000000000001</v>
      </c>
    </row>
    <row r="389" spans="1:9" x14ac:dyDescent="0.25">
      <c r="A389" s="6">
        <v>36877.041666666664</v>
      </c>
      <c r="B389">
        <v>9504</v>
      </c>
      <c r="C389">
        <v>3816</v>
      </c>
      <c r="D389">
        <v>11193.6</v>
      </c>
      <c r="E389" s="25">
        <v>36877</v>
      </c>
      <c r="F389" s="24">
        <v>2</v>
      </c>
      <c r="G389" s="24" t="str">
        <f t="shared" ref="G389:G452" si="42">CONCATENATE(E389+365,F389)</f>
        <v>372422</v>
      </c>
      <c r="H389" s="57"/>
      <c r="I389">
        <v>21.0258</v>
      </c>
    </row>
    <row r="390" spans="1:9" x14ac:dyDescent="0.25">
      <c r="A390" s="6">
        <v>36877.083333333336</v>
      </c>
      <c r="B390">
        <v>8832</v>
      </c>
      <c r="C390">
        <v>3852</v>
      </c>
      <c r="D390">
        <v>11059.2</v>
      </c>
      <c r="E390" s="25">
        <v>36877</v>
      </c>
      <c r="F390" s="24">
        <v>3</v>
      </c>
      <c r="G390" s="24" t="str">
        <f t="shared" si="42"/>
        <v>372423</v>
      </c>
      <c r="H390" s="57"/>
      <c r="I390">
        <v>20.88</v>
      </c>
    </row>
    <row r="391" spans="1:9" x14ac:dyDescent="0.25">
      <c r="A391" s="6">
        <v>36877.125</v>
      </c>
      <c r="B391">
        <v>8064</v>
      </c>
      <c r="C391">
        <v>3744</v>
      </c>
      <c r="D391">
        <v>10444.799999999999</v>
      </c>
      <c r="E391" s="25">
        <v>36877</v>
      </c>
      <c r="F391" s="24">
        <v>4</v>
      </c>
      <c r="G391" s="24" t="str">
        <f t="shared" si="42"/>
        <v>372424</v>
      </c>
      <c r="H391" s="57"/>
      <c r="I391">
        <v>20.799599999999998</v>
      </c>
    </row>
    <row r="392" spans="1:9" x14ac:dyDescent="0.25">
      <c r="A392" s="6">
        <v>36877.166666666664</v>
      </c>
      <c r="B392">
        <v>7584</v>
      </c>
      <c r="C392">
        <v>3744</v>
      </c>
      <c r="D392">
        <v>9427.2000000000007</v>
      </c>
      <c r="E392" s="25">
        <v>36877</v>
      </c>
      <c r="F392" s="24">
        <v>5</v>
      </c>
      <c r="G392" s="24" t="str">
        <f t="shared" si="42"/>
        <v>372425</v>
      </c>
      <c r="H392" s="57"/>
      <c r="I392">
        <v>20.909400000000002</v>
      </c>
    </row>
    <row r="393" spans="1:9" x14ac:dyDescent="0.25">
      <c r="A393" s="6">
        <v>36877.208333333336</v>
      </c>
      <c r="B393">
        <v>7296</v>
      </c>
      <c r="C393">
        <v>3708</v>
      </c>
      <c r="D393">
        <v>9235.2000000000007</v>
      </c>
      <c r="E393" s="25">
        <v>36877</v>
      </c>
      <c r="F393" s="24">
        <v>6</v>
      </c>
      <c r="G393" s="24" t="str">
        <f t="shared" si="42"/>
        <v>372426</v>
      </c>
      <c r="H393" s="57"/>
      <c r="I393">
        <v>20.898599999999998</v>
      </c>
    </row>
    <row r="394" spans="1:9" x14ac:dyDescent="0.25">
      <c r="A394" s="6">
        <v>36877.25</v>
      </c>
      <c r="B394">
        <v>7104</v>
      </c>
      <c r="C394">
        <v>3708</v>
      </c>
      <c r="D394">
        <v>9100.7999999999993</v>
      </c>
      <c r="E394" s="25">
        <v>36877</v>
      </c>
      <c r="F394" s="24">
        <v>7</v>
      </c>
      <c r="G394" s="24" t="str">
        <f t="shared" si="42"/>
        <v>372427</v>
      </c>
      <c r="H394" s="57"/>
      <c r="I394">
        <v>21.0684</v>
      </c>
    </row>
    <row r="395" spans="1:9" x14ac:dyDescent="0.25">
      <c r="A395" s="6">
        <v>36877.291666666664</v>
      </c>
      <c r="B395">
        <v>7104</v>
      </c>
      <c r="C395">
        <v>3924</v>
      </c>
      <c r="D395">
        <v>9024</v>
      </c>
      <c r="E395" s="25">
        <v>36877</v>
      </c>
      <c r="F395" s="24">
        <v>8</v>
      </c>
      <c r="G395" s="24" t="str">
        <f t="shared" si="42"/>
        <v>372428</v>
      </c>
      <c r="H395" s="57"/>
      <c r="I395">
        <v>20.932200000000002</v>
      </c>
    </row>
    <row r="396" spans="1:9" x14ac:dyDescent="0.25">
      <c r="A396" s="6">
        <v>36877.333333333336</v>
      </c>
      <c r="B396">
        <v>7104</v>
      </c>
      <c r="C396">
        <v>4032</v>
      </c>
      <c r="D396">
        <v>9696</v>
      </c>
      <c r="E396" s="25">
        <v>36877</v>
      </c>
      <c r="F396" s="24">
        <v>9</v>
      </c>
      <c r="G396" s="24" t="str">
        <f t="shared" si="42"/>
        <v>372429</v>
      </c>
      <c r="H396" s="57"/>
      <c r="I396">
        <v>20.470800000000001</v>
      </c>
    </row>
    <row r="397" spans="1:9" x14ac:dyDescent="0.25">
      <c r="A397" s="6">
        <v>36877.375</v>
      </c>
      <c r="B397">
        <v>7968</v>
      </c>
      <c r="C397">
        <v>4104</v>
      </c>
      <c r="D397">
        <v>10252.799999999999</v>
      </c>
      <c r="E397" s="25">
        <v>36877</v>
      </c>
      <c r="F397" s="24">
        <v>10</v>
      </c>
      <c r="G397" s="24" t="str">
        <f t="shared" si="42"/>
        <v>3724210</v>
      </c>
      <c r="H397" s="57"/>
      <c r="I397">
        <v>20.388000000000002</v>
      </c>
    </row>
    <row r="398" spans="1:9" x14ac:dyDescent="0.25">
      <c r="A398" s="6">
        <v>36877.416666666664</v>
      </c>
      <c r="B398">
        <v>9504</v>
      </c>
      <c r="C398">
        <v>4032</v>
      </c>
      <c r="D398">
        <v>11347.2</v>
      </c>
      <c r="E398" s="25">
        <v>36877</v>
      </c>
      <c r="F398" s="24">
        <v>11</v>
      </c>
      <c r="G398" s="24" t="str">
        <f t="shared" si="42"/>
        <v>3724211</v>
      </c>
      <c r="H398" s="57"/>
      <c r="I398">
        <v>20.499599999999997</v>
      </c>
    </row>
    <row r="399" spans="1:9" x14ac:dyDescent="0.25">
      <c r="A399" s="6">
        <v>36877.458333333336</v>
      </c>
      <c r="B399">
        <v>9696</v>
      </c>
      <c r="C399">
        <v>4392</v>
      </c>
      <c r="D399">
        <v>12057.6</v>
      </c>
      <c r="E399" s="25">
        <v>36877</v>
      </c>
      <c r="F399" s="24">
        <v>12</v>
      </c>
      <c r="G399" s="24" t="str">
        <f t="shared" si="42"/>
        <v>3724212</v>
      </c>
      <c r="H399" s="57"/>
      <c r="I399">
        <v>20.262599999999999</v>
      </c>
    </row>
    <row r="400" spans="1:9" x14ac:dyDescent="0.25">
      <c r="A400" s="6">
        <v>36877.5</v>
      </c>
      <c r="B400">
        <v>9984</v>
      </c>
      <c r="C400">
        <v>4392</v>
      </c>
      <c r="D400">
        <v>12940.8</v>
      </c>
      <c r="E400" s="25">
        <v>36877</v>
      </c>
      <c r="F400" s="24">
        <v>13</v>
      </c>
      <c r="G400" s="24" t="str">
        <f t="shared" si="42"/>
        <v>3724213</v>
      </c>
      <c r="H400" s="57"/>
      <c r="I400">
        <v>19.956</v>
      </c>
    </row>
    <row r="401" spans="1:9" x14ac:dyDescent="0.25">
      <c r="A401" s="6">
        <v>36877.541666666664</v>
      </c>
      <c r="B401">
        <v>10176</v>
      </c>
      <c r="C401">
        <v>4464</v>
      </c>
      <c r="D401">
        <v>12921.6</v>
      </c>
      <c r="E401" s="25">
        <v>36877</v>
      </c>
      <c r="F401" s="24">
        <v>14</v>
      </c>
      <c r="G401" s="24" t="str">
        <f t="shared" si="42"/>
        <v>3724214</v>
      </c>
      <c r="H401" s="57"/>
      <c r="I401">
        <v>19.8048</v>
      </c>
    </row>
    <row r="402" spans="1:9" x14ac:dyDescent="0.25">
      <c r="A402" s="6">
        <v>36877.583333333336</v>
      </c>
      <c r="B402">
        <v>10368</v>
      </c>
      <c r="C402">
        <v>4428</v>
      </c>
      <c r="D402">
        <v>12883.2</v>
      </c>
      <c r="E402" s="25">
        <v>36877</v>
      </c>
      <c r="F402" s="24">
        <v>15</v>
      </c>
      <c r="G402" s="24" t="str">
        <f t="shared" si="42"/>
        <v>3724215</v>
      </c>
      <c r="H402" s="57"/>
      <c r="I402">
        <v>19.5822</v>
      </c>
    </row>
    <row r="403" spans="1:9" x14ac:dyDescent="0.25">
      <c r="A403" s="6">
        <v>36877.625</v>
      </c>
      <c r="B403">
        <v>10368</v>
      </c>
      <c r="C403">
        <v>4464</v>
      </c>
      <c r="D403">
        <v>13132.8</v>
      </c>
      <c r="E403" s="25">
        <v>36877</v>
      </c>
      <c r="F403" s="24">
        <v>16</v>
      </c>
      <c r="G403" s="24" t="str">
        <f t="shared" si="42"/>
        <v>3724216</v>
      </c>
      <c r="H403" s="57"/>
      <c r="I403">
        <v>19.6386</v>
      </c>
    </row>
    <row r="404" spans="1:9" x14ac:dyDescent="0.25">
      <c r="A404" s="6">
        <v>36877.666666666664</v>
      </c>
      <c r="B404">
        <v>10656</v>
      </c>
      <c r="C404">
        <v>4464</v>
      </c>
      <c r="D404">
        <v>12902.4</v>
      </c>
      <c r="E404" s="25">
        <v>36877</v>
      </c>
      <c r="F404" s="24">
        <v>17</v>
      </c>
      <c r="G404" s="24" t="str">
        <f t="shared" si="42"/>
        <v>3724217</v>
      </c>
      <c r="H404" s="57"/>
      <c r="I404">
        <v>19.684799999999999</v>
      </c>
    </row>
    <row r="405" spans="1:9" x14ac:dyDescent="0.25">
      <c r="A405" s="6">
        <v>36877.708333333336</v>
      </c>
      <c r="B405">
        <v>10560</v>
      </c>
      <c r="C405">
        <v>4428</v>
      </c>
      <c r="D405">
        <v>13113.6</v>
      </c>
      <c r="E405" s="25">
        <v>36877</v>
      </c>
      <c r="F405" s="24">
        <v>18</v>
      </c>
      <c r="G405" s="24" t="str">
        <f t="shared" si="42"/>
        <v>3724218</v>
      </c>
      <c r="H405" s="57"/>
      <c r="I405">
        <v>20.1282</v>
      </c>
    </row>
    <row r="406" spans="1:9" x14ac:dyDescent="0.25">
      <c r="A406" s="6">
        <v>36877.75</v>
      </c>
      <c r="B406">
        <v>10656</v>
      </c>
      <c r="C406">
        <v>4320</v>
      </c>
      <c r="D406">
        <v>13113.6</v>
      </c>
      <c r="E406" s="25">
        <v>36877</v>
      </c>
      <c r="F406" s="24">
        <v>19</v>
      </c>
      <c r="G406" s="24" t="str">
        <f t="shared" si="42"/>
        <v>3724219</v>
      </c>
      <c r="H406" s="57"/>
      <c r="I406">
        <v>21.8736</v>
      </c>
    </row>
    <row r="407" spans="1:9" x14ac:dyDescent="0.25">
      <c r="A407" s="6">
        <v>36877.791666666664</v>
      </c>
      <c r="B407">
        <v>10752</v>
      </c>
      <c r="C407">
        <v>4356</v>
      </c>
      <c r="D407">
        <v>13017.6</v>
      </c>
      <c r="E407" s="25">
        <v>36877</v>
      </c>
      <c r="F407" s="24">
        <v>20</v>
      </c>
      <c r="G407" s="24" t="str">
        <f t="shared" si="42"/>
        <v>3724220</v>
      </c>
      <c r="H407" s="57"/>
      <c r="I407">
        <v>22.238400000000002</v>
      </c>
    </row>
    <row r="408" spans="1:9" x14ac:dyDescent="0.25">
      <c r="A408" s="6">
        <v>36877.833333333336</v>
      </c>
      <c r="B408">
        <v>10176</v>
      </c>
      <c r="C408">
        <v>4104</v>
      </c>
      <c r="D408">
        <v>12268.8</v>
      </c>
      <c r="E408" s="25">
        <v>36877</v>
      </c>
      <c r="F408" s="24">
        <v>21</v>
      </c>
      <c r="G408" s="24" t="str">
        <f t="shared" si="42"/>
        <v>3724221</v>
      </c>
      <c r="H408" s="57"/>
      <c r="I408">
        <v>22.3188</v>
      </c>
    </row>
    <row r="409" spans="1:9" x14ac:dyDescent="0.25">
      <c r="A409" s="6">
        <v>36877.875</v>
      </c>
      <c r="B409">
        <v>9792</v>
      </c>
      <c r="C409">
        <v>3888</v>
      </c>
      <c r="D409">
        <v>11328</v>
      </c>
      <c r="E409" s="25">
        <v>36877</v>
      </c>
      <c r="F409" s="24">
        <v>22</v>
      </c>
      <c r="G409" s="24" t="str">
        <f t="shared" si="42"/>
        <v>3724222</v>
      </c>
      <c r="H409" s="57"/>
      <c r="I409">
        <v>22.484999999999999</v>
      </c>
    </row>
    <row r="410" spans="1:9" x14ac:dyDescent="0.25">
      <c r="A410" s="6">
        <v>36877.916666666664</v>
      </c>
      <c r="B410">
        <v>10176</v>
      </c>
      <c r="C410">
        <v>3852</v>
      </c>
      <c r="D410">
        <v>11443.2</v>
      </c>
      <c r="E410" s="25">
        <v>36877</v>
      </c>
      <c r="F410" s="24">
        <v>23</v>
      </c>
      <c r="G410" s="24" t="str">
        <f t="shared" si="42"/>
        <v>3724223</v>
      </c>
      <c r="H410" s="57"/>
      <c r="I410">
        <v>22.373999999999999</v>
      </c>
    </row>
    <row r="411" spans="1:9" x14ac:dyDescent="0.25">
      <c r="A411" s="6">
        <v>36877.958333333336</v>
      </c>
      <c r="B411">
        <v>10080</v>
      </c>
      <c r="C411">
        <v>3816</v>
      </c>
      <c r="D411">
        <v>11212.8</v>
      </c>
      <c r="E411" s="25">
        <v>36877</v>
      </c>
      <c r="F411" s="24">
        <v>24</v>
      </c>
      <c r="G411" s="24" t="str">
        <f t="shared" si="42"/>
        <v>3724224</v>
      </c>
      <c r="H411" s="57"/>
      <c r="I411">
        <v>21.601800000000001</v>
      </c>
    </row>
    <row r="412" spans="1:9" x14ac:dyDescent="0.25">
      <c r="A412" s="6">
        <v>36878</v>
      </c>
      <c r="B412">
        <v>9984</v>
      </c>
      <c r="C412">
        <v>3924</v>
      </c>
      <c r="D412">
        <v>10924.8</v>
      </c>
      <c r="E412" s="25">
        <v>36878</v>
      </c>
      <c r="F412" s="24">
        <v>1</v>
      </c>
      <c r="G412" s="24" t="str">
        <f t="shared" si="42"/>
        <v>372431</v>
      </c>
      <c r="H412" s="57"/>
      <c r="I412">
        <v>21.106200000000001</v>
      </c>
    </row>
    <row r="413" spans="1:9" x14ac:dyDescent="0.25">
      <c r="A413" s="6">
        <v>36878.041666666664</v>
      </c>
      <c r="B413">
        <v>9408</v>
      </c>
      <c r="C413">
        <v>4068</v>
      </c>
      <c r="D413">
        <v>11289.6</v>
      </c>
      <c r="E413" s="25">
        <v>36878</v>
      </c>
      <c r="F413" s="24">
        <v>2</v>
      </c>
      <c r="G413" s="24" t="str">
        <f t="shared" si="42"/>
        <v>372432</v>
      </c>
      <c r="H413" s="57"/>
      <c r="I413">
        <v>20.613</v>
      </c>
    </row>
    <row r="414" spans="1:9" x14ac:dyDescent="0.25">
      <c r="A414" s="6">
        <v>36878.083333333336</v>
      </c>
      <c r="B414">
        <v>8832</v>
      </c>
      <c r="C414">
        <v>3888</v>
      </c>
      <c r="D414">
        <v>11270.4</v>
      </c>
      <c r="E414" s="25">
        <v>36878</v>
      </c>
      <c r="F414" s="24">
        <v>3</v>
      </c>
      <c r="G414" s="24" t="str">
        <f t="shared" si="42"/>
        <v>372433</v>
      </c>
      <c r="H414" s="57"/>
      <c r="I414">
        <v>20.470800000000001</v>
      </c>
    </row>
    <row r="415" spans="1:9" x14ac:dyDescent="0.25">
      <c r="A415" s="6">
        <v>36878.125</v>
      </c>
      <c r="B415">
        <v>8352</v>
      </c>
      <c r="C415">
        <v>3780</v>
      </c>
      <c r="D415">
        <v>10368</v>
      </c>
      <c r="E415" s="25">
        <v>36878</v>
      </c>
      <c r="F415" s="24">
        <v>4</v>
      </c>
      <c r="G415" s="24" t="str">
        <f t="shared" si="42"/>
        <v>372434</v>
      </c>
      <c r="H415" s="57"/>
      <c r="I415">
        <v>20.5962</v>
      </c>
    </row>
    <row r="416" spans="1:9" x14ac:dyDescent="0.25">
      <c r="A416" s="6">
        <v>36878.166666666664</v>
      </c>
      <c r="B416">
        <v>7584</v>
      </c>
      <c r="C416">
        <v>3744</v>
      </c>
      <c r="D416">
        <v>9465.6</v>
      </c>
      <c r="E416" s="25">
        <v>36878</v>
      </c>
      <c r="F416" s="24">
        <v>5</v>
      </c>
      <c r="G416" s="24" t="str">
        <f t="shared" si="42"/>
        <v>372435</v>
      </c>
      <c r="H416" s="57"/>
      <c r="I416">
        <v>20.665800000000001</v>
      </c>
    </row>
    <row r="417" spans="1:9" x14ac:dyDescent="0.25">
      <c r="A417" s="6">
        <v>36878.208333333336</v>
      </c>
      <c r="B417">
        <v>7296</v>
      </c>
      <c r="C417">
        <v>4068</v>
      </c>
      <c r="D417">
        <v>9427.2000000000007</v>
      </c>
      <c r="E417" s="25">
        <v>36878</v>
      </c>
      <c r="F417" s="24">
        <v>6</v>
      </c>
      <c r="G417" s="24" t="str">
        <f t="shared" si="42"/>
        <v>372436</v>
      </c>
      <c r="H417" s="57"/>
      <c r="I417">
        <v>21.0306</v>
      </c>
    </row>
    <row r="418" spans="1:9" x14ac:dyDescent="0.25">
      <c r="A418" s="6">
        <v>36878.25</v>
      </c>
      <c r="B418">
        <v>7200</v>
      </c>
      <c r="C418">
        <v>4032</v>
      </c>
      <c r="D418">
        <v>9408</v>
      </c>
      <c r="E418" s="25">
        <v>36878</v>
      </c>
      <c r="F418" s="24">
        <v>7</v>
      </c>
      <c r="G418" s="24" t="str">
        <f t="shared" si="42"/>
        <v>372437</v>
      </c>
      <c r="H418" s="57"/>
      <c r="I418">
        <v>22.1952</v>
      </c>
    </row>
    <row r="419" spans="1:9" x14ac:dyDescent="0.25">
      <c r="A419" s="6">
        <v>36878.291666666664</v>
      </c>
      <c r="B419">
        <v>7200</v>
      </c>
      <c r="C419">
        <v>4068</v>
      </c>
      <c r="D419">
        <v>9196.7999999999993</v>
      </c>
      <c r="E419" s="25">
        <v>36878</v>
      </c>
      <c r="F419" s="24">
        <v>8</v>
      </c>
      <c r="G419" s="24" t="str">
        <f t="shared" si="42"/>
        <v>372438</v>
      </c>
      <c r="H419" s="57"/>
      <c r="I419">
        <v>24.649799999999999</v>
      </c>
    </row>
    <row r="420" spans="1:9" x14ac:dyDescent="0.25">
      <c r="A420" s="6">
        <v>36878.333333333336</v>
      </c>
      <c r="B420">
        <v>7296</v>
      </c>
      <c r="C420">
        <v>4068</v>
      </c>
      <c r="D420">
        <v>9273.6</v>
      </c>
      <c r="E420" s="25">
        <v>36878</v>
      </c>
      <c r="F420" s="24">
        <v>9</v>
      </c>
      <c r="G420" s="24" t="str">
        <f t="shared" si="42"/>
        <v>372439</v>
      </c>
      <c r="H420" s="57"/>
      <c r="I420">
        <v>26.690999999999999</v>
      </c>
    </row>
    <row r="421" spans="1:9" x14ac:dyDescent="0.25">
      <c r="A421" s="6">
        <v>36878.375</v>
      </c>
      <c r="B421">
        <v>8160</v>
      </c>
      <c r="C421">
        <v>4140</v>
      </c>
      <c r="D421">
        <v>10579.2</v>
      </c>
      <c r="E421" s="25">
        <v>36878</v>
      </c>
      <c r="F421" s="24">
        <v>10</v>
      </c>
      <c r="G421" s="24" t="str">
        <f t="shared" si="42"/>
        <v>3724310</v>
      </c>
      <c r="H421" s="57"/>
      <c r="I421">
        <v>27.517799999999998</v>
      </c>
    </row>
    <row r="422" spans="1:9" x14ac:dyDescent="0.25">
      <c r="A422" s="6">
        <v>36878.416666666664</v>
      </c>
      <c r="B422">
        <v>9312</v>
      </c>
      <c r="C422">
        <v>4320</v>
      </c>
      <c r="D422">
        <v>11712</v>
      </c>
      <c r="E422" s="25">
        <v>36878</v>
      </c>
      <c r="F422" s="24">
        <v>11</v>
      </c>
      <c r="G422" s="24" t="str">
        <f t="shared" si="42"/>
        <v>3724311</v>
      </c>
      <c r="H422" s="57"/>
      <c r="I422">
        <v>27.5442</v>
      </c>
    </row>
    <row r="423" spans="1:9" x14ac:dyDescent="0.25">
      <c r="A423" s="6">
        <v>36878.458333333336</v>
      </c>
      <c r="B423">
        <v>9696</v>
      </c>
      <c r="C423">
        <v>4500</v>
      </c>
      <c r="D423">
        <v>12403.2</v>
      </c>
      <c r="E423" s="25">
        <v>36878</v>
      </c>
      <c r="F423" s="24">
        <v>12</v>
      </c>
      <c r="G423" s="24" t="str">
        <f t="shared" si="42"/>
        <v>3724312</v>
      </c>
      <c r="H423" s="57"/>
      <c r="I423">
        <v>27.598800000000001</v>
      </c>
    </row>
    <row r="424" spans="1:9" x14ac:dyDescent="0.25">
      <c r="A424" s="6">
        <v>36878.5</v>
      </c>
      <c r="B424">
        <v>9792</v>
      </c>
      <c r="C424">
        <v>4608</v>
      </c>
      <c r="D424">
        <v>12384</v>
      </c>
      <c r="E424" s="25">
        <v>36878</v>
      </c>
      <c r="F424" s="24">
        <v>13</v>
      </c>
      <c r="G424" s="24" t="str">
        <f t="shared" si="42"/>
        <v>3724313</v>
      </c>
      <c r="H424" s="57"/>
      <c r="I424">
        <v>27.4068</v>
      </c>
    </row>
    <row r="425" spans="1:9" x14ac:dyDescent="0.25">
      <c r="A425" s="6">
        <v>36878.541666666664</v>
      </c>
      <c r="B425">
        <v>10080</v>
      </c>
      <c r="C425">
        <v>4752</v>
      </c>
      <c r="D425">
        <v>12384</v>
      </c>
      <c r="E425" s="25">
        <v>36878</v>
      </c>
      <c r="F425" s="24">
        <v>14</v>
      </c>
      <c r="G425" s="24" t="str">
        <f t="shared" si="42"/>
        <v>3724314</v>
      </c>
      <c r="H425" s="57"/>
      <c r="I425">
        <v>27.200400000000002</v>
      </c>
    </row>
    <row r="426" spans="1:9" x14ac:dyDescent="0.25">
      <c r="A426" s="6">
        <v>36878.583333333336</v>
      </c>
      <c r="B426">
        <v>10464</v>
      </c>
      <c r="C426">
        <v>4752</v>
      </c>
      <c r="D426">
        <v>13036.8</v>
      </c>
      <c r="E426" s="25">
        <v>36878</v>
      </c>
      <c r="F426" s="24">
        <v>15</v>
      </c>
      <c r="G426" s="24" t="str">
        <f t="shared" si="42"/>
        <v>3724315</v>
      </c>
      <c r="H426" s="57"/>
      <c r="I426">
        <v>26.9922</v>
      </c>
    </row>
    <row r="427" spans="1:9" x14ac:dyDescent="0.25">
      <c r="A427" s="6">
        <v>36878.625</v>
      </c>
      <c r="B427">
        <v>10656</v>
      </c>
      <c r="C427">
        <v>4716</v>
      </c>
      <c r="D427">
        <v>13516.8</v>
      </c>
      <c r="E427" s="25">
        <v>36878</v>
      </c>
      <c r="F427" s="24">
        <v>16</v>
      </c>
      <c r="G427" s="24" t="str">
        <f t="shared" si="42"/>
        <v>3724316</v>
      </c>
      <c r="H427" s="57"/>
      <c r="I427">
        <v>26.4696</v>
      </c>
    </row>
    <row r="428" spans="1:9" x14ac:dyDescent="0.25">
      <c r="A428" s="6">
        <v>36878.666666666664</v>
      </c>
      <c r="B428">
        <v>10848</v>
      </c>
      <c r="C428">
        <v>4824</v>
      </c>
      <c r="D428">
        <v>13900.8</v>
      </c>
      <c r="E428" s="25">
        <v>36878</v>
      </c>
      <c r="F428" s="24">
        <v>17</v>
      </c>
      <c r="G428" s="24" t="str">
        <f t="shared" si="42"/>
        <v>3724317</v>
      </c>
      <c r="H428" s="57"/>
      <c r="I428">
        <v>25.555199999999999</v>
      </c>
    </row>
    <row r="429" spans="1:9" x14ac:dyDescent="0.25">
      <c r="A429" s="6">
        <v>36878.708333333336</v>
      </c>
      <c r="B429">
        <v>11328</v>
      </c>
      <c r="C429">
        <v>4896</v>
      </c>
      <c r="D429">
        <v>13900.8</v>
      </c>
      <c r="E429" s="25">
        <v>36878</v>
      </c>
      <c r="F429" s="24">
        <v>18</v>
      </c>
      <c r="G429" s="24" t="str">
        <f t="shared" si="42"/>
        <v>3724318</v>
      </c>
      <c r="H429" s="57"/>
      <c r="I429">
        <v>24.476400000000002</v>
      </c>
    </row>
    <row r="430" spans="1:9" x14ac:dyDescent="0.25">
      <c r="A430" s="6">
        <v>36878.75</v>
      </c>
      <c r="B430">
        <v>11424</v>
      </c>
      <c r="C430">
        <v>4932</v>
      </c>
      <c r="D430">
        <v>14323.2</v>
      </c>
      <c r="E430" s="25">
        <v>36878</v>
      </c>
      <c r="F430" s="24">
        <v>19</v>
      </c>
      <c r="G430" s="24" t="str">
        <f t="shared" si="42"/>
        <v>3724319</v>
      </c>
      <c r="H430" s="57"/>
      <c r="I430">
        <v>25.179599999999997</v>
      </c>
    </row>
    <row r="431" spans="1:9" x14ac:dyDescent="0.25">
      <c r="A431" s="6">
        <v>36878.791666666664</v>
      </c>
      <c r="B431">
        <v>11520</v>
      </c>
      <c r="C431">
        <v>4860</v>
      </c>
      <c r="D431">
        <v>13708.8</v>
      </c>
      <c r="E431" s="25">
        <v>36878</v>
      </c>
      <c r="F431" s="24">
        <v>20</v>
      </c>
      <c r="G431" s="24" t="str">
        <f t="shared" si="42"/>
        <v>3724320</v>
      </c>
      <c r="H431" s="57"/>
      <c r="I431">
        <v>25.1448</v>
      </c>
    </row>
    <row r="432" spans="1:9" x14ac:dyDescent="0.25">
      <c r="A432" s="6">
        <v>36878.833333333336</v>
      </c>
      <c r="B432">
        <v>10848</v>
      </c>
      <c r="C432">
        <v>4680</v>
      </c>
      <c r="D432">
        <v>12940.8</v>
      </c>
      <c r="E432" s="25">
        <v>36878</v>
      </c>
      <c r="F432" s="24">
        <v>21</v>
      </c>
      <c r="G432" s="24" t="str">
        <f t="shared" si="42"/>
        <v>3724321</v>
      </c>
      <c r="H432" s="57"/>
      <c r="I432">
        <v>24.7578</v>
      </c>
    </row>
    <row r="433" spans="1:10" x14ac:dyDescent="0.25">
      <c r="A433" s="6">
        <v>36878.875</v>
      </c>
      <c r="B433">
        <v>10656</v>
      </c>
      <c r="C433">
        <v>4464</v>
      </c>
      <c r="D433">
        <v>11692.8</v>
      </c>
      <c r="E433" s="25">
        <v>36878</v>
      </c>
      <c r="F433" s="24">
        <v>22</v>
      </c>
      <c r="G433" s="24" t="str">
        <f t="shared" si="42"/>
        <v>3724322</v>
      </c>
      <c r="H433" s="57"/>
      <c r="I433">
        <v>24.554400000000001</v>
      </c>
    </row>
    <row r="434" spans="1:10" x14ac:dyDescent="0.25">
      <c r="A434" s="6">
        <v>36878.916666666664</v>
      </c>
      <c r="B434">
        <v>10560</v>
      </c>
      <c r="C434">
        <v>3960</v>
      </c>
      <c r="D434">
        <v>11174.4</v>
      </c>
      <c r="E434" s="25">
        <v>36878</v>
      </c>
      <c r="F434" s="24">
        <v>23</v>
      </c>
      <c r="G434" s="24" t="str">
        <f t="shared" si="42"/>
        <v>3724323</v>
      </c>
      <c r="H434" s="57"/>
      <c r="I434">
        <v>24.660599999999999</v>
      </c>
    </row>
    <row r="435" spans="1:10" x14ac:dyDescent="0.25">
      <c r="A435" s="6">
        <v>36878.958333333336</v>
      </c>
      <c r="B435">
        <v>10560</v>
      </c>
      <c r="C435">
        <v>3960</v>
      </c>
      <c r="D435">
        <v>10924.8</v>
      </c>
      <c r="E435" s="25">
        <v>36878</v>
      </c>
      <c r="F435" s="24">
        <v>24</v>
      </c>
      <c r="G435" s="24" t="str">
        <f t="shared" si="42"/>
        <v>3724324</v>
      </c>
      <c r="H435" s="57"/>
      <c r="I435">
        <v>23.737200000000001</v>
      </c>
    </row>
    <row r="436" spans="1:10" x14ac:dyDescent="0.25">
      <c r="A436" s="6">
        <v>36879</v>
      </c>
      <c r="B436">
        <v>10176</v>
      </c>
      <c r="C436">
        <v>3888</v>
      </c>
      <c r="D436">
        <v>11193.6</v>
      </c>
      <c r="E436" s="25">
        <v>36879</v>
      </c>
      <c r="F436" s="24">
        <v>1</v>
      </c>
      <c r="G436" s="24" t="str">
        <f t="shared" si="42"/>
        <v>372441</v>
      </c>
      <c r="H436" s="57"/>
      <c r="I436">
        <v>22.366799999999998</v>
      </c>
    </row>
    <row r="437" spans="1:10" x14ac:dyDescent="0.25">
      <c r="A437" s="6">
        <v>36879.041666666664</v>
      </c>
      <c r="B437">
        <v>9696</v>
      </c>
      <c r="C437">
        <v>3816</v>
      </c>
      <c r="D437">
        <v>11136</v>
      </c>
      <c r="E437" s="25">
        <v>36879</v>
      </c>
      <c r="F437" s="24">
        <v>2</v>
      </c>
      <c r="G437" s="24" t="str">
        <f t="shared" si="42"/>
        <v>372442</v>
      </c>
      <c r="H437" s="57"/>
      <c r="I437">
        <v>21.808799999999998</v>
      </c>
    </row>
    <row r="438" spans="1:10" x14ac:dyDescent="0.25">
      <c r="A438" s="6">
        <v>36879.083333333336</v>
      </c>
      <c r="B438">
        <v>8928</v>
      </c>
      <c r="C438">
        <v>3816</v>
      </c>
      <c r="D438">
        <v>11116.8</v>
      </c>
      <c r="E438" s="25">
        <v>36879</v>
      </c>
      <c r="F438" s="24">
        <v>3</v>
      </c>
      <c r="G438" s="24" t="str">
        <f t="shared" si="42"/>
        <v>372443</v>
      </c>
      <c r="H438" s="57"/>
      <c r="I438">
        <v>21.734400000000001</v>
      </c>
    </row>
    <row r="439" spans="1:10" x14ac:dyDescent="0.25">
      <c r="A439" s="6">
        <v>36879.125</v>
      </c>
      <c r="B439">
        <v>8352</v>
      </c>
      <c r="C439">
        <v>3780</v>
      </c>
      <c r="D439">
        <v>10329.6</v>
      </c>
      <c r="E439" s="25">
        <v>36879</v>
      </c>
      <c r="F439" s="24">
        <v>4</v>
      </c>
      <c r="G439" s="24" t="str">
        <f t="shared" si="42"/>
        <v>372444</v>
      </c>
      <c r="H439" s="57"/>
      <c r="I439">
        <v>21.810599999999997</v>
      </c>
    </row>
    <row r="440" spans="1:10" x14ac:dyDescent="0.25">
      <c r="A440" s="6">
        <v>36879.166666666664</v>
      </c>
      <c r="B440">
        <v>7680</v>
      </c>
      <c r="C440">
        <v>4104</v>
      </c>
      <c r="D440">
        <v>9350.4</v>
      </c>
      <c r="E440" s="25">
        <v>36879</v>
      </c>
      <c r="F440" s="24">
        <v>5</v>
      </c>
      <c r="G440" s="24" t="str">
        <f t="shared" si="42"/>
        <v>372445</v>
      </c>
      <c r="H440" s="57"/>
      <c r="I440">
        <v>21.841200000000001</v>
      </c>
    </row>
    <row r="441" spans="1:10" x14ac:dyDescent="0.25">
      <c r="A441" s="6">
        <v>36879.208333333336</v>
      </c>
      <c r="B441">
        <v>7296</v>
      </c>
      <c r="C441">
        <v>4104</v>
      </c>
      <c r="D441">
        <v>9158.4</v>
      </c>
      <c r="E441" s="25">
        <v>36879</v>
      </c>
      <c r="F441" s="24">
        <v>6</v>
      </c>
      <c r="G441" s="24" t="str">
        <f t="shared" si="42"/>
        <v>372446</v>
      </c>
      <c r="H441" s="57"/>
      <c r="I441">
        <v>22.1004</v>
      </c>
    </row>
    <row r="442" spans="1:10" x14ac:dyDescent="0.25">
      <c r="A442" s="6">
        <v>36879.25</v>
      </c>
      <c r="B442">
        <v>7104</v>
      </c>
      <c r="C442">
        <v>4104</v>
      </c>
      <c r="D442">
        <v>9139.2000000000007</v>
      </c>
      <c r="E442" s="25">
        <v>36879</v>
      </c>
      <c r="F442" s="24">
        <v>7</v>
      </c>
      <c r="G442" s="24" t="str">
        <f t="shared" si="42"/>
        <v>372447</v>
      </c>
      <c r="H442" s="57"/>
      <c r="I442">
        <v>22.947599999999998</v>
      </c>
      <c r="J442" s="17"/>
    </row>
    <row r="443" spans="1:10" x14ac:dyDescent="0.25">
      <c r="A443" s="6">
        <v>36879.291666666664</v>
      </c>
      <c r="B443">
        <v>7104</v>
      </c>
      <c r="C443">
        <v>4104</v>
      </c>
      <c r="D443">
        <v>9043.2000000000007</v>
      </c>
      <c r="E443" s="25">
        <v>36879</v>
      </c>
      <c r="F443" s="24">
        <v>8</v>
      </c>
      <c r="G443" s="24" t="str">
        <f t="shared" si="42"/>
        <v>372448</v>
      </c>
      <c r="H443" s="57"/>
      <c r="I443">
        <v>25.4862</v>
      </c>
    </row>
    <row r="444" spans="1:10" x14ac:dyDescent="0.25">
      <c r="A444" s="6">
        <v>36879.333333333336</v>
      </c>
      <c r="B444">
        <v>7104</v>
      </c>
      <c r="C444">
        <v>4140</v>
      </c>
      <c r="D444">
        <v>9331.2000000000007</v>
      </c>
      <c r="E444" s="25">
        <v>36879</v>
      </c>
      <c r="F444" s="24">
        <v>9</v>
      </c>
      <c r="G444" s="24" t="str">
        <f t="shared" si="42"/>
        <v>372449</v>
      </c>
      <c r="H444" s="57"/>
      <c r="I444">
        <v>27.547799999999999</v>
      </c>
    </row>
    <row r="445" spans="1:10" x14ac:dyDescent="0.25">
      <c r="A445" s="6">
        <v>36879.375</v>
      </c>
      <c r="B445">
        <v>7872</v>
      </c>
      <c r="C445">
        <v>4104</v>
      </c>
      <c r="D445">
        <v>10003.200000000001</v>
      </c>
      <c r="E445" s="25">
        <v>36879</v>
      </c>
      <c r="F445" s="24">
        <v>10</v>
      </c>
      <c r="G445" s="24" t="str">
        <f t="shared" si="42"/>
        <v>3724410</v>
      </c>
      <c r="H445" s="57"/>
      <c r="I445">
        <v>28.418400000000002</v>
      </c>
    </row>
    <row r="446" spans="1:10" x14ac:dyDescent="0.25">
      <c r="A446" s="6">
        <v>36879.416666666664</v>
      </c>
      <c r="B446">
        <v>9216</v>
      </c>
      <c r="C446">
        <v>4140</v>
      </c>
      <c r="D446">
        <v>10790.4</v>
      </c>
      <c r="E446" s="25">
        <v>36879</v>
      </c>
      <c r="F446" s="24">
        <v>11</v>
      </c>
      <c r="G446" s="24" t="str">
        <f t="shared" si="42"/>
        <v>3724411</v>
      </c>
      <c r="H446" s="57"/>
      <c r="I446">
        <v>28.312200000000001</v>
      </c>
    </row>
    <row r="447" spans="1:10" x14ac:dyDescent="0.25">
      <c r="A447" s="6">
        <v>36879.458333333336</v>
      </c>
      <c r="B447">
        <v>9312</v>
      </c>
      <c r="C447">
        <v>4248</v>
      </c>
      <c r="D447">
        <v>11692.8</v>
      </c>
      <c r="E447" s="25">
        <v>36879</v>
      </c>
      <c r="F447" s="24">
        <v>12</v>
      </c>
      <c r="G447" s="24" t="str">
        <f t="shared" si="42"/>
        <v>3724412</v>
      </c>
      <c r="H447" s="57"/>
      <c r="I447">
        <v>27.8154</v>
      </c>
    </row>
    <row r="448" spans="1:10" x14ac:dyDescent="0.25">
      <c r="A448" s="6">
        <v>36879.5</v>
      </c>
      <c r="B448">
        <v>9696</v>
      </c>
      <c r="C448">
        <v>4248</v>
      </c>
      <c r="D448">
        <v>12230.4</v>
      </c>
      <c r="E448" s="25">
        <v>36879</v>
      </c>
      <c r="F448" s="24">
        <v>13</v>
      </c>
      <c r="G448" s="24" t="str">
        <f t="shared" si="42"/>
        <v>3724413</v>
      </c>
      <c r="H448" s="57"/>
      <c r="I448">
        <v>27.4374</v>
      </c>
    </row>
    <row r="449" spans="1:9" x14ac:dyDescent="0.25">
      <c r="A449" s="6">
        <v>36879.541666666664</v>
      </c>
      <c r="B449">
        <v>9888</v>
      </c>
      <c r="C449">
        <v>4212</v>
      </c>
      <c r="D449">
        <v>11865.6</v>
      </c>
      <c r="E449" s="25">
        <v>36879</v>
      </c>
      <c r="F449" s="24">
        <v>14</v>
      </c>
      <c r="G449" s="24" t="str">
        <f t="shared" si="42"/>
        <v>3724414</v>
      </c>
      <c r="H449" s="57"/>
      <c r="I449">
        <v>27.646799999999999</v>
      </c>
    </row>
    <row r="450" spans="1:9" x14ac:dyDescent="0.25">
      <c r="A450" s="6">
        <v>36879.583333333336</v>
      </c>
      <c r="B450">
        <v>10176</v>
      </c>
      <c r="C450">
        <v>4212</v>
      </c>
      <c r="D450">
        <v>12672</v>
      </c>
      <c r="E450" s="25">
        <v>36879</v>
      </c>
      <c r="F450" s="24">
        <v>15</v>
      </c>
      <c r="G450" s="24" t="str">
        <f t="shared" si="42"/>
        <v>3724415</v>
      </c>
      <c r="H450" s="57"/>
      <c r="I450">
        <v>27.127800000000001</v>
      </c>
    </row>
    <row r="451" spans="1:9" x14ac:dyDescent="0.25">
      <c r="A451" s="6">
        <v>36879.625</v>
      </c>
      <c r="B451">
        <v>10368</v>
      </c>
      <c r="C451">
        <v>4176</v>
      </c>
      <c r="D451">
        <v>12902.4</v>
      </c>
      <c r="E451" s="25">
        <v>36879</v>
      </c>
      <c r="F451" s="24">
        <v>16</v>
      </c>
      <c r="G451" s="24" t="str">
        <f t="shared" si="42"/>
        <v>3724416</v>
      </c>
      <c r="H451" s="57"/>
      <c r="I451">
        <v>26.9376</v>
      </c>
    </row>
    <row r="452" spans="1:9" x14ac:dyDescent="0.25">
      <c r="A452" s="6">
        <v>36879.666666666664</v>
      </c>
      <c r="B452">
        <v>10944</v>
      </c>
      <c r="C452">
        <v>4248</v>
      </c>
      <c r="D452">
        <v>12921.6</v>
      </c>
      <c r="E452" s="25">
        <v>36879</v>
      </c>
      <c r="F452" s="24">
        <v>17</v>
      </c>
      <c r="G452" s="24" t="str">
        <f t="shared" si="42"/>
        <v>3724417</v>
      </c>
      <c r="H452" s="57"/>
      <c r="I452">
        <v>25.935599999999997</v>
      </c>
    </row>
    <row r="453" spans="1:9" x14ac:dyDescent="0.25">
      <c r="A453" s="6">
        <v>36879.708333333336</v>
      </c>
      <c r="B453">
        <v>11328</v>
      </c>
      <c r="C453">
        <v>4284</v>
      </c>
      <c r="D453">
        <v>13382.4</v>
      </c>
      <c r="E453" s="25">
        <v>36879</v>
      </c>
      <c r="F453" s="24">
        <v>18</v>
      </c>
      <c r="G453" s="24" t="str">
        <f t="shared" ref="G453:G516" si="43">CONCATENATE(E453+365,F453)</f>
        <v>3724418</v>
      </c>
      <c r="H453" s="57"/>
      <c r="I453">
        <v>24.429599999999997</v>
      </c>
    </row>
    <row r="454" spans="1:9" x14ac:dyDescent="0.25">
      <c r="A454" s="6">
        <v>36879.75</v>
      </c>
      <c r="B454">
        <v>11424</v>
      </c>
      <c r="C454">
        <v>4284</v>
      </c>
      <c r="D454">
        <v>13363.2</v>
      </c>
      <c r="E454" s="25">
        <v>36879</v>
      </c>
      <c r="F454" s="24">
        <v>19</v>
      </c>
      <c r="G454" s="24" t="str">
        <f t="shared" si="43"/>
        <v>3724419</v>
      </c>
      <c r="H454" s="57"/>
      <c r="I454">
        <v>25.2972</v>
      </c>
    </row>
    <row r="455" spans="1:9" x14ac:dyDescent="0.25">
      <c r="A455" s="6">
        <v>36879.791666666664</v>
      </c>
      <c r="B455">
        <v>11328</v>
      </c>
      <c r="C455">
        <v>4176</v>
      </c>
      <c r="D455">
        <v>13132.8</v>
      </c>
      <c r="E455" s="25">
        <v>36879</v>
      </c>
      <c r="F455" s="24">
        <v>20</v>
      </c>
      <c r="G455" s="24" t="str">
        <f t="shared" si="43"/>
        <v>3724420</v>
      </c>
      <c r="H455" s="57"/>
      <c r="I455">
        <v>25.123799999999999</v>
      </c>
    </row>
    <row r="456" spans="1:9" x14ac:dyDescent="0.25">
      <c r="A456" s="6">
        <v>36879.833333333336</v>
      </c>
      <c r="B456">
        <v>11040</v>
      </c>
      <c r="C456">
        <v>4068</v>
      </c>
      <c r="D456">
        <v>12403.2</v>
      </c>
      <c r="E456" s="25">
        <v>36879</v>
      </c>
      <c r="F456" s="24">
        <v>21</v>
      </c>
      <c r="G456" s="24" t="str">
        <f t="shared" si="43"/>
        <v>3724421</v>
      </c>
      <c r="H456" s="57"/>
      <c r="I456">
        <v>24.673200000000001</v>
      </c>
    </row>
    <row r="457" spans="1:9" x14ac:dyDescent="0.25">
      <c r="A457" s="6">
        <v>36879.875</v>
      </c>
      <c r="B457">
        <v>10176</v>
      </c>
      <c r="C457">
        <v>3852</v>
      </c>
      <c r="D457">
        <v>11347.2</v>
      </c>
      <c r="E457" s="25">
        <v>36879</v>
      </c>
      <c r="F457" s="24">
        <v>22</v>
      </c>
      <c r="G457" s="24" t="str">
        <f t="shared" si="43"/>
        <v>3724422</v>
      </c>
      <c r="H457" s="57"/>
      <c r="I457">
        <v>24.520199999999999</v>
      </c>
    </row>
    <row r="458" spans="1:9" x14ac:dyDescent="0.25">
      <c r="A458" s="6">
        <v>36879.916666666664</v>
      </c>
      <c r="B458">
        <v>10080</v>
      </c>
      <c r="C458">
        <v>3708</v>
      </c>
      <c r="D458">
        <v>10963.2</v>
      </c>
      <c r="E458" s="25">
        <v>36879</v>
      </c>
      <c r="F458" s="24">
        <v>23</v>
      </c>
      <c r="G458" s="24" t="str">
        <f t="shared" si="43"/>
        <v>3724423</v>
      </c>
      <c r="H458" s="57"/>
      <c r="I458">
        <v>24.634799999999998</v>
      </c>
    </row>
    <row r="459" spans="1:9" x14ac:dyDescent="0.25">
      <c r="A459" s="6">
        <v>36879.958333333336</v>
      </c>
      <c r="B459">
        <v>9696</v>
      </c>
      <c r="C459">
        <v>3672</v>
      </c>
      <c r="D459">
        <v>10771.2</v>
      </c>
      <c r="E459" s="25">
        <v>36879</v>
      </c>
      <c r="F459" s="24">
        <v>24</v>
      </c>
      <c r="G459" s="24" t="str">
        <f t="shared" si="43"/>
        <v>3724424</v>
      </c>
      <c r="H459" s="57"/>
      <c r="I459">
        <v>23.971799999999998</v>
      </c>
    </row>
    <row r="460" spans="1:9" x14ac:dyDescent="0.25">
      <c r="A460" s="6">
        <v>36880</v>
      </c>
      <c r="B460">
        <v>9408</v>
      </c>
      <c r="C460">
        <v>3636</v>
      </c>
      <c r="D460">
        <v>10080</v>
      </c>
      <c r="E460" s="25">
        <v>36880</v>
      </c>
      <c r="F460" s="24">
        <v>1</v>
      </c>
      <c r="G460" s="24" t="str">
        <f t="shared" si="43"/>
        <v>372451</v>
      </c>
      <c r="H460" s="57"/>
      <c r="I460">
        <v>22.448400000000003</v>
      </c>
    </row>
    <row r="461" spans="1:9" x14ac:dyDescent="0.25">
      <c r="A461" s="6">
        <v>36880.041666666664</v>
      </c>
      <c r="B461">
        <v>9024</v>
      </c>
      <c r="C461">
        <v>3600</v>
      </c>
      <c r="D461">
        <v>9542.4</v>
      </c>
      <c r="E461" s="25">
        <v>36880</v>
      </c>
      <c r="F461" s="24">
        <v>2</v>
      </c>
      <c r="G461" s="24" t="str">
        <f t="shared" si="43"/>
        <v>372452</v>
      </c>
      <c r="H461" s="57"/>
      <c r="I461">
        <v>21.827999999999999</v>
      </c>
    </row>
    <row r="462" spans="1:9" x14ac:dyDescent="0.25">
      <c r="A462" s="6">
        <v>36880.083333333336</v>
      </c>
      <c r="B462">
        <v>8448</v>
      </c>
      <c r="C462">
        <v>3528</v>
      </c>
      <c r="D462">
        <v>9542.4</v>
      </c>
      <c r="E462" s="25">
        <v>36880</v>
      </c>
      <c r="F462" s="24">
        <v>3</v>
      </c>
      <c r="G462" s="24" t="str">
        <f t="shared" si="43"/>
        <v>372453</v>
      </c>
      <c r="H462" s="57"/>
      <c r="I462">
        <v>21.483599999999999</v>
      </c>
    </row>
    <row r="463" spans="1:9" x14ac:dyDescent="0.25">
      <c r="A463" s="6">
        <v>36880.125</v>
      </c>
      <c r="B463">
        <v>7872</v>
      </c>
      <c r="C463">
        <v>3528</v>
      </c>
      <c r="D463">
        <v>9100.7999999999993</v>
      </c>
      <c r="E463" s="25">
        <v>36880</v>
      </c>
      <c r="F463" s="24">
        <v>4</v>
      </c>
      <c r="G463" s="24" t="str">
        <f t="shared" si="43"/>
        <v>372454</v>
      </c>
      <c r="H463" s="57"/>
      <c r="I463">
        <v>21.486599999999999</v>
      </c>
    </row>
    <row r="464" spans="1:9" x14ac:dyDescent="0.25">
      <c r="A464" s="6">
        <v>36880.166666666664</v>
      </c>
      <c r="B464">
        <v>7392</v>
      </c>
      <c r="C464">
        <v>3564</v>
      </c>
      <c r="D464">
        <v>8928</v>
      </c>
      <c r="E464" s="25">
        <v>36880</v>
      </c>
      <c r="F464" s="24">
        <v>5</v>
      </c>
      <c r="G464" s="24" t="str">
        <f t="shared" si="43"/>
        <v>372455</v>
      </c>
      <c r="H464" s="57"/>
      <c r="I464">
        <v>21.434999999999999</v>
      </c>
    </row>
    <row r="465" spans="1:9" x14ac:dyDescent="0.25">
      <c r="A465" s="6">
        <v>36880.208333333336</v>
      </c>
      <c r="B465">
        <v>7200</v>
      </c>
      <c r="C465">
        <v>3564</v>
      </c>
      <c r="D465">
        <v>8716.7999999999993</v>
      </c>
      <c r="E465" s="25">
        <v>36880</v>
      </c>
      <c r="F465" s="24">
        <v>6</v>
      </c>
      <c r="G465" s="24" t="str">
        <f t="shared" si="43"/>
        <v>372456</v>
      </c>
      <c r="H465" s="57"/>
      <c r="I465">
        <v>21.682200000000002</v>
      </c>
    </row>
    <row r="466" spans="1:9" x14ac:dyDescent="0.25">
      <c r="A466" s="6">
        <v>36880.25</v>
      </c>
      <c r="B466">
        <v>7008</v>
      </c>
      <c r="C466">
        <v>3528</v>
      </c>
      <c r="D466">
        <v>8544</v>
      </c>
      <c r="E466" s="25">
        <v>36880</v>
      </c>
      <c r="F466" s="24">
        <v>7</v>
      </c>
      <c r="G466" s="24" t="str">
        <f t="shared" si="43"/>
        <v>372457</v>
      </c>
      <c r="H466" s="57"/>
      <c r="I466">
        <v>22.5732</v>
      </c>
    </row>
    <row r="467" spans="1:9" x14ac:dyDescent="0.25">
      <c r="A467" s="6">
        <v>36880.291666666664</v>
      </c>
      <c r="B467">
        <v>6816</v>
      </c>
      <c r="C467">
        <v>3528</v>
      </c>
      <c r="D467">
        <v>8563.2000000000007</v>
      </c>
      <c r="E467" s="25">
        <v>36880</v>
      </c>
      <c r="F467" s="24">
        <v>8</v>
      </c>
      <c r="G467" s="24" t="str">
        <f t="shared" si="43"/>
        <v>372458</v>
      </c>
      <c r="H467" s="57"/>
      <c r="I467">
        <v>24.747</v>
      </c>
    </row>
    <row r="468" spans="1:9" x14ac:dyDescent="0.25">
      <c r="A468" s="6">
        <v>36880.333333333336</v>
      </c>
      <c r="B468">
        <v>6816</v>
      </c>
      <c r="C468">
        <v>3564</v>
      </c>
      <c r="D468">
        <v>9024</v>
      </c>
      <c r="E468" s="25">
        <v>36880</v>
      </c>
      <c r="F468" s="24">
        <v>9</v>
      </c>
      <c r="G468" s="24" t="str">
        <f t="shared" si="43"/>
        <v>372459</v>
      </c>
      <c r="H468" s="57"/>
      <c r="I468">
        <v>26.5548</v>
      </c>
    </row>
    <row r="469" spans="1:9" x14ac:dyDescent="0.25">
      <c r="A469" s="6">
        <v>36880.375</v>
      </c>
      <c r="B469">
        <v>7008</v>
      </c>
      <c r="C469">
        <v>3636</v>
      </c>
      <c r="D469">
        <v>9388.7999999999993</v>
      </c>
      <c r="E469" s="25">
        <v>36880</v>
      </c>
      <c r="F469" s="24">
        <v>10</v>
      </c>
      <c r="G469" s="24" t="str">
        <f t="shared" si="43"/>
        <v>3724510</v>
      </c>
      <c r="H469" s="57"/>
      <c r="I469">
        <v>27.3474</v>
      </c>
    </row>
    <row r="470" spans="1:9" x14ac:dyDescent="0.25">
      <c r="A470" s="6">
        <v>36880.416666666664</v>
      </c>
      <c r="B470">
        <v>7200</v>
      </c>
      <c r="C470">
        <v>3672</v>
      </c>
      <c r="D470">
        <v>9696</v>
      </c>
      <c r="E470" s="25">
        <v>36880</v>
      </c>
      <c r="F470" s="24">
        <v>11</v>
      </c>
      <c r="G470" s="24" t="str">
        <f t="shared" si="43"/>
        <v>3724511</v>
      </c>
      <c r="H470" s="57"/>
      <c r="I470">
        <v>27.415800000000001</v>
      </c>
    </row>
    <row r="471" spans="1:9" x14ac:dyDescent="0.25">
      <c r="A471" s="6">
        <v>36880.458333333336</v>
      </c>
      <c r="B471">
        <v>7200</v>
      </c>
      <c r="C471">
        <v>3528</v>
      </c>
      <c r="D471">
        <v>9273.6</v>
      </c>
      <c r="E471" s="25">
        <v>36880</v>
      </c>
      <c r="F471" s="24">
        <v>12</v>
      </c>
      <c r="G471" s="24" t="str">
        <f t="shared" si="43"/>
        <v>3724512</v>
      </c>
      <c r="H471" s="57"/>
      <c r="I471">
        <v>27.438599999999997</v>
      </c>
    </row>
    <row r="472" spans="1:9" x14ac:dyDescent="0.25">
      <c r="A472" s="6">
        <v>36880.5</v>
      </c>
      <c r="B472">
        <v>7680</v>
      </c>
      <c r="C472">
        <v>3456</v>
      </c>
      <c r="D472">
        <v>8736</v>
      </c>
      <c r="E472" s="25">
        <v>36880</v>
      </c>
      <c r="F472" s="24">
        <v>13</v>
      </c>
      <c r="G472" s="24" t="str">
        <f t="shared" si="43"/>
        <v>3724513</v>
      </c>
      <c r="H472" s="57"/>
      <c r="I472">
        <v>26.986799999999999</v>
      </c>
    </row>
    <row r="473" spans="1:9" x14ac:dyDescent="0.25">
      <c r="A473" s="6">
        <v>36880.541666666664</v>
      </c>
      <c r="B473">
        <v>7872</v>
      </c>
      <c r="C473">
        <v>3456</v>
      </c>
      <c r="D473">
        <v>8736</v>
      </c>
      <c r="E473" s="25">
        <v>36880</v>
      </c>
      <c r="F473" s="24">
        <v>14</v>
      </c>
      <c r="G473" s="24" t="str">
        <f t="shared" si="43"/>
        <v>3724514</v>
      </c>
      <c r="H473" s="57"/>
      <c r="I473">
        <v>26.908799999999999</v>
      </c>
    </row>
    <row r="474" spans="1:9" x14ac:dyDescent="0.25">
      <c r="A474" s="6">
        <v>36880.583333333336</v>
      </c>
      <c r="B474">
        <v>7776</v>
      </c>
      <c r="C474">
        <v>3564</v>
      </c>
      <c r="D474">
        <v>9139.2000000000007</v>
      </c>
      <c r="E474" s="25">
        <v>36880</v>
      </c>
      <c r="F474" s="24">
        <v>15</v>
      </c>
      <c r="G474" s="24" t="str">
        <f t="shared" si="43"/>
        <v>3724515</v>
      </c>
      <c r="H474" s="57"/>
      <c r="I474">
        <v>27.051599999999997</v>
      </c>
    </row>
    <row r="475" spans="1:9" x14ac:dyDescent="0.25">
      <c r="A475" s="6">
        <v>36880.625</v>
      </c>
      <c r="B475">
        <v>7776</v>
      </c>
      <c r="C475">
        <v>3564</v>
      </c>
      <c r="D475">
        <v>9388.7999999999993</v>
      </c>
      <c r="E475" s="25">
        <v>36880</v>
      </c>
      <c r="F475" s="24">
        <v>16</v>
      </c>
      <c r="G475" s="24" t="str">
        <f t="shared" si="43"/>
        <v>3724516</v>
      </c>
      <c r="H475" s="57"/>
      <c r="I475">
        <v>26.153400000000001</v>
      </c>
    </row>
    <row r="476" spans="1:9" x14ac:dyDescent="0.25">
      <c r="A476" s="6">
        <v>36880.666666666664</v>
      </c>
      <c r="B476">
        <v>7680</v>
      </c>
      <c r="C476">
        <v>3528</v>
      </c>
      <c r="D476">
        <v>9292.7999999999993</v>
      </c>
      <c r="E476" s="25">
        <v>36880</v>
      </c>
      <c r="F476" s="24">
        <v>17</v>
      </c>
      <c r="G476" s="24" t="str">
        <f t="shared" si="43"/>
        <v>3724517</v>
      </c>
      <c r="H476" s="57"/>
      <c r="I476">
        <v>25.155000000000001</v>
      </c>
    </row>
    <row r="477" spans="1:9" x14ac:dyDescent="0.25">
      <c r="A477" s="6">
        <v>36880.708333333336</v>
      </c>
      <c r="B477">
        <v>7680</v>
      </c>
      <c r="C477">
        <v>3528</v>
      </c>
      <c r="D477">
        <v>8966.4</v>
      </c>
      <c r="E477" s="25">
        <v>36880</v>
      </c>
      <c r="F477" s="24">
        <v>18</v>
      </c>
      <c r="G477" s="24" t="str">
        <f t="shared" si="43"/>
        <v>3724518</v>
      </c>
      <c r="H477" s="57"/>
      <c r="I477">
        <v>23.8782</v>
      </c>
    </row>
    <row r="478" spans="1:9" x14ac:dyDescent="0.25">
      <c r="A478" s="6">
        <v>36880.75</v>
      </c>
      <c r="B478">
        <v>7680</v>
      </c>
      <c r="C478">
        <v>3492</v>
      </c>
      <c r="D478">
        <v>8870.4</v>
      </c>
      <c r="E478" s="25">
        <v>36880</v>
      </c>
      <c r="F478" s="24">
        <v>19</v>
      </c>
      <c r="G478" s="24" t="str">
        <f t="shared" si="43"/>
        <v>3724519</v>
      </c>
      <c r="H478" s="57"/>
      <c r="I478">
        <v>24.5976</v>
      </c>
    </row>
    <row r="479" spans="1:9" x14ac:dyDescent="0.25">
      <c r="A479" s="6">
        <v>36880.791666666664</v>
      </c>
      <c r="B479">
        <v>7680</v>
      </c>
      <c r="C479">
        <v>3528</v>
      </c>
      <c r="D479">
        <v>8716.7999999999993</v>
      </c>
      <c r="E479" s="25">
        <v>36880</v>
      </c>
      <c r="F479" s="24">
        <v>20</v>
      </c>
      <c r="G479" s="24" t="str">
        <f t="shared" si="43"/>
        <v>3724520</v>
      </c>
      <c r="H479" s="57"/>
      <c r="I479">
        <v>23.913</v>
      </c>
    </row>
    <row r="480" spans="1:9" x14ac:dyDescent="0.25">
      <c r="A480" s="6">
        <v>36880.833333333336</v>
      </c>
      <c r="B480">
        <v>7680</v>
      </c>
      <c r="C480">
        <v>3528</v>
      </c>
      <c r="D480">
        <v>8640</v>
      </c>
      <c r="E480" s="25">
        <v>36880</v>
      </c>
      <c r="F480" s="24">
        <v>21</v>
      </c>
      <c r="G480" s="24" t="str">
        <f t="shared" si="43"/>
        <v>3724521</v>
      </c>
      <c r="H480" s="57"/>
      <c r="I480">
        <v>23.864999999999998</v>
      </c>
    </row>
    <row r="481" spans="1:9" x14ac:dyDescent="0.25">
      <c r="A481" s="6">
        <v>36880.875</v>
      </c>
      <c r="B481">
        <v>7776</v>
      </c>
      <c r="C481">
        <v>3564</v>
      </c>
      <c r="D481">
        <v>8390.4</v>
      </c>
      <c r="E481" s="25">
        <v>36880</v>
      </c>
      <c r="F481" s="24">
        <v>22</v>
      </c>
      <c r="G481" s="24" t="str">
        <f t="shared" si="43"/>
        <v>3724522</v>
      </c>
      <c r="H481" s="57"/>
      <c r="I481">
        <v>23.735400000000002</v>
      </c>
    </row>
    <row r="482" spans="1:9" x14ac:dyDescent="0.25">
      <c r="A482" s="6">
        <v>36880.916666666664</v>
      </c>
      <c r="B482">
        <v>8544</v>
      </c>
      <c r="C482">
        <v>3528</v>
      </c>
      <c r="D482">
        <v>8716.7999999999993</v>
      </c>
      <c r="E482" s="25">
        <v>36880</v>
      </c>
      <c r="F482" s="24">
        <v>23</v>
      </c>
      <c r="G482" s="24" t="str">
        <f t="shared" si="43"/>
        <v>3724523</v>
      </c>
      <c r="H482" s="57"/>
      <c r="I482">
        <v>23.411999999999999</v>
      </c>
    </row>
    <row r="483" spans="1:9" x14ac:dyDescent="0.25">
      <c r="A483" s="6">
        <v>36880.958333333336</v>
      </c>
      <c r="B483">
        <v>8544</v>
      </c>
      <c r="C483">
        <v>3600</v>
      </c>
      <c r="D483">
        <v>8640</v>
      </c>
      <c r="E483" s="25">
        <v>36880</v>
      </c>
      <c r="F483" s="24">
        <v>24</v>
      </c>
      <c r="G483" s="24" t="str">
        <f t="shared" si="43"/>
        <v>3724524</v>
      </c>
      <c r="H483" s="57"/>
      <c r="I483">
        <v>22.552799999999998</v>
      </c>
    </row>
    <row r="484" spans="1:9" x14ac:dyDescent="0.25">
      <c r="A484" s="6">
        <v>36881</v>
      </c>
      <c r="B484">
        <v>8352</v>
      </c>
      <c r="C484">
        <v>3564</v>
      </c>
      <c r="D484">
        <v>8505.6</v>
      </c>
      <c r="E484" s="25">
        <v>36881</v>
      </c>
      <c r="F484" s="24">
        <v>1</v>
      </c>
      <c r="G484" s="24" t="str">
        <f t="shared" si="43"/>
        <v>372461</v>
      </c>
      <c r="H484" s="57"/>
      <c r="I484">
        <v>21.454799999999999</v>
      </c>
    </row>
    <row r="485" spans="1:9" x14ac:dyDescent="0.25">
      <c r="A485" s="6">
        <v>36881.041666666664</v>
      </c>
      <c r="B485">
        <v>8160</v>
      </c>
      <c r="C485">
        <v>3600</v>
      </c>
      <c r="D485">
        <v>8428.7999999999993</v>
      </c>
      <c r="E485" s="25">
        <v>36881</v>
      </c>
      <c r="F485" s="24">
        <v>2</v>
      </c>
      <c r="G485" s="24" t="str">
        <f t="shared" si="43"/>
        <v>372462</v>
      </c>
      <c r="H485" s="57"/>
      <c r="I485">
        <v>20.937000000000001</v>
      </c>
    </row>
    <row r="486" spans="1:9" x14ac:dyDescent="0.25">
      <c r="A486" s="6">
        <v>36881.083333333336</v>
      </c>
      <c r="B486">
        <v>7680</v>
      </c>
      <c r="C486">
        <v>3600</v>
      </c>
      <c r="D486">
        <v>8678.4</v>
      </c>
      <c r="E486" s="25">
        <v>36881</v>
      </c>
      <c r="F486" s="24">
        <v>3</v>
      </c>
      <c r="G486" s="24" t="str">
        <f t="shared" si="43"/>
        <v>372463</v>
      </c>
      <c r="H486" s="57"/>
      <c r="I486">
        <v>20.851800000000001</v>
      </c>
    </row>
    <row r="487" spans="1:9" x14ac:dyDescent="0.25">
      <c r="A487" s="6">
        <v>36881.125</v>
      </c>
      <c r="B487">
        <v>7296</v>
      </c>
      <c r="C487">
        <v>3636</v>
      </c>
      <c r="D487">
        <v>8601.6</v>
      </c>
      <c r="E487" s="25">
        <v>36881</v>
      </c>
      <c r="F487" s="24">
        <v>4</v>
      </c>
      <c r="G487" s="24" t="str">
        <f t="shared" si="43"/>
        <v>372464</v>
      </c>
      <c r="H487" s="57"/>
      <c r="I487">
        <v>20.996400000000001</v>
      </c>
    </row>
    <row r="488" spans="1:9" x14ac:dyDescent="0.25">
      <c r="A488" s="6">
        <v>36881.166666666664</v>
      </c>
      <c r="B488">
        <v>7008</v>
      </c>
      <c r="C488">
        <v>3600</v>
      </c>
      <c r="D488">
        <v>8409.6</v>
      </c>
      <c r="E488" s="25">
        <v>36881</v>
      </c>
      <c r="F488" s="24">
        <v>5</v>
      </c>
      <c r="G488" s="24" t="str">
        <f t="shared" si="43"/>
        <v>372465</v>
      </c>
      <c r="H488" s="57"/>
      <c r="I488">
        <v>21.0672</v>
      </c>
    </row>
    <row r="489" spans="1:9" x14ac:dyDescent="0.25">
      <c r="A489" s="6">
        <v>36881.208333333336</v>
      </c>
      <c r="B489">
        <v>6816</v>
      </c>
      <c r="C489">
        <v>3564</v>
      </c>
      <c r="D489">
        <v>8275.2000000000007</v>
      </c>
      <c r="E489" s="25">
        <v>36881</v>
      </c>
      <c r="F489" s="24">
        <v>6</v>
      </c>
      <c r="G489" s="24" t="str">
        <f t="shared" si="43"/>
        <v>372466</v>
      </c>
      <c r="H489" s="57"/>
      <c r="I489">
        <v>21.284400000000002</v>
      </c>
    </row>
    <row r="490" spans="1:9" x14ac:dyDescent="0.25">
      <c r="A490" s="6">
        <v>36881.25</v>
      </c>
      <c r="B490">
        <v>6720</v>
      </c>
      <c r="C490">
        <v>3564</v>
      </c>
      <c r="D490">
        <v>8256</v>
      </c>
      <c r="E490" s="25">
        <v>36881</v>
      </c>
      <c r="F490" s="24">
        <v>7</v>
      </c>
      <c r="G490" s="24" t="str">
        <f t="shared" si="43"/>
        <v>372467</v>
      </c>
      <c r="H490" s="57"/>
      <c r="I490">
        <v>22.332599999999999</v>
      </c>
    </row>
    <row r="491" spans="1:9" x14ac:dyDescent="0.25">
      <c r="A491" s="6">
        <v>36881.291666666664</v>
      </c>
      <c r="B491">
        <v>6720</v>
      </c>
      <c r="C491">
        <v>3708</v>
      </c>
      <c r="D491">
        <v>8140.8</v>
      </c>
      <c r="E491" s="25">
        <v>36881</v>
      </c>
      <c r="F491" s="24">
        <v>8</v>
      </c>
      <c r="G491" s="24" t="str">
        <f t="shared" si="43"/>
        <v>372468</v>
      </c>
      <c r="H491" s="57"/>
      <c r="I491">
        <v>24.464400000000001</v>
      </c>
    </row>
    <row r="492" spans="1:9" x14ac:dyDescent="0.25">
      <c r="A492" s="6">
        <v>36881.333333333336</v>
      </c>
      <c r="B492">
        <v>6624</v>
      </c>
      <c r="C492">
        <v>3672</v>
      </c>
      <c r="D492">
        <v>8217.6</v>
      </c>
      <c r="E492" s="25">
        <v>36881</v>
      </c>
      <c r="F492" s="24">
        <v>9</v>
      </c>
      <c r="G492" s="24" t="str">
        <f t="shared" si="43"/>
        <v>372469</v>
      </c>
      <c r="H492" s="57"/>
      <c r="I492">
        <v>26.469000000000001</v>
      </c>
    </row>
    <row r="493" spans="1:9" x14ac:dyDescent="0.25">
      <c r="A493" s="6">
        <v>36881.375</v>
      </c>
      <c r="B493">
        <v>6720</v>
      </c>
      <c r="C493">
        <v>3636</v>
      </c>
      <c r="D493">
        <v>8716.7999999999993</v>
      </c>
      <c r="E493" s="25">
        <v>36881</v>
      </c>
      <c r="F493" s="24">
        <v>10</v>
      </c>
      <c r="G493" s="24" t="str">
        <f t="shared" si="43"/>
        <v>3724610</v>
      </c>
      <c r="H493" s="57"/>
      <c r="I493">
        <v>27.325800000000001</v>
      </c>
    </row>
    <row r="494" spans="1:9" x14ac:dyDescent="0.25">
      <c r="A494" s="6">
        <v>36881.416666666664</v>
      </c>
      <c r="B494">
        <v>6816</v>
      </c>
      <c r="C494">
        <v>3672</v>
      </c>
      <c r="D494">
        <v>9100.7999999999993</v>
      </c>
      <c r="E494" s="25">
        <v>36881</v>
      </c>
      <c r="F494" s="24">
        <v>11</v>
      </c>
      <c r="G494" s="24" t="str">
        <f t="shared" si="43"/>
        <v>3724611</v>
      </c>
      <c r="H494" s="57"/>
      <c r="I494">
        <v>27.385200000000001</v>
      </c>
    </row>
    <row r="495" spans="1:9" x14ac:dyDescent="0.25">
      <c r="A495" s="6">
        <v>36881.458333333336</v>
      </c>
      <c r="B495">
        <v>6720</v>
      </c>
      <c r="C495">
        <v>3636</v>
      </c>
      <c r="D495">
        <v>8755.2000000000007</v>
      </c>
      <c r="E495" s="25">
        <v>36881</v>
      </c>
      <c r="F495" s="24">
        <v>12</v>
      </c>
      <c r="G495" s="24" t="str">
        <f t="shared" si="43"/>
        <v>3724612</v>
      </c>
      <c r="H495" s="57"/>
      <c r="I495">
        <v>27.299400000000002</v>
      </c>
    </row>
    <row r="496" spans="1:9" x14ac:dyDescent="0.25">
      <c r="A496" s="6">
        <v>36881.5</v>
      </c>
      <c r="B496">
        <v>7104</v>
      </c>
      <c r="C496">
        <v>3528</v>
      </c>
      <c r="D496">
        <v>8448</v>
      </c>
      <c r="E496" s="25">
        <v>36881</v>
      </c>
      <c r="F496" s="24">
        <v>13</v>
      </c>
      <c r="G496" s="24" t="str">
        <f t="shared" si="43"/>
        <v>3724613</v>
      </c>
      <c r="H496" s="57"/>
      <c r="I496">
        <v>26.2578</v>
      </c>
    </row>
    <row r="497" spans="1:9" x14ac:dyDescent="0.25">
      <c r="A497" s="6">
        <v>36881.541666666664</v>
      </c>
      <c r="B497">
        <v>7488</v>
      </c>
      <c r="C497">
        <v>3528</v>
      </c>
      <c r="D497">
        <v>8140.8</v>
      </c>
      <c r="E497" s="25">
        <v>36881</v>
      </c>
      <c r="F497" s="24">
        <v>14</v>
      </c>
      <c r="G497" s="24" t="str">
        <f t="shared" si="43"/>
        <v>3724614</v>
      </c>
      <c r="H497" s="57"/>
      <c r="I497">
        <v>26.0748</v>
      </c>
    </row>
    <row r="498" spans="1:9" x14ac:dyDescent="0.25">
      <c r="A498" s="6">
        <v>36881.583333333336</v>
      </c>
      <c r="B498">
        <v>7680</v>
      </c>
      <c r="C498">
        <v>3528</v>
      </c>
      <c r="D498">
        <v>8198.4</v>
      </c>
      <c r="E498" s="25">
        <v>36881</v>
      </c>
      <c r="F498" s="24">
        <v>15</v>
      </c>
      <c r="G498" s="24" t="str">
        <f t="shared" si="43"/>
        <v>3724615</v>
      </c>
      <c r="H498" s="57"/>
      <c r="I498">
        <v>25.9176</v>
      </c>
    </row>
    <row r="499" spans="1:9" x14ac:dyDescent="0.25">
      <c r="A499" s="6">
        <v>36881.625</v>
      </c>
      <c r="B499">
        <v>7872</v>
      </c>
      <c r="C499">
        <v>3492</v>
      </c>
      <c r="D499">
        <v>8409.6</v>
      </c>
      <c r="E499" s="25">
        <v>36881</v>
      </c>
      <c r="F499" s="24">
        <v>16</v>
      </c>
      <c r="G499" s="24" t="str">
        <f t="shared" si="43"/>
        <v>3724616</v>
      </c>
      <c r="H499" s="57"/>
      <c r="I499">
        <v>25.800599999999999</v>
      </c>
    </row>
    <row r="500" spans="1:9" x14ac:dyDescent="0.25">
      <c r="A500" s="6">
        <v>36881.666666666664</v>
      </c>
      <c r="B500">
        <v>7872</v>
      </c>
      <c r="C500">
        <v>3492</v>
      </c>
      <c r="D500">
        <v>8448</v>
      </c>
      <c r="E500" s="25">
        <v>36881</v>
      </c>
      <c r="F500" s="24">
        <v>17</v>
      </c>
      <c r="G500" s="24" t="str">
        <f t="shared" si="43"/>
        <v>3724617</v>
      </c>
      <c r="H500" s="57"/>
      <c r="I500">
        <v>24.469799999999999</v>
      </c>
    </row>
    <row r="501" spans="1:9" x14ac:dyDescent="0.25">
      <c r="A501" s="6">
        <v>36881.708333333336</v>
      </c>
      <c r="B501">
        <v>7776</v>
      </c>
      <c r="C501">
        <v>3528</v>
      </c>
      <c r="D501">
        <v>8544</v>
      </c>
      <c r="E501" s="25">
        <v>36881</v>
      </c>
      <c r="F501" s="24">
        <v>18</v>
      </c>
      <c r="G501" s="24" t="str">
        <f t="shared" si="43"/>
        <v>3724618</v>
      </c>
      <c r="H501" s="57"/>
      <c r="I501">
        <v>22.831799999999998</v>
      </c>
    </row>
    <row r="502" spans="1:9" x14ac:dyDescent="0.25">
      <c r="A502" s="6">
        <v>36881.75</v>
      </c>
      <c r="B502">
        <v>7776</v>
      </c>
      <c r="C502">
        <v>3492</v>
      </c>
      <c r="D502">
        <v>8582.4</v>
      </c>
      <c r="E502" s="25">
        <v>36881</v>
      </c>
      <c r="F502" s="24">
        <v>19</v>
      </c>
      <c r="G502" s="24" t="str">
        <f t="shared" si="43"/>
        <v>3724619</v>
      </c>
      <c r="H502" s="57"/>
      <c r="I502">
        <v>23.639400000000002</v>
      </c>
    </row>
    <row r="503" spans="1:9" x14ac:dyDescent="0.25">
      <c r="A503" s="6">
        <v>36881.791666666664</v>
      </c>
      <c r="B503">
        <v>7776</v>
      </c>
      <c r="C503">
        <v>3492</v>
      </c>
      <c r="D503">
        <v>8544</v>
      </c>
      <c r="E503" s="25">
        <v>36881</v>
      </c>
      <c r="F503" s="24">
        <v>20</v>
      </c>
      <c r="G503" s="24" t="str">
        <f t="shared" si="43"/>
        <v>3724620</v>
      </c>
      <c r="H503" s="57"/>
      <c r="I503">
        <v>23.452200000000001</v>
      </c>
    </row>
    <row r="504" spans="1:9" x14ac:dyDescent="0.25">
      <c r="A504" s="6">
        <v>36881.833333333336</v>
      </c>
      <c r="B504">
        <v>7872</v>
      </c>
      <c r="C504">
        <v>3492</v>
      </c>
      <c r="D504">
        <v>8601.6</v>
      </c>
      <c r="E504" s="25">
        <v>36881</v>
      </c>
      <c r="F504" s="24">
        <v>21</v>
      </c>
      <c r="G504" s="24" t="str">
        <f t="shared" si="43"/>
        <v>3724621</v>
      </c>
      <c r="H504" s="57"/>
      <c r="I504">
        <v>23.689799999999998</v>
      </c>
    </row>
    <row r="505" spans="1:9" x14ac:dyDescent="0.25">
      <c r="A505" s="6">
        <v>36881.875</v>
      </c>
      <c r="B505">
        <v>8064</v>
      </c>
      <c r="C505">
        <v>3456</v>
      </c>
      <c r="D505">
        <v>8774.4</v>
      </c>
      <c r="E505" s="25">
        <v>36881</v>
      </c>
      <c r="F505" s="24">
        <v>22</v>
      </c>
      <c r="G505" s="24" t="str">
        <f t="shared" si="43"/>
        <v>3724622</v>
      </c>
      <c r="H505" s="57"/>
      <c r="I505">
        <v>23.635200000000001</v>
      </c>
    </row>
    <row r="506" spans="1:9" x14ac:dyDescent="0.25">
      <c r="A506" s="6">
        <v>36881.916666666664</v>
      </c>
      <c r="B506">
        <v>8928</v>
      </c>
      <c r="C506">
        <v>3528</v>
      </c>
      <c r="D506">
        <v>9638.4</v>
      </c>
      <c r="E506" s="25">
        <v>36881</v>
      </c>
      <c r="F506" s="24">
        <v>23</v>
      </c>
      <c r="G506" s="24" t="str">
        <f t="shared" si="43"/>
        <v>3724623</v>
      </c>
      <c r="H506" s="57"/>
      <c r="I506">
        <v>23.094000000000001</v>
      </c>
    </row>
    <row r="507" spans="1:9" x14ac:dyDescent="0.25">
      <c r="A507" s="6">
        <v>36881.958333333336</v>
      </c>
      <c r="B507">
        <v>9024</v>
      </c>
      <c r="C507">
        <v>3528</v>
      </c>
      <c r="D507">
        <v>9600</v>
      </c>
      <c r="E507" s="25">
        <v>36881</v>
      </c>
      <c r="F507" s="24">
        <v>24</v>
      </c>
      <c r="G507" s="24" t="str">
        <f t="shared" si="43"/>
        <v>3724624</v>
      </c>
      <c r="H507" s="57"/>
      <c r="I507">
        <v>22.134</v>
      </c>
    </row>
    <row r="508" spans="1:9" x14ac:dyDescent="0.25">
      <c r="A508" s="6">
        <v>36882</v>
      </c>
      <c r="B508">
        <v>8832</v>
      </c>
      <c r="C508">
        <v>3564</v>
      </c>
      <c r="D508">
        <v>9350.4</v>
      </c>
      <c r="E508" s="25">
        <v>36882</v>
      </c>
      <c r="F508" s="24">
        <v>1</v>
      </c>
      <c r="G508" s="24" t="str">
        <f t="shared" si="43"/>
        <v>372471</v>
      </c>
      <c r="H508" s="57"/>
      <c r="I508">
        <v>21.234599999999997</v>
      </c>
    </row>
    <row r="509" spans="1:9" x14ac:dyDescent="0.25">
      <c r="A509" s="6">
        <v>36882.041666666664</v>
      </c>
      <c r="B509">
        <v>8448</v>
      </c>
      <c r="C509">
        <v>3528</v>
      </c>
      <c r="D509">
        <v>9158.4</v>
      </c>
      <c r="E509" s="25">
        <v>36882</v>
      </c>
      <c r="F509" s="24">
        <v>2</v>
      </c>
      <c r="G509" s="24" t="str">
        <f t="shared" si="43"/>
        <v>372472</v>
      </c>
      <c r="H509" s="57"/>
      <c r="I509">
        <v>20.765999999999998</v>
      </c>
    </row>
    <row r="510" spans="1:9" x14ac:dyDescent="0.25">
      <c r="A510" s="6">
        <v>36882.083333333336</v>
      </c>
      <c r="B510">
        <v>7872</v>
      </c>
      <c r="C510">
        <v>3528</v>
      </c>
      <c r="D510">
        <v>8793.6</v>
      </c>
      <c r="E510" s="25">
        <v>36882</v>
      </c>
      <c r="F510" s="24">
        <v>3</v>
      </c>
      <c r="G510" s="24" t="str">
        <f t="shared" si="43"/>
        <v>372473</v>
      </c>
      <c r="H510" s="57"/>
      <c r="I510">
        <v>20.538599999999999</v>
      </c>
    </row>
    <row r="511" spans="1:9" x14ac:dyDescent="0.25">
      <c r="A511" s="6">
        <v>36882.125</v>
      </c>
      <c r="B511">
        <v>7488</v>
      </c>
      <c r="C511">
        <v>3564</v>
      </c>
      <c r="D511">
        <v>8601.6</v>
      </c>
      <c r="E511" s="25">
        <v>36882</v>
      </c>
      <c r="F511" s="24">
        <v>4</v>
      </c>
      <c r="G511" s="24" t="str">
        <f t="shared" si="43"/>
        <v>372474</v>
      </c>
      <c r="H511" s="57"/>
      <c r="I511">
        <v>20.4924</v>
      </c>
    </row>
    <row r="512" spans="1:9" x14ac:dyDescent="0.25">
      <c r="A512" s="6">
        <v>36882.166666666664</v>
      </c>
      <c r="B512">
        <v>6912</v>
      </c>
      <c r="C512">
        <v>3492</v>
      </c>
      <c r="D512">
        <v>8448</v>
      </c>
      <c r="E512" s="25">
        <v>36882</v>
      </c>
      <c r="F512" s="24">
        <v>5</v>
      </c>
      <c r="G512" s="24" t="str">
        <f t="shared" si="43"/>
        <v>372475</v>
      </c>
      <c r="H512" s="57"/>
      <c r="I512">
        <v>20.437799999999999</v>
      </c>
    </row>
    <row r="513" spans="1:9" x14ac:dyDescent="0.25">
      <c r="A513" s="6">
        <v>36882.208333333336</v>
      </c>
      <c r="B513">
        <v>6816</v>
      </c>
      <c r="C513">
        <v>3564</v>
      </c>
      <c r="D513">
        <v>8371.2000000000007</v>
      </c>
      <c r="E513" s="25">
        <v>36882</v>
      </c>
      <c r="F513" s="24">
        <v>6</v>
      </c>
      <c r="G513" s="24" t="str">
        <f t="shared" si="43"/>
        <v>372476</v>
      </c>
      <c r="H513" s="57"/>
      <c r="I513">
        <v>20.825400000000002</v>
      </c>
    </row>
    <row r="514" spans="1:9" x14ac:dyDescent="0.25">
      <c r="A514" s="6">
        <v>36882.25</v>
      </c>
      <c r="B514">
        <v>6816</v>
      </c>
      <c r="C514">
        <v>3492</v>
      </c>
      <c r="D514">
        <v>8352</v>
      </c>
      <c r="E514" s="25">
        <v>36882</v>
      </c>
      <c r="F514" s="24">
        <v>7</v>
      </c>
      <c r="G514" s="24" t="str">
        <f t="shared" si="43"/>
        <v>372477</v>
      </c>
      <c r="H514" s="57"/>
      <c r="I514">
        <v>21.5916</v>
      </c>
    </row>
    <row r="515" spans="1:9" x14ac:dyDescent="0.25">
      <c r="A515" s="6">
        <v>36882.291666666664</v>
      </c>
      <c r="B515">
        <v>6816</v>
      </c>
      <c r="C515">
        <v>3492</v>
      </c>
      <c r="D515">
        <v>8332.7999999999993</v>
      </c>
      <c r="E515" s="25">
        <v>36882</v>
      </c>
      <c r="F515" s="24">
        <v>8</v>
      </c>
      <c r="G515" s="24" t="str">
        <f t="shared" si="43"/>
        <v>372478</v>
      </c>
      <c r="H515" s="57"/>
      <c r="I515">
        <v>23.152200000000001</v>
      </c>
    </row>
    <row r="516" spans="1:9" x14ac:dyDescent="0.25">
      <c r="A516" s="6">
        <v>36882.333333333336</v>
      </c>
      <c r="B516">
        <v>6912</v>
      </c>
      <c r="C516">
        <v>3564</v>
      </c>
      <c r="D516">
        <v>8448</v>
      </c>
      <c r="E516" s="25">
        <v>36882</v>
      </c>
      <c r="F516" s="24">
        <v>9</v>
      </c>
      <c r="G516" s="24" t="str">
        <f t="shared" si="43"/>
        <v>372479</v>
      </c>
      <c r="H516" s="57"/>
      <c r="I516">
        <v>24.806999999999999</v>
      </c>
    </row>
    <row r="517" spans="1:9" x14ac:dyDescent="0.25">
      <c r="A517" s="6">
        <v>36882.375</v>
      </c>
      <c r="B517">
        <v>7488</v>
      </c>
      <c r="C517">
        <v>3636</v>
      </c>
      <c r="D517">
        <v>9753.6</v>
      </c>
      <c r="E517" s="25">
        <v>36882</v>
      </c>
      <c r="F517" s="24">
        <v>10</v>
      </c>
      <c r="G517" s="24" t="str">
        <f t="shared" ref="G517:G580" si="44">CONCATENATE(E517+365,F517)</f>
        <v>3724710</v>
      </c>
      <c r="H517" s="57"/>
      <c r="I517">
        <v>25.395599999999998</v>
      </c>
    </row>
    <row r="518" spans="1:9" x14ac:dyDescent="0.25">
      <c r="A518" s="6">
        <v>36882.416666666664</v>
      </c>
      <c r="B518">
        <v>9024</v>
      </c>
      <c r="C518">
        <v>3924</v>
      </c>
      <c r="D518">
        <v>11193.6</v>
      </c>
      <c r="E518" s="25">
        <v>36882</v>
      </c>
      <c r="F518" s="24">
        <v>11</v>
      </c>
      <c r="G518" s="24" t="str">
        <f t="shared" si="44"/>
        <v>3724711</v>
      </c>
      <c r="H518" s="57"/>
      <c r="I518">
        <v>26.017199999999999</v>
      </c>
    </row>
    <row r="519" spans="1:9" x14ac:dyDescent="0.25">
      <c r="A519" s="6">
        <v>36882.458333333336</v>
      </c>
      <c r="B519">
        <v>9216</v>
      </c>
      <c r="C519">
        <v>4176</v>
      </c>
      <c r="D519">
        <v>11731.2</v>
      </c>
      <c r="E519" s="25">
        <v>36882</v>
      </c>
      <c r="F519" s="24">
        <v>12</v>
      </c>
      <c r="G519" s="24" t="str">
        <f t="shared" si="44"/>
        <v>3724712</v>
      </c>
      <c r="H519" s="57"/>
      <c r="I519">
        <v>25.576799999999999</v>
      </c>
    </row>
    <row r="520" spans="1:9" x14ac:dyDescent="0.25">
      <c r="A520" s="6">
        <v>36882.5</v>
      </c>
      <c r="B520">
        <v>9792</v>
      </c>
      <c r="C520">
        <v>4320</v>
      </c>
      <c r="D520">
        <v>11904</v>
      </c>
      <c r="E520" s="25">
        <v>36882</v>
      </c>
      <c r="F520" s="24">
        <v>13</v>
      </c>
      <c r="G520" s="24" t="str">
        <f t="shared" si="44"/>
        <v>3724713</v>
      </c>
      <c r="H520" s="57"/>
      <c r="I520">
        <v>24.859200000000001</v>
      </c>
    </row>
    <row r="521" spans="1:9" x14ac:dyDescent="0.25">
      <c r="A521" s="6">
        <v>36882.541666666664</v>
      </c>
      <c r="B521">
        <v>9888</v>
      </c>
      <c r="C521">
        <v>4212</v>
      </c>
      <c r="D521">
        <v>12556.8</v>
      </c>
      <c r="E521" s="25">
        <v>36882</v>
      </c>
      <c r="F521" s="24">
        <v>14</v>
      </c>
      <c r="G521" s="24" t="str">
        <f t="shared" si="44"/>
        <v>3724714</v>
      </c>
      <c r="H521" s="57"/>
      <c r="I521">
        <v>24.094200000000001</v>
      </c>
    </row>
    <row r="522" spans="1:9" x14ac:dyDescent="0.25">
      <c r="A522" s="6">
        <v>36882.583333333336</v>
      </c>
      <c r="B522">
        <v>10080</v>
      </c>
      <c r="C522">
        <v>4068</v>
      </c>
      <c r="D522">
        <v>12729.6</v>
      </c>
      <c r="E522" s="25">
        <v>36882</v>
      </c>
      <c r="F522" s="24">
        <v>15</v>
      </c>
      <c r="G522" s="24" t="str">
        <f t="shared" si="44"/>
        <v>3724715</v>
      </c>
      <c r="H522" s="57"/>
      <c r="I522">
        <v>23.0412</v>
      </c>
    </row>
    <row r="523" spans="1:9" x14ac:dyDescent="0.25">
      <c r="A523" s="6">
        <v>36882.625</v>
      </c>
      <c r="B523">
        <v>10080</v>
      </c>
      <c r="C523">
        <v>4140</v>
      </c>
      <c r="D523">
        <v>12345.6</v>
      </c>
      <c r="E523" s="25">
        <v>36882</v>
      </c>
      <c r="F523" s="24">
        <v>16</v>
      </c>
      <c r="G523" s="24" t="str">
        <f t="shared" si="44"/>
        <v>3724716</v>
      </c>
      <c r="H523" s="57"/>
      <c r="I523">
        <v>21.383400000000002</v>
      </c>
    </row>
    <row r="524" spans="1:9" x14ac:dyDescent="0.25">
      <c r="A524" s="6">
        <v>36882.666666666664</v>
      </c>
      <c r="B524">
        <v>10176</v>
      </c>
      <c r="C524">
        <v>4104</v>
      </c>
      <c r="D524">
        <v>12691.2</v>
      </c>
      <c r="E524" s="25">
        <v>36882</v>
      </c>
      <c r="F524" s="24">
        <v>17</v>
      </c>
      <c r="G524" s="24" t="str">
        <f t="shared" si="44"/>
        <v>3724717</v>
      </c>
      <c r="H524" s="57"/>
      <c r="I524">
        <v>20.6112</v>
      </c>
    </row>
    <row r="525" spans="1:9" x14ac:dyDescent="0.25">
      <c r="A525" s="6">
        <v>36882.708333333336</v>
      </c>
      <c r="B525">
        <v>10272</v>
      </c>
      <c r="C525">
        <v>4068</v>
      </c>
      <c r="D525">
        <v>12960</v>
      </c>
      <c r="E525" s="25">
        <v>36882</v>
      </c>
      <c r="F525" s="24">
        <v>18</v>
      </c>
      <c r="G525" s="24" t="str">
        <f t="shared" si="44"/>
        <v>3724718</v>
      </c>
      <c r="H525" s="57"/>
      <c r="I525">
        <v>20.353200000000001</v>
      </c>
    </row>
    <row r="526" spans="1:9" x14ac:dyDescent="0.25">
      <c r="A526" s="6">
        <v>36882.75</v>
      </c>
      <c r="B526">
        <v>10176</v>
      </c>
      <c r="C526">
        <v>4212</v>
      </c>
      <c r="D526">
        <v>13036.8</v>
      </c>
      <c r="E526" s="25">
        <v>36882</v>
      </c>
      <c r="F526" s="24">
        <v>19</v>
      </c>
      <c r="G526" s="24" t="str">
        <f t="shared" si="44"/>
        <v>3724719</v>
      </c>
      <c r="H526" s="57"/>
      <c r="I526">
        <v>21.824999999999999</v>
      </c>
    </row>
    <row r="527" spans="1:9" x14ac:dyDescent="0.25">
      <c r="A527" s="6">
        <v>36882.791666666664</v>
      </c>
      <c r="B527">
        <v>10272</v>
      </c>
      <c r="C527">
        <v>4140</v>
      </c>
      <c r="D527">
        <v>12614.4</v>
      </c>
      <c r="E527" s="25">
        <v>36882</v>
      </c>
      <c r="F527" s="24">
        <v>20</v>
      </c>
      <c r="G527" s="24" t="str">
        <f t="shared" si="44"/>
        <v>3724720</v>
      </c>
      <c r="H527" s="57"/>
      <c r="I527">
        <v>22.171200000000002</v>
      </c>
    </row>
    <row r="528" spans="1:9" x14ac:dyDescent="0.25">
      <c r="A528" s="6">
        <v>36882.833333333336</v>
      </c>
      <c r="B528">
        <v>9600</v>
      </c>
      <c r="C528">
        <v>4032</v>
      </c>
      <c r="D528">
        <v>11942.4</v>
      </c>
      <c r="E528" s="25">
        <v>36882</v>
      </c>
      <c r="F528" s="24">
        <v>21</v>
      </c>
      <c r="G528" s="24" t="str">
        <f t="shared" si="44"/>
        <v>3724721</v>
      </c>
      <c r="H528" s="57"/>
      <c r="I528">
        <v>21.923400000000001</v>
      </c>
    </row>
    <row r="529" spans="1:9" x14ac:dyDescent="0.25">
      <c r="A529" s="6">
        <v>36882.875</v>
      </c>
      <c r="B529">
        <v>9408</v>
      </c>
      <c r="C529">
        <v>3780</v>
      </c>
      <c r="D529">
        <v>11078.4</v>
      </c>
      <c r="E529" s="25">
        <v>36882</v>
      </c>
      <c r="F529" s="24">
        <v>22</v>
      </c>
      <c r="G529" s="24" t="str">
        <f t="shared" si="44"/>
        <v>3724722</v>
      </c>
      <c r="H529" s="57"/>
      <c r="I529">
        <v>22.439400000000003</v>
      </c>
    </row>
    <row r="530" spans="1:9" x14ac:dyDescent="0.25">
      <c r="A530" s="6">
        <v>36882.916666666664</v>
      </c>
      <c r="B530">
        <v>9792</v>
      </c>
      <c r="C530">
        <v>3816</v>
      </c>
      <c r="D530">
        <v>10598.4</v>
      </c>
      <c r="E530" s="25">
        <v>36882</v>
      </c>
      <c r="F530" s="24">
        <v>23</v>
      </c>
      <c r="G530" s="24" t="str">
        <f t="shared" si="44"/>
        <v>3724723</v>
      </c>
      <c r="H530" s="57"/>
      <c r="I530">
        <v>22.1676</v>
      </c>
    </row>
    <row r="531" spans="1:9" x14ac:dyDescent="0.25">
      <c r="A531" s="6">
        <v>36882.958333333336</v>
      </c>
      <c r="B531">
        <v>9792</v>
      </c>
      <c r="C531">
        <v>3816</v>
      </c>
      <c r="D531">
        <v>10329.6</v>
      </c>
      <c r="E531" s="25">
        <v>36882</v>
      </c>
      <c r="F531" s="24">
        <v>24</v>
      </c>
      <c r="G531" s="24" t="str">
        <f t="shared" si="44"/>
        <v>3724724</v>
      </c>
      <c r="H531" s="57"/>
      <c r="I531">
        <v>21.345599999999997</v>
      </c>
    </row>
    <row r="532" spans="1:9" x14ac:dyDescent="0.25">
      <c r="A532" s="6">
        <v>36883</v>
      </c>
      <c r="B532">
        <v>9792</v>
      </c>
      <c r="C532">
        <v>3816</v>
      </c>
      <c r="D532">
        <v>10272</v>
      </c>
      <c r="E532" s="25">
        <v>36883</v>
      </c>
      <c r="F532" s="24">
        <v>1</v>
      </c>
      <c r="G532" s="24" t="str">
        <f t="shared" si="44"/>
        <v>372481</v>
      </c>
      <c r="H532" s="57"/>
      <c r="I532">
        <v>20.569800000000001</v>
      </c>
    </row>
    <row r="533" spans="1:9" x14ac:dyDescent="0.25">
      <c r="A533" s="6">
        <v>36883.041666666664</v>
      </c>
      <c r="B533">
        <v>9216</v>
      </c>
      <c r="C533">
        <v>3816</v>
      </c>
      <c r="D533">
        <v>10252.799999999999</v>
      </c>
      <c r="E533" s="25">
        <v>36883</v>
      </c>
      <c r="F533" s="24">
        <v>2</v>
      </c>
      <c r="G533" s="24" t="str">
        <f t="shared" si="44"/>
        <v>372482</v>
      </c>
      <c r="H533" s="57"/>
      <c r="I533">
        <v>20.335799999999999</v>
      </c>
    </row>
    <row r="534" spans="1:9" x14ac:dyDescent="0.25">
      <c r="A534" s="6">
        <v>36883.083333333336</v>
      </c>
      <c r="B534">
        <v>8640</v>
      </c>
      <c r="C534">
        <v>3816</v>
      </c>
      <c r="D534">
        <v>10310.4</v>
      </c>
      <c r="E534" s="25">
        <v>36883</v>
      </c>
      <c r="F534" s="24">
        <v>3</v>
      </c>
      <c r="G534" s="24" t="str">
        <f t="shared" si="44"/>
        <v>372483</v>
      </c>
      <c r="H534" s="57"/>
      <c r="I534">
        <v>20.1204</v>
      </c>
    </row>
    <row r="535" spans="1:9" x14ac:dyDescent="0.25">
      <c r="A535" s="6">
        <v>36883.125</v>
      </c>
      <c r="B535">
        <v>7968</v>
      </c>
      <c r="C535">
        <v>3744</v>
      </c>
      <c r="D535">
        <v>9580.7999999999993</v>
      </c>
      <c r="E535" s="25">
        <v>36883</v>
      </c>
      <c r="F535" s="24">
        <v>4</v>
      </c>
      <c r="G535" s="24" t="str">
        <f t="shared" si="44"/>
        <v>372484</v>
      </c>
      <c r="H535" s="57"/>
      <c r="I535">
        <v>20.2422</v>
      </c>
    </row>
    <row r="536" spans="1:9" x14ac:dyDescent="0.25">
      <c r="A536" s="6">
        <v>36883.166666666664</v>
      </c>
      <c r="B536">
        <v>7392</v>
      </c>
      <c r="C536">
        <v>3672</v>
      </c>
      <c r="D536">
        <v>9139.2000000000007</v>
      </c>
      <c r="E536" s="25">
        <v>36883</v>
      </c>
      <c r="F536" s="24">
        <v>5</v>
      </c>
      <c r="G536" s="24" t="str">
        <f t="shared" si="44"/>
        <v>372485</v>
      </c>
      <c r="H536" s="57"/>
      <c r="I536">
        <v>20.344799999999999</v>
      </c>
    </row>
    <row r="537" spans="1:9" x14ac:dyDescent="0.25">
      <c r="A537" s="6">
        <v>36883.208333333336</v>
      </c>
      <c r="B537">
        <v>7104</v>
      </c>
      <c r="C537">
        <v>3744</v>
      </c>
      <c r="D537">
        <v>8889.6</v>
      </c>
      <c r="E537" s="25">
        <v>36883</v>
      </c>
      <c r="F537" s="24">
        <v>6</v>
      </c>
      <c r="G537" s="24" t="str">
        <f t="shared" si="44"/>
        <v>372486</v>
      </c>
      <c r="H537" s="57"/>
      <c r="I537">
        <v>20.343599999999999</v>
      </c>
    </row>
    <row r="538" spans="1:9" x14ac:dyDescent="0.25">
      <c r="A538" s="6">
        <v>36883.25</v>
      </c>
      <c r="B538">
        <v>7104</v>
      </c>
      <c r="C538">
        <v>3780</v>
      </c>
      <c r="D538">
        <v>9024</v>
      </c>
      <c r="E538" s="25">
        <v>36883</v>
      </c>
      <c r="F538" s="24">
        <v>7</v>
      </c>
      <c r="G538" s="24" t="str">
        <f t="shared" si="44"/>
        <v>372487</v>
      </c>
      <c r="H538" s="57"/>
      <c r="I538">
        <v>20.497799999999998</v>
      </c>
    </row>
    <row r="539" spans="1:9" x14ac:dyDescent="0.25">
      <c r="A539" s="6">
        <v>36883.291666666664</v>
      </c>
      <c r="B539">
        <v>7104</v>
      </c>
      <c r="C539">
        <v>3780</v>
      </c>
      <c r="D539">
        <v>9465.6</v>
      </c>
      <c r="E539" s="25">
        <v>36883</v>
      </c>
      <c r="F539" s="24">
        <v>8</v>
      </c>
      <c r="G539" s="24" t="str">
        <f t="shared" si="44"/>
        <v>372488</v>
      </c>
      <c r="H539" s="57"/>
      <c r="I539">
        <v>20.572200000000002</v>
      </c>
    </row>
    <row r="540" spans="1:9" x14ac:dyDescent="0.25">
      <c r="A540" s="6">
        <v>36883.333333333336</v>
      </c>
      <c r="B540">
        <v>7392</v>
      </c>
      <c r="C540">
        <v>3852</v>
      </c>
      <c r="D540">
        <v>9696</v>
      </c>
      <c r="E540" s="25">
        <v>36883</v>
      </c>
      <c r="F540" s="24">
        <v>9</v>
      </c>
      <c r="G540" s="24" t="str">
        <f t="shared" si="44"/>
        <v>372489</v>
      </c>
      <c r="H540" s="57"/>
      <c r="I540">
        <v>20.064599999999999</v>
      </c>
    </row>
    <row r="541" spans="1:9" x14ac:dyDescent="0.25">
      <c r="A541" s="6">
        <v>36883.375</v>
      </c>
      <c r="B541">
        <v>8064</v>
      </c>
      <c r="C541">
        <v>3924</v>
      </c>
      <c r="D541">
        <v>10406.4</v>
      </c>
      <c r="E541" s="25">
        <v>36883</v>
      </c>
      <c r="F541" s="24">
        <v>10</v>
      </c>
      <c r="G541" s="24" t="str">
        <f t="shared" si="44"/>
        <v>3724810</v>
      </c>
      <c r="H541" s="57"/>
      <c r="I541">
        <v>20.2866</v>
      </c>
    </row>
    <row r="542" spans="1:9" x14ac:dyDescent="0.25">
      <c r="A542" s="6">
        <v>36883.416666666664</v>
      </c>
      <c r="B542">
        <v>9504</v>
      </c>
      <c r="C542">
        <v>4140</v>
      </c>
      <c r="D542">
        <v>11174.4</v>
      </c>
      <c r="E542" s="25">
        <v>36883</v>
      </c>
      <c r="F542" s="24">
        <v>11</v>
      </c>
      <c r="G542" s="24" t="str">
        <f t="shared" si="44"/>
        <v>3724811</v>
      </c>
      <c r="H542" s="57"/>
      <c r="I542">
        <v>20.034599999999998</v>
      </c>
    </row>
    <row r="543" spans="1:9" x14ac:dyDescent="0.25">
      <c r="A543" s="6">
        <v>36883.458333333336</v>
      </c>
      <c r="B543">
        <v>9696</v>
      </c>
      <c r="C543">
        <v>4428</v>
      </c>
      <c r="D543">
        <v>11443.2</v>
      </c>
      <c r="E543" s="25">
        <v>36883</v>
      </c>
      <c r="F543" s="24">
        <v>12</v>
      </c>
      <c r="G543" s="24" t="str">
        <f t="shared" si="44"/>
        <v>3724812</v>
      </c>
      <c r="H543" s="57"/>
      <c r="I543">
        <v>19.9176</v>
      </c>
    </row>
    <row r="544" spans="1:9" x14ac:dyDescent="0.25">
      <c r="A544" s="6">
        <v>36883.5</v>
      </c>
      <c r="B544">
        <v>9792</v>
      </c>
      <c r="C544">
        <v>4392</v>
      </c>
      <c r="D544">
        <v>12307.2</v>
      </c>
      <c r="E544" s="25">
        <v>36883</v>
      </c>
      <c r="F544" s="24">
        <v>13</v>
      </c>
      <c r="G544" s="24" t="str">
        <f t="shared" si="44"/>
        <v>3724813</v>
      </c>
      <c r="H544" s="57"/>
      <c r="I544">
        <v>19.968</v>
      </c>
    </row>
    <row r="545" spans="1:9" x14ac:dyDescent="0.25">
      <c r="A545" s="6">
        <v>36883.541666666664</v>
      </c>
      <c r="B545">
        <v>9984</v>
      </c>
      <c r="C545">
        <v>4464</v>
      </c>
      <c r="D545">
        <v>12825.6</v>
      </c>
      <c r="E545" s="25">
        <v>36883</v>
      </c>
      <c r="F545" s="24">
        <v>14</v>
      </c>
      <c r="G545" s="24" t="str">
        <f t="shared" si="44"/>
        <v>3724814</v>
      </c>
      <c r="H545" s="57"/>
      <c r="I545">
        <v>19.829999999999998</v>
      </c>
    </row>
    <row r="546" spans="1:9" x14ac:dyDescent="0.25">
      <c r="A546" s="6">
        <v>36883.583333333336</v>
      </c>
      <c r="B546">
        <v>9984</v>
      </c>
      <c r="C546">
        <v>4500</v>
      </c>
      <c r="D546">
        <v>13209.6</v>
      </c>
      <c r="E546" s="25">
        <v>36883</v>
      </c>
      <c r="F546" s="24">
        <v>15</v>
      </c>
      <c r="G546" s="24" t="str">
        <f t="shared" si="44"/>
        <v>3724815</v>
      </c>
      <c r="H546" s="57"/>
      <c r="I546">
        <v>19.4922</v>
      </c>
    </row>
    <row r="547" spans="1:9" x14ac:dyDescent="0.25">
      <c r="A547" s="6">
        <v>36883.625</v>
      </c>
      <c r="B547">
        <v>10176</v>
      </c>
      <c r="C547">
        <v>4392</v>
      </c>
      <c r="D547">
        <v>13382.4</v>
      </c>
      <c r="E547" s="25">
        <v>36883</v>
      </c>
      <c r="F547" s="24">
        <v>16</v>
      </c>
      <c r="G547" s="24" t="str">
        <f t="shared" si="44"/>
        <v>3724816</v>
      </c>
      <c r="H547" s="57"/>
      <c r="I547">
        <v>19.7136</v>
      </c>
    </row>
    <row r="548" spans="1:9" x14ac:dyDescent="0.25">
      <c r="A548" s="6">
        <v>36883.666666666664</v>
      </c>
      <c r="B548">
        <v>10464</v>
      </c>
      <c r="C548">
        <v>4392</v>
      </c>
      <c r="D548">
        <v>13689.6</v>
      </c>
      <c r="E548" s="25">
        <v>36883</v>
      </c>
      <c r="F548" s="24">
        <v>17</v>
      </c>
      <c r="G548" s="24" t="str">
        <f t="shared" si="44"/>
        <v>3724817</v>
      </c>
      <c r="H548" s="57"/>
      <c r="I548">
        <v>19.291799999999999</v>
      </c>
    </row>
    <row r="549" spans="1:9" x14ac:dyDescent="0.25">
      <c r="A549" s="6">
        <v>36883.708333333336</v>
      </c>
      <c r="B549">
        <v>10272</v>
      </c>
      <c r="C549">
        <v>3996</v>
      </c>
      <c r="D549">
        <v>13574.4</v>
      </c>
      <c r="E549" s="25">
        <v>36883</v>
      </c>
      <c r="F549" s="24">
        <v>18</v>
      </c>
      <c r="G549" s="24" t="str">
        <f t="shared" si="44"/>
        <v>3724818</v>
      </c>
      <c r="H549" s="57"/>
      <c r="I549">
        <v>19.7058</v>
      </c>
    </row>
    <row r="550" spans="1:9" x14ac:dyDescent="0.25">
      <c r="A550" s="6">
        <v>36883.75</v>
      </c>
      <c r="B550">
        <v>10368</v>
      </c>
      <c r="C550">
        <v>4104</v>
      </c>
      <c r="D550">
        <v>13708.8</v>
      </c>
      <c r="E550" s="25">
        <v>36883</v>
      </c>
      <c r="F550" s="24">
        <v>19</v>
      </c>
      <c r="G550" s="24" t="str">
        <f t="shared" si="44"/>
        <v>3724819</v>
      </c>
      <c r="H550" s="57"/>
      <c r="I550">
        <v>21.296400000000002</v>
      </c>
    </row>
    <row r="551" spans="1:9" x14ac:dyDescent="0.25">
      <c r="A551" s="6">
        <v>36883.791666666664</v>
      </c>
      <c r="B551">
        <v>10560</v>
      </c>
      <c r="C551">
        <v>4356</v>
      </c>
      <c r="D551">
        <v>13420.8</v>
      </c>
      <c r="E551" s="25">
        <v>36883</v>
      </c>
      <c r="F551" s="24">
        <v>20</v>
      </c>
      <c r="G551" s="24" t="str">
        <f t="shared" si="44"/>
        <v>3724820</v>
      </c>
      <c r="H551" s="57"/>
      <c r="I551">
        <v>21.3156</v>
      </c>
    </row>
    <row r="552" spans="1:9" x14ac:dyDescent="0.25">
      <c r="A552" s="6">
        <v>36883.833333333336</v>
      </c>
      <c r="B552">
        <v>10176</v>
      </c>
      <c r="C552">
        <v>4212</v>
      </c>
      <c r="D552">
        <v>12364.8</v>
      </c>
      <c r="E552" s="25">
        <v>36883</v>
      </c>
      <c r="F552" s="24">
        <v>21</v>
      </c>
      <c r="G552" s="24" t="str">
        <f t="shared" si="44"/>
        <v>3724821</v>
      </c>
      <c r="H552" s="57"/>
      <c r="I552">
        <v>21.637799999999999</v>
      </c>
    </row>
    <row r="553" spans="1:9" x14ac:dyDescent="0.25">
      <c r="A553" s="6">
        <v>36883.875</v>
      </c>
      <c r="B553">
        <v>9792</v>
      </c>
      <c r="C553">
        <v>3960</v>
      </c>
      <c r="D553">
        <v>11424</v>
      </c>
      <c r="E553" s="25">
        <v>36883</v>
      </c>
      <c r="F553" s="24">
        <v>22</v>
      </c>
      <c r="G553" s="24" t="str">
        <f t="shared" si="44"/>
        <v>3724822</v>
      </c>
      <c r="H553" s="57"/>
      <c r="I553">
        <v>21.646799999999999</v>
      </c>
    </row>
    <row r="554" spans="1:9" x14ac:dyDescent="0.25">
      <c r="A554" s="6">
        <v>36883.916666666664</v>
      </c>
      <c r="B554">
        <v>10272</v>
      </c>
      <c r="C554">
        <v>3924</v>
      </c>
      <c r="D554">
        <v>10502.4</v>
      </c>
      <c r="E554" s="25">
        <v>36883</v>
      </c>
      <c r="F554" s="24">
        <v>23</v>
      </c>
      <c r="G554" s="24" t="str">
        <f t="shared" si="44"/>
        <v>3724823</v>
      </c>
      <c r="H554" s="57"/>
      <c r="I554">
        <v>21.645</v>
      </c>
    </row>
    <row r="555" spans="1:9" x14ac:dyDescent="0.25">
      <c r="A555" s="6">
        <v>36883.958333333336</v>
      </c>
      <c r="B555">
        <v>10176</v>
      </c>
      <c r="C555">
        <v>3888</v>
      </c>
      <c r="D555">
        <v>10291.200000000001</v>
      </c>
      <c r="E555" s="25">
        <v>36883</v>
      </c>
      <c r="F555" s="24">
        <v>24</v>
      </c>
      <c r="G555" s="24" t="str">
        <f t="shared" si="44"/>
        <v>3724824</v>
      </c>
      <c r="H555" s="57"/>
      <c r="I555">
        <v>21.091799999999999</v>
      </c>
    </row>
    <row r="556" spans="1:9" x14ac:dyDescent="0.25">
      <c r="A556" s="6">
        <v>36884</v>
      </c>
      <c r="B556">
        <v>10080</v>
      </c>
      <c r="C556">
        <v>3816</v>
      </c>
      <c r="D556">
        <v>10387.200000000001</v>
      </c>
      <c r="E556" s="25">
        <v>36884</v>
      </c>
      <c r="F556" s="24">
        <v>1</v>
      </c>
      <c r="G556" s="24" t="str">
        <f t="shared" si="44"/>
        <v>372491</v>
      </c>
      <c r="H556" s="57"/>
      <c r="I556">
        <v>20.523599999999998</v>
      </c>
    </row>
    <row r="557" spans="1:9" x14ac:dyDescent="0.25">
      <c r="A557" s="6">
        <v>36884.041666666664</v>
      </c>
      <c r="B557">
        <v>9888</v>
      </c>
      <c r="C557">
        <v>3816</v>
      </c>
      <c r="D557">
        <v>10444.799999999999</v>
      </c>
      <c r="E557" s="25">
        <v>36884</v>
      </c>
      <c r="F557" s="24">
        <v>2</v>
      </c>
      <c r="G557" s="24" t="str">
        <f t="shared" si="44"/>
        <v>372492</v>
      </c>
      <c r="H557" s="57"/>
      <c r="I557">
        <v>20.265000000000001</v>
      </c>
    </row>
    <row r="558" spans="1:9" x14ac:dyDescent="0.25">
      <c r="A558" s="6">
        <v>36884.083333333336</v>
      </c>
      <c r="B558">
        <v>9312</v>
      </c>
      <c r="C558">
        <v>3816</v>
      </c>
      <c r="D558">
        <v>10118.4</v>
      </c>
      <c r="E558" s="25">
        <v>36884</v>
      </c>
      <c r="F558" s="24">
        <v>3</v>
      </c>
      <c r="G558" s="24" t="str">
        <f t="shared" si="44"/>
        <v>372493</v>
      </c>
      <c r="H558" s="57"/>
      <c r="I558">
        <v>20.2728</v>
      </c>
    </row>
    <row r="559" spans="1:9" x14ac:dyDescent="0.25">
      <c r="A559" s="6">
        <v>36884.125</v>
      </c>
      <c r="B559">
        <v>8736</v>
      </c>
      <c r="C559">
        <v>3780</v>
      </c>
      <c r="D559">
        <v>9676.7999999999993</v>
      </c>
      <c r="E559" s="25">
        <v>36884</v>
      </c>
      <c r="F559" s="24">
        <v>4</v>
      </c>
      <c r="G559" s="24" t="str">
        <f t="shared" si="44"/>
        <v>372494</v>
      </c>
      <c r="H559" s="57"/>
      <c r="I559">
        <v>20.231400000000001</v>
      </c>
    </row>
    <row r="560" spans="1:9" x14ac:dyDescent="0.25">
      <c r="A560" s="6">
        <v>36884.166666666664</v>
      </c>
      <c r="B560">
        <v>8064</v>
      </c>
      <c r="C560">
        <v>3780</v>
      </c>
      <c r="D560">
        <v>9024</v>
      </c>
      <c r="E560" s="25">
        <v>36884</v>
      </c>
      <c r="F560" s="24">
        <v>5</v>
      </c>
      <c r="G560" s="24" t="str">
        <f t="shared" si="44"/>
        <v>372495</v>
      </c>
      <c r="H560" s="57"/>
      <c r="I560">
        <v>20.2728</v>
      </c>
    </row>
    <row r="561" spans="1:9" x14ac:dyDescent="0.25">
      <c r="A561" s="6">
        <v>36884.208333333336</v>
      </c>
      <c r="B561">
        <v>7872</v>
      </c>
      <c r="C561">
        <v>3780</v>
      </c>
      <c r="D561">
        <v>8947.2000000000007</v>
      </c>
      <c r="E561" s="25">
        <v>36884</v>
      </c>
      <c r="F561" s="24">
        <v>6</v>
      </c>
      <c r="G561" s="24" t="str">
        <f t="shared" si="44"/>
        <v>372496</v>
      </c>
      <c r="H561" s="57"/>
      <c r="I561">
        <v>20.2254</v>
      </c>
    </row>
    <row r="562" spans="1:9" x14ac:dyDescent="0.25">
      <c r="A562" s="6">
        <v>36884.25</v>
      </c>
      <c r="B562">
        <v>7680</v>
      </c>
      <c r="C562">
        <v>3744</v>
      </c>
      <c r="D562">
        <v>8870.4</v>
      </c>
      <c r="E562" s="25">
        <v>36884</v>
      </c>
      <c r="F562" s="24">
        <v>7</v>
      </c>
      <c r="G562" s="24" t="str">
        <f t="shared" si="44"/>
        <v>372497</v>
      </c>
      <c r="H562" s="57"/>
      <c r="I562">
        <v>20.373000000000001</v>
      </c>
    </row>
    <row r="563" spans="1:9" x14ac:dyDescent="0.25">
      <c r="A563" s="6">
        <v>36884.291666666664</v>
      </c>
      <c r="B563">
        <v>7776</v>
      </c>
      <c r="C563">
        <v>3816</v>
      </c>
      <c r="D563">
        <v>8889.6</v>
      </c>
      <c r="E563" s="25">
        <v>36884</v>
      </c>
      <c r="F563" s="24">
        <v>8</v>
      </c>
      <c r="G563" s="24" t="str">
        <f t="shared" si="44"/>
        <v>372498</v>
      </c>
      <c r="H563" s="57"/>
      <c r="I563">
        <v>20.6082</v>
      </c>
    </row>
    <row r="564" spans="1:9" x14ac:dyDescent="0.25">
      <c r="A564" s="6">
        <v>36884.333333333336</v>
      </c>
      <c r="B564">
        <v>7776</v>
      </c>
      <c r="C564">
        <v>3780</v>
      </c>
      <c r="D564">
        <v>8908.7999999999993</v>
      </c>
      <c r="E564" s="25">
        <v>36884</v>
      </c>
      <c r="F564" s="24">
        <v>9</v>
      </c>
      <c r="G564" s="24" t="str">
        <f t="shared" si="44"/>
        <v>372499</v>
      </c>
      <c r="H564" s="57"/>
      <c r="I564">
        <v>19.785599999999999</v>
      </c>
    </row>
    <row r="565" spans="1:9" x14ac:dyDescent="0.25">
      <c r="A565" s="6">
        <v>36884.375</v>
      </c>
      <c r="B565">
        <v>8640</v>
      </c>
      <c r="C565">
        <v>3852</v>
      </c>
      <c r="D565">
        <v>9542.4</v>
      </c>
      <c r="E565" s="25">
        <v>36884</v>
      </c>
      <c r="F565" s="24">
        <v>10</v>
      </c>
      <c r="G565" s="24" t="str">
        <f t="shared" si="44"/>
        <v>3724910</v>
      </c>
      <c r="H565" s="57"/>
      <c r="I565">
        <v>19.595400000000001</v>
      </c>
    </row>
    <row r="566" spans="1:9" x14ac:dyDescent="0.25">
      <c r="A566" s="6">
        <v>36884.416666666664</v>
      </c>
      <c r="B566">
        <v>10080</v>
      </c>
      <c r="C566">
        <v>3996</v>
      </c>
      <c r="D566">
        <v>11251.2</v>
      </c>
      <c r="E566" s="25">
        <v>36884</v>
      </c>
      <c r="F566" s="24">
        <v>11</v>
      </c>
      <c r="G566" s="24" t="str">
        <f t="shared" si="44"/>
        <v>3724911</v>
      </c>
      <c r="H566" s="57"/>
      <c r="I566">
        <v>19.420200000000001</v>
      </c>
    </row>
    <row r="567" spans="1:9" x14ac:dyDescent="0.25">
      <c r="A567" s="6">
        <v>36884.458333333336</v>
      </c>
      <c r="B567">
        <v>10080</v>
      </c>
      <c r="C567">
        <v>4284</v>
      </c>
      <c r="D567">
        <v>12556.8</v>
      </c>
      <c r="E567" s="25">
        <v>36884</v>
      </c>
      <c r="F567" s="24">
        <v>12</v>
      </c>
      <c r="G567" s="24" t="str">
        <f t="shared" si="44"/>
        <v>3724912</v>
      </c>
      <c r="H567" s="57"/>
      <c r="I567">
        <v>19.197599999999998</v>
      </c>
    </row>
    <row r="568" spans="1:9" x14ac:dyDescent="0.25">
      <c r="A568" s="6">
        <v>36884.5</v>
      </c>
      <c r="B568">
        <v>10464</v>
      </c>
      <c r="C568">
        <v>4320</v>
      </c>
      <c r="D568">
        <v>12748.8</v>
      </c>
      <c r="E568" s="25">
        <v>36884</v>
      </c>
      <c r="F568" s="24">
        <v>13</v>
      </c>
      <c r="G568" s="24" t="str">
        <f t="shared" si="44"/>
        <v>3724913</v>
      </c>
      <c r="H568" s="57"/>
      <c r="I568">
        <v>19.481400000000001</v>
      </c>
    </row>
    <row r="569" spans="1:9" x14ac:dyDescent="0.25">
      <c r="A569" s="6">
        <v>36884.541666666664</v>
      </c>
      <c r="B569">
        <v>10464</v>
      </c>
      <c r="C569">
        <v>4392</v>
      </c>
      <c r="D569">
        <v>13286.4</v>
      </c>
      <c r="E569" s="25">
        <v>36884</v>
      </c>
      <c r="F569" s="24">
        <v>14</v>
      </c>
      <c r="G569" s="24" t="str">
        <f t="shared" si="44"/>
        <v>3724914</v>
      </c>
      <c r="H569" s="57"/>
      <c r="I569">
        <v>19.361999999999998</v>
      </c>
    </row>
    <row r="570" spans="1:9" x14ac:dyDescent="0.25">
      <c r="A570" s="6">
        <v>36884.583333333336</v>
      </c>
      <c r="B570">
        <v>10560</v>
      </c>
      <c r="C570">
        <v>4428</v>
      </c>
      <c r="D570">
        <v>13440</v>
      </c>
      <c r="E570" s="25">
        <v>36884</v>
      </c>
      <c r="F570" s="24">
        <v>15</v>
      </c>
      <c r="G570" s="24" t="str">
        <f t="shared" si="44"/>
        <v>3724915</v>
      </c>
      <c r="H570" s="57"/>
      <c r="I570">
        <v>19.119599999999998</v>
      </c>
    </row>
    <row r="571" spans="1:9" x14ac:dyDescent="0.25">
      <c r="A571" s="6">
        <v>36884.625</v>
      </c>
      <c r="B571">
        <v>10752</v>
      </c>
      <c r="C571">
        <v>4536</v>
      </c>
      <c r="D571">
        <v>13689.6</v>
      </c>
      <c r="E571" s="25">
        <v>36884</v>
      </c>
      <c r="F571" s="24">
        <v>16</v>
      </c>
      <c r="G571" s="24" t="str">
        <f t="shared" si="44"/>
        <v>3724916</v>
      </c>
      <c r="H571" s="57"/>
      <c r="I571">
        <v>19.152000000000001</v>
      </c>
    </row>
    <row r="572" spans="1:9" x14ac:dyDescent="0.25">
      <c r="A572" s="6">
        <v>36884.666666666664</v>
      </c>
      <c r="B572">
        <v>10944</v>
      </c>
      <c r="C572">
        <v>4464</v>
      </c>
      <c r="D572">
        <v>13363.2</v>
      </c>
      <c r="E572" s="25">
        <v>36884</v>
      </c>
      <c r="F572" s="24">
        <v>17</v>
      </c>
      <c r="G572" s="24" t="str">
        <f t="shared" si="44"/>
        <v>3724917</v>
      </c>
      <c r="H572" s="57"/>
      <c r="I572">
        <v>18.805199999999999</v>
      </c>
    </row>
    <row r="573" spans="1:9" x14ac:dyDescent="0.25">
      <c r="A573" s="6">
        <v>36884.708333333336</v>
      </c>
      <c r="B573">
        <v>11040</v>
      </c>
      <c r="C573">
        <v>4284</v>
      </c>
      <c r="D573">
        <v>13593.6</v>
      </c>
      <c r="E573" s="25">
        <v>36884</v>
      </c>
      <c r="F573" s="24">
        <v>18</v>
      </c>
      <c r="G573" s="24" t="str">
        <f t="shared" si="44"/>
        <v>3724918</v>
      </c>
      <c r="H573" s="57"/>
      <c r="I573">
        <v>19.196400000000001</v>
      </c>
    </row>
    <row r="574" spans="1:9" x14ac:dyDescent="0.25">
      <c r="A574" s="6">
        <v>36884.75</v>
      </c>
      <c r="B574">
        <v>10944</v>
      </c>
      <c r="C574">
        <v>4284</v>
      </c>
      <c r="D574">
        <v>13516.8</v>
      </c>
      <c r="E574" s="25">
        <v>36884</v>
      </c>
      <c r="F574" s="24">
        <v>19</v>
      </c>
      <c r="G574" s="24" t="str">
        <f t="shared" si="44"/>
        <v>3724919</v>
      </c>
      <c r="H574" s="57"/>
      <c r="I574">
        <v>20.673599999999997</v>
      </c>
    </row>
    <row r="575" spans="1:9" x14ac:dyDescent="0.25">
      <c r="A575" s="6">
        <v>36884.791666666664</v>
      </c>
      <c r="B575">
        <v>10848</v>
      </c>
      <c r="C575">
        <v>4212</v>
      </c>
      <c r="D575">
        <v>12691.2</v>
      </c>
      <c r="E575" s="25">
        <v>36884</v>
      </c>
      <c r="F575" s="24">
        <v>20</v>
      </c>
      <c r="G575" s="24" t="str">
        <f t="shared" si="44"/>
        <v>3724920</v>
      </c>
      <c r="H575" s="57"/>
      <c r="I575">
        <v>21.2178</v>
      </c>
    </row>
    <row r="576" spans="1:9" x14ac:dyDescent="0.25">
      <c r="A576" s="6">
        <v>36884.833333333336</v>
      </c>
      <c r="B576">
        <v>10272</v>
      </c>
      <c r="C576">
        <v>4032</v>
      </c>
      <c r="D576">
        <v>11769.6</v>
      </c>
      <c r="E576" s="25">
        <v>36884</v>
      </c>
      <c r="F576" s="24">
        <v>21</v>
      </c>
      <c r="G576" s="24" t="str">
        <f t="shared" si="44"/>
        <v>3724921</v>
      </c>
      <c r="H576" s="57"/>
      <c r="I576">
        <v>21.440999999999999</v>
      </c>
    </row>
    <row r="577" spans="1:9" x14ac:dyDescent="0.25">
      <c r="A577" s="6">
        <v>36884.875</v>
      </c>
      <c r="B577">
        <v>9792</v>
      </c>
      <c r="C577">
        <v>3816</v>
      </c>
      <c r="D577">
        <v>10713.6</v>
      </c>
      <c r="E577" s="25">
        <v>36884</v>
      </c>
      <c r="F577" s="24">
        <v>22</v>
      </c>
      <c r="G577" s="24" t="str">
        <f t="shared" si="44"/>
        <v>3724922</v>
      </c>
      <c r="H577" s="57"/>
      <c r="I577">
        <v>21.504000000000001</v>
      </c>
    </row>
    <row r="578" spans="1:9" x14ac:dyDescent="0.25">
      <c r="A578" s="6">
        <v>36884.916666666664</v>
      </c>
      <c r="B578">
        <v>10464</v>
      </c>
      <c r="C578">
        <v>3852</v>
      </c>
      <c r="D578">
        <v>11193.6</v>
      </c>
      <c r="E578" s="25">
        <v>36884</v>
      </c>
      <c r="F578" s="24">
        <v>23</v>
      </c>
      <c r="G578" s="24" t="str">
        <f t="shared" si="44"/>
        <v>3724923</v>
      </c>
      <c r="H578" s="57"/>
      <c r="I578">
        <v>21.034200000000002</v>
      </c>
    </row>
    <row r="579" spans="1:9" x14ac:dyDescent="0.25">
      <c r="A579" s="6">
        <v>36884.958333333336</v>
      </c>
      <c r="B579">
        <v>10368</v>
      </c>
      <c r="C579">
        <v>3816</v>
      </c>
      <c r="D579">
        <v>11596.8</v>
      </c>
      <c r="E579" s="25">
        <v>36884</v>
      </c>
      <c r="F579" s="24">
        <v>24</v>
      </c>
      <c r="G579" s="24" t="str">
        <f t="shared" si="44"/>
        <v>3724924</v>
      </c>
      <c r="H579" s="57"/>
      <c r="I579">
        <v>20.905200000000001</v>
      </c>
    </row>
    <row r="580" spans="1:9" x14ac:dyDescent="0.25">
      <c r="A580" s="6">
        <v>36885</v>
      </c>
      <c r="B580">
        <v>10176</v>
      </c>
      <c r="C580">
        <v>3816</v>
      </c>
      <c r="D580">
        <v>11308.8</v>
      </c>
      <c r="E580" s="25">
        <v>36885</v>
      </c>
      <c r="F580" s="24">
        <v>1</v>
      </c>
      <c r="G580" s="24" t="str">
        <f t="shared" si="44"/>
        <v>372501</v>
      </c>
      <c r="H580" s="57"/>
      <c r="I580">
        <v>20.620200000000001</v>
      </c>
    </row>
    <row r="581" spans="1:9" x14ac:dyDescent="0.25">
      <c r="A581" s="6">
        <v>36885.041666666664</v>
      </c>
      <c r="B581">
        <v>9792</v>
      </c>
      <c r="C581">
        <v>3780</v>
      </c>
      <c r="D581">
        <v>11424</v>
      </c>
      <c r="E581" s="25">
        <v>36885</v>
      </c>
      <c r="F581" s="24">
        <v>2</v>
      </c>
      <c r="G581" s="24" t="str">
        <f t="shared" ref="G581:G644" si="45">CONCATENATE(E581+365,F581)</f>
        <v>372502</v>
      </c>
      <c r="H581" s="57"/>
      <c r="I581">
        <v>20.4072</v>
      </c>
    </row>
    <row r="582" spans="1:9" x14ac:dyDescent="0.25">
      <c r="A582" s="6">
        <v>36885.083333333336</v>
      </c>
      <c r="B582">
        <v>9312</v>
      </c>
      <c r="C582">
        <v>3852</v>
      </c>
      <c r="D582">
        <v>11078.4</v>
      </c>
      <c r="E582" s="25">
        <v>36885</v>
      </c>
      <c r="F582" s="24">
        <v>3</v>
      </c>
      <c r="G582" s="24" t="str">
        <f t="shared" si="45"/>
        <v>372503</v>
      </c>
      <c r="H582" s="57"/>
      <c r="I582">
        <v>20.196000000000002</v>
      </c>
    </row>
    <row r="583" spans="1:9" x14ac:dyDescent="0.25">
      <c r="A583" s="6">
        <v>36885.125</v>
      </c>
      <c r="B583">
        <v>8544</v>
      </c>
      <c r="C583">
        <v>3780</v>
      </c>
      <c r="D583">
        <v>9984</v>
      </c>
      <c r="E583" s="25">
        <v>36885</v>
      </c>
      <c r="F583" s="24">
        <v>4</v>
      </c>
      <c r="G583" s="24" t="str">
        <f t="shared" si="45"/>
        <v>372504</v>
      </c>
      <c r="H583" s="57"/>
      <c r="I583">
        <v>20.221799999999998</v>
      </c>
    </row>
    <row r="584" spans="1:9" x14ac:dyDescent="0.25">
      <c r="A584" s="6">
        <v>36885.166666666664</v>
      </c>
      <c r="B584">
        <v>8064</v>
      </c>
      <c r="C584">
        <v>3780</v>
      </c>
      <c r="D584">
        <v>9504</v>
      </c>
      <c r="E584" s="25">
        <v>36885</v>
      </c>
      <c r="F584" s="24">
        <v>5</v>
      </c>
      <c r="G584" s="24" t="str">
        <f t="shared" si="45"/>
        <v>372505</v>
      </c>
      <c r="H584" s="57"/>
      <c r="I584">
        <v>20.281200000000002</v>
      </c>
    </row>
    <row r="585" spans="1:9" x14ac:dyDescent="0.25">
      <c r="A585" s="6">
        <v>36885.208333333336</v>
      </c>
      <c r="B585">
        <v>7872</v>
      </c>
      <c r="C585">
        <v>3924</v>
      </c>
      <c r="D585">
        <v>8947.2000000000007</v>
      </c>
      <c r="E585" s="25">
        <v>36885</v>
      </c>
      <c r="F585" s="24">
        <v>6</v>
      </c>
      <c r="G585" s="24" t="str">
        <f t="shared" si="45"/>
        <v>372506</v>
      </c>
      <c r="H585" s="57"/>
      <c r="I585">
        <v>20.562000000000001</v>
      </c>
    </row>
    <row r="586" spans="1:9" x14ac:dyDescent="0.25">
      <c r="A586" s="6">
        <v>36885.25</v>
      </c>
      <c r="B586">
        <v>7872</v>
      </c>
      <c r="C586">
        <v>3852</v>
      </c>
      <c r="D586">
        <v>8851.2000000000007</v>
      </c>
      <c r="E586" s="25">
        <v>36885</v>
      </c>
      <c r="F586" s="24">
        <v>7</v>
      </c>
      <c r="G586" s="24" t="str">
        <f t="shared" si="45"/>
        <v>372507</v>
      </c>
      <c r="H586" s="57"/>
      <c r="I586">
        <v>20.877599999999997</v>
      </c>
    </row>
    <row r="587" spans="1:9" x14ac:dyDescent="0.25">
      <c r="A587" s="6">
        <v>36885.291666666664</v>
      </c>
      <c r="B587">
        <v>7776</v>
      </c>
      <c r="C587">
        <v>3852</v>
      </c>
      <c r="D587">
        <v>8832</v>
      </c>
      <c r="E587" s="25">
        <v>36885</v>
      </c>
      <c r="F587" s="24">
        <v>8</v>
      </c>
      <c r="G587" s="24" t="str">
        <f t="shared" si="45"/>
        <v>372508</v>
      </c>
      <c r="H587" s="57"/>
      <c r="I587">
        <v>20.908200000000001</v>
      </c>
    </row>
    <row r="588" spans="1:9" x14ac:dyDescent="0.25">
      <c r="A588" s="6">
        <v>36885.333333333336</v>
      </c>
      <c r="B588">
        <v>7968</v>
      </c>
      <c r="C588">
        <v>3888</v>
      </c>
      <c r="D588">
        <v>8928</v>
      </c>
      <c r="E588" s="25">
        <v>36885</v>
      </c>
      <c r="F588" s="24">
        <v>9</v>
      </c>
      <c r="G588" s="24" t="str">
        <f t="shared" si="45"/>
        <v>372509</v>
      </c>
      <c r="H588" s="57"/>
      <c r="I588">
        <v>19.957799999999999</v>
      </c>
    </row>
    <row r="589" spans="1:9" x14ac:dyDescent="0.25">
      <c r="A589" s="6">
        <v>36885.375</v>
      </c>
      <c r="B589">
        <v>8736</v>
      </c>
      <c r="C589">
        <v>3852</v>
      </c>
      <c r="D589">
        <v>9676.7999999999993</v>
      </c>
      <c r="E589" s="25">
        <v>36885</v>
      </c>
      <c r="F589" s="24">
        <v>10</v>
      </c>
      <c r="G589" s="24" t="str">
        <f t="shared" si="45"/>
        <v>3725010</v>
      </c>
      <c r="H589" s="57"/>
      <c r="I589">
        <v>19.608599999999999</v>
      </c>
    </row>
    <row r="590" spans="1:9" x14ac:dyDescent="0.25">
      <c r="A590" s="6">
        <v>36885.416666666664</v>
      </c>
      <c r="B590">
        <v>10272</v>
      </c>
      <c r="C590">
        <v>4176</v>
      </c>
      <c r="D590">
        <v>11616</v>
      </c>
      <c r="E590" s="25">
        <v>36885</v>
      </c>
      <c r="F590" s="24">
        <v>11</v>
      </c>
      <c r="G590" s="24" t="str">
        <f t="shared" si="45"/>
        <v>3725011</v>
      </c>
      <c r="H590" s="57"/>
      <c r="I590">
        <v>19.424400000000002</v>
      </c>
    </row>
    <row r="591" spans="1:9" x14ac:dyDescent="0.25">
      <c r="A591" s="6">
        <v>36885.458333333336</v>
      </c>
      <c r="B591">
        <v>10176</v>
      </c>
      <c r="C591">
        <v>4500</v>
      </c>
      <c r="D591">
        <v>12172.8</v>
      </c>
      <c r="E591" s="25">
        <v>36885</v>
      </c>
      <c r="F591" s="24">
        <v>12</v>
      </c>
      <c r="G591" s="24" t="str">
        <f t="shared" si="45"/>
        <v>3725012</v>
      </c>
      <c r="H591" s="57"/>
      <c r="I591">
        <v>19.383599999999998</v>
      </c>
    </row>
    <row r="592" spans="1:9" x14ac:dyDescent="0.25">
      <c r="A592" s="6">
        <v>36885.5</v>
      </c>
      <c r="B592">
        <v>10464</v>
      </c>
      <c r="C592">
        <v>4536</v>
      </c>
      <c r="D592">
        <v>12384</v>
      </c>
      <c r="E592" s="25">
        <v>36885</v>
      </c>
      <c r="F592" s="24">
        <v>13</v>
      </c>
      <c r="G592" s="24" t="str">
        <f t="shared" si="45"/>
        <v>3725013</v>
      </c>
      <c r="H592" s="57"/>
      <c r="I592">
        <v>19.622400000000003</v>
      </c>
    </row>
    <row r="593" spans="1:9" x14ac:dyDescent="0.25">
      <c r="A593" s="6">
        <v>36885.541666666664</v>
      </c>
      <c r="B593">
        <v>10656</v>
      </c>
      <c r="C593">
        <v>4572</v>
      </c>
      <c r="D593">
        <v>12134.4</v>
      </c>
      <c r="E593" s="25">
        <v>36885</v>
      </c>
      <c r="F593" s="24">
        <v>14</v>
      </c>
      <c r="G593" s="24" t="str">
        <f t="shared" si="45"/>
        <v>3725014</v>
      </c>
      <c r="H593" s="57"/>
      <c r="I593">
        <v>19.396799999999999</v>
      </c>
    </row>
    <row r="594" spans="1:9" x14ac:dyDescent="0.25">
      <c r="A594" s="6">
        <v>36885.583333333336</v>
      </c>
      <c r="B594">
        <v>10656</v>
      </c>
      <c r="C594">
        <v>4536</v>
      </c>
      <c r="D594">
        <v>12249.6</v>
      </c>
      <c r="E594" s="25">
        <v>36885</v>
      </c>
      <c r="F594" s="24">
        <v>15</v>
      </c>
      <c r="G594" s="24" t="str">
        <f t="shared" si="45"/>
        <v>3725015</v>
      </c>
      <c r="H594" s="57"/>
      <c r="I594">
        <v>19.189799999999998</v>
      </c>
    </row>
    <row r="595" spans="1:9" x14ac:dyDescent="0.25">
      <c r="A595" s="6">
        <v>36885.625</v>
      </c>
      <c r="B595">
        <v>10848</v>
      </c>
      <c r="C595">
        <v>4428</v>
      </c>
      <c r="D595">
        <v>12192</v>
      </c>
      <c r="E595" s="25">
        <v>36885</v>
      </c>
      <c r="F595" s="24">
        <v>16</v>
      </c>
      <c r="G595" s="24" t="str">
        <f t="shared" si="45"/>
        <v>3725016</v>
      </c>
      <c r="H595" s="57"/>
      <c r="I595">
        <v>18.691800000000001</v>
      </c>
    </row>
    <row r="596" spans="1:9" x14ac:dyDescent="0.25">
      <c r="A596" s="6">
        <v>36885.666666666664</v>
      </c>
      <c r="B596">
        <v>10752</v>
      </c>
      <c r="C596">
        <v>4320</v>
      </c>
      <c r="D596">
        <v>12172.8</v>
      </c>
      <c r="E596" s="25">
        <v>36885</v>
      </c>
      <c r="F596" s="24">
        <v>17</v>
      </c>
      <c r="G596" s="24" t="str">
        <f t="shared" si="45"/>
        <v>3725017</v>
      </c>
      <c r="H596" s="57"/>
      <c r="I596">
        <v>18.7134</v>
      </c>
    </row>
    <row r="597" spans="1:9" x14ac:dyDescent="0.25">
      <c r="A597" s="6">
        <v>36885.708333333336</v>
      </c>
      <c r="B597">
        <v>10752</v>
      </c>
      <c r="C597">
        <v>4320</v>
      </c>
      <c r="D597">
        <v>12134.4</v>
      </c>
      <c r="E597" s="25">
        <v>36885</v>
      </c>
      <c r="F597" s="24">
        <v>18</v>
      </c>
      <c r="G597" s="24" t="str">
        <f t="shared" si="45"/>
        <v>3725018</v>
      </c>
      <c r="H597" s="57"/>
      <c r="I597">
        <v>18.974400000000003</v>
      </c>
    </row>
    <row r="598" spans="1:9" x14ac:dyDescent="0.25">
      <c r="A598" s="6">
        <v>36885.75</v>
      </c>
      <c r="B598">
        <v>10464</v>
      </c>
      <c r="C598">
        <v>4212</v>
      </c>
      <c r="D598">
        <v>12326.4</v>
      </c>
      <c r="E598" s="25">
        <v>36885</v>
      </c>
      <c r="F598" s="24">
        <v>19</v>
      </c>
      <c r="G598" s="24" t="str">
        <f t="shared" si="45"/>
        <v>3725019</v>
      </c>
      <c r="H598" s="57"/>
      <c r="I598">
        <v>20.73</v>
      </c>
    </row>
    <row r="599" spans="1:9" x14ac:dyDescent="0.25">
      <c r="A599" s="6">
        <v>36885.791666666664</v>
      </c>
      <c r="B599">
        <v>10272</v>
      </c>
      <c r="C599">
        <v>4104</v>
      </c>
      <c r="D599">
        <v>11942.4</v>
      </c>
      <c r="E599" s="25">
        <v>36885</v>
      </c>
      <c r="F599" s="24">
        <v>20</v>
      </c>
      <c r="G599" s="24" t="str">
        <f t="shared" si="45"/>
        <v>3725020</v>
      </c>
      <c r="H599" s="57"/>
      <c r="I599">
        <v>21.531599999999997</v>
      </c>
    </row>
    <row r="600" spans="1:9" x14ac:dyDescent="0.25">
      <c r="A600" s="6">
        <v>36885.833333333336</v>
      </c>
      <c r="B600">
        <v>9888</v>
      </c>
      <c r="C600">
        <v>3996</v>
      </c>
      <c r="D600">
        <v>11001.6</v>
      </c>
      <c r="E600" s="25">
        <v>36885</v>
      </c>
      <c r="F600" s="24">
        <v>21</v>
      </c>
      <c r="G600" s="24" t="str">
        <f t="shared" si="45"/>
        <v>3725021</v>
      </c>
      <c r="H600" s="57"/>
      <c r="I600">
        <v>21.688200000000002</v>
      </c>
    </row>
    <row r="601" spans="1:9" x14ac:dyDescent="0.25">
      <c r="A601" s="6">
        <v>36885.875</v>
      </c>
      <c r="B601">
        <v>9792</v>
      </c>
      <c r="C601">
        <v>3852</v>
      </c>
      <c r="D601">
        <v>10444.799999999999</v>
      </c>
      <c r="E601" s="25">
        <v>36885</v>
      </c>
      <c r="F601" s="24">
        <v>22</v>
      </c>
      <c r="G601" s="24" t="str">
        <f t="shared" si="45"/>
        <v>3725022</v>
      </c>
      <c r="H601" s="57"/>
      <c r="I601">
        <v>21.7302</v>
      </c>
    </row>
    <row r="602" spans="1:9" x14ac:dyDescent="0.25">
      <c r="A602" s="6">
        <v>36885.916666666664</v>
      </c>
      <c r="B602">
        <v>10464</v>
      </c>
      <c r="C602">
        <v>3888</v>
      </c>
      <c r="D602">
        <v>10828.8</v>
      </c>
      <c r="E602" s="25">
        <v>36885</v>
      </c>
      <c r="F602" s="24">
        <v>23</v>
      </c>
      <c r="G602" s="24" t="str">
        <f t="shared" si="45"/>
        <v>3725023</v>
      </c>
      <c r="H602" s="57"/>
      <c r="I602">
        <v>21.5046</v>
      </c>
    </row>
    <row r="603" spans="1:9" x14ac:dyDescent="0.25">
      <c r="A603" s="6">
        <v>36885.958333333336</v>
      </c>
      <c r="B603">
        <v>10656</v>
      </c>
      <c r="C603">
        <v>3960</v>
      </c>
      <c r="D603">
        <v>10982.4</v>
      </c>
      <c r="E603" s="25">
        <v>36885</v>
      </c>
      <c r="F603" s="24">
        <v>24</v>
      </c>
      <c r="G603" s="24" t="str">
        <f t="shared" si="45"/>
        <v>3725024</v>
      </c>
      <c r="H603" s="57"/>
      <c r="I603">
        <v>20.789400000000001</v>
      </c>
    </row>
    <row r="604" spans="1:9" x14ac:dyDescent="0.25">
      <c r="A604" s="6">
        <v>36886</v>
      </c>
      <c r="B604">
        <v>10560</v>
      </c>
      <c r="C604">
        <v>3960</v>
      </c>
      <c r="D604">
        <v>11328</v>
      </c>
      <c r="E604" s="25">
        <v>36886</v>
      </c>
      <c r="F604" s="24">
        <v>1</v>
      </c>
      <c r="G604" s="24" t="str">
        <f t="shared" si="45"/>
        <v>372511</v>
      </c>
      <c r="H604" s="57"/>
      <c r="I604">
        <v>20.584799999999998</v>
      </c>
    </row>
    <row r="605" spans="1:9" x14ac:dyDescent="0.25">
      <c r="A605" s="6">
        <v>36886.041666666664</v>
      </c>
      <c r="B605">
        <v>10176</v>
      </c>
      <c r="C605">
        <v>3924</v>
      </c>
      <c r="D605">
        <v>11078.4</v>
      </c>
      <c r="E605" s="25">
        <v>36886</v>
      </c>
      <c r="F605" s="24">
        <v>2</v>
      </c>
      <c r="G605" s="24" t="str">
        <f t="shared" si="45"/>
        <v>372512</v>
      </c>
      <c r="H605" s="57"/>
      <c r="I605">
        <v>20.392799999999998</v>
      </c>
    </row>
    <row r="606" spans="1:9" x14ac:dyDescent="0.25">
      <c r="A606" s="6">
        <v>36886.083333333336</v>
      </c>
      <c r="B606">
        <v>9600</v>
      </c>
      <c r="C606">
        <v>3924</v>
      </c>
      <c r="D606">
        <v>10368</v>
      </c>
      <c r="E606" s="25">
        <v>36886</v>
      </c>
      <c r="F606" s="24">
        <v>3</v>
      </c>
      <c r="G606" s="24" t="str">
        <f t="shared" si="45"/>
        <v>372513</v>
      </c>
      <c r="H606" s="57"/>
      <c r="I606">
        <v>20.374200000000002</v>
      </c>
    </row>
    <row r="607" spans="1:9" x14ac:dyDescent="0.25">
      <c r="A607" s="6">
        <v>36886.125</v>
      </c>
      <c r="B607">
        <v>8928</v>
      </c>
      <c r="C607">
        <v>3888</v>
      </c>
      <c r="D607">
        <v>9868.7999999999993</v>
      </c>
      <c r="E607" s="25">
        <v>36886</v>
      </c>
      <c r="F607" s="24">
        <v>4</v>
      </c>
      <c r="G607" s="24" t="str">
        <f t="shared" si="45"/>
        <v>372514</v>
      </c>
      <c r="H607" s="57"/>
      <c r="I607">
        <v>20.408999999999999</v>
      </c>
    </row>
    <row r="608" spans="1:9" x14ac:dyDescent="0.25">
      <c r="A608" s="6">
        <v>36886.166666666664</v>
      </c>
      <c r="B608">
        <v>8352</v>
      </c>
      <c r="C608">
        <v>3888</v>
      </c>
      <c r="D608">
        <v>9638.4</v>
      </c>
      <c r="E608" s="25">
        <v>36886</v>
      </c>
      <c r="F608" s="24">
        <v>5</v>
      </c>
      <c r="G608" s="24" t="str">
        <f t="shared" si="45"/>
        <v>372515</v>
      </c>
      <c r="H608" s="57"/>
      <c r="I608">
        <v>20.449200000000001</v>
      </c>
    </row>
    <row r="609" spans="1:9" x14ac:dyDescent="0.25">
      <c r="A609" s="6">
        <v>36886.208333333336</v>
      </c>
      <c r="B609">
        <v>8160</v>
      </c>
      <c r="C609">
        <v>3924</v>
      </c>
      <c r="D609">
        <v>8851.2000000000007</v>
      </c>
      <c r="E609" s="25">
        <v>36886</v>
      </c>
      <c r="F609" s="24">
        <v>6</v>
      </c>
      <c r="G609" s="24" t="str">
        <f t="shared" si="45"/>
        <v>372516</v>
      </c>
      <c r="H609" s="57"/>
      <c r="I609">
        <v>20.6496</v>
      </c>
    </row>
    <row r="610" spans="1:9" x14ac:dyDescent="0.25">
      <c r="A610" s="6">
        <v>36886.25</v>
      </c>
      <c r="B610">
        <v>8064</v>
      </c>
      <c r="C610">
        <v>3816</v>
      </c>
      <c r="D610">
        <v>8774.4</v>
      </c>
      <c r="E610" s="25">
        <v>36886</v>
      </c>
      <c r="F610" s="24">
        <v>7</v>
      </c>
      <c r="G610" s="24" t="str">
        <f t="shared" si="45"/>
        <v>372517</v>
      </c>
      <c r="H610" s="57"/>
      <c r="I610">
        <v>21.410400000000003</v>
      </c>
    </row>
    <row r="611" spans="1:9" x14ac:dyDescent="0.25">
      <c r="A611" s="6">
        <v>36886.291666666664</v>
      </c>
      <c r="B611">
        <v>7872</v>
      </c>
      <c r="C611">
        <v>3816</v>
      </c>
      <c r="D611">
        <v>8755.2000000000007</v>
      </c>
      <c r="E611" s="25">
        <v>36886</v>
      </c>
      <c r="F611" s="24">
        <v>8</v>
      </c>
      <c r="G611" s="24" t="str">
        <f t="shared" si="45"/>
        <v>372518</v>
      </c>
      <c r="H611" s="57"/>
      <c r="I611">
        <v>22.806000000000001</v>
      </c>
    </row>
    <row r="612" spans="1:9" x14ac:dyDescent="0.25">
      <c r="A612" s="6">
        <v>36886.333333333336</v>
      </c>
      <c r="B612">
        <v>7968</v>
      </c>
      <c r="C612">
        <v>3780</v>
      </c>
      <c r="D612">
        <v>9254.4</v>
      </c>
      <c r="E612" s="25">
        <v>36886</v>
      </c>
      <c r="F612" s="24">
        <v>9</v>
      </c>
      <c r="G612" s="24" t="str">
        <f t="shared" si="45"/>
        <v>372519</v>
      </c>
      <c r="H612" s="57"/>
      <c r="I612">
        <v>24.043200000000002</v>
      </c>
    </row>
    <row r="613" spans="1:9" x14ac:dyDescent="0.25">
      <c r="A613" s="6">
        <v>36886.375</v>
      </c>
      <c r="B613">
        <v>8640</v>
      </c>
      <c r="C613">
        <v>3888</v>
      </c>
      <c r="D613">
        <v>10195.200000000001</v>
      </c>
      <c r="E613" s="25">
        <v>36886</v>
      </c>
      <c r="F613" s="24">
        <v>10</v>
      </c>
      <c r="G613" s="24" t="str">
        <f t="shared" si="45"/>
        <v>3725110</v>
      </c>
      <c r="H613" s="57"/>
      <c r="I613">
        <v>24.566400000000002</v>
      </c>
    </row>
    <row r="614" spans="1:9" x14ac:dyDescent="0.25">
      <c r="A614" s="6">
        <v>36886.416666666664</v>
      </c>
      <c r="B614">
        <v>10080</v>
      </c>
      <c r="C614">
        <v>3996</v>
      </c>
      <c r="D614">
        <v>11270.4</v>
      </c>
      <c r="E614" s="25">
        <v>36886</v>
      </c>
      <c r="F614" s="24">
        <v>11</v>
      </c>
      <c r="G614" s="24" t="str">
        <f t="shared" si="45"/>
        <v>3725111</v>
      </c>
      <c r="H614" s="57"/>
      <c r="I614">
        <v>24.628799999999998</v>
      </c>
    </row>
    <row r="615" spans="1:9" x14ac:dyDescent="0.25">
      <c r="A615" s="6">
        <v>36886.458333333336</v>
      </c>
      <c r="B615">
        <v>10272</v>
      </c>
      <c r="C615">
        <v>4104</v>
      </c>
      <c r="D615">
        <v>11596.8</v>
      </c>
      <c r="E615" s="25">
        <v>36886</v>
      </c>
      <c r="F615" s="24">
        <v>12</v>
      </c>
      <c r="G615" s="24" t="str">
        <f t="shared" si="45"/>
        <v>3725112</v>
      </c>
      <c r="H615" s="57"/>
      <c r="I615">
        <v>24.423599999999997</v>
      </c>
    </row>
    <row r="616" spans="1:9" x14ac:dyDescent="0.25">
      <c r="A616" s="6">
        <v>36886.5</v>
      </c>
      <c r="B616">
        <v>10464</v>
      </c>
      <c r="C616">
        <v>4212</v>
      </c>
      <c r="D616">
        <v>11904</v>
      </c>
      <c r="E616" s="25">
        <v>36886</v>
      </c>
      <c r="F616" s="24">
        <v>13</v>
      </c>
      <c r="G616" s="24" t="str">
        <f t="shared" si="45"/>
        <v>3725113</v>
      </c>
      <c r="H616" s="57"/>
      <c r="I616">
        <v>24.127200000000002</v>
      </c>
    </row>
    <row r="617" spans="1:9" x14ac:dyDescent="0.25">
      <c r="A617" s="6">
        <v>36886.541666666664</v>
      </c>
      <c r="B617">
        <v>10464</v>
      </c>
      <c r="C617">
        <v>4248</v>
      </c>
      <c r="D617">
        <v>12864</v>
      </c>
      <c r="E617" s="25">
        <v>36886</v>
      </c>
      <c r="F617" s="24">
        <v>14</v>
      </c>
      <c r="G617" s="24" t="str">
        <f t="shared" si="45"/>
        <v>3725114</v>
      </c>
      <c r="H617" s="57"/>
      <c r="I617">
        <v>23.7864</v>
      </c>
    </row>
    <row r="618" spans="1:9" x14ac:dyDescent="0.25">
      <c r="A618" s="6">
        <v>36886.583333333336</v>
      </c>
      <c r="B618">
        <v>10560</v>
      </c>
      <c r="C618">
        <v>4212</v>
      </c>
      <c r="D618">
        <v>12748.8</v>
      </c>
      <c r="E618" s="25">
        <v>36886</v>
      </c>
      <c r="F618" s="24">
        <v>15</v>
      </c>
      <c r="G618" s="24" t="str">
        <f t="shared" si="45"/>
        <v>3725115</v>
      </c>
      <c r="H618" s="57"/>
      <c r="I618">
        <v>23.948400000000003</v>
      </c>
    </row>
    <row r="619" spans="1:9" x14ac:dyDescent="0.25">
      <c r="A619" s="6">
        <v>36886.625</v>
      </c>
      <c r="B619">
        <v>10560</v>
      </c>
      <c r="C619">
        <v>4176</v>
      </c>
      <c r="D619">
        <v>12345.6</v>
      </c>
      <c r="E619" s="25">
        <v>36886</v>
      </c>
      <c r="F619" s="24">
        <v>16</v>
      </c>
      <c r="G619" s="24" t="str">
        <f t="shared" si="45"/>
        <v>3725116</v>
      </c>
      <c r="H619" s="57"/>
      <c r="I619">
        <v>23.429400000000001</v>
      </c>
    </row>
    <row r="620" spans="1:9" x14ac:dyDescent="0.25">
      <c r="A620" s="6">
        <v>36886.666666666664</v>
      </c>
      <c r="B620">
        <v>10560</v>
      </c>
      <c r="C620">
        <v>4104</v>
      </c>
      <c r="D620">
        <v>12441.6</v>
      </c>
      <c r="E620" s="25">
        <v>36886</v>
      </c>
      <c r="F620" s="24">
        <v>17</v>
      </c>
      <c r="G620" s="24" t="str">
        <f t="shared" si="45"/>
        <v>3725117</v>
      </c>
      <c r="H620" s="57"/>
      <c r="I620">
        <v>22.5168</v>
      </c>
    </row>
    <row r="621" spans="1:9" x14ac:dyDescent="0.25">
      <c r="A621" s="6">
        <v>36886.708333333336</v>
      </c>
      <c r="B621">
        <v>10464</v>
      </c>
      <c r="C621">
        <v>4176</v>
      </c>
      <c r="D621">
        <v>12192</v>
      </c>
      <c r="E621" s="25">
        <v>36886</v>
      </c>
      <c r="F621" s="24">
        <v>18</v>
      </c>
      <c r="G621" s="24" t="str">
        <f t="shared" si="45"/>
        <v>3725118</v>
      </c>
      <c r="H621" s="57"/>
      <c r="I621">
        <v>21.267599999999998</v>
      </c>
    </row>
    <row r="622" spans="1:9" x14ac:dyDescent="0.25">
      <c r="A622" s="6">
        <v>36886.75</v>
      </c>
      <c r="B622">
        <v>10560</v>
      </c>
      <c r="C622">
        <v>4068</v>
      </c>
      <c r="D622">
        <v>12192</v>
      </c>
      <c r="E622" s="25">
        <v>36886</v>
      </c>
      <c r="F622" s="24">
        <v>19</v>
      </c>
      <c r="G622" s="24" t="str">
        <f t="shared" si="45"/>
        <v>3725119</v>
      </c>
      <c r="H622" s="57"/>
      <c r="I622">
        <v>22.358400000000003</v>
      </c>
    </row>
    <row r="623" spans="1:9" x14ac:dyDescent="0.25">
      <c r="A623" s="6">
        <v>36886.791666666664</v>
      </c>
      <c r="B623">
        <v>10464</v>
      </c>
      <c r="C623">
        <v>3960</v>
      </c>
      <c r="D623">
        <v>11808</v>
      </c>
      <c r="E623" s="25">
        <v>36886</v>
      </c>
      <c r="F623" s="24">
        <v>20</v>
      </c>
      <c r="G623" s="24" t="str">
        <f t="shared" si="45"/>
        <v>3725120</v>
      </c>
      <c r="H623" s="57"/>
      <c r="I623">
        <v>22.494599999999998</v>
      </c>
    </row>
    <row r="624" spans="1:9" x14ac:dyDescent="0.25">
      <c r="A624" s="6">
        <v>36886.833333333336</v>
      </c>
      <c r="B624">
        <v>9696</v>
      </c>
      <c r="C624">
        <v>3672</v>
      </c>
      <c r="D624">
        <v>10944</v>
      </c>
      <c r="E624" s="25">
        <v>36886</v>
      </c>
      <c r="F624" s="24">
        <v>21</v>
      </c>
      <c r="G624" s="24" t="str">
        <f t="shared" si="45"/>
        <v>3725121</v>
      </c>
      <c r="H624" s="57"/>
      <c r="I624">
        <v>22.591799999999999</v>
      </c>
    </row>
    <row r="625" spans="1:9" x14ac:dyDescent="0.25">
      <c r="A625" s="6">
        <v>36886.875</v>
      </c>
      <c r="B625">
        <v>9408</v>
      </c>
      <c r="C625">
        <v>3708</v>
      </c>
      <c r="D625">
        <v>10521.6</v>
      </c>
      <c r="E625" s="25">
        <v>36886</v>
      </c>
      <c r="F625" s="24">
        <v>22</v>
      </c>
      <c r="G625" s="24" t="str">
        <f t="shared" si="45"/>
        <v>3725122</v>
      </c>
      <c r="H625" s="57"/>
      <c r="I625">
        <v>22.9422</v>
      </c>
    </row>
    <row r="626" spans="1:9" x14ac:dyDescent="0.25">
      <c r="A626" s="6">
        <v>36886.916666666664</v>
      </c>
      <c r="B626">
        <v>10080</v>
      </c>
      <c r="C626">
        <v>3780</v>
      </c>
      <c r="D626">
        <v>10636.8</v>
      </c>
      <c r="E626" s="25">
        <v>36886</v>
      </c>
      <c r="F626" s="24">
        <v>23</v>
      </c>
      <c r="G626" s="24" t="str">
        <f t="shared" si="45"/>
        <v>3725123</v>
      </c>
      <c r="H626" s="57"/>
      <c r="I626">
        <v>22.984200000000001</v>
      </c>
    </row>
    <row r="627" spans="1:9" x14ac:dyDescent="0.25">
      <c r="A627" s="6">
        <v>36886.958333333336</v>
      </c>
      <c r="B627">
        <v>9888</v>
      </c>
      <c r="C627">
        <v>3816</v>
      </c>
      <c r="D627">
        <v>10636.8</v>
      </c>
      <c r="E627" s="25">
        <v>36886</v>
      </c>
      <c r="F627" s="24">
        <v>24</v>
      </c>
      <c r="G627" s="24" t="str">
        <f t="shared" si="45"/>
        <v>3725124</v>
      </c>
      <c r="H627" s="57"/>
      <c r="I627">
        <v>22.38</v>
      </c>
    </row>
    <row r="628" spans="1:9" x14ac:dyDescent="0.25">
      <c r="A628" s="6">
        <v>36887</v>
      </c>
      <c r="B628">
        <v>9792</v>
      </c>
      <c r="C628">
        <v>3888</v>
      </c>
      <c r="D628">
        <v>10521.6</v>
      </c>
      <c r="E628" s="25">
        <v>36887</v>
      </c>
      <c r="F628" s="24">
        <v>1</v>
      </c>
      <c r="G628" s="24" t="str">
        <f t="shared" si="45"/>
        <v>372521</v>
      </c>
      <c r="H628" s="57"/>
      <c r="I628">
        <v>21.136800000000001</v>
      </c>
    </row>
    <row r="629" spans="1:9" x14ac:dyDescent="0.25">
      <c r="A629" s="6">
        <v>36887.041666666664</v>
      </c>
      <c r="B629">
        <v>9408</v>
      </c>
      <c r="C629">
        <v>3960</v>
      </c>
      <c r="D629">
        <v>10291.200000000001</v>
      </c>
      <c r="E629" s="25">
        <v>36887</v>
      </c>
      <c r="F629" s="24">
        <v>2</v>
      </c>
      <c r="G629" s="24" t="str">
        <f t="shared" si="45"/>
        <v>372522</v>
      </c>
      <c r="H629" s="57"/>
      <c r="I629">
        <v>20.709599999999998</v>
      </c>
    </row>
    <row r="630" spans="1:9" x14ac:dyDescent="0.25">
      <c r="A630" s="6">
        <v>36887.083333333336</v>
      </c>
      <c r="B630">
        <v>9216</v>
      </c>
      <c r="C630">
        <v>3996</v>
      </c>
      <c r="D630">
        <v>10003.200000000001</v>
      </c>
      <c r="E630" s="25">
        <v>36887</v>
      </c>
      <c r="F630" s="24">
        <v>3</v>
      </c>
      <c r="G630" s="24" t="str">
        <f t="shared" si="45"/>
        <v>372523</v>
      </c>
      <c r="H630" s="57"/>
      <c r="I630">
        <v>20.864999999999998</v>
      </c>
    </row>
    <row r="631" spans="1:9" x14ac:dyDescent="0.25">
      <c r="A631" s="6">
        <v>36887.125</v>
      </c>
      <c r="B631">
        <v>8736</v>
      </c>
      <c r="C631">
        <v>3996</v>
      </c>
      <c r="D631">
        <v>9024</v>
      </c>
      <c r="E631" s="25">
        <v>36887</v>
      </c>
      <c r="F631" s="24">
        <v>4</v>
      </c>
      <c r="G631" s="24" t="str">
        <f t="shared" si="45"/>
        <v>372524</v>
      </c>
      <c r="H631" s="57"/>
      <c r="I631">
        <v>20.746200000000002</v>
      </c>
    </row>
    <row r="632" spans="1:9" x14ac:dyDescent="0.25">
      <c r="A632" s="6">
        <v>36887.166666666664</v>
      </c>
      <c r="B632">
        <v>8256</v>
      </c>
      <c r="C632">
        <v>4032</v>
      </c>
      <c r="D632">
        <v>8889.6</v>
      </c>
      <c r="E632" s="25">
        <v>36887</v>
      </c>
      <c r="F632" s="24">
        <v>5</v>
      </c>
      <c r="G632" s="24" t="str">
        <f t="shared" si="45"/>
        <v>372525</v>
      </c>
      <c r="H632" s="57"/>
      <c r="I632">
        <v>20.772599999999997</v>
      </c>
    </row>
    <row r="633" spans="1:9" x14ac:dyDescent="0.25">
      <c r="A633" s="6">
        <v>36887.208333333336</v>
      </c>
      <c r="B633">
        <v>7872</v>
      </c>
      <c r="C633">
        <v>3960</v>
      </c>
      <c r="D633">
        <v>8697.6</v>
      </c>
      <c r="E633" s="25">
        <v>36887</v>
      </c>
      <c r="F633" s="24">
        <v>6</v>
      </c>
      <c r="G633" s="24" t="str">
        <f t="shared" si="45"/>
        <v>372526</v>
      </c>
      <c r="H633" s="57"/>
      <c r="I633">
        <v>21.118200000000002</v>
      </c>
    </row>
    <row r="634" spans="1:9" x14ac:dyDescent="0.25">
      <c r="A634" s="6">
        <v>36887.25</v>
      </c>
      <c r="B634">
        <v>7872</v>
      </c>
      <c r="C634">
        <v>3996</v>
      </c>
      <c r="D634">
        <v>8678.4</v>
      </c>
      <c r="E634" s="25">
        <v>36887</v>
      </c>
      <c r="F634" s="24">
        <v>7</v>
      </c>
      <c r="G634" s="24" t="str">
        <f t="shared" si="45"/>
        <v>372527</v>
      </c>
      <c r="H634" s="57"/>
      <c r="I634">
        <v>21.766200000000001</v>
      </c>
    </row>
    <row r="635" spans="1:9" x14ac:dyDescent="0.25">
      <c r="A635" s="6">
        <v>36887.291666666664</v>
      </c>
      <c r="B635">
        <v>7680</v>
      </c>
      <c r="C635">
        <v>3996</v>
      </c>
      <c r="D635">
        <v>9139.2000000000007</v>
      </c>
      <c r="E635" s="25">
        <v>36887</v>
      </c>
      <c r="F635" s="24">
        <v>8</v>
      </c>
      <c r="G635" s="24" t="str">
        <f t="shared" si="45"/>
        <v>372528</v>
      </c>
      <c r="H635" s="57"/>
      <c r="I635">
        <v>23.2728</v>
      </c>
    </row>
    <row r="636" spans="1:9" x14ac:dyDescent="0.25">
      <c r="A636" s="6">
        <v>36887.333333333336</v>
      </c>
      <c r="B636">
        <v>7680</v>
      </c>
      <c r="C636">
        <v>3996</v>
      </c>
      <c r="D636">
        <v>9388.7999999999993</v>
      </c>
      <c r="E636" s="25">
        <v>36887</v>
      </c>
      <c r="F636" s="24">
        <v>9</v>
      </c>
      <c r="G636" s="24" t="str">
        <f t="shared" si="45"/>
        <v>372529</v>
      </c>
      <c r="H636" s="57"/>
      <c r="I636">
        <v>24.651</v>
      </c>
    </row>
    <row r="637" spans="1:9" x14ac:dyDescent="0.25">
      <c r="A637" s="6">
        <v>36887.375</v>
      </c>
      <c r="B637">
        <v>7872</v>
      </c>
      <c r="C637">
        <v>4104</v>
      </c>
      <c r="D637">
        <v>9139.2000000000007</v>
      </c>
      <c r="E637" s="25">
        <v>36887</v>
      </c>
      <c r="F637" s="24">
        <v>10</v>
      </c>
      <c r="G637" s="24" t="str">
        <f t="shared" si="45"/>
        <v>3725210</v>
      </c>
      <c r="H637" s="57"/>
      <c r="I637">
        <v>25.413</v>
      </c>
    </row>
    <row r="638" spans="1:9" x14ac:dyDescent="0.25">
      <c r="A638" s="6">
        <v>36887.416666666664</v>
      </c>
      <c r="B638">
        <v>8064</v>
      </c>
      <c r="C638">
        <v>4140</v>
      </c>
      <c r="D638">
        <v>9062.4</v>
      </c>
      <c r="E638" s="25">
        <v>36887</v>
      </c>
      <c r="F638" s="24">
        <v>11</v>
      </c>
      <c r="G638" s="24" t="str">
        <f t="shared" si="45"/>
        <v>3725211</v>
      </c>
      <c r="H638" s="57"/>
      <c r="I638">
        <v>25.367999999999999</v>
      </c>
    </row>
    <row r="639" spans="1:9" x14ac:dyDescent="0.25">
      <c r="A639" s="6">
        <v>36887.458333333336</v>
      </c>
      <c r="B639">
        <v>7872</v>
      </c>
      <c r="C639">
        <v>4140</v>
      </c>
      <c r="D639">
        <v>8928</v>
      </c>
      <c r="E639" s="25">
        <v>36887</v>
      </c>
      <c r="F639" s="24">
        <v>12</v>
      </c>
      <c r="G639" s="24" t="str">
        <f t="shared" si="45"/>
        <v>3725212</v>
      </c>
      <c r="H639" s="57"/>
      <c r="I639">
        <v>24.944400000000002</v>
      </c>
    </row>
    <row r="640" spans="1:9" x14ac:dyDescent="0.25">
      <c r="A640" s="6">
        <v>36887.5</v>
      </c>
      <c r="B640">
        <v>8256</v>
      </c>
      <c r="C640">
        <v>3996</v>
      </c>
      <c r="D640">
        <v>9158.4</v>
      </c>
      <c r="E640" s="25">
        <v>36887</v>
      </c>
      <c r="F640" s="24">
        <v>13</v>
      </c>
      <c r="G640" s="24" t="str">
        <f t="shared" si="45"/>
        <v>3725213</v>
      </c>
      <c r="H640" s="57"/>
      <c r="I640">
        <v>24.5106</v>
      </c>
    </row>
    <row r="641" spans="1:9" x14ac:dyDescent="0.25">
      <c r="A641" s="6">
        <v>36887.541666666664</v>
      </c>
      <c r="B641">
        <v>8544</v>
      </c>
      <c r="C641">
        <v>3960</v>
      </c>
      <c r="D641">
        <v>8851.2000000000007</v>
      </c>
      <c r="E641" s="25">
        <v>36887</v>
      </c>
      <c r="F641" s="24">
        <v>14</v>
      </c>
      <c r="G641" s="24" t="str">
        <f t="shared" si="45"/>
        <v>3725214</v>
      </c>
      <c r="H641" s="57"/>
      <c r="I641">
        <v>24.093599999999999</v>
      </c>
    </row>
    <row r="642" spans="1:9" x14ac:dyDescent="0.25">
      <c r="A642" s="6">
        <v>36887.583333333336</v>
      </c>
      <c r="B642">
        <v>8736</v>
      </c>
      <c r="C642">
        <v>3996</v>
      </c>
      <c r="D642">
        <v>8659.2000000000007</v>
      </c>
      <c r="E642" s="25">
        <v>36887</v>
      </c>
      <c r="F642" s="24">
        <v>15</v>
      </c>
      <c r="G642" s="24" t="str">
        <f t="shared" si="45"/>
        <v>3725215</v>
      </c>
      <c r="H642" s="57"/>
      <c r="I642">
        <v>24.201599999999999</v>
      </c>
    </row>
    <row r="643" spans="1:9" x14ac:dyDescent="0.25">
      <c r="A643" s="6">
        <v>36887.625</v>
      </c>
      <c r="B643">
        <v>8736</v>
      </c>
      <c r="C643">
        <v>3924</v>
      </c>
      <c r="D643">
        <v>8697.6</v>
      </c>
      <c r="E643" s="25">
        <v>36887</v>
      </c>
      <c r="F643" s="24">
        <v>16</v>
      </c>
      <c r="G643" s="24" t="str">
        <f t="shared" si="45"/>
        <v>3725216</v>
      </c>
      <c r="H643" s="57"/>
      <c r="I643">
        <v>23.4102</v>
      </c>
    </row>
    <row r="644" spans="1:9" x14ac:dyDescent="0.25">
      <c r="A644" s="6">
        <v>36887.666666666664</v>
      </c>
      <c r="B644">
        <v>8832</v>
      </c>
      <c r="C644">
        <v>3852</v>
      </c>
      <c r="D644">
        <v>8659.2000000000007</v>
      </c>
      <c r="E644" s="25">
        <v>36887</v>
      </c>
      <c r="F644" s="24">
        <v>17</v>
      </c>
      <c r="G644" s="24" t="str">
        <f t="shared" si="45"/>
        <v>3725217</v>
      </c>
      <c r="H644" s="57"/>
      <c r="I644">
        <v>22.353000000000002</v>
      </c>
    </row>
    <row r="645" spans="1:9" x14ac:dyDescent="0.25">
      <c r="A645" s="6">
        <v>36887.708333333336</v>
      </c>
      <c r="B645">
        <v>8640</v>
      </c>
      <c r="C645">
        <v>3888</v>
      </c>
      <c r="D645">
        <v>8755.2000000000007</v>
      </c>
      <c r="E645" s="25">
        <v>36887</v>
      </c>
      <c r="F645" s="24">
        <v>18</v>
      </c>
      <c r="G645" s="24" t="str">
        <f t="shared" ref="G645:G708" si="46">CONCATENATE(E645+365,F645)</f>
        <v>3725218</v>
      </c>
      <c r="H645" s="57"/>
      <c r="I645">
        <v>21.348599999999998</v>
      </c>
    </row>
    <row r="646" spans="1:9" x14ac:dyDescent="0.25">
      <c r="A646" s="6">
        <v>36887.75</v>
      </c>
      <c r="B646">
        <v>8544</v>
      </c>
      <c r="C646">
        <v>3780</v>
      </c>
      <c r="D646">
        <v>8659.2000000000007</v>
      </c>
      <c r="E646" s="25">
        <v>36887</v>
      </c>
      <c r="F646" s="24">
        <v>19</v>
      </c>
      <c r="G646" s="24" t="str">
        <f t="shared" si="46"/>
        <v>3725219</v>
      </c>
      <c r="H646" s="57"/>
      <c r="I646">
        <v>22.446000000000002</v>
      </c>
    </row>
    <row r="647" spans="1:9" x14ac:dyDescent="0.25">
      <c r="A647" s="6">
        <v>36887.791666666664</v>
      </c>
      <c r="B647">
        <v>8448</v>
      </c>
      <c r="C647">
        <v>3708</v>
      </c>
      <c r="D647">
        <v>8563.2000000000007</v>
      </c>
      <c r="E647" s="25">
        <v>36887</v>
      </c>
      <c r="F647" s="24">
        <v>20</v>
      </c>
      <c r="G647" s="24" t="str">
        <f t="shared" si="46"/>
        <v>3725220</v>
      </c>
      <c r="H647" s="57"/>
      <c r="I647">
        <v>22.248000000000001</v>
      </c>
    </row>
    <row r="648" spans="1:9" x14ac:dyDescent="0.25">
      <c r="A648" s="6">
        <v>36887.833333333336</v>
      </c>
      <c r="B648">
        <v>8544</v>
      </c>
      <c r="C648">
        <v>3636</v>
      </c>
      <c r="D648">
        <v>8505.6</v>
      </c>
      <c r="E648" s="25">
        <v>36887</v>
      </c>
      <c r="F648" s="24">
        <v>21</v>
      </c>
      <c r="G648" s="24" t="str">
        <f t="shared" si="46"/>
        <v>3725221</v>
      </c>
      <c r="H648" s="57"/>
      <c r="I648">
        <v>22.178999999999998</v>
      </c>
    </row>
    <row r="649" spans="1:9" x14ac:dyDescent="0.25">
      <c r="A649" s="6">
        <v>36887.875</v>
      </c>
      <c r="B649">
        <v>8832</v>
      </c>
      <c r="C649">
        <v>3708</v>
      </c>
      <c r="D649">
        <v>8428.7999999999993</v>
      </c>
      <c r="E649" s="25">
        <v>36887</v>
      </c>
      <c r="F649" s="24">
        <v>22</v>
      </c>
      <c r="G649" s="24" t="str">
        <f t="shared" si="46"/>
        <v>3725222</v>
      </c>
      <c r="H649" s="57"/>
      <c r="I649">
        <v>22.143599999999999</v>
      </c>
    </row>
    <row r="650" spans="1:9" x14ac:dyDescent="0.25">
      <c r="A650" s="6">
        <v>36887.916666666664</v>
      </c>
      <c r="B650">
        <v>9504</v>
      </c>
      <c r="C650">
        <v>3816</v>
      </c>
      <c r="D650">
        <v>8774.4</v>
      </c>
      <c r="E650" s="25">
        <v>36887</v>
      </c>
      <c r="F650" s="24">
        <v>23</v>
      </c>
      <c r="G650" s="24" t="str">
        <f t="shared" si="46"/>
        <v>3725223</v>
      </c>
      <c r="H650" s="57"/>
      <c r="I650">
        <v>22.120200000000001</v>
      </c>
    </row>
    <row r="651" spans="1:9" x14ac:dyDescent="0.25">
      <c r="A651" s="6">
        <v>36887.958333333336</v>
      </c>
      <c r="B651">
        <v>9600</v>
      </c>
      <c r="C651">
        <v>3888</v>
      </c>
      <c r="D651">
        <v>8697.6</v>
      </c>
      <c r="E651" s="25">
        <v>36887</v>
      </c>
      <c r="F651" s="24">
        <v>24</v>
      </c>
      <c r="G651" s="24" t="str">
        <f t="shared" si="46"/>
        <v>3725224</v>
      </c>
      <c r="H651" s="57"/>
      <c r="I651">
        <v>21.466200000000001</v>
      </c>
    </row>
    <row r="652" spans="1:9" x14ac:dyDescent="0.25">
      <c r="A652" s="6">
        <v>36888</v>
      </c>
      <c r="B652">
        <v>9312</v>
      </c>
      <c r="C652">
        <v>3888</v>
      </c>
      <c r="D652">
        <v>8678.4</v>
      </c>
      <c r="E652" s="25">
        <v>36888</v>
      </c>
      <c r="F652" s="24">
        <v>1</v>
      </c>
      <c r="G652" s="24" t="str">
        <f t="shared" si="46"/>
        <v>372531</v>
      </c>
      <c r="H652" s="57"/>
      <c r="I652">
        <v>20.989799999999999</v>
      </c>
    </row>
    <row r="653" spans="1:9" x14ac:dyDescent="0.25">
      <c r="A653" s="6">
        <v>36888.041666666664</v>
      </c>
      <c r="B653">
        <v>9216</v>
      </c>
      <c r="C653">
        <v>3924</v>
      </c>
      <c r="D653">
        <v>8697.6</v>
      </c>
      <c r="E653" s="25">
        <v>36888</v>
      </c>
      <c r="F653" s="24">
        <v>2</v>
      </c>
      <c r="G653" s="24" t="str">
        <f t="shared" si="46"/>
        <v>372532</v>
      </c>
      <c r="H653" s="57"/>
      <c r="I653">
        <v>20.6586</v>
      </c>
    </row>
    <row r="654" spans="1:9" x14ac:dyDescent="0.25">
      <c r="A654" s="6">
        <v>36888.083333333336</v>
      </c>
      <c r="B654">
        <v>8832</v>
      </c>
      <c r="C654">
        <v>3996</v>
      </c>
      <c r="D654">
        <v>8736</v>
      </c>
      <c r="E654" s="25">
        <v>36888</v>
      </c>
      <c r="F654" s="24">
        <v>3</v>
      </c>
      <c r="G654" s="24" t="str">
        <f t="shared" si="46"/>
        <v>372533</v>
      </c>
      <c r="H654" s="57"/>
      <c r="I654">
        <v>20.636400000000002</v>
      </c>
    </row>
    <row r="655" spans="1:9" x14ac:dyDescent="0.25">
      <c r="A655" s="6">
        <v>36888.125</v>
      </c>
      <c r="B655">
        <v>8544</v>
      </c>
      <c r="C655">
        <v>3996</v>
      </c>
      <c r="D655">
        <v>8678.4</v>
      </c>
      <c r="E655" s="25">
        <v>36888</v>
      </c>
      <c r="F655" s="24">
        <v>4</v>
      </c>
      <c r="G655" s="24" t="str">
        <f t="shared" si="46"/>
        <v>372534</v>
      </c>
      <c r="H655" s="57"/>
      <c r="I655">
        <v>20.729400000000002</v>
      </c>
    </row>
    <row r="656" spans="1:9" x14ac:dyDescent="0.25">
      <c r="A656" s="6">
        <v>36888.166666666664</v>
      </c>
      <c r="B656">
        <v>8160</v>
      </c>
      <c r="C656">
        <v>3924</v>
      </c>
      <c r="D656">
        <v>8697.6</v>
      </c>
      <c r="E656" s="25">
        <v>36888</v>
      </c>
      <c r="F656" s="24">
        <v>5</v>
      </c>
      <c r="G656" s="24" t="str">
        <f t="shared" si="46"/>
        <v>372535</v>
      </c>
      <c r="H656" s="57"/>
      <c r="I656">
        <v>20.930400000000002</v>
      </c>
    </row>
    <row r="657" spans="1:9" x14ac:dyDescent="0.25">
      <c r="A657" s="6">
        <v>36888.208333333336</v>
      </c>
      <c r="B657">
        <v>7680</v>
      </c>
      <c r="C657">
        <v>3960</v>
      </c>
      <c r="D657">
        <v>8582.4</v>
      </c>
      <c r="E657" s="25">
        <v>36888</v>
      </c>
      <c r="F657" s="24">
        <v>6</v>
      </c>
      <c r="G657" s="24" t="str">
        <f t="shared" si="46"/>
        <v>372536</v>
      </c>
      <c r="H657" s="57"/>
      <c r="I657">
        <v>21.2166</v>
      </c>
    </row>
    <row r="658" spans="1:9" x14ac:dyDescent="0.25">
      <c r="A658" s="6">
        <v>36888.25</v>
      </c>
      <c r="B658">
        <v>7680</v>
      </c>
      <c r="C658">
        <v>3996</v>
      </c>
      <c r="D658">
        <v>8620.7999999999993</v>
      </c>
      <c r="E658" s="25">
        <v>36888</v>
      </c>
      <c r="F658" s="24">
        <v>7</v>
      </c>
      <c r="G658" s="24" t="str">
        <f t="shared" si="46"/>
        <v>372537</v>
      </c>
      <c r="H658" s="57"/>
      <c r="I658">
        <v>21.831</v>
      </c>
    </row>
    <row r="659" spans="1:9" x14ac:dyDescent="0.25">
      <c r="A659" s="6">
        <v>36888.291666666664</v>
      </c>
      <c r="B659">
        <v>7584</v>
      </c>
      <c r="C659">
        <v>3996</v>
      </c>
      <c r="D659">
        <v>8985.6</v>
      </c>
      <c r="E659" s="25">
        <v>36888</v>
      </c>
      <c r="F659" s="24">
        <v>8</v>
      </c>
      <c r="G659" s="24" t="str">
        <f t="shared" si="46"/>
        <v>372538</v>
      </c>
      <c r="H659" s="57"/>
      <c r="I659">
        <v>23.281200000000002</v>
      </c>
    </row>
    <row r="660" spans="1:9" x14ac:dyDescent="0.25">
      <c r="A660" s="6">
        <v>36888.333333333336</v>
      </c>
      <c r="B660">
        <v>7584</v>
      </c>
      <c r="C660">
        <v>3996</v>
      </c>
      <c r="D660">
        <v>9177.6</v>
      </c>
      <c r="E660" s="25">
        <v>36888</v>
      </c>
      <c r="F660" s="24">
        <v>9</v>
      </c>
      <c r="G660" s="24" t="str">
        <f t="shared" si="46"/>
        <v>372539</v>
      </c>
      <c r="H660" s="57"/>
      <c r="I660">
        <v>24.901799999999998</v>
      </c>
    </row>
    <row r="661" spans="1:9" x14ac:dyDescent="0.25">
      <c r="A661" s="6">
        <v>36888.375</v>
      </c>
      <c r="B661">
        <v>7584</v>
      </c>
      <c r="C661">
        <v>4032</v>
      </c>
      <c r="D661">
        <v>9350.4</v>
      </c>
      <c r="E661" s="25">
        <v>36888</v>
      </c>
      <c r="F661" s="24">
        <v>10</v>
      </c>
      <c r="G661" s="24" t="str">
        <f t="shared" si="46"/>
        <v>3725310</v>
      </c>
      <c r="H661" s="57"/>
      <c r="I661">
        <v>26.245200000000001</v>
      </c>
    </row>
    <row r="662" spans="1:9" x14ac:dyDescent="0.25">
      <c r="A662" s="6">
        <v>36888.416666666664</v>
      </c>
      <c r="B662">
        <v>7296</v>
      </c>
      <c r="C662">
        <v>3816</v>
      </c>
      <c r="D662">
        <v>8716.7999999999993</v>
      </c>
      <c r="E662" s="25">
        <v>36888</v>
      </c>
      <c r="F662" s="24">
        <v>11</v>
      </c>
      <c r="G662" s="24" t="str">
        <f t="shared" si="46"/>
        <v>3725311</v>
      </c>
      <c r="H662" s="57"/>
      <c r="I662">
        <v>25.776599999999998</v>
      </c>
    </row>
    <row r="663" spans="1:9" x14ac:dyDescent="0.25">
      <c r="A663" s="6">
        <v>36888.458333333336</v>
      </c>
      <c r="B663">
        <v>7776</v>
      </c>
      <c r="C663">
        <v>3816</v>
      </c>
      <c r="D663">
        <v>8678.4</v>
      </c>
      <c r="E663" s="25">
        <v>36888</v>
      </c>
      <c r="F663" s="24">
        <v>12</v>
      </c>
      <c r="G663" s="24" t="str">
        <f t="shared" si="46"/>
        <v>3725312</v>
      </c>
      <c r="H663" s="57"/>
      <c r="I663">
        <v>25.0944</v>
      </c>
    </row>
    <row r="664" spans="1:9" x14ac:dyDescent="0.25">
      <c r="A664" s="6">
        <v>36888.5</v>
      </c>
      <c r="B664">
        <v>8160</v>
      </c>
      <c r="C664">
        <v>3744</v>
      </c>
      <c r="D664">
        <v>8736</v>
      </c>
      <c r="E664" s="25">
        <v>36888</v>
      </c>
      <c r="F664" s="24">
        <v>13</v>
      </c>
      <c r="G664" s="24" t="str">
        <f t="shared" si="46"/>
        <v>3725313</v>
      </c>
      <c r="H664" s="57"/>
      <c r="I664">
        <v>24.479400000000002</v>
      </c>
    </row>
    <row r="665" spans="1:9" x14ac:dyDescent="0.25">
      <c r="A665" s="6">
        <v>36888.541666666664</v>
      </c>
      <c r="B665">
        <v>8544</v>
      </c>
      <c r="C665">
        <v>3636</v>
      </c>
      <c r="D665">
        <v>8928</v>
      </c>
      <c r="E665" s="25">
        <v>36888</v>
      </c>
      <c r="F665" s="24">
        <v>14</v>
      </c>
      <c r="G665" s="24" t="str">
        <f t="shared" si="46"/>
        <v>3725314</v>
      </c>
      <c r="H665" s="57"/>
      <c r="I665">
        <v>24.133800000000001</v>
      </c>
    </row>
    <row r="666" spans="1:9" x14ac:dyDescent="0.25">
      <c r="A666" s="6">
        <v>36888.583333333336</v>
      </c>
      <c r="B666">
        <v>8640</v>
      </c>
      <c r="C666">
        <v>3672</v>
      </c>
      <c r="D666">
        <v>8832</v>
      </c>
      <c r="E666" s="25">
        <v>36888</v>
      </c>
      <c r="F666" s="24">
        <v>15</v>
      </c>
      <c r="G666" s="24" t="str">
        <f t="shared" si="46"/>
        <v>3725315</v>
      </c>
      <c r="H666" s="57"/>
      <c r="I666">
        <v>23.636400000000002</v>
      </c>
    </row>
    <row r="667" spans="1:9" x14ac:dyDescent="0.25">
      <c r="A667" s="6">
        <v>36888.625</v>
      </c>
      <c r="B667">
        <v>8640</v>
      </c>
      <c r="C667">
        <v>3636</v>
      </c>
      <c r="D667">
        <v>8678.4</v>
      </c>
      <c r="E667" s="25">
        <v>36888</v>
      </c>
      <c r="F667" s="24">
        <v>16</v>
      </c>
      <c r="G667" s="24" t="str">
        <f t="shared" si="46"/>
        <v>3725316</v>
      </c>
      <c r="H667" s="57"/>
      <c r="I667">
        <v>23.074200000000001</v>
      </c>
    </row>
    <row r="668" spans="1:9" x14ac:dyDescent="0.25">
      <c r="A668" s="6">
        <v>36888.666666666664</v>
      </c>
      <c r="B668">
        <v>8640</v>
      </c>
      <c r="C668">
        <v>3600</v>
      </c>
      <c r="D668">
        <v>8467.2000000000007</v>
      </c>
      <c r="E668" s="25">
        <v>36888</v>
      </c>
      <c r="F668" s="24">
        <v>17</v>
      </c>
      <c r="G668" s="24" t="str">
        <f t="shared" si="46"/>
        <v>3725317</v>
      </c>
      <c r="H668" s="57"/>
      <c r="I668">
        <v>22.291799999999999</v>
      </c>
    </row>
    <row r="669" spans="1:9" x14ac:dyDescent="0.25">
      <c r="A669" s="6">
        <v>36888.708333333336</v>
      </c>
      <c r="B669">
        <v>8544</v>
      </c>
      <c r="C669">
        <v>3636</v>
      </c>
      <c r="D669">
        <v>8563.2000000000007</v>
      </c>
      <c r="E669" s="25">
        <v>36888</v>
      </c>
      <c r="F669" s="24">
        <v>18</v>
      </c>
      <c r="G669" s="24" t="str">
        <f t="shared" si="46"/>
        <v>3725318</v>
      </c>
      <c r="H669" s="57"/>
      <c r="I669">
        <v>21.122400000000003</v>
      </c>
    </row>
    <row r="670" spans="1:9" x14ac:dyDescent="0.25">
      <c r="A670" s="6">
        <v>36888.75</v>
      </c>
      <c r="B670">
        <v>8448</v>
      </c>
      <c r="C670">
        <v>3636</v>
      </c>
      <c r="D670">
        <v>8505.6</v>
      </c>
      <c r="E670" s="25">
        <v>36888</v>
      </c>
      <c r="F670" s="24">
        <v>19</v>
      </c>
      <c r="G670" s="24" t="str">
        <f t="shared" si="46"/>
        <v>3725319</v>
      </c>
      <c r="H670" s="57"/>
      <c r="I670">
        <v>22.1676</v>
      </c>
    </row>
    <row r="671" spans="1:9" x14ac:dyDescent="0.25">
      <c r="A671" s="6">
        <v>36888.791666666664</v>
      </c>
      <c r="B671">
        <v>8736</v>
      </c>
      <c r="C671">
        <v>3636</v>
      </c>
      <c r="D671">
        <v>8428.7999999999993</v>
      </c>
      <c r="E671" s="25">
        <v>36888</v>
      </c>
      <c r="F671" s="24">
        <v>20</v>
      </c>
      <c r="G671" s="24" t="str">
        <f t="shared" si="46"/>
        <v>3725320</v>
      </c>
      <c r="H671" s="57"/>
      <c r="I671">
        <v>22.498200000000001</v>
      </c>
    </row>
    <row r="672" spans="1:9" x14ac:dyDescent="0.25">
      <c r="A672" s="6">
        <v>36888.833333333336</v>
      </c>
      <c r="B672">
        <v>9120</v>
      </c>
      <c r="C672">
        <v>3708</v>
      </c>
      <c r="D672">
        <v>8544</v>
      </c>
      <c r="E672" s="25">
        <v>36888</v>
      </c>
      <c r="F672" s="24">
        <v>21</v>
      </c>
      <c r="G672" s="24" t="str">
        <f t="shared" si="46"/>
        <v>3725321</v>
      </c>
      <c r="H672" s="57"/>
      <c r="I672">
        <v>22.255800000000001</v>
      </c>
    </row>
    <row r="673" spans="1:9" x14ac:dyDescent="0.25">
      <c r="A673" s="6">
        <v>36888.875</v>
      </c>
      <c r="B673">
        <v>9984</v>
      </c>
      <c r="C673">
        <v>3852</v>
      </c>
      <c r="D673">
        <v>8966.4</v>
      </c>
      <c r="E673" s="25">
        <v>36888</v>
      </c>
      <c r="F673" s="24">
        <v>22</v>
      </c>
      <c r="G673" s="24" t="str">
        <f t="shared" si="46"/>
        <v>3725322</v>
      </c>
      <c r="H673" s="57"/>
      <c r="I673">
        <v>22.110599999999998</v>
      </c>
    </row>
    <row r="674" spans="1:9" x14ac:dyDescent="0.25">
      <c r="A674" s="6">
        <v>36888.916666666664</v>
      </c>
      <c r="B674">
        <v>9984</v>
      </c>
      <c r="C674">
        <v>3852</v>
      </c>
      <c r="D674">
        <v>9120</v>
      </c>
      <c r="E674" s="25">
        <v>36888</v>
      </c>
      <c r="F674" s="24">
        <v>23</v>
      </c>
      <c r="G674" s="24" t="str">
        <f t="shared" si="46"/>
        <v>3725323</v>
      </c>
      <c r="H674" s="57"/>
      <c r="I674">
        <v>21.862200000000001</v>
      </c>
    </row>
    <row r="675" spans="1:9" x14ac:dyDescent="0.25">
      <c r="A675" s="6">
        <v>36888.958333333336</v>
      </c>
      <c r="B675">
        <v>9888</v>
      </c>
      <c r="C675">
        <v>3816</v>
      </c>
      <c r="D675">
        <v>9273.6</v>
      </c>
      <c r="E675" s="25">
        <v>36888</v>
      </c>
      <c r="F675" s="24">
        <v>24</v>
      </c>
      <c r="G675" s="24" t="str">
        <f t="shared" si="46"/>
        <v>3725324</v>
      </c>
      <c r="H675" s="57"/>
      <c r="I675">
        <v>21.448799999999999</v>
      </c>
    </row>
    <row r="676" spans="1:9" x14ac:dyDescent="0.25">
      <c r="A676" s="6">
        <v>36889</v>
      </c>
      <c r="B676">
        <v>9696</v>
      </c>
      <c r="C676">
        <v>3852</v>
      </c>
      <c r="D676">
        <v>9139.2000000000007</v>
      </c>
      <c r="E676" s="25">
        <v>36889</v>
      </c>
      <c r="F676" s="24">
        <v>1</v>
      </c>
      <c r="G676" s="24" t="str">
        <f t="shared" si="46"/>
        <v>372541</v>
      </c>
      <c r="H676" s="57"/>
      <c r="I676">
        <v>20.915400000000002</v>
      </c>
    </row>
    <row r="677" spans="1:9" x14ac:dyDescent="0.25">
      <c r="A677" s="6">
        <v>36889.041666666664</v>
      </c>
      <c r="B677">
        <v>9312</v>
      </c>
      <c r="C677">
        <v>3852</v>
      </c>
      <c r="D677">
        <v>9158.4</v>
      </c>
      <c r="E677" s="25">
        <v>36889</v>
      </c>
      <c r="F677" s="24">
        <v>2</v>
      </c>
      <c r="G677" s="24" t="str">
        <f t="shared" si="46"/>
        <v>372542</v>
      </c>
      <c r="H677" s="57"/>
      <c r="I677">
        <v>20.600999999999999</v>
      </c>
    </row>
    <row r="678" spans="1:9" x14ac:dyDescent="0.25">
      <c r="A678" s="6">
        <v>36889.083333333336</v>
      </c>
      <c r="B678">
        <v>8832</v>
      </c>
      <c r="C678">
        <v>3888</v>
      </c>
      <c r="D678">
        <v>9100.7999999999993</v>
      </c>
      <c r="E678" s="25">
        <v>36889</v>
      </c>
      <c r="F678" s="24">
        <v>3</v>
      </c>
      <c r="G678" s="24" t="str">
        <f t="shared" si="46"/>
        <v>372543</v>
      </c>
      <c r="H678" s="57"/>
      <c r="I678">
        <v>20.374200000000002</v>
      </c>
    </row>
    <row r="679" spans="1:9" x14ac:dyDescent="0.25">
      <c r="A679" s="6">
        <v>36889.125</v>
      </c>
      <c r="B679">
        <v>8448</v>
      </c>
      <c r="C679">
        <v>3960</v>
      </c>
      <c r="D679">
        <v>8966.4</v>
      </c>
      <c r="E679" s="25">
        <v>36889</v>
      </c>
      <c r="F679" s="24">
        <v>4</v>
      </c>
      <c r="G679" s="24" t="str">
        <f t="shared" si="46"/>
        <v>372544</v>
      </c>
      <c r="H679" s="57"/>
      <c r="I679">
        <v>20.4924</v>
      </c>
    </row>
    <row r="680" spans="1:9" x14ac:dyDescent="0.25">
      <c r="A680" s="6">
        <v>36889.166666666664</v>
      </c>
      <c r="B680">
        <v>7968</v>
      </c>
      <c r="C680">
        <v>3960</v>
      </c>
      <c r="D680">
        <v>8755.2000000000007</v>
      </c>
      <c r="E680" s="25">
        <v>36889</v>
      </c>
      <c r="F680" s="24">
        <v>5</v>
      </c>
      <c r="G680" s="24" t="str">
        <f t="shared" si="46"/>
        <v>372545</v>
      </c>
      <c r="H680" s="57"/>
      <c r="I680">
        <v>20.466000000000001</v>
      </c>
    </row>
    <row r="681" spans="1:9" x14ac:dyDescent="0.25">
      <c r="A681" s="6">
        <v>36889.208333333336</v>
      </c>
      <c r="B681">
        <v>7872</v>
      </c>
      <c r="C681">
        <v>3996</v>
      </c>
      <c r="D681">
        <v>8793.6</v>
      </c>
      <c r="E681" s="25">
        <v>36889</v>
      </c>
      <c r="F681" s="24">
        <v>6</v>
      </c>
      <c r="G681" s="24" t="str">
        <f t="shared" si="46"/>
        <v>372546</v>
      </c>
      <c r="H681" s="57"/>
      <c r="I681">
        <v>20.755800000000001</v>
      </c>
    </row>
    <row r="682" spans="1:9" x14ac:dyDescent="0.25">
      <c r="A682" s="6">
        <v>36889.25</v>
      </c>
      <c r="B682">
        <v>7872</v>
      </c>
      <c r="C682">
        <v>4032</v>
      </c>
      <c r="D682">
        <v>8832</v>
      </c>
      <c r="E682" s="25">
        <v>36889</v>
      </c>
      <c r="F682" s="24">
        <v>7</v>
      </c>
      <c r="G682" s="24" t="str">
        <f t="shared" si="46"/>
        <v>372547</v>
      </c>
      <c r="H682" s="57"/>
      <c r="I682">
        <v>21.345599999999997</v>
      </c>
    </row>
    <row r="683" spans="1:9" x14ac:dyDescent="0.25">
      <c r="A683" s="6">
        <v>36889.291666666664</v>
      </c>
      <c r="B683">
        <v>7968</v>
      </c>
      <c r="C683">
        <v>4068</v>
      </c>
      <c r="D683">
        <v>8851.2000000000007</v>
      </c>
      <c r="E683" s="25">
        <v>36889</v>
      </c>
      <c r="F683" s="24">
        <v>8</v>
      </c>
      <c r="G683" s="24" t="str">
        <f t="shared" si="46"/>
        <v>372548</v>
      </c>
      <c r="H683" s="57"/>
      <c r="I683">
        <v>22.9968</v>
      </c>
    </row>
    <row r="684" spans="1:9" x14ac:dyDescent="0.25">
      <c r="A684" s="6">
        <v>36889.333333333336</v>
      </c>
      <c r="B684">
        <v>8160</v>
      </c>
      <c r="C684">
        <v>4104</v>
      </c>
      <c r="D684">
        <v>9004.7999999999993</v>
      </c>
      <c r="E684" s="25">
        <v>36889</v>
      </c>
      <c r="F684" s="24">
        <v>9</v>
      </c>
      <c r="G684" s="24" t="str">
        <f t="shared" si="46"/>
        <v>372549</v>
      </c>
      <c r="H684" s="57"/>
      <c r="I684">
        <v>23.882999999999999</v>
      </c>
    </row>
    <row r="685" spans="1:9" x14ac:dyDescent="0.25">
      <c r="A685" s="6">
        <v>36889.375</v>
      </c>
      <c r="B685">
        <v>8736</v>
      </c>
      <c r="C685">
        <v>4140</v>
      </c>
      <c r="D685">
        <v>9638.4</v>
      </c>
      <c r="E685" s="25">
        <v>36889</v>
      </c>
      <c r="F685" s="24">
        <v>10</v>
      </c>
      <c r="G685" s="24" t="str">
        <f t="shared" si="46"/>
        <v>3725410</v>
      </c>
      <c r="H685" s="57"/>
      <c r="I685">
        <v>24.187200000000001</v>
      </c>
    </row>
    <row r="686" spans="1:9" x14ac:dyDescent="0.25">
      <c r="A686" s="6">
        <v>36889.416666666664</v>
      </c>
      <c r="B686">
        <v>9792</v>
      </c>
      <c r="C686">
        <v>4356</v>
      </c>
      <c r="D686">
        <v>10790.4</v>
      </c>
      <c r="E686" s="25">
        <v>36889</v>
      </c>
      <c r="F686" s="24">
        <v>11</v>
      </c>
      <c r="G686" s="24" t="str">
        <f t="shared" si="46"/>
        <v>3725411</v>
      </c>
      <c r="H686" s="57"/>
      <c r="I686">
        <v>24.044400000000003</v>
      </c>
    </row>
    <row r="687" spans="1:9" x14ac:dyDescent="0.25">
      <c r="A687" s="6">
        <v>36889.458333333336</v>
      </c>
      <c r="B687">
        <v>10176</v>
      </c>
      <c r="C687">
        <v>4752</v>
      </c>
      <c r="D687">
        <v>12614.4</v>
      </c>
      <c r="E687" s="25">
        <v>36889</v>
      </c>
      <c r="F687" s="24">
        <v>12</v>
      </c>
      <c r="G687" s="24" t="str">
        <f t="shared" si="46"/>
        <v>3725412</v>
      </c>
      <c r="H687" s="57"/>
      <c r="I687">
        <v>23.8476</v>
      </c>
    </row>
    <row r="688" spans="1:9" x14ac:dyDescent="0.25">
      <c r="A688" s="6">
        <v>36889.5</v>
      </c>
      <c r="B688">
        <v>10656</v>
      </c>
      <c r="C688">
        <v>4968</v>
      </c>
      <c r="D688">
        <v>12844.8</v>
      </c>
      <c r="E688" s="25">
        <v>36889</v>
      </c>
      <c r="F688" s="24">
        <v>13</v>
      </c>
      <c r="G688" s="24" t="str">
        <f t="shared" si="46"/>
        <v>3725413</v>
      </c>
      <c r="H688" s="57"/>
      <c r="I688">
        <v>23.4024</v>
      </c>
    </row>
    <row r="689" spans="1:9" x14ac:dyDescent="0.25">
      <c r="A689" s="6">
        <v>36889.541666666664</v>
      </c>
      <c r="B689">
        <v>10656</v>
      </c>
      <c r="C689">
        <v>4968</v>
      </c>
      <c r="D689">
        <v>12979.2</v>
      </c>
      <c r="E689" s="25">
        <v>36889</v>
      </c>
      <c r="F689" s="24">
        <v>14</v>
      </c>
      <c r="G689" s="24" t="str">
        <f t="shared" si="46"/>
        <v>3725414</v>
      </c>
      <c r="H689" s="57"/>
      <c r="I689">
        <v>22.7712</v>
      </c>
    </row>
    <row r="690" spans="1:9" x14ac:dyDescent="0.25">
      <c r="A690" s="6">
        <v>36889.583333333336</v>
      </c>
      <c r="B690">
        <v>10848</v>
      </c>
      <c r="C690">
        <v>4860</v>
      </c>
      <c r="D690">
        <v>12633.6</v>
      </c>
      <c r="E690" s="25">
        <v>36889</v>
      </c>
      <c r="F690" s="24">
        <v>15</v>
      </c>
      <c r="G690" s="24" t="str">
        <f t="shared" si="46"/>
        <v>3725415</v>
      </c>
      <c r="H690" s="57"/>
      <c r="I690">
        <v>22.284599999999998</v>
      </c>
    </row>
    <row r="691" spans="1:9" x14ac:dyDescent="0.25">
      <c r="A691" s="6">
        <v>36889.625</v>
      </c>
      <c r="B691">
        <v>10944</v>
      </c>
      <c r="C691">
        <v>4752</v>
      </c>
      <c r="D691">
        <v>12345.6</v>
      </c>
      <c r="E691" s="25">
        <v>36889</v>
      </c>
      <c r="F691" s="24">
        <v>16</v>
      </c>
      <c r="G691" s="24" t="str">
        <f t="shared" si="46"/>
        <v>3725416</v>
      </c>
      <c r="H691" s="57"/>
      <c r="I691">
        <v>21.454799999999999</v>
      </c>
    </row>
    <row r="692" spans="1:9" x14ac:dyDescent="0.25">
      <c r="A692" s="6">
        <v>36889.666666666664</v>
      </c>
      <c r="B692">
        <v>10752</v>
      </c>
      <c r="C692">
        <v>4716</v>
      </c>
      <c r="D692">
        <v>12326.4</v>
      </c>
      <c r="E692" s="25">
        <v>36889</v>
      </c>
      <c r="F692" s="24">
        <v>17</v>
      </c>
      <c r="G692" s="24" t="str">
        <f t="shared" si="46"/>
        <v>3725417</v>
      </c>
      <c r="H692" s="57"/>
      <c r="I692">
        <v>20.390400000000003</v>
      </c>
    </row>
    <row r="693" spans="1:9" x14ac:dyDescent="0.25">
      <c r="A693" s="6">
        <v>36889.708333333336</v>
      </c>
      <c r="B693">
        <v>10368</v>
      </c>
      <c r="C693">
        <v>4572</v>
      </c>
      <c r="D693">
        <v>12268.8</v>
      </c>
      <c r="E693" s="25">
        <v>36889</v>
      </c>
      <c r="F693" s="24">
        <v>18</v>
      </c>
      <c r="G693" s="24" t="str">
        <f t="shared" si="46"/>
        <v>3725418</v>
      </c>
      <c r="H693" s="57"/>
      <c r="I693">
        <v>20.0364</v>
      </c>
    </row>
    <row r="694" spans="1:9" x14ac:dyDescent="0.25">
      <c r="A694" s="6">
        <v>36889.75</v>
      </c>
      <c r="B694">
        <v>10368</v>
      </c>
      <c r="C694">
        <v>4464</v>
      </c>
      <c r="D694">
        <v>12211.2</v>
      </c>
      <c r="E694" s="25">
        <v>36889</v>
      </c>
      <c r="F694" s="24">
        <v>19</v>
      </c>
      <c r="G694" s="24" t="str">
        <f t="shared" si="46"/>
        <v>3725419</v>
      </c>
      <c r="H694" s="57"/>
      <c r="I694">
        <v>21.195599999999999</v>
      </c>
    </row>
    <row r="695" spans="1:9" x14ac:dyDescent="0.25">
      <c r="A695" s="6">
        <v>36889.791666666664</v>
      </c>
      <c r="B695">
        <v>10272</v>
      </c>
      <c r="C695">
        <v>4356</v>
      </c>
      <c r="D695">
        <v>11923.2</v>
      </c>
      <c r="E695" s="25">
        <v>36889</v>
      </c>
      <c r="F695" s="24">
        <v>20</v>
      </c>
      <c r="G695" s="24" t="str">
        <f t="shared" si="46"/>
        <v>3725420</v>
      </c>
      <c r="H695" s="57"/>
      <c r="I695">
        <v>21.3432</v>
      </c>
    </row>
    <row r="696" spans="1:9" x14ac:dyDescent="0.25">
      <c r="A696" s="6">
        <v>36889.833333333336</v>
      </c>
      <c r="B696">
        <v>9792</v>
      </c>
      <c r="C696">
        <v>4320</v>
      </c>
      <c r="D696">
        <v>12211.2</v>
      </c>
      <c r="E696" s="25">
        <v>36889</v>
      </c>
      <c r="F696" s="24">
        <v>21</v>
      </c>
      <c r="G696" s="24" t="str">
        <f t="shared" si="46"/>
        <v>3725421</v>
      </c>
      <c r="H696" s="57"/>
      <c r="I696">
        <v>21.288599999999999</v>
      </c>
    </row>
    <row r="697" spans="1:9" x14ac:dyDescent="0.25">
      <c r="A697" s="6">
        <v>36889.875</v>
      </c>
      <c r="B697">
        <v>10752</v>
      </c>
      <c r="C697">
        <v>4320</v>
      </c>
      <c r="D697">
        <v>11942.4</v>
      </c>
      <c r="E697" s="25">
        <v>36889</v>
      </c>
      <c r="F697" s="24">
        <v>22</v>
      </c>
      <c r="G697" s="24" t="str">
        <f t="shared" si="46"/>
        <v>3725422</v>
      </c>
      <c r="H697" s="57"/>
      <c r="I697">
        <v>21.234000000000002</v>
      </c>
    </row>
    <row r="698" spans="1:9" x14ac:dyDescent="0.25">
      <c r="A698" s="6">
        <v>36889.916666666664</v>
      </c>
      <c r="B698">
        <v>10848</v>
      </c>
      <c r="C698">
        <v>4356</v>
      </c>
      <c r="D698">
        <v>11616</v>
      </c>
      <c r="E698" s="25">
        <v>36889</v>
      </c>
      <c r="F698" s="24">
        <v>23</v>
      </c>
      <c r="G698" s="24" t="str">
        <f t="shared" si="46"/>
        <v>3725423</v>
      </c>
      <c r="H698" s="57"/>
      <c r="I698">
        <v>21.043800000000001</v>
      </c>
    </row>
    <row r="699" spans="1:9" x14ac:dyDescent="0.25">
      <c r="A699" s="6">
        <v>36889.958333333336</v>
      </c>
      <c r="B699">
        <v>10752</v>
      </c>
      <c r="C699">
        <v>4356</v>
      </c>
      <c r="D699">
        <v>11404.8</v>
      </c>
      <c r="E699" s="25">
        <v>36889</v>
      </c>
      <c r="F699" s="24">
        <v>24</v>
      </c>
      <c r="G699" s="24" t="str">
        <f t="shared" si="46"/>
        <v>3725424</v>
      </c>
      <c r="H699" s="57"/>
      <c r="I699">
        <v>20.786999999999999</v>
      </c>
    </row>
    <row r="700" spans="1:9" x14ac:dyDescent="0.25">
      <c r="A700" s="6">
        <v>36890</v>
      </c>
      <c r="B700">
        <v>10560</v>
      </c>
      <c r="C700">
        <v>4428</v>
      </c>
      <c r="D700">
        <v>11193.6</v>
      </c>
      <c r="E700" s="25">
        <v>36890</v>
      </c>
      <c r="F700" s="24">
        <v>1</v>
      </c>
      <c r="G700" s="24" t="str">
        <f t="shared" si="46"/>
        <v>372551</v>
      </c>
      <c r="H700" s="57"/>
      <c r="I700">
        <v>20.476800000000001</v>
      </c>
    </row>
    <row r="701" spans="1:9" x14ac:dyDescent="0.25">
      <c r="A701" s="6">
        <v>36890.041666666664</v>
      </c>
      <c r="B701">
        <v>10272</v>
      </c>
      <c r="C701">
        <v>4464</v>
      </c>
      <c r="D701">
        <v>11078.4</v>
      </c>
      <c r="E701" s="25">
        <v>36890</v>
      </c>
      <c r="F701" s="24">
        <v>2</v>
      </c>
      <c r="G701" s="24" t="str">
        <f t="shared" si="46"/>
        <v>372552</v>
      </c>
      <c r="H701" s="57"/>
      <c r="I701">
        <v>20.1372</v>
      </c>
    </row>
    <row r="702" spans="1:9" x14ac:dyDescent="0.25">
      <c r="A702" s="6">
        <v>36890.083333333336</v>
      </c>
      <c r="B702">
        <v>9696</v>
      </c>
      <c r="C702">
        <v>4392</v>
      </c>
      <c r="D702">
        <v>10521.6</v>
      </c>
      <c r="E702" s="25">
        <v>36890</v>
      </c>
      <c r="F702" s="24">
        <v>3</v>
      </c>
      <c r="G702" s="24" t="str">
        <f t="shared" si="46"/>
        <v>372553</v>
      </c>
      <c r="H702" s="57"/>
      <c r="I702">
        <v>20.098800000000001</v>
      </c>
    </row>
    <row r="703" spans="1:9" x14ac:dyDescent="0.25">
      <c r="A703" s="6">
        <v>36890.125</v>
      </c>
      <c r="B703">
        <v>9024</v>
      </c>
      <c r="C703">
        <v>4392</v>
      </c>
      <c r="D703">
        <v>9504</v>
      </c>
      <c r="E703" s="25">
        <v>36890</v>
      </c>
      <c r="F703" s="24">
        <v>4</v>
      </c>
      <c r="G703" s="24" t="str">
        <f t="shared" si="46"/>
        <v>372554</v>
      </c>
      <c r="H703" s="57"/>
      <c r="I703">
        <v>20.0946</v>
      </c>
    </row>
    <row r="704" spans="1:9" x14ac:dyDescent="0.25">
      <c r="A704" s="6">
        <v>36890.166666666664</v>
      </c>
      <c r="E704" s="25">
        <v>36890</v>
      </c>
      <c r="F704" s="24">
        <v>5</v>
      </c>
      <c r="G704" s="24" t="str">
        <f t="shared" si="46"/>
        <v>372555</v>
      </c>
      <c r="H704" s="57"/>
      <c r="I704">
        <v>20.154</v>
      </c>
    </row>
    <row r="705" spans="1:9" x14ac:dyDescent="0.25">
      <c r="A705" s="6">
        <v>36890.208333333336</v>
      </c>
      <c r="E705" s="25">
        <v>36890</v>
      </c>
      <c r="F705" s="24">
        <v>6</v>
      </c>
      <c r="G705" s="24" t="str">
        <f t="shared" si="46"/>
        <v>372556</v>
      </c>
      <c r="H705" s="57"/>
      <c r="I705">
        <v>20.321400000000001</v>
      </c>
    </row>
    <row r="706" spans="1:9" x14ac:dyDescent="0.25">
      <c r="A706" s="6">
        <v>36890.25</v>
      </c>
      <c r="E706" s="25">
        <v>36890</v>
      </c>
      <c r="F706" s="24">
        <v>7</v>
      </c>
      <c r="G706" s="24" t="str">
        <f t="shared" si="46"/>
        <v>372557</v>
      </c>
      <c r="H706" s="57"/>
      <c r="I706">
        <v>20.446200000000001</v>
      </c>
    </row>
    <row r="707" spans="1:9" x14ac:dyDescent="0.25">
      <c r="A707" s="6">
        <v>36890.291666666664</v>
      </c>
      <c r="E707" s="25">
        <v>36890</v>
      </c>
      <c r="F707" s="24">
        <v>8</v>
      </c>
      <c r="G707" s="24" t="str">
        <f t="shared" si="46"/>
        <v>372558</v>
      </c>
      <c r="H707" s="57"/>
      <c r="I707">
        <v>20.644200000000001</v>
      </c>
    </row>
    <row r="708" spans="1:9" x14ac:dyDescent="0.25">
      <c r="A708" s="6">
        <v>36890.333333333336</v>
      </c>
      <c r="E708" s="25">
        <v>36890</v>
      </c>
      <c r="F708" s="24">
        <v>9</v>
      </c>
      <c r="G708" s="24" t="str">
        <f t="shared" si="46"/>
        <v>372559</v>
      </c>
      <c r="H708" s="57"/>
      <c r="I708">
        <v>20.0916</v>
      </c>
    </row>
    <row r="709" spans="1:9" x14ac:dyDescent="0.25">
      <c r="A709" s="6">
        <v>36890.375</v>
      </c>
      <c r="E709" s="25">
        <v>36890</v>
      </c>
      <c r="F709" s="24">
        <v>10</v>
      </c>
      <c r="G709" s="24" t="str">
        <f t="shared" ref="G709:G747" si="47">CONCATENATE(E709+365,F709)</f>
        <v>3725510</v>
      </c>
      <c r="H709" s="57"/>
      <c r="I709">
        <v>20.017799999999998</v>
      </c>
    </row>
    <row r="710" spans="1:9" x14ac:dyDescent="0.25">
      <c r="A710" s="6">
        <v>36890.416666666664</v>
      </c>
      <c r="E710" s="25">
        <v>36890</v>
      </c>
      <c r="F710" s="24">
        <v>11</v>
      </c>
      <c r="G710" s="24" t="str">
        <f t="shared" si="47"/>
        <v>3725511</v>
      </c>
      <c r="H710" s="57"/>
      <c r="I710">
        <v>19.8552</v>
      </c>
    </row>
    <row r="711" spans="1:9" x14ac:dyDescent="0.25">
      <c r="A711" s="6">
        <v>36890.458333333336</v>
      </c>
      <c r="E711" s="25">
        <v>36890</v>
      </c>
      <c r="F711" s="24">
        <v>12</v>
      </c>
      <c r="G711" s="24" t="str">
        <f t="shared" si="47"/>
        <v>3725512</v>
      </c>
      <c r="H711" s="57"/>
      <c r="I711">
        <v>19.595400000000001</v>
      </c>
    </row>
    <row r="712" spans="1:9" x14ac:dyDescent="0.25">
      <c r="A712" s="6">
        <v>36890.5</v>
      </c>
      <c r="E712" s="25">
        <v>36890</v>
      </c>
      <c r="F712" s="24">
        <v>13</v>
      </c>
      <c r="G712" s="24" t="str">
        <f t="shared" si="47"/>
        <v>3725513</v>
      </c>
      <c r="H712" s="57"/>
      <c r="I712">
        <v>19.413599999999999</v>
      </c>
    </row>
    <row r="713" spans="1:9" x14ac:dyDescent="0.25">
      <c r="A713" s="6">
        <v>36890.541666666664</v>
      </c>
      <c r="E713" s="25">
        <v>36890</v>
      </c>
      <c r="F713" s="24">
        <v>14</v>
      </c>
      <c r="G713" s="24" t="str">
        <f t="shared" si="47"/>
        <v>3725514</v>
      </c>
      <c r="H713" s="57"/>
      <c r="I713">
        <v>19.124400000000001</v>
      </c>
    </row>
    <row r="714" spans="1:9" x14ac:dyDescent="0.25">
      <c r="A714" s="6">
        <v>36890.583333333336</v>
      </c>
      <c r="E714" s="25">
        <v>36890</v>
      </c>
      <c r="F714" s="24">
        <v>15</v>
      </c>
      <c r="G714" s="24" t="str">
        <f t="shared" si="47"/>
        <v>3725515</v>
      </c>
      <c r="H714" s="57"/>
      <c r="I714">
        <v>18.937799999999999</v>
      </c>
    </row>
    <row r="715" spans="1:9" x14ac:dyDescent="0.25">
      <c r="A715" s="6">
        <v>36890.625</v>
      </c>
      <c r="E715" s="25">
        <v>36890</v>
      </c>
      <c r="F715" s="24">
        <v>16</v>
      </c>
      <c r="G715" s="24" t="str">
        <f t="shared" si="47"/>
        <v>3725516</v>
      </c>
      <c r="H715" s="57"/>
      <c r="I715">
        <v>18.9192</v>
      </c>
    </row>
    <row r="716" spans="1:9" x14ac:dyDescent="0.25">
      <c r="A716" s="6">
        <v>36890.666666666664</v>
      </c>
      <c r="E716" s="25">
        <v>36890</v>
      </c>
      <c r="F716" s="24">
        <v>17</v>
      </c>
      <c r="G716" s="24" t="str">
        <f t="shared" si="47"/>
        <v>3725517</v>
      </c>
      <c r="H716" s="57"/>
      <c r="I716">
        <v>18.862200000000001</v>
      </c>
    </row>
    <row r="717" spans="1:9" x14ac:dyDescent="0.25">
      <c r="A717" s="6">
        <v>36890.708333333336</v>
      </c>
      <c r="E717" s="25">
        <v>36890</v>
      </c>
      <c r="F717" s="24">
        <v>18</v>
      </c>
      <c r="G717" s="24" t="str">
        <f t="shared" si="47"/>
        <v>3725518</v>
      </c>
      <c r="H717" s="57"/>
      <c r="I717">
        <v>19.255800000000001</v>
      </c>
    </row>
    <row r="718" spans="1:9" x14ac:dyDescent="0.25">
      <c r="A718" s="6">
        <v>36890.75</v>
      </c>
      <c r="E718" s="25">
        <v>36890</v>
      </c>
      <c r="F718" s="24">
        <v>19</v>
      </c>
      <c r="G718" s="24" t="str">
        <f t="shared" si="47"/>
        <v>3725519</v>
      </c>
      <c r="H718" s="57"/>
      <c r="I718">
        <v>20.76</v>
      </c>
    </row>
    <row r="719" spans="1:9" x14ac:dyDescent="0.25">
      <c r="A719" s="6">
        <v>36890.791666666664</v>
      </c>
      <c r="E719" s="25">
        <v>36890</v>
      </c>
      <c r="F719" s="24">
        <v>20</v>
      </c>
      <c r="G719" s="24" t="str">
        <f t="shared" si="47"/>
        <v>3725520</v>
      </c>
      <c r="H719" s="57"/>
      <c r="I719">
        <v>20.978400000000001</v>
      </c>
    </row>
    <row r="720" spans="1:9" x14ac:dyDescent="0.25">
      <c r="A720" s="6">
        <v>36890.833333333336</v>
      </c>
      <c r="E720" s="25">
        <v>36890</v>
      </c>
      <c r="F720" s="24">
        <v>21</v>
      </c>
      <c r="G720" s="24" t="str">
        <f t="shared" si="47"/>
        <v>3725521</v>
      </c>
      <c r="H720" s="57"/>
      <c r="I720">
        <v>21.229200000000002</v>
      </c>
    </row>
    <row r="721" spans="1:9" x14ac:dyDescent="0.25">
      <c r="A721" s="6">
        <v>36890.875</v>
      </c>
      <c r="E721" s="25">
        <v>36890</v>
      </c>
      <c r="F721" s="24">
        <v>22</v>
      </c>
      <c r="G721" s="24" t="str">
        <f t="shared" si="47"/>
        <v>3725522</v>
      </c>
      <c r="H721" s="57"/>
      <c r="I721">
        <v>21.279</v>
      </c>
    </row>
    <row r="722" spans="1:9" x14ac:dyDescent="0.25">
      <c r="A722" s="6">
        <v>36890.916666666664</v>
      </c>
      <c r="E722" s="25">
        <v>36890</v>
      </c>
      <c r="F722" s="24">
        <v>23</v>
      </c>
      <c r="G722" s="24" t="str">
        <f t="shared" si="47"/>
        <v>3725523</v>
      </c>
      <c r="H722" s="57"/>
      <c r="I722">
        <v>21.0732</v>
      </c>
    </row>
    <row r="723" spans="1:9" x14ac:dyDescent="0.25">
      <c r="A723" s="6">
        <v>36890.958333333336</v>
      </c>
      <c r="E723" s="25">
        <v>36890</v>
      </c>
      <c r="F723" s="24">
        <v>24</v>
      </c>
      <c r="G723" s="24" t="str">
        <f t="shared" si="47"/>
        <v>3725524</v>
      </c>
      <c r="H723" s="57"/>
      <c r="I723">
        <v>20.7288</v>
      </c>
    </row>
    <row r="724" spans="1:9" x14ac:dyDescent="0.25">
      <c r="A724" s="6">
        <v>36891</v>
      </c>
      <c r="E724" s="25">
        <v>36891</v>
      </c>
      <c r="F724" s="24">
        <v>1</v>
      </c>
      <c r="G724" s="24" t="str">
        <f t="shared" si="47"/>
        <v>372561</v>
      </c>
      <c r="H724" s="57"/>
      <c r="I724">
        <v>20.450400000000002</v>
      </c>
    </row>
    <row r="725" spans="1:9" x14ac:dyDescent="0.25">
      <c r="A725" s="6">
        <v>36891.041666666664</v>
      </c>
      <c r="E725" s="25">
        <v>36891</v>
      </c>
      <c r="F725" s="24">
        <v>2</v>
      </c>
      <c r="G725" s="24" t="str">
        <f t="shared" si="47"/>
        <v>372562</v>
      </c>
      <c r="H725" s="57"/>
      <c r="I725">
        <v>20.2194</v>
      </c>
    </row>
    <row r="726" spans="1:9" x14ac:dyDescent="0.25">
      <c r="A726" s="6">
        <v>36891.083333333336</v>
      </c>
      <c r="E726" s="25">
        <v>36891</v>
      </c>
      <c r="F726" s="24">
        <v>3</v>
      </c>
      <c r="G726" s="24" t="str">
        <f t="shared" si="47"/>
        <v>372563</v>
      </c>
      <c r="H726" s="57"/>
      <c r="I726">
        <v>20.119799999999998</v>
      </c>
    </row>
    <row r="727" spans="1:9" x14ac:dyDescent="0.25">
      <c r="A727" s="6">
        <v>36891.125</v>
      </c>
      <c r="E727" s="25">
        <v>36891</v>
      </c>
      <c r="F727" s="24">
        <v>4</v>
      </c>
      <c r="G727" s="24" t="str">
        <f t="shared" si="47"/>
        <v>372564</v>
      </c>
      <c r="H727" s="57"/>
      <c r="I727">
        <v>20.001000000000001</v>
      </c>
    </row>
    <row r="728" spans="1:9" x14ac:dyDescent="0.25">
      <c r="A728" s="6">
        <v>36891.166666666664</v>
      </c>
      <c r="E728" s="25">
        <v>36891</v>
      </c>
      <c r="F728" s="24">
        <v>5</v>
      </c>
      <c r="G728" s="24" t="str">
        <f t="shared" si="47"/>
        <v>372565</v>
      </c>
      <c r="H728" s="57"/>
      <c r="I728">
        <v>20.104800000000001</v>
      </c>
    </row>
    <row r="729" spans="1:9" x14ac:dyDescent="0.25">
      <c r="A729" s="6">
        <v>36891.208333333336</v>
      </c>
      <c r="E729" s="25">
        <v>36891</v>
      </c>
      <c r="F729" s="24">
        <v>6</v>
      </c>
      <c r="G729" s="24" t="str">
        <f t="shared" si="47"/>
        <v>372566</v>
      </c>
      <c r="H729" s="57"/>
      <c r="I729">
        <v>20.166</v>
      </c>
    </row>
    <row r="730" spans="1:9" x14ac:dyDescent="0.25">
      <c r="A730" s="6">
        <v>36891.25</v>
      </c>
      <c r="E730" s="25">
        <v>36891</v>
      </c>
      <c r="F730" s="24">
        <v>7</v>
      </c>
      <c r="G730" s="24" t="str">
        <f t="shared" si="47"/>
        <v>372567</v>
      </c>
      <c r="H730" s="57"/>
      <c r="I730">
        <v>20.507400000000001</v>
      </c>
    </row>
    <row r="731" spans="1:9" x14ac:dyDescent="0.25">
      <c r="A731" s="6">
        <v>36891.291666666664</v>
      </c>
      <c r="E731" s="25">
        <v>36891</v>
      </c>
      <c r="F731" s="24">
        <v>8</v>
      </c>
      <c r="G731" s="24" t="str">
        <f t="shared" si="47"/>
        <v>372568</v>
      </c>
      <c r="H731" s="57"/>
      <c r="I731">
        <v>20.617799999999999</v>
      </c>
    </row>
    <row r="732" spans="1:9" x14ac:dyDescent="0.25">
      <c r="A732" s="6">
        <v>36891.333333333336</v>
      </c>
      <c r="E732" s="25">
        <v>36891</v>
      </c>
      <c r="F732" s="24">
        <v>9</v>
      </c>
      <c r="G732" s="24" t="str">
        <f t="shared" si="47"/>
        <v>372569</v>
      </c>
      <c r="H732" s="57"/>
      <c r="I732">
        <v>19.836599999999997</v>
      </c>
    </row>
    <row r="733" spans="1:9" x14ac:dyDescent="0.25">
      <c r="A733" s="6">
        <v>36891.375</v>
      </c>
      <c r="E733" s="25">
        <v>36891</v>
      </c>
      <c r="F733" s="24">
        <v>10</v>
      </c>
      <c r="G733" s="24" t="str">
        <f t="shared" si="47"/>
        <v>3725610</v>
      </c>
      <c r="H733" s="57"/>
      <c r="I733">
        <v>19.8096</v>
      </c>
    </row>
    <row r="734" spans="1:9" x14ac:dyDescent="0.25">
      <c r="A734" s="6">
        <v>36891.416666666664</v>
      </c>
      <c r="E734" s="25">
        <v>36891</v>
      </c>
      <c r="F734" s="24">
        <v>11</v>
      </c>
      <c r="G734" s="24" t="str">
        <f t="shared" si="47"/>
        <v>3725611</v>
      </c>
      <c r="H734" s="57"/>
      <c r="I734">
        <v>19.695</v>
      </c>
    </row>
    <row r="735" spans="1:9" x14ac:dyDescent="0.25">
      <c r="A735" s="6">
        <v>36891.458333333336</v>
      </c>
      <c r="E735" s="25">
        <v>36891</v>
      </c>
      <c r="F735" s="24">
        <v>12</v>
      </c>
      <c r="G735" s="24" t="str">
        <f t="shared" si="47"/>
        <v>3725612</v>
      </c>
      <c r="H735" s="57"/>
      <c r="I735">
        <v>19.428599999999999</v>
      </c>
    </row>
    <row r="736" spans="1:9" x14ac:dyDescent="0.25">
      <c r="A736" s="6">
        <v>36891.5</v>
      </c>
      <c r="E736" s="25">
        <v>36891</v>
      </c>
      <c r="F736" s="24">
        <v>13</v>
      </c>
      <c r="G736" s="24" t="str">
        <f t="shared" si="47"/>
        <v>3725613</v>
      </c>
      <c r="H736" s="57"/>
      <c r="I736">
        <v>19.536000000000001</v>
      </c>
    </row>
    <row r="737" spans="1:9" x14ac:dyDescent="0.25">
      <c r="A737" s="6">
        <v>36891.541666666664</v>
      </c>
      <c r="E737" s="25">
        <v>36891</v>
      </c>
      <c r="F737" s="24">
        <v>14</v>
      </c>
      <c r="G737" s="24" t="str">
        <f t="shared" si="47"/>
        <v>3725614</v>
      </c>
      <c r="H737" s="57"/>
      <c r="I737">
        <v>19.483799999999999</v>
      </c>
    </row>
    <row r="738" spans="1:9" x14ac:dyDescent="0.25">
      <c r="A738" s="6">
        <v>36891.583333333336</v>
      </c>
      <c r="E738" s="25">
        <v>36891</v>
      </c>
      <c r="F738" s="24">
        <v>15</v>
      </c>
      <c r="G738" s="24" t="str">
        <f t="shared" si="47"/>
        <v>3725615</v>
      </c>
      <c r="H738" s="57"/>
      <c r="I738">
        <v>19.075200000000002</v>
      </c>
    </row>
    <row r="739" spans="1:9" x14ac:dyDescent="0.25">
      <c r="A739" s="6">
        <v>36891.625</v>
      </c>
      <c r="E739" s="25">
        <v>36891</v>
      </c>
      <c r="F739" s="24">
        <v>16</v>
      </c>
      <c r="G739" s="24" t="str">
        <f t="shared" si="47"/>
        <v>3725616</v>
      </c>
      <c r="H739" s="57"/>
      <c r="I739">
        <v>18.7698</v>
      </c>
    </row>
    <row r="740" spans="1:9" x14ac:dyDescent="0.25">
      <c r="A740" s="6">
        <v>36891.666666666664</v>
      </c>
      <c r="E740" s="25">
        <v>36891</v>
      </c>
      <c r="F740" s="24">
        <v>17</v>
      </c>
      <c r="G740" s="24" t="str">
        <f t="shared" si="47"/>
        <v>3725617</v>
      </c>
      <c r="H740" s="57"/>
      <c r="I740">
        <v>18.962400000000002</v>
      </c>
    </row>
    <row r="741" spans="1:9" x14ac:dyDescent="0.25">
      <c r="A741" s="6">
        <v>36891.708333333336</v>
      </c>
      <c r="E741" s="25">
        <v>36891</v>
      </c>
      <c r="F741" s="24">
        <v>18</v>
      </c>
      <c r="G741" s="24" t="str">
        <f t="shared" si="47"/>
        <v>3725618</v>
      </c>
      <c r="H741" s="57"/>
      <c r="I741">
        <v>19.286999999999999</v>
      </c>
    </row>
    <row r="742" spans="1:9" x14ac:dyDescent="0.25">
      <c r="A742" s="6">
        <v>36891.75</v>
      </c>
      <c r="E742" s="25">
        <v>36891</v>
      </c>
      <c r="F742" s="24">
        <v>19</v>
      </c>
      <c r="G742" s="24" t="str">
        <f t="shared" si="47"/>
        <v>3725619</v>
      </c>
      <c r="H742" s="57"/>
      <c r="I742">
        <v>20.794799999999999</v>
      </c>
    </row>
    <row r="743" spans="1:9" x14ac:dyDescent="0.25">
      <c r="A743" s="6">
        <v>36891.791666666664</v>
      </c>
      <c r="E743" s="25">
        <v>36891</v>
      </c>
      <c r="F743" s="24">
        <v>20</v>
      </c>
      <c r="G743" s="24" t="str">
        <f t="shared" si="47"/>
        <v>3725620</v>
      </c>
      <c r="H743" s="57"/>
      <c r="I743">
        <v>20.822400000000002</v>
      </c>
    </row>
    <row r="744" spans="1:9" x14ac:dyDescent="0.25">
      <c r="A744" s="6">
        <v>36891.833333333336</v>
      </c>
      <c r="E744" s="25">
        <v>36891</v>
      </c>
      <c r="F744" s="24">
        <v>21</v>
      </c>
      <c r="G744" s="24" t="str">
        <f t="shared" si="47"/>
        <v>3725621</v>
      </c>
      <c r="H744" s="57"/>
      <c r="I744">
        <v>20.761800000000001</v>
      </c>
    </row>
    <row r="745" spans="1:9" x14ac:dyDescent="0.25">
      <c r="A745" s="6">
        <v>36891.875</v>
      </c>
      <c r="E745" s="25">
        <v>36891</v>
      </c>
      <c r="F745" s="24">
        <v>22</v>
      </c>
      <c r="G745" s="24" t="str">
        <f t="shared" si="47"/>
        <v>3725622</v>
      </c>
      <c r="H745" s="57"/>
      <c r="I745">
        <v>20.5974</v>
      </c>
    </row>
    <row r="746" spans="1:9" x14ac:dyDescent="0.25">
      <c r="A746" s="6">
        <v>36891.916666666664</v>
      </c>
      <c r="E746" s="25">
        <v>36891</v>
      </c>
      <c r="F746" s="24">
        <v>23</v>
      </c>
      <c r="G746" s="24" t="str">
        <f t="shared" si="47"/>
        <v>3725623</v>
      </c>
      <c r="H746" s="57"/>
      <c r="I746">
        <v>20.497799999999998</v>
      </c>
    </row>
    <row r="747" spans="1:9" x14ac:dyDescent="0.25">
      <c r="A747" s="6">
        <v>36891.958333333336</v>
      </c>
      <c r="E747" s="25">
        <v>36891</v>
      </c>
      <c r="F747" s="24">
        <v>24</v>
      </c>
      <c r="G747" s="24" t="str">
        <f t="shared" si="47"/>
        <v>3725624</v>
      </c>
      <c r="H747" s="57"/>
      <c r="I747">
        <v>20.377200000000002</v>
      </c>
    </row>
    <row r="748" spans="1:9" x14ac:dyDescent="0.25">
      <c r="A748" s="6"/>
    </row>
  </sheetData>
  <phoneticPr fontId="0" type="noConversion"/>
  <conditionalFormatting sqref="L73:AI102">
    <cfRule type="cellIs" dxfId="1" priority="1" stopIfTrue="1" operator="greaterThan">
      <formula>0</formula>
    </cfRule>
    <cfRule type="cellIs" dxfId="0" priority="2" stopIfTrue="1" operator="lessThanOrEqual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AC39"/>
  <sheetViews>
    <sheetView topLeftCell="A16" workbookViewId="0">
      <pane xSplit="14832" topLeftCell="O1"/>
      <selection activeCell="A29" sqref="A29"/>
      <selection pane="topRight" activeCell="O13" sqref="O13"/>
    </sheetView>
  </sheetViews>
  <sheetFormatPr defaultRowHeight="13.2" x14ac:dyDescent="0.25"/>
  <cols>
    <col min="1" max="1" width="10.88671875" customWidth="1"/>
    <col min="3" max="3" width="10.44140625" customWidth="1"/>
    <col min="26" max="26" width="13.5546875" bestFit="1" customWidth="1"/>
    <col min="27" max="27" width="14.33203125" bestFit="1" customWidth="1"/>
    <col min="28" max="28" width="10.33203125" bestFit="1" customWidth="1"/>
  </cols>
  <sheetData>
    <row r="3" spans="1:28" x14ac:dyDescent="0.25">
      <c r="A3" s="3" t="s">
        <v>56</v>
      </c>
      <c r="B3" t="s">
        <v>57</v>
      </c>
      <c r="D3" s="1"/>
      <c r="H3" t="s">
        <v>58</v>
      </c>
    </row>
    <row r="4" spans="1:28" x14ac:dyDescent="0.2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3</v>
      </c>
      <c r="AA4" s="3" t="s">
        <v>4</v>
      </c>
      <c r="AB4" s="3" t="s">
        <v>5</v>
      </c>
    </row>
    <row r="5" spans="1:28" x14ac:dyDescent="0.25">
      <c r="A5" s="22">
        <v>1</v>
      </c>
      <c r="B5" s="9">
        <f>Z39</f>
        <v>0</v>
      </c>
      <c r="C5" s="14">
        <f t="shared" ref="C5:G14" si="0">$B$5</f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9">
        <f>Z38</f>
        <v>0</v>
      </c>
      <c r="I5" s="14">
        <f t="shared" ref="I5:W5" si="1">$H$5</f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>
        <f t="shared" si="1"/>
        <v>0</v>
      </c>
      <c r="Q5" s="14">
        <f t="shared" si="1"/>
        <v>0</v>
      </c>
      <c r="R5" s="14">
        <f t="shared" si="1"/>
        <v>0</v>
      </c>
      <c r="S5" s="14">
        <f t="shared" si="1"/>
        <v>0</v>
      </c>
      <c r="T5" s="14">
        <f t="shared" si="1"/>
        <v>0</v>
      </c>
      <c r="U5" s="14">
        <f t="shared" si="1"/>
        <v>0</v>
      </c>
      <c r="V5" s="14">
        <f t="shared" si="1"/>
        <v>0</v>
      </c>
      <c r="W5" s="14">
        <f t="shared" si="1"/>
        <v>0</v>
      </c>
      <c r="X5" s="14">
        <f t="shared" ref="X5:Y35" si="2">$B$5</f>
        <v>0</v>
      </c>
      <c r="Y5" s="14">
        <f t="shared" si="2"/>
        <v>0</v>
      </c>
      <c r="Z5" s="2">
        <f>SUM(B5:Y5)</f>
        <v>0</v>
      </c>
      <c r="AA5" s="2"/>
    </row>
    <row r="6" spans="1:28" x14ac:dyDescent="0.25">
      <c r="A6" s="4">
        <v>2</v>
      </c>
      <c r="B6" s="14">
        <f t="shared" ref="B6:B35" si="3">$B$5</f>
        <v>0</v>
      </c>
      <c r="C6" s="14">
        <f t="shared" si="0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ref="H6:X6" si="4">$B$5</f>
        <v>0</v>
      </c>
      <c r="I6" s="14">
        <f t="shared" si="4"/>
        <v>0</v>
      </c>
      <c r="J6" s="14">
        <f t="shared" si="4"/>
        <v>0</v>
      </c>
      <c r="K6" s="14">
        <f t="shared" si="4"/>
        <v>0</v>
      </c>
      <c r="L6" s="14">
        <f t="shared" si="4"/>
        <v>0</v>
      </c>
      <c r="M6" s="14">
        <f t="shared" si="4"/>
        <v>0</v>
      </c>
      <c r="N6" s="14">
        <f t="shared" si="4"/>
        <v>0</v>
      </c>
      <c r="O6" s="14">
        <f t="shared" si="4"/>
        <v>0</v>
      </c>
      <c r="P6" s="14">
        <f t="shared" si="4"/>
        <v>0</v>
      </c>
      <c r="Q6" s="14">
        <f t="shared" si="4"/>
        <v>0</v>
      </c>
      <c r="R6" s="14">
        <f t="shared" si="4"/>
        <v>0</v>
      </c>
      <c r="S6" s="14">
        <f t="shared" si="4"/>
        <v>0</v>
      </c>
      <c r="T6" s="14">
        <f t="shared" si="4"/>
        <v>0</v>
      </c>
      <c r="U6" s="14">
        <f t="shared" si="4"/>
        <v>0</v>
      </c>
      <c r="V6" s="14">
        <f t="shared" si="4"/>
        <v>0</v>
      </c>
      <c r="W6" s="14">
        <f t="shared" si="4"/>
        <v>0</v>
      </c>
      <c r="X6" s="14">
        <f t="shared" si="4"/>
        <v>0</v>
      </c>
      <c r="Y6" s="14">
        <f t="shared" si="2"/>
        <v>0</v>
      </c>
      <c r="Z6" s="2">
        <f>SUM(B6:Y6)</f>
        <v>0</v>
      </c>
      <c r="AA6" s="2"/>
    </row>
    <row r="7" spans="1:28" x14ac:dyDescent="0.25">
      <c r="A7" s="22">
        <v>3</v>
      </c>
      <c r="B7" s="14">
        <f t="shared" si="3"/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ref="H7:W22" si="5">$H$5</f>
        <v>0</v>
      </c>
      <c r="I7" s="14">
        <f t="shared" si="5"/>
        <v>0</v>
      </c>
      <c r="J7" s="23">
        <f t="shared" si="5"/>
        <v>0</v>
      </c>
      <c r="K7" s="23">
        <f t="shared" si="5"/>
        <v>0</v>
      </c>
      <c r="L7" s="23">
        <f t="shared" si="5"/>
        <v>0</v>
      </c>
      <c r="M7" s="23">
        <f t="shared" si="5"/>
        <v>0</v>
      </c>
      <c r="N7" s="23">
        <f t="shared" si="5"/>
        <v>0</v>
      </c>
      <c r="O7" s="23">
        <f t="shared" si="5"/>
        <v>0</v>
      </c>
      <c r="P7" s="23">
        <f t="shared" si="5"/>
        <v>0</v>
      </c>
      <c r="Q7" s="23">
        <f t="shared" si="5"/>
        <v>0</v>
      </c>
      <c r="R7" s="23">
        <f t="shared" si="5"/>
        <v>0</v>
      </c>
      <c r="S7" s="23">
        <f t="shared" si="5"/>
        <v>0</v>
      </c>
      <c r="T7" s="23">
        <f t="shared" si="5"/>
        <v>0</v>
      </c>
      <c r="U7" s="23">
        <f t="shared" si="5"/>
        <v>0</v>
      </c>
      <c r="V7" s="23">
        <f t="shared" si="5"/>
        <v>0</v>
      </c>
      <c r="W7" s="23">
        <f t="shared" si="5"/>
        <v>0</v>
      </c>
      <c r="X7" s="23">
        <f t="shared" si="2"/>
        <v>0</v>
      </c>
      <c r="Y7" s="14">
        <f t="shared" si="2"/>
        <v>0</v>
      </c>
      <c r="Z7" s="2">
        <f t="shared" ref="Z7:Z32" si="6">SUM(Y7,B7:I7)</f>
        <v>0</v>
      </c>
      <c r="AA7" s="2">
        <f t="shared" ref="AA7:AA32" si="7">SUM(J7:X7)</f>
        <v>0</v>
      </c>
    </row>
    <row r="8" spans="1:28" x14ac:dyDescent="0.25">
      <c r="A8" s="22">
        <v>4</v>
      </c>
      <c r="B8" s="14">
        <f t="shared" si="3"/>
        <v>0</v>
      </c>
      <c r="C8" s="14">
        <f t="shared" si="0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5"/>
        <v>0</v>
      </c>
      <c r="I8" s="14">
        <f t="shared" si="5"/>
        <v>0</v>
      </c>
      <c r="J8" s="23">
        <f t="shared" si="5"/>
        <v>0</v>
      </c>
      <c r="K8" s="23">
        <f t="shared" si="5"/>
        <v>0</v>
      </c>
      <c r="L8" s="23">
        <f t="shared" si="5"/>
        <v>0</v>
      </c>
      <c r="M8" s="23">
        <f t="shared" si="5"/>
        <v>0</v>
      </c>
      <c r="N8" s="23">
        <f t="shared" si="5"/>
        <v>0</v>
      </c>
      <c r="O8" s="23">
        <f t="shared" si="5"/>
        <v>0</v>
      </c>
      <c r="P8" s="23">
        <f t="shared" si="5"/>
        <v>0</v>
      </c>
      <c r="Q8" s="23">
        <f t="shared" si="5"/>
        <v>0</v>
      </c>
      <c r="R8" s="23">
        <f t="shared" si="5"/>
        <v>0</v>
      </c>
      <c r="S8" s="23">
        <f t="shared" si="5"/>
        <v>0</v>
      </c>
      <c r="T8" s="23">
        <f t="shared" si="5"/>
        <v>0</v>
      </c>
      <c r="U8" s="23">
        <f t="shared" si="5"/>
        <v>0</v>
      </c>
      <c r="V8" s="23">
        <f t="shared" si="5"/>
        <v>0</v>
      </c>
      <c r="W8" s="23">
        <f t="shared" si="5"/>
        <v>0</v>
      </c>
      <c r="X8" s="23">
        <f t="shared" si="2"/>
        <v>0</v>
      </c>
      <c r="Y8" s="14">
        <f t="shared" si="2"/>
        <v>0</v>
      </c>
      <c r="Z8" s="2">
        <f t="shared" si="6"/>
        <v>0</v>
      </c>
      <c r="AA8" s="2">
        <f t="shared" si="7"/>
        <v>0</v>
      </c>
    </row>
    <row r="9" spans="1:28" x14ac:dyDescent="0.25">
      <c r="A9" s="22">
        <v>5</v>
      </c>
      <c r="B9" s="14">
        <f t="shared" si="3"/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5"/>
        <v>0</v>
      </c>
      <c r="I9" s="14">
        <f t="shared" si="5"/>
        <v>0</v>
      </c>
      <c r="J9" s="23">
        <f t="shared" si="5"/>
        <v>0</v>
      </c>
      <c r="K9" s="23">
        <f t="shared" si="5"/>
        <v>0</v>
      </c>
      <c r="L9" s="23">
        <f t="shared" si="5"/>
        <v>0</v>
      </c>
      <c r="M9" s="23">
        <f t="shared" si="5"/>
        <v>0</v>
      </c>
      <c r="N9" s="23">
        <f t="shared" si="5"/>
        <v>0</v>
      </c>
      <c r="O9" s="23">
        <f t="shared" si="5"/>
        <v>0</v>
      </c>
      <c r="P9" s="23">
        <f t="shared" si="5"/>
        <v>0</v>
      </c>
      <c r="Q9" s="23">
        <f t="shared" si="5"/>
        <v>0</v>
      </c>
      <c r="R9" s="23">
        <f t="shared" si="5"/>
        <v>0</v>
      </c>
      <c r="S9" s="23">
        <f t="shared" si="5"/>
        <v>0</v>
      </c>
      <c r="T9" s="23">
        <f t="shared" si="5"/>
        <v>0</v>
      </c>
      <c r="U9" s="23">
        <f t="shared" si="5"/>
        <v>0</v>
      </c>
      <c r="V9" s="23">
        <f t="shared" si="5"/>
        <v>0</v>
      </c>
      <c r="W9" s="23">
        <f t="shared" si="5"/>
        <v>0</v>
      </c>
      <c r="X9" s="23">
        <f t="shared" si="2"/>
        <v>0</v>
      </c>
      <c r="Y9" s="14">
        <f t="shared" si="2"/>
        <v>0</v>
      </c>
      <c r="Z9" s="2">
        <f t="shared" si="6"/>
        <v>0</v>
      </c>
      <c r="AA9" s="2">
        <f t="shared" si="7"/>
        <v>0</v>
      </c>
    </row>
    <row r="10" spans="1:28" x14ac:dyDescent="0.25">
      <c r="A10" s="22">
        <v>6</v>
      </c>
      <c r="B10" s="14">
        <f t="shared" si="3"/>
        <v>0</v>
      </c>
      <c r="C10" s="14">
        <f t="shared" si="0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5"/>
        <v>0</v>
      </c>
      <c r="I10" s="14">
        <f t="shared" si="5"/>
        <v>0</v>
      </c>
      <c r="J10" s="23">
        <f t="shared" si="5"/>
        <v>0</v>
      </c>
      <c r="K10" s="23">
        <f t="shared" si="5"/>
        <v>0</v>
      </c>
      <c r="L10" s="23">
        <f t="shared" si="5"/>
        <v>0</v>
      </c>
      <c r="M10" s="23">
        <f t="shared" si="5"/>
        <v>0</v>
      </c>
      <c r="N10" s="23">
        <f t="shared" si="5"/>
        <v>0</v>
      </c>
      <c r="O10" s="23">
        <f t="shared" si="5"/>
        <v>0</v>
      </c>
      <c r="P10" s="23">
        <f t="shared" si="5"/>
        <v>0</v>
      </c>
      <c r="Q10" s="23">
        <f t="shared" si="5"/>
        <v>0</v>
      </c>
      <c r="R10" s="23">
        <f t="shared" si="5"/>
        <v>0</v>
      </c>
      <c r="S10" s="23">
        <f t="shared" si="5"/>
        <v>0</v>
      </c>
      <c r="T10" s="23">
        <f t="shared" si="5"/>
        <v>0</v>
      </c>
      <c r="U10" s="23">
        <f t="shared" si="5"/>
        <v>0</v>
      </c>
      <c r="V10" s="23">
        <f t="shared" si="5"/>
        <v>0</v>
      </c>
      <c r="W10" s="23">
        <f t="shared" si="5"/>
        <v>0</v>
      </c>
      <c r="X10" s="23">
        <f t="shared" si="2"/>
        <v>0</v>
      </c>
      <c r="Y10" s="14">
        <f t="shared" si="2"/>
        <v>0</v>
      </c>
      <c r="Z10" s="2">
        <f t="shared" si="6"/>
        <v>0</v>
      </c>
      <c r="AA10" s="2">
        <f t="shared" si="7"/>
        <v>0</v>
      </c>
    </row>
    <row r="11" spans="1:28" x14ac:dyDescent="0.25">
      <c r="A11" s="22">
        <v>7</v>
      </c>
      <c r="B11" s="14">
        <f t="shared" si="3"/>
        <v>0</v>
      </c>
      <c r="C11" s="14">
        <f t="shared" si="0"/>
        <v>0</v>
      </c>
      <c r="D11" s="14">
        <f t="shared" si="0"/>
        <v>0</v>
      </c>
      <c r="E11" s="14">
        <f t="shared" si="0"/>
        <v>0</v>
      </c>
      <c r="F11" s="14">
        <f t="shared" si="0"/>
        <v>0</v>
      </c>
      <c r="G11" s="14">
        <f t="shared" si="0"/>
        <v>0</v>
      </c>
      <c r="H11" s="14">
        <f t="shared" si="5"/>
        <v>0</v>
      </c>
      <c r="I11" s="14">
        <f t="shared" si="5"/>
        <v>0</v>
      </c>
      <c r="J11" s="23">
        <f t="shared" si="5"/>
        <v>0</v>
      </c>
      <c r="K11" s="23">
        <f t="shared" si="5"/>
        <v>0</v>
      </c>
      <c r="L11" s="23">
        <f t="shared" si="5"/>
        <v>0</v>
      </c>
      <c r="M11" s="23">
        <f t="shared" si="5"/>
        <v>0</v>
      </c>
      <c r="N11" s="23">
        <f t="shared" si="5"/>
        <v>0</v>
      </c>
      <c r="O11" s="23">
        <f t="shared" si="5"/>
        <v>0</v>
      </c>
      <c r="P11" s="23">
        <f t="shared" si="5"/>
        <v>0</v>
      </c>
      <c r="Q11" s="23">
        <f t="shared" si="5"/>
        <v>0</v>
      </c>
      <c r="R11" s="23">
        <f t="shared" si="5"/>
        <v>0</v>
      </c>
      <c r="S11" s="23">
        <f t="shared" si="5"/>
        <v>0</v>
      </c>
      <c r="T11" s="23">
        <f t="shared" si="5"/>
        <v>0</v>
      </c>
      <c r="U11" s="23">
        <f t="shared" si="5"/>
        <v>0</v>
      </c>
      <c r="V11" s="23">
        <f t="shared" si="5"/>
        <v>0</v>
      </c>
      <c r="W11" s="23">
        <f t="shared" si="5"/>
        <v>0</v>
      </c>
      <c r="X11" s="23">
        <f t="shared" si="2"/>
        <v>0</v>
      </c>
      <c r="Y11" s="14">
        <f t="shared" si="2"/>
        <v>0</v>
      </c>
      <c r="Z11" s="2">
        <f t="shared" si="6"/>
        <v>0</v>
      </c>
      <c r="AA11" s="2">
        <f t="shared" si="7"/>
        <v>0</v>
      </c>
    </row>
    <row r="12" spans="1:28" x14ac:dyDescent="0.25">
      <c r="A12" s="22">
        <v>8</v>
      </c>
      <c r="B12" s="14">
        <f t="shared" si="3"/>
        <v>0</v>
      </c>
      <c r="C12" s="14">
        <f t="shared" si="0"/>
        <v>0</v>
      </c>
      <c r="D12" s="14">
        <f t="shared" si="0"/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5"/>
        <v>0</v>
      </c>
      <c r="I12" s="14">
        <f t="shared" si="5"/>
        <v>0</v>
      </c>
      <c r="J12" s="14">
        <f t="shared" si="5"/>
        <v>0</v>
      </c>
      <c r="K12" s="14">
        <f t="shared" si="5"/>
        <v>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2"/>
        <v>0</v>
      </c>
      <c r="Y12" s="14">
        <f t="shared" si="2"/>
        <v>0</v>
      </c>
      <c r="Z12" s="2">
        <f>SUM(B12:Y12)</f>
        <v>0</v>
      </c>
      <c r="AA12" s="2"/>
    </row>
    <row r="13" spans="1:28" x14ac:dyDescent="0.25">
      <c r="A13" s="4">
        <v>9</v>
      </c>
      <c r="B13" s="14">
        <f t="shared" si="3"/>
        <v>0</v>
      </c>
      <c r="C13" s="14">
        <f t="shared" si="0"/>
        <v>0</v>
      </c>
      <c r="D13" s="14">
        <f t="shared" si="0"/>
        <v>0</v>
      </c>
      <c r="E13" s="14">
        <f t="shared" si="0"/>
        <v>0</v>
      </c>
      <c r="F13" s="14">
        <f t="shared" si="0"/>
        <v>0</v>
      </c>
      <c r="G13" s="14">
        <f t="shared" si="0"/>
        <v>0</v>
      </c>
      <c r="H13" s="14">
        <f t="shared" ref="H13:R13" si="8">$B$5</f>
        <v>0</v>
      </c>
      <c r="I13" s="14">
        <f t="shared" si="8"/>
        <v>0</v>
      </c>
      <c r="J13" s="14">
        <f t="shared" si="8"/>
        <v>0</v>
      </c>
      <c r="K13" s="14">
        <f t="shared" si="8"/>
        <v>0</v>
      </c>
      <c r="L13" s="14">
        <f t="shared" si="8"/>
        <v>0</v>
      </c>
      <c r="M13" s="14">
        <f t="shared" si="8"/>
        <v>0</v>
      </c>
      <c r="N13" s="14">
        <f t="shared" si="8"/>
        <v>0</v>
      </c>
      <c r="O13" s="14">
        <f t="shared" si="8"/>
        <v>0</v>
      </c>
      <c r="P13" s="14">
        <f t="shared" si="8"/>
        <v>0</v>
      </c>
      <c r="Q13" s="14">
        <f t="shared" si="8"/>
        <v>0</v>
      </c>
      <c r="R13" s="14">
        <f t="shared" si="8"/>
        <v>0</v>
      </c>
      <c r="S13" s="14">
        <f t="shared" ref="S13:X13" si="9">$B$5</f>
        <v>0</v>
      </c>
      <c r="T13" s="14">
        <f t="shared" si="9"/>
        <v>0</v>
      </c>
      <c r="U13" s="14">
        <f t="shared" si="9"/>
        <v>0</v>
      </c>
      <c r="V13" s="14">
        <f t="shared" si="9"/>
        <v>0</v>
      </c>
      <c r="W13" s="14">
        <f t="shared" si="9"/>
        <v>0</v>
      </c>
      <c r="X13" s="14">
        <f t="shared" si="9"/>
        <v>0</v>
      </c>
      <c r="Y13" s="14">
        <f t="shared" si="2"/>
        <v>0</v>
      </c>
      <c r="Z13" s="2">
        <f>SUM(B13:Y13)</f>
        <v>0</v>
      </c>
      <c r="AA13" s="2"/>
    </row>
    <row r="14" spans="1:28" x14ac:dyDescent="0.25">
      <c r="A14" s="22">
        <v>10</v>
      </c>
      <c r="B14" s="14">
        <f t="shared" si="3"/>
        <v>0</v>
      </c>
      <c r="C14" s="14">
        <f t="shared" si="0"/>
        <v>0</v>
      </c>
      <c r="D14" s="14">
        <f t="shared" si="0"/>
        <v>0</v>
      </c>
      <c r="E14" s="14">
        <f t="shared" si="0"/>
        <v>0</v>
      </c>
      <c r="F14" s="14">
        <f t="shared" si="0"/>
        <v>0</v>
      </c>
      <c r="G14" s="14">
        <f t="shared" si="0"/>
        <v>0</v>
      </c>
      <c r="H14" s="14">
        <f t="shared" si="5"/>
        <v>0</v>
      </c>
      <c r="I14" s="14">
        <f t="shared" si="5"/>
        <v>0</v>
      </c>
      <c r="J14" s="23">
        <f t="shared" si="5"/>
        <v>0</v>
      </c>
      <c r="K14" s="23">
        <f t="shared" si="5"/>
        <v>0</v>
      </c>
      <c r="L14" s="23">
        <f t="shared" si="5"/>
        <v>0</v>
      </c>
      <c r="M14" s="23">
        <f t="shared" si="5"/>
        <v>0</v>
      </c>
      <c r="N14" s="23">
        <f t="shared" si="5"/>
        <v>0</v>
      </c>
      <c r="O14" s="23">
        <f t="shared" si="5"/>
        <v>0</v>
      </c>
      <c r="P14" s="23">
        <f t="shared" si="5"/>
        <v>0</v>
      </c>
      <c r="Q14" s="23">
        <f t="shared" si="5"/>
        <v>0</v>
      </c>
      <c r="R14" s="23">
        <f t="shared" si="5"/>
        <v>0</v>
      </c>
      <c r="S14" s="23">
        <f t="shared" si="5"/>
        <v>0</v>
      </c>
      <c r="T14" s="23">
        <f t="shared" si="5"/>
        <v>0</v>
      </c>
      <c r="U14" s="23">
        <f t="shared" si="5"/>
        <v>0</v>
      </c>
      <c r="V14" s="23">
        <f t="shared" si="5"/>
        <v>0</v>
      </c>
      <c r="W14" s="23">
        <f t="shared" si="5"/>
        <v>0</v>
      </c>
      <c r="X14" s="23">
        <f t="shared" si="2"/>
        <v>0</v>
      </c>
      <c r="Y14" s="14">
        <f t="shared" si="2"/>
        <v>0</v>
      </c>
      <c r="Z14" s="2">
        <f t="shared" si="6"/>
        <v>0</v>
      </c>
      <c r="AA14" s="2">
        <f t="shared" si="7"/>
        <v>0</v>
      </c>
    </row>
    <row r="15" spans="1:28" x14ac:dyDescent="0.25">
      <c r="A15" s="22">
        <v>11</v>
      </c>
      <c r="B15" s="14">
        <f t="shared" si="3"/>
        <v>0</v>
      </c>
      <c r="C15" s="14">
        <f t="shared" ref="C15:G24" si="10">$B$5</f>
        <v>0</v>
      </c>
      <c r="D15" s="14">
        <f t="shared" si="10"/>
        <v>0</v>
      </c>
      <c r="E15" s="14">
        <f t="shared" si="10"/>
        <v>0</v>
      </c>
      <c r="F15" s="14">
        <f t="shared" si="10"/>
        <v>0</v>
      </c>
      <c r="G15" s="14">
        <f t="shared" si="10"/>
        <v>0</v>
      </c>
      <c r="H15" s="14">
        <f t="shared" si="5"/>
        <v>0</v>
      </c>
      <c r="I15" s="14">
        <f t="shared" si="5"/>
        <v>0</v>
      </c>
      <c r="J15" s="23">
        <f t="shared" si="5"/>
        <v>0</v>
      </c>
      <c r="K15" s="23">
        <f t="shared" si="5"/>
        <v>0</v>
      </c>
      <c r="L15" s="23">
        <f t="shared" si="5"/>
        <v>0</v>
      </c>
      <c r="M15" s="23">
        <f t="shared" si="5"/>
        <v>0</v>
      </c>
      <c r="N15" s="23">
        <f t="shared" si="5"/>
        <v>0</v>
      </c>
      <c r="O15" s="23">
        <f t="shared" si="5"/>
        <v>0</v>
      </c>
      <c r="P15" s="23">
        <f t="shared" si="5"/>
        <v>0</v>
      </c>
      <c r="Q15" s="23">
        <f t="shared" si="5"/>
        <v>0</v>
      </c>
      <c r="R15" s="23">
        <f t="shared" si="5"/>
        <v>0</v>
      </c>
      <c r="S15" s="23">
        <f t="shared" si="5"/>
        <v>0</v>
      </c>
      <c r="T15" s="23">
        <f t="shared" si="5"/>
        <v>0</v>
      </c>
      <c r="U15" s="23">
        <f t="shared" si="5"/>
        <v>0</v>
      </c>
      <c r="V15" s="23">
        <f t="shared" si="5"/>
        <v>0</v>
      </c>
      <c r="W15" s="23">
        <f t="shared" si="5"/>
        <v>0</v>
      </c>
      <c r="X15" s="23">
        <f t="shared" si="2"/>
        <v>0</v>
      </c>
      <c r="Y15" s="14">
        <f t="shared" si="2"/>
        <v>0</v>
      </c>
      <c r="Z15" s="2">
        <f t="shared" si="6"/>
        <v>0</v>
      </c>
      <c r="AA15" s="2">
        <f t="shared" si="7"/>
        <v>0</v>
      </c>
    </row>
    <row r="16" spans="1:28" x14ac:dyDescent="0.25">
      <c r="A16" s="22">
        <v>12</v>
      </c>
      <c r="B16" s="14">
        <f t="shared" si="3"/>
        <v>0</v>
      </c>
      <c r="C16" s="14">
        <f t="shared" si="10"/>
        <v>0</v>
      </c>
      <c r="D16" s="14">
        <f t="shared" si="10"/>
        <v>0</v>
      </c>
      <c r="E16" s="14">
        <f t="shared" si="10"/>
        <v>0</v>
      </c>
      <c r="F16" s="14">
        <f t="shared" si="10"/>
        <v>0</v>
      </c>
      <c r="G16" s="14">
        <f t="shared" si="10"/>
        <v>0</v>
      </c>
      <c r="H16" s="14">
        <f t="shared" si="5"/>
        <v>0</v>
      </c>
      <c r="I16" s="14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3">
        <f t="shared" si="5"/>
        <v>0</v>
      </c>
      <c r="S16" s="23">
        <f t="shared" si="5"/>
        <v>0</v>
      </c>
      <c r="T16" s="23">
        <f t="shared" si="5"/>
        <v>0</v>
      </c>
      <c r="U16" s="23">
        <f t="shared" si="5"/>
        <v>0</v>
      </c>
      <c r="V16" s="23">
        <f t="shared" si="5"/>
        <v>0</v>
      </c>
      <c r="W16" s="23">
        <f t="shared" si="5"/>
        <v>0</v>
      </c>
      <c r="X16" s="23">
        <f t="shared" si="2"/>
        <v>0</v>
      </c>
      <c r="Y16" s="14">
        <f t="shared" si="2"/>
        <v>0</v>
      </c>
      <c r="Z16" s="2">
        <f t="shared" si="6"/>
        <v>0</v>
      </c>
      <c r="AA16" s="2">
        <f t="shared" si="7"/>
        <v>0</v>
      </c>
    </row>
    <row r="17" spans="1:27" x14ac:dyDescent="0.25">
      <c r="A17" s="22">
        <v>13</v>
      </c>
      <c r="B17" s="14">
        <f t="shared" si="3"/>
        <v>0</v>
      </c>
      <c r="C17" s="14">
        <f t="shared" si="10"/>
        <v>0</v>
      </c>
      <c r="D17" s="14">
        <f t="shared" si="10"/>
        <v>0</v>
      </c>
      <c r="E17" s="14">
        <f t="shared" si="10"/>
        <v>0</v>
      </c>
      <c r="F17" s="14">
        <f t="shared" si="10"/>
        <v>0</v>
      </c>
      <c r="G17" s="14">
        <f t="shared" si="10"/>
        <v>0</v>
      </c>
      <c r="H17" s="14">
        <f t="shared" si="5"/>
        <v>0</v>
      </c>
      <c r="I17" s="14">
        <f t="shared" si="5"/>
        <v>0</v>
      </c>
      <c r="J17" s="23">
        <f t="shared" si="5"/>
        <v>0</v>
      </c>
      <c r="K17" s="23">
        <f t="shared" si="5"/>
        <v>0</v>
      </c>
      <c r="L17" s="23">
        <f t="shared" si="5"/>
        <v>0</v>
      </c>
      <c r="M17" s="23">
        <f t="shared" si="5"/>
        <v>0</v>
      </c>
      <c r="N17" s="23">
        <f t="shared" si="5"/>
        <v>0</v>
      </c>
      <c r="O17" s="23">
        <f t="shared" si="5"/>
        <v>0</v>
      </c>
      <c r="P17" s="23">
        <f t="shared" si="5"/>
        <v>0</v>
      </c>
      <c r="Q17" s="23">
        <f t="shared" si="5"/>
        <v>0</v>
      </c>
      <c r="R17" s="23">
        <f t="shared" si="5"/>
        <v>0</v>
      </c>
      <c r="S17" s="23">
        <f t="shared" si="5"/>
        <v>0</v>
      </c>
      <c r="T17" s="23">
        <f t="shared" si="5"/>
        <v>0</v>
      </c>
      <c r="U17" s="23">
        <f t="shared" si="5"/>
        <v>0</v>
      </c>
      <c r="V17" s="23">
        <f t="shared" si="5"/>
        <v>0</v>
      </c>
      <c r="W17" s="23">
        <f t="shared" si="5"/>
        <v>0</v>
      </c>
      <c r="X17" s="23">
        <f t="shared" si="2"/>
        <v>0</v>
      </c>
      <c r="Y17" s="14">
        <f t="shared" si="2"/>
        <v>0</v>
      </c>
      <c r="Z17" s="2">
        <f t="shared" si="6"/>
        <v>0</v>
      </c>
      <c r="AA17" s="2">
        <f t="shared" si="7"/>
        <v>0</v>
      </c>
    </row>
    <row r="18" spans="1:27" x14ac:dyDescent="0.25">
      <c r="A18" s="22">
        <v>14</v>
      </c>
      <c r="B18" s="14">
        <f t="shared" si="3"/>
        <v>0</v>
      </c>
      <c r="C18" s="14">
        <f t="shared" si="10"/>
        <v>0</v>
      </c>
      <c r="D18" s="14">
        <f t="shared" si="10"/>
        <v>0</v>
      </c>
      <c r="E18" s="14">
        <f t="shared" si="10"/>
        <v>0</v>
      </c>
      <c r="F18" s="14">
        <f t="shared" si="10"/>
        <v>0</v>
      </c>
      <c r="G18" s="14">
        <f t="shared" si="10"/>
        <v>0</v>
      </c>
      <c r="H18" s="14">
        <f t="shared" si="5"/>
        <v>0</v>
      </c>
      <c r="I18" s="14">
        <f t="shared" si="5"/>
        <v>0</v>
      </c>
      <c r="J18" s="23">
        <f t="shared" si="5"/>
        <v>0</v>
      </c>
      <c r="K18" s="23">
        <f t="shared" si="5"/>
        <v>0</v>
      </c>
      <c r="L18" s="23">
        <f t="shared" si="5"/>
        <v>0</v>
      </c>
      <c r="M18" s="23">
        <f t="shared" si="5"/>
        <v>0</v>
      </c>
      <c r="N18" s="23">
        <f t="shared" si="5"/>
        <v>0</v>
      </c>
      <c r="O18" s="23">
        <f t="shared" si="5"/>
        <v>0</v>
      </c>
      <c r="P18" s="23">
        <f t="shared" si="5"/>
        <v>0</v>
      </c>
      <c r="Q18" s="23">
        <f t="shared" si="5"/>
        <v>0</v>
      </c>
      <c r="R18" s="23">
        <f t="shared" si="5"/>
        <v>0</v>
      </c>
      <c r="S18" s="23">
        <f t="shared" si="5"/>
        <v>0</v>
      </c>
      <c r="T18" s="23">
        <f t="shared" si="5"/>
        <v>0</v>
      </c>
      <c r="U18" s="23">
        <f t="shared" si="5"/>
        <v>0</v>
      </c>
      <c r="V18" s="23">
        <f t="shared" si="5"/>
        <v>0</v>
      </c>
      <c r="W18" s="23">
        <f t="shared" si="5"/>
        <v>0</v>
      </c>
      <c r="X18" s="23">
        <f t="shared" si="2"/>
        <v>0</v>
      </c>
      <c r="Y18" s="14">
        <f t="shared" si="2"/>
        <v>0</v>
      </c>
      <c r="Z18" s="2">
        <f t="shared" si="6"/>
        <v>0</v>
      </c>
      <c r="AA18" s="2">
        <f t="shared" si="7"/>
        <v>0</v>
      </c>
    </row>
    <row r="19" spans="1:27" x14ac:dyDescent="0.25">
      <c r="A19" s="22">
        <v>15</v>
      </c>
      <c r="B19" s="14">
        <f t="shared" si="3"/>
        <v>0</v>
      </c>
      <c r="C19" s="14">
        <f t="shared" si="10"/>
        <v>0</v>
      </c>
      <c r="D19" s="14">
        <f t="shared" si="10"/>
        <v>0</v>
      </c>
      <c r="E19" s="14">
        <f t="shared" si="10"/>
        <v>0</v>
      </c>
      <c r="F19" s="14">
        <f t="shared" si="10"/>
        <v>0</v>
      </c>
      <c r="G19" s="14">
        <f t="shared" si="10"/>
        <v>0</v>
      </c>
      <c r="H19" s="14">
        <f t="shared" si="5"/>
        <v>0</v>
      </c>
      <c r="I19" s="14">
        <f t="shared" si="5"/>
        <v>0</v>
      </c>
      <c r="J19" s="14">
        <f t="shared" si="5"/>
        <v>0</v>
      </c>
      <c r="K19" s="14">
        <f t="shared" si="5"/>
        <v>0</v>
      </c>
      <c r="L19" s="14">
        <f t="shared" si="5"/>
        <v>0</v>
      </c>
      <c r="M19" s="14">
        <f t="shared" si="5"/>
        <v>0</v>
      </c>
      <c r="N19" s="14">
        <f t="shared" si="5"/>
        <v>0</v>
      </c>
      <c r="O19" s="14">
        <f t="shared" si="5"/>
        <v>0</v>
      </c>
      <c r="P19" s="14">
        <f t="shared" si="5"/>
        <v>0</v>
      </c>
      <c r="Q19" s="14">
        <f t="shared" si="5"/>
        <v>0</v>
      </c>
      <c r="R19" s="14">
        <f t="shared" si="5"/>
        <v>0</v>
      </c>
      <c r="S19" s="14">
        <f t="shared" si="5"/>
        <v>0</v>
      </c>
      <c r="T19" s="14">
        <f t="shared" si="5"/>
        <v>0</v>
      </c>
      <c r="U19" s="14">
        <f t="shared" si="5"/>
        <v>0</v>
      </c>
      <c r="V19" s="14">
        <f t="shared" si="5"/>
        <v>0</v>
      </c>
      <c r="W19" s="14">
        <f t="shared" si="5"/>
        <v>0</v>
      </c>
      <c r="X19" s="14">
        <f t="shared" si="2"/>
        <v>0</v>
      </c>
      <c r="Y19" s="14">
        <f t="shared" si="2"/>
        <v>0</v>
      </c>
      <c r="Z19" s="2">
        <f>SUM(B19:Y19)</f>
        <v>0</v>
      </c>
      <c r="AA19" s="2"/>
    </row>
    <row r="20" spans="1:27" x14ac:dyDescent="0.25">
      <c r="A20" s="4">
        <v>16</v>
      </c>
      <c r="B20" s="14">
        <f t="shared" si="3"/>
        <v>0</v>
      </c>
      <c r="C20" s="14">
        <f t="shared" si="10"/>
        <v>0</v>
      </c>
      <c r="D20" s="14">
        <f t="shared" si="10"/>
        <v>0</v>
      </c>
      <c r="E20" s="14">
        <f t="shared" si="10"/>
        <v>0</v>
      </c>
      <c r="F20" s="14">
        <f t="shared" si="10"/>
        <v>0</v>
      </c>
      <c r="G20" s="14">
        <f t="shared" si="10"/>
        <v>0</v>
      </c>
      <c r="H20" s="14">
        <f t="shared" ref="H20:R20" si="11">$B$5</f>
        <v>0</v>
      </c>
      <c r="I20" s="14">
        <f t="shared" si="11"/>
        <v>0</v>
      </c>
      <c r="J20" s="14">
        <f t="shared" si="11"/>
        <v>0</v>
      </c>
      <c r="K20" s="14">
        <f t="shared" si="11"/>
        <v>0</v>
      </c>
      <c r="L20" s="14">
        <f t="shared" si="11"/>
        <v>0</v>
      </c>
      <c r="M20" s="14">
        <f t="shared" si="11"/>
        <v>0</v>
      </c>
      <c r="N20" s="14">
        <f t="shared" si="11"/>
        <v>0</v>
      </c>
      <c r="O20" s="14">
        <f t="shared" si="11"/>
        <v>0</v>
      </c>
      <c r="P20" s="14">
        <f t="shared" si="11"/>
        <v>0</v>
      </c>
      <c r="Q20" s="14">
        <f t="shared" si="11"/>
        <v>0</v>
      </c>
      <c r="R20" s="14">
        <f t="shared" si="11"/>
        <v>0</v>
      </c>
      <c r="S20" s="14">
        <f t="shared" ref="S20:X20" si="12">$B$5</f>
        <v>0</v>
      </c>
      <c r="T20" s="14">
        <f t="shared" si="12"/>
        <v>0</v>
      </c>
      <c r="U20" s="14">
        <f t="shared" si="12"/>
        <v>0</v>
      </c>
      <c r="V20" s="14">
        <f t="shared" si="12"/>
        <v>0</v>
      </c>
      <c r="W20" s="14">
        <f t="shared" si="12"/>
        <v>0</v>
      </c>
      <c r="X20" s="14">
        <f t="shared" si="12"/>
        <v>0</v>
      </c>
      <c r="Y20" s="14">
        <f t="shared" si="2"/>
        <v>0</v>
      </c>
      <c r="Z20" s="2">
        <f>SUM(B20:Y20)</f>
        <v>0</v>
      </c>
      <c r="AA20" s="2"/>
    </row>
    <row r="21" spans="1:27" x14ac:dyDescent="0.25">
      <c r="A21" s="22">
        <v>17</v>
      </c>
      <c r="B21" s="14">
        <f t="shared" si="3"/>
        <v>0</v>
      </c>
      <c r="C21" s="14">
        <f t="shared" si="10"/>
        <v>0</v>
      </c>
      <c r="D21" s="14">
        <f t="shared" si="10"/>
        <v>0</v>
      </c>
      <c r="E21" s="14">
        <f t="shared" si="10"/>
        <v>0</v>
      </c>
      <c r="F21" s="14">
        <f t="shared" si="10"/>
        <v>0</v>
      </c>
      <c r="G21" s="14">
        <f t="shared" si="10"/>
        <v>0</v>
      </c>
      <c r="H21" s="14">
        <f t="shared" si="5"/>
        <v>0</v>
      </c>
      <c r="I21" s="14">
        <f t="shared" si="5"/>
        <v>0</v>
      </c>
      <c r="J21" s="23">
        <f t="shared" si="5"/>
        <v>0</v>
      </c>
      <c r="K21" s="23">
        <f t="shared" si="5"/>
        <v>0</v>
      </c>
      <c r="L21" s="23">
        <f t="shared" si="5"/>
        <v>0</v>
      </c>
      <c r="M21" s="23">
        <f t="shared" si="5"/>
        <v>0</v>
      </c>
      <c r="N21" s="23">
        <f t="shared" si="5"/>
        <v>0</v>
      </c>
      <c r="O21" s="23">
        <f t="shared" si="5"/>
        <v>0</v>
      </c>
      <c r="P21" s="23">
        <f t="shared" si="5"/>
        <v>0</v>
      </c>
      <c r="Q21" s="23">
        <f t="shared" si="5"/>
        <v>0</v>
      </c>
      <c r="R21" s="23">
        <f t="shared" si="5"/>
        <v>0</v>
      </c>
      <c r="S21" s="23">
        <f t="shared" si="5"/>
        <v>0</v>
      </c>
      <c r="T21" s="23">
        <f t="shared" si="5"/>
        <v>0</v>
      </c>
      <c r="U21" s="23">
        <f t="shared" si="5"/>
        <v>0</v>
      </c>
      <c r="V21" s="23">
        <f t="shared" si="5"/>
        <v>0</v>
      </c>
      <c r="W21" s="23">
        <f t="shared" si="5"/>
        <v>0</v>
      </c>
      <c r="X21" s="23">
        <f t="shared" si="2"/>
        <v>0</v>
      </c>
      <c r="Y21" s="14">
        <f t="shared" si="2"/>
        <v>0</v>
      </c>
      <c r="Z21" s="2">
        <f t="shared" si="6"/>
        <v>0</v>
      </c>
      <c r="AA21" s="2">
        <f t="shared" si="7"/>
        <v>0</v>
      </c>
    </row>
    <row r="22" spans="1:27" x14ac:dyDescent="0.25">
      <c r="A22" s="22">
        <v>18</v>
      </c>
      <c r="B22" s="14">
        <f t="shared" si="3"/>
        <v>0</v>
      </c>
      <c r="C22" s="14">
        <f t="shared" si="10"/>
        <v>0</v>
      </c>
      <c r="D22" s="14">
        <f t="shared" si="10"/>
        <v>0</v>
      </c>
      <c r="E22" s="14">
        <f t="shared" si="10"/>
        <v>0</v>
      </c>
      <c r="F22" s="14">
        <f t="shared" si="10"/>
        <v>0</v>
      </c>
      <c r="G22" s="14">
        <f t="shared" si="10"/>
        <v>0</v>
      </c>
      <c r="H22" s="14">
        <f t="shared" si="5"/>
        <v>0</v>
      </c>
      <c r="I22" s="14">
        <f t="shared" si="5"/>
        <v>0</v>
      </c>
      <c r="J22" s="23">
        <f t="shared" si="5"/>
        <v>0</v>
      </c>
      <c r="K22" s="23">
        <f t="shared" si="5"/>
        <v>0</v>
      </c>
      <c r="L22" s="23">
        <f t="shared" si="5"/>
        <v>0</v>
      </c>
      <c r="M22" s="23">
        <f t="shared" si="5"/>
        <v>0</v>
      </c>
      <c r="N22" s="23">
        <f t="shared" si="5"/>
        <v>0</v>
      </c>
      <c r="O22" s="23">
        <f t="shared" si="5"/>
        <v>0</v>
      </c>
      <c r="P22" s="23">
        <f t="shared" si="5"/>
        <v>0</v>
      </c>
      <c r="Q22" s="23">
        <f t="shared" si="5"/>
        <v>0</v>
      </c>
      <c r="R22" s="23">
        <f t="shared" si="5"/>
        <v>0</v>
      </c>
      <c r="S22" s="23">
        <f t="shared" si="5"/>
        <v>0</v>
      </c>
      <c r="T22" s="23">
        <f t="shared" si="5"/>
        <v>0</v>
      </c>
      <c r="U22" s="23">
        <f t="shared" si="5"/>
        <v>0</v>
      </c>
      <c r="V22" s="23">
        <f t="shared" si="5"/>
        <v>0</v>
      </c>
      <c r="W22" s="23">
        <f t="shared" si="5"/>
        <v>0</v>
      </c>
      <c r="X22" s="23">
        <f t="shared" si="2"/>
        <v>0</v>
      </c>
      <c r="Y22" s="14">
        <f t="shared" si="2"/>
        <v>0</v>
      </c>
      <c r="Z22" s="2">
        <f t="shared" si="6"/>
        <v>0</v>
      </c>
      <c r="AA22" s="2">
        <f t="shared" si="7"/>
        <v>0</v>
      </c>
    </row>
    <row r="23" spans="1:27" x14ac:dyDescent="0.25">
      <c r="A23" s="22">
        <v>19</v>
      </c>
      <c r="B23" s="14">
        <f t="shared" si="3"/>
        <v>0</v>
      </c>
      <c r="C23" s="14">
        <f t="shared" si="10"/>
        <v>0</v>
      </c>
      <c r="D23" s="14">
        <f t="shared" si="10"/>
        <v>0</v>
      </c>
      <c r="E23" s="14">
        <f t="shared" si="10"/>
        <v>0</v>
      </c>
      <c r="F23" s="14">
        <f t="shared" si="10"/>
        <v>0</v>
      </c>
      <c r="G23" s="14">
        <f t="shared" si="10"/>
        <v>0</v>
      </c>
      <c r="H23" s="14">
        <f t="shared" ref="H23:W35" si="13">$H$5</f>
        <v>0</v>
      </c>
      <c r="I23" s="14">
        <f t="shared" si="13"/>
        <v>0</v>
      </c>
      <c r="J23" s="23">
        <f t="shared" si="13"/>
        <v>0</v>
      </c>
      <c r="K23" s="23">
        <f t="shared" si="13"/>
        <v>0</v>
      </c>
      <c r="L23" s="23">
        <f t="shared" si="13"/>
        <v>0</v>
      </c>
      <c r="M23" s="23">
        <f t="shared" si="13"/>
        <v>0</v>
      </c>
      <c r="N23" s="23">
        <f t="shared" si="13"/>
        <v>0</v>
      </c>
      <c r="O23" s="23">
        <f t="shared" si="13"/>
        <v>0</v>
      </c>
      <c r="P23" s="23">
        <f t="shared" si="13"/>
        <v>0</v>
      </c>
      <c r="Q23" s="23">
        <f t="shared" si="13"/>
        <v>0</v>
      </c>
      <c r="R23" s="23">
        <f t="shared" si="13"/>
        <v>0</v>
      </c>
      <c r="S23" s="23">
        <f t="shared" si="13"/>
        <v>0</v>
      </c>
      <c r="T23" s="23">
        <f t="shared" si="13"/>
        <v>0</v>
      </c>
      <c r="U23" s="23">
        <f t="shared" si="13"/>
        <v>0</v>
      </c>
      <c r="V23" s="23">
        <f t="shared" si="13"/>
        <v>0</v>
      </c>
      <c r="W23" s="23">
        <f t="shared" si="13"/>
        <v>0</v>
      </c>
      <c r="X23" s="23">
        <f t="shared" si="2"/>
        <v>0</v>
      </c>
      <c r="Y23" s="14">
        <f t="shared" si="2"/>
        <v>0</v>
      </c>
      <c r="Z23" s="2">
        <f t="shared" si="6"/>
        <v>0</v>
      </c>
      <c r="AA23" s="2">
        <f t="shared" si="7"/>
        <v>0</v>
      </c>
    </row>
    <row r="24" spans="1:27" x14ac:dyDescent="0.25">
      <c r="A24" s="22">
        <v>20</v>
      </c>
      <c r="B24" s="14">
        <f t="shared" si="3"/>
        <v>0</v>
      </c>
      <c r="C24" s="14">
        <f t="shared" si="10"/>
        <v>0</v>
      </c>
      <c r="D24" s="14">
        <f t="shared" si="10"/>
        <v>0</v>
      </c>
      <c r="E24" s="14">
        <f t="shared" si="10"/>
        <v>0</v>
      </c>
      <c r="F24" s="14">
        <f t="shared" si="10"/>
        <v>0</v>
      </c>
      <c r="G24" s="14">
        <f t="shared" si="10"/>
        <v>0</v>
      </c>
      <c r="H24" s="14">
        <f t="shared" si="13"/>
        <v>0</v>
      </c>
      <c r="I24" s="14">
        <f t="shared" si="13"/>
        <v>0</v>
      </c>
      <c r="J24" s="23">
        <f t="shared" si="13"/>
        <v>0</v>
      </c>
      <c r="K24" s="23">
        <f t="shared" si="13"/>
        <v>0</v>
      </c>
      <c r="L24" s="23">
        <f t="shared" si="13"/>
        <v>0</v>
      </c>
      <c r="M24" s="23">
        <f t="shared" si="13"/>
        <v>0</v>
      </c>
      <c r="N24" s="23">
        <f t="shared" si="13"/>
        <v>0</v>
      </c>
      <c r="O24" s="23">
        <f t="shared" si="13"/>
        <v>0</v>
      </c>
      <c r="P24" s="23">
        <f t="shared" si="13"/>
        <v>0</v>
      </c>
      <c r="Q24" s="23">
        <f t="shared" si="13"/>
        <v>0</v>
      </c>
      <c r="R24" s="23">
        <f t="shared" si="13"/>
        <v>0</v>
      </c>
      <c r="S24" s="23">
        <f t="shared" si="13"/>
        <v>0</v>
      </c>
      <c r="T24" s="23">
        <f t="shared" si="13"/>
        <v>0</v>
      </c>
      <c r="U24" s="23">
        <f t="shared" si="13"/>
        <v>0</v>
      </c>
      <c r="V24" s="23">
        <f t="shared" si="13"/>
        <v>0</v>
      </c>
      <c r="W24" s="23">
        <f t="shared" si="13"/>
        <v>0</v>
      </c>
      <c r="X24" s="23">
        <f t="shared" si="2"/>
        <v>0</v>
      </c>
      <c r="Y24" s="14">
        <f t="shared" si="2"/>
        <v>0</v>
      </c>
      <c r="Z24" s="2">
        <f t="shared" si="6"/>
        <v>0</v>
      </c>
      <c r="AA24" s="2">
        <f t="shared" si="7"/>
        <v>0</v>
      </c>
    </row>
    <row r="25" spans="1:27" x14ac:dyDescent="0.25">
      <c r="A25" s="22">
        <v>21</v>
      </c>
      <c r="B25" s="14">
        <f t="shared" si="3"/>
        <v>0</v>
      </c>
      <c r="C25" s="14">
        <f t="shared" ref="C25:G35" si="14">$B$5</f>
        <v>0</v>
      </c>
      <c r="D25" s="14">
        <f t="shared" si="14"/>
        <v>0</v>
      </c>
      <c r="E25" s="14">
        <f t="shared" si="14"/>
        <v>0</v>
      </c>
      <c r="F25" s="14">
        <f t="shared" si="14"/>
        <v>0</v>
      </c>
      <c r="G25" s="14">
        <f t="shared" si="14"/>
        <v>0</v>
      </c>
      <c r="H25" s="14">
        <f t="shared" si="13"/>
        <v>0</v>
      </c>
      <c r="I25" s="14">
        <f t="shared" si="13"/>
        <v>0</v>
      </c>
      <c r="J25" s="23">
        <f t="shared" si="13"/>
        <v>0</v>
      </c>
      <c r="K25" s="23">
        <f t="shared" si="13"/>
        <v>0</v>
      </c>
      <c r="L25" s="23">
        <f t="shared" si="13"/>
        <v>0</v>
      </c>
      <c r="M25" s="23">
        <f t="shared" si="13"/>
        <v>0</v>
      </c>
      <c r="N25" s="23">
        <f t="shared" si="13"/>
        <v>0</v>
      </c>
      <c r="O25" s="23">
        <f t="shared" si="13"/>
        <v>0</v>
      </c>
      <c r="P25" s="23">
        <f t="shared" si="13"/>
        <v>0</v>
      </c>
      <c r="Q25" s="23">
        <f t="shared" si="13"/>
        <v>0</v>
      </c>
      <c r="R25" s="23">
        <f t="shared" si="13"/>
        <v>0</v>
      </c>
      <c r="S25" s="23">
        <f t="shared" si="13"/>
        <v>0</v>
      </c>
      <c r="T25" s="23">
        <f t="shared" si="13"/>
        <v>0</v>
      </c>
      <c r="U25" s="23">
        <f t="shared" si="13"/>
        <v>0</v>
      </c>
      <c r="V25" s="23">
        <f t="shared" si="13"/>
        <v>0</v>
      </c>
      <c r="W25" s="23">
        <f t="shared" si="13"/>
        <v>0</v>
      </c>
      <c r="X25" s="23">
        <f t="shared" si="2"/>
        <v>0</v>
      </c>
      <c r="Y25" s="14">
        <f t="shared" si="2"/>
        <v>0</v>
      </c>
      <c r="Z25" s="2">
        <f t="shared" si="6"/>
        <v>0</v>
      </c>
      <c r="AA25" s="2">
        <f t="shared" si="7"/>
        <v>0</v>
      </c>
    </row>
    <row r="26" spans="1:27" x14ac:dyDescent="0.25">
      <c r="A26" s="22">
        <v>22</v>
      </c>
      <c r="B26" s="14">
        <f t="shared" si="3"/>
        <v>0</v>
      </c>
      <c r="C26" s="14">
        <f t="shared" si="14"/>
        <v>0</v>
      </c>
      <c r="D26" s="14">
        <f t="shared" si="14"/>
        <v>0</v>
      </c>
      <c r="E26" s="14">
        <f t="shared" si="14"/>
        <v>0</v>
      </c>
      <c r="F26" s="14">
        <f t="shared" si="14"/>
        <v>0</v>
      </c>
      <c r="G26" s="14">
        <f t="shared" si="14"/>
        <v>0</v>
      </c>
      <c r="H26" s="14">
        <f t="shared" si="13"/>
        <v>0</v>
      </c>
      <c r="I26" s="14">
        <f t="shared" si="13"/>
        <v>0</v>
      </c>
      <c r="J26" s="14">
        <f t="shared" si="13"/>
        <v>0</v>
      </c>
      <c r="K26" s="14">
        <f t="shared" si="13"/>
        <v>0</v>
      </c>
      <c r="L26" s="14">
        <f t="shared" si="13"/>
        <v>0</v>
      </c>
      <c r="M26" s="14">
        <f t="shared" si="13"/>
        <v>0</v>
      </c>
      <c r="N26" s="14">
        <f t="shared" si="13"/>
        <v>0</v>
      </c>
      <c r="O26" s="14">
        <f t="shared" si="13"/>
        <v>0</v>
      </c>
      <c r="P26" s="14">
        <f t="shared" si="13"/>
        <v>0</v>
      </c>
      <c r="Q26" s="14">
        <f t="shared" si="13"/>
        <v>0</v>
      </c>
      <c r="R26" s="14">
        <f t="shared" si="13"/>
        <v>0</v>
      </c>
      <c r="S26" s="14">
        <f t="shared" si="13"/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  <c r="X26" s="14">
        <f t="shared" si="2"/>
        <v>0</v>
      </c>
      <c r="Y26" s="14">
        <f t="shared" si="2"/>
        <v>0</v>
      </c>
      <c r="Z26" s="2">
        <f>SUM(B26:Y26)</f>
        <v>0</v>
      </c>
      <c r="AA26" s="2"/>
    </row>
    <row r="27" spans="1:27" x14ac:dyDescent="0.25">
      <c r="A27" s="4">
        <v>23</v>
      </c>
      <c r="B27" s="14">
        <f t="shared" si="3"/>
        <v>0</v>
      </c>
      <c r="C27" s="14">
        <f t="shared" si="14"/>
        <v>0</v>
      </c>
      <c r="D27" s="14">
        <f t="shared" si="14"/>
        <v>0</v>
      </c>
      <c r="E27" s="14">
        <f t="shared" si="14"/>
        <v>0</v>
      </c>
      <c r="F27" s="14">
        <f t="shared" si="14"/>
        <v>0</v>
      </c>
      <c r="G27" s="14">
        <f t="shared" si="14"/>
        <v>0</v>
      </c>
      <c r="H27" s="14">
        <f t="shared" ref="H27:Q27" si="15">$B$5</f>
        <v>0</v>
      </c>
      <c r="I27" s="14">
        <f t="shared" si="15"/>
        <v>0</v>
      </c>
      <c r="J27" s="14">
        <f t="shared" si="15"/>
        <v>0</v>
      </c>
      <c r="K27" s="14">
        <f t="shared" si="15"/>
        <v>0</v>
      </c>
      <c r="L27" s="14">
        <f t="shared" si="15"/>
        <v>0</v>
      </c>
      <c r="M27" s="14">
        <f t="shared" si="15"/>
        <v>0</v>
      </c>
      <c r="N27" s="14">
        <f t="shared" si="15"/>
        <v>0</v>
      </c>
      <c r="O27" s="14">
        <f t="shared" si="15"/>
        <v>0</v>
      </c>
      <c r="P27" s="14">
        <f t="shared" si="15"/>
        <v>0</v>
      </c>
      <c r="Q27" s="14">
        <f t="shared" si="15"/>
        <v>0</v>
      </c>
      <c r="R27" s="14">
        <f t="shared" ref="R27:X27" si="16">$B$5</f>
        <v>0</v>
      </c>
      <c r="S27" s="14">
        <f t="shared" si="16"/>
        <v>0</v>
      </c>
      <c r="T27" s="14">
        <f t="shared" si="16"/>
        <v>0</v>
      </c>
      <c r="U27" s="14">
        <f t="shared" si="16"/>
        <v>0</v>
      </c>
      <c r="V27" s="14">
        <f t="shared" si="16"/>
        <v>0</v>
      </c>
      <c r="W27" s="14">
        <f t="shared" si="16"/>
        <v>0</v>
      </c>
      <c r="X27" s="14">
        <f t="shared" si="16"/>
        <v>0</v>
      </c>
      <c r="Y27" s="14">
        <f t="shared" si="2"/>
        <v>0</v>
      </c>
      <c r="Z27" s="2">
        <f>SUM(B27:Y27)</f>
        <v>0</v>
      </c>
      <c r="AA27" s="2"/>
    </row>
    <row r="28" spans="1:27" x14ac:dyDescent="0.25">
      <c r="A28" s="22">
        <v>24</v>
      </c>
      <c r="B28" s="14">
        <f t="shared" si="3"/>
        <v>0</v>
      </c>
      <c r="C28" s="14">
        <f t="shared" si="14"/>
        <v>0</v>
      </c>
      <c r="D28" s="14">
        <f t="shared" si="14"/>
        <v>0</v>
      </c>
      <c r="E28" s="14">
        <f t="shared" si="14"/>
        <v>0</v>
      </c>
      <c r="F28" s="14">
        <f t="shared" si="14"/>
        <v>0</v>
      </c>
      <c r="G28" s="14">
        <f t="shared" si="14"/>
        <v>0</v>
      </c>
      <c r="H28" s="14">
        <f t="shared" si="13"/>
        <v>0</v>
      </c>
      <c r="I28" s="14">
        <f t="shared" si="13"/>
        <v>0</v>
      </c>
      <c r="J28" s="23">
        <f t="shared" si="13"/>
        <v>0</v>
      </c>
      <c r="K28" s="23">
        <f t="shared" si="13"/>
        <v>0</v>
      </c>
      <c r="L28" s="23">
        <f t="shared" si="13"/>
        <v>0</v>
      </c>
      <c r="M28" s="23">
        <f t="shared" si="13"/>
        <v>0</v>
      </c>
      <c r="N28" s="23">
        <f t="shared" si="13"/>
        <v>0</v>
      </c>
      <c r="O28" s="23">
        <f t="shared" si="13"/>
        <v>0</v>
      </c>
      <c r="P28" s="23">
        <f t="shared" si="13"/>
        <v>0</v>
      </c>
      <c r="Q28" s="23">
        <f t="shared" si="13"/>
        <v>0</v>
      </c>
      <c r="R28" s="23">
        <f t="shared" si="13"/>
        <v>0</v>
      </c>
      <c r="S28" s="23">
        <f t="shared" si="13"/>
        <v>0</v>
      </c>
      <c r="T28" s="23">
        <f t="shared" si="13"/>
        <v>0</v>
      </c>
      <c r="U28" s="23">
        <f t="shared" si="13"/>
        <v>0</v>
      </c>
      <c r="V28" s="23">
        <f t="shared" si="13"/>
        <v>0</v>
      </c>
      <c r="W28" s="23">
        <f t="shared" si="13"/>
        <v>0</v>
      </c>
      <c r="X28" s="23">
        <f t="shared" si="2"/>
        <v>0</v>
      </c>
      <c r="Y28" s="14">
        <f t="shared" si="2"/>
        <v>0</v>
      </c>
      <c r="Z28" s="2">
        <f t="shared" si="6"/>
        <v>0</v>
      </c>
      <c r="AA28" s="2">
        <f t="shared" si="7"/>
        <v>0</v>
      </c>
    </row>
    <row r="29" spans="1:27" x14ac:dyDescent="0.25">
      <c r="A29" s="69">
        <v>25</v>
      </c>
      <c r="B29" s="14">
        <f t="shared" si="3"/>
        <v>0</v>
      </c>
      <c r="C29" s="14">
        <f t="shared" si="14"/>
        <v>0</v>
      </c>
      <c r="D29" s="14">
        <f t="shared" si="14"/>
        <v>0</v>
      </c>
      <c r="E29" s="14">
        <f t="shared" si="14"/>
        <v>0</v>
      </c>
      <c r="F29" s="14">
        <f t="shared" si="14"/>
        <v>0</v>
      </c>
      <c r="G29" s="14">
        <f t="shared" si="14"/>
        <v>0</v>
      </c>
      <c r="H29" s="14">
        <f t="shared" ref="H29:Q29" si="17">$B$5</f>
        <v>0</v>
      </c>
      <c r="I29" s="14">
        <f t="shared" si="17"/>
        <v>0</v>
      </c>
      <c r="J29" s="14">
        <f t="shared" si="17"/>
        <v>0</v>
      </c>
      <c r="K29" s="14">
        <f t="shared" si="17"/>
        <v>0</v>
      </c>
      <c r="L29" s="14">
        <f t="shared" si="17"/>
        <v>0</v>
      </c>
      <c r="M29" s="14">
        <f t="shared" si="17"/>
        <v>0</v>
      </c>
      <c r="N29" s="14">
        <f t="shared" si="17"/>
        <v>0</v>
      </c>
      <c r="O29" s="14">
        <f t="shared" si="17"/>
        <v>0</v>
      </c>
      <c r="P29" s="14">
        <f t="shared" si="17"/>
        <v>0</v>
      </c>
      <c r="Q29" s="14">
        <f t="shared" si="17"/>
        <v>0</v>
      </c>
      <c r="R29" s="14">
        <f t="shared" ref="R29:Y29" si="18">$B$5</f>
        <v>0</v>
      </c>
      <c r="S29" s="14">
        <f t="shared" si="18"/>
        <v>0</v>
      </c>
      <c r="T29" s="14">
        <f t="shared" si="18"/>
        <v>0</v>
      </c>
      <c r="U29" s="14">
        <f t="shared" si="18"/>
        <v>0</v>
      </c>
      <c r="V29" s="14">
        <f t="shared" si="18"/>
        <v>0</v>
      </c>
      <c r="W29" s="14">
        <f t="shared" si="18"/>
        <v>0</v>
      </c>
      <c r="X29" s="14">
        <f t="shared" si="18"/>
        <v>0</v>
      </c>
      <c r="Y29" s="14">
        <f t="shared" si="18"/>
        <v>0</v>
      </c>
      <c r="Z29" s="2">
        <f>SUM(B29:Y29)</f>
        <v>0</v>
      </c>
      <c r="AA29" s="2"/>
    </row>
    <row r="30" spans="1:27" x14ac:dyDescent="0.25">
      <c r="A30" s="22">
        <v>26</v>
      </c>
      <c r="B30" s="14">
        <f t="shared" si="3"/>
        <v>0</v>
      </c>
      <c r="C30" s="14">
        <f t="shared" si="14"/>
        <v>0</v>
      </c>
      <c r="D30" s="14">
        <f t="shared" si="14"/>
        <v>0</v>
      </c>
      <c r="E30" s="14">
        <f t="shared" si="14"/>
        <v>0</v>
      </c>
      <c r="F30" s="14">
        <f t="shared" si="14"/>
        <v>0</v>
      </c>
      <c r="G30" s="14">
        <f t="shared" si="14"/>
        <v>0</v>
      </c>
      <c r="H30" s="14">
        <f t="shared" si="13"/>
        <v>0</v>
      </c>
      <c r="I30" s="14">
        <f t="shared" si="13"/>
        <v>0</v>
      </c>
      <c r="J30" s="23">
        <f t="shared" si="13"/>
        <v>0</v>
      </c>
      <c r="K30" s="23">
        <f t="shared" si="13"/>
        <v>0</v>
      </c>
      <c r="L30" s="23">
        <f t="shared" si="13"/>
        <v>0</v>
      </c>
      <c r="M30" s="23">
        <f t="shared" si="13"/>
        <v>0</v>
      </c>
      <c r="N30" s="23">
        <f t="shared" si="13"/>
        <v>0</v>
      </c>
      <c r="O30" s="23">
        <f t="shared" si="13"/>
        <v>0</v>
      </c>
      <c r="P30" s="23">
        <f t="shared" si="13"/>
        <v>0</v>
      </c>
      <c r="Q30" s="23">
        <f t="shared" si="13"/>
        <v>0</v>
      </c>
      <c r="R30" s="23">
        <f t="shared" si="13"/>
        <v>0</v>
      </c>
      <c r="S30" s="23">
        <f t="shared" si="13"/>
        <v>0</v>
      </c>
      <c r="T30" s="23">
        <f t="shared" si="13"/>
        <v>0</v>
      </c>
      <c r="U30" s="23">
        <f t="shared" si="13"/>
        <v>0</v>
      </c>
      <c r="V30" s="23">
        <f t="shared" si="13"/>
        <v>0</v>
      </c>
      <c r="W30" s="23">
        <f t="shared" si="13"/>
        <v>0</v>
      </c>
      <c r="X30" s="23">
        <f t="shared" si="2"/>
        <v>0</v>
      </c>
      <c r="Y30" s="14">
        <f t="shared" si="2"/>
        <v>0</v>
      </c>
      <c r="Z30" s="2">
        <f t="shared" si="6"/>
        <v>0</v>
      </c>
      <c r="AA30" s="2">
        <f t="shared" si="7"/>
        <v>0</v>
      </c>
    </row>
    <row r="31" spans="1:27" x14ac:dyDescent="0.25">
      <c r="A31" s="22">
        <v>27</v>
      </c>
      <c r="B31" s="14">
        <f t="shared" si="3"/>
        <v>0</v>
      </c>
      <c r="C31" s="14">
        <f t="shared" si="14"/>
        <v>0</v>
      </c>
      <c r="D31" s="14">
        <f t="shared" si="14"/>
        <v>0</v>
      </c>
      <c r="E31" s="14">
        <f t="shared" si="14"/>
        <v>0</v>
      </c>
      <c r="F31" s="14">
        <f t="shared" si="14"/>
        <v>0</v>
      </c>
      <c r="G31" s="14">
        <f t="shared" si="14"/>
        <v>0</v>
      </c>
      <c r="H31" s="14">
        <f t="shared" si="13"/>
        <v>0</v>
      </c>
      <c r="I31" s="14">
        <f t="shared" si="13"/>
        <v>0</v>
      </c>
      <c r="J31" s="23">
        <f t="shared" si="13"/>
        <v>0</v>
      </c>
      <c r="K31" s="23">
        <f t="shared" si="13"/>
        <v>0</v>
      </c>
      <c r="L31" s="23">
        <f t="shared" si="13"/>
        <v>0</v>
      </c>
      <c r="M31" s="23">
        <f t="shared" si="13"/>
        <v>0</v>
      </c>
      <c r="N31" s="23">
        <f t="shared" si="13"/>
        <v>0</v>
      </c>
      <c r="O31" s="23">
        <f t="shared" si="13"/>
        <v>0</v>
      </c>
      <c r="P31" s="23">
        <f t="shared" si="13"/>
        <v>0</v>
      </c>
      <c r="Q31" s="23">
        <f t="shared" si="13"/>
        <v>0</v>
      </c>
      <c r="R31" s="23">
        <f t="shared" si="13"/>
        <v>0</v>
      </c>
      <c r="S31" s="23">
        <f t="shared" si="13"/>
        <v>0</v>
      </c>
      <c r="T31" s="23">
        <f t="shared" si="13"/>
        <v>0</v>
      </c>
      <c r="U31" s="23">
        <f t="shared" si="13"/>
        <v>0</v>
      </c>
      <c r="V31" s="23">
        <f t="shared" si="13"/>
        <v>0</v>
      </c>
      <c r="W31" s="23">
        <f t="shared" si="13"/>
        <v>0</v>
      </c>
      <c r="X31" s="23">
        <f t="shared" si="2"/>
        <v>0</v>
      </c>
      <c r="Y31" s="14">
        <f t="shared" si="2"/>
        <v>0</v>
      </c>
      <c r="Z31" s="2">
        <f t="shared" si="6"/>
        <v>0</v>
      </c>
      <c r="AA31" s="2">
        <f t="shared" si="7"/>
        <v>0</v>
      </c>
    </row>
    <row r="32" spans="1:27" x14ac:dyDescent="0.25">
      <c r="A32" s="22">
        <v>28</v>
      </c>
      <c r="B32" s="14">
        <f t="shared" si="3"/>
        <v>0</v>
      </c>
      <c r="C32" s="14">
        <f t="shared" si="14"/>
        <v>0</v>
      </c>
      <c r="D32" s="14">
        <f t="shared" si="14"/>
        <v>0</v>
      </c>
      <c r="E32" s="14">
        <f t="shared" si="14"/>
        <v>0</v>
      </c>
      <c r="F32" s="14">
        <f t="shared" si="14"/>
        <v>0</v>
      </c>
      <c r="G32" s="14">
        <f t="shared" si="14"/>
        <v>0</v>
      </c>
      <c r="H32" s="14">
        <f t="shared" si="13"/>
        <v>0</v>
      </c>
      <c r="I32" s="14">
        <f t="shared" si="13"/>
        <v>0</v>
      </c>
      <c r="J32" s="23">
        <f t="shared" si="13"/>
        <v>0</v>
      </c>
      <c r="K32" s="23">
        <f t="shared" si="13"/>
        <v>0</v>
      </c>
      <c r="L32" s="23">
        <f t="shared" si="13"/>
        <v>0</v>
      </c>
      <c r="M32" s="23">
        <f t="shared" si="13"/>
        <v>0</v>
      </c>
      <c r="N32" s="23">
        <f t="shared" si="13"/>
        <v>0</v>
      </c>
      <c r="O32" s="23">
        <f t="shared" si="13"/>
        <v>0</v>
      </c>
      <c r="P32" s="23">
        <f t="shared" si="13"/>
        <v>0</v>
      </c>
      <c r="Q32" s="23">
        <f t="shared" si="13"/>
        <v>0</v>
      </c>
      <c r="R32" s="23">
        <f t="shared" si="13"/>
        <v>0</v>
      </c>
      <c r="S32" s="23">
        <f t="shared" si="13"/>
        <v>0</v>
      </c>
      <c r="T32" s="23">
        <f t="shared" si="13"/>
        <v>0</v>
      </c>
      <c r="U32" s="23">
        <f t="shared" si="13"/>
        <v>0</v>
      </c>
      <c r="V32" s="23">
        <f t="shared" si="13"/>
        <v>0</v>
      </c>
      <c r="W32" s="23">
        <f t="shared" si="13"/>
        <v>0</v>
      </c>
      <c r="X32" s="23">
        <f t="shared" si="2"/>
        <v>0</v>
      </c>
      <c r="Y32" s="14">
        <f t="shared" si="2"/>
        <v>0</v>
      </c>
      <c r="Z32" s="2">
        <f t="shared" si="6"/>
        <v>0</v>
      </c>
      <c r="AA32" s="2">
        <f t="shared" si="7"/>
        <v>0</v>
      </c>
    </row>
    <row r="33" spans="1:29" x14ac:dyDescent="0.25">
      <c r="A33" s="22">
        <v>29</v>
      </c>
      <c r="B33" s="14">
        <f t="shared" si="3"/>
        <v>0</v>
      </c>
      <c r="C33" s="14">
        <f t="shared" si="14"/>
        <v>0</v>
      </c>
      <c r="D33" s="14">
        <f t="shared" si="14"/>
        <v>0</v>
      </c>
      <c r="E33" s="14">
        <f t="shared" si="14"/>
        <v>0</v>
      </c>
      <c r="F33" s="14">
        <f t="shared" si="14"/>
        <v>0</v>
      </c>
      <c r="G33" s="14">
        <f t="shared" si="14"/>
        <v>0</v>
      </c>
      <c r="H33" s="14">
        <f t="shared" si="13"/>
        <v>0</v>
      </c>
      <c r="I33" s="14">
        <f t="shared" si="13"/>
        <v>0</v>
      </c>
      <c r="J33" s="14">
        <f t="shared" si="13"/>
        <v>0</v>
      </c>
      <c r="K33" s="14">
        <f t="shared" si="13"/>
        <v>0</v>
      </c>
      <c r="L33" s="14">
        <f t="shared" si="13"/>
        <v>0</v>
      </c>
      <c r="M33" s="14">
        <f t="shared" si="13"/>
        <v>0</v>
      </c>
      <c r="N33" s="14">
        <f t="shared" si="13"/>
        <v>0</v>
      </c>
      <c r="O33" s="14">
        <f t="shared" si="13"/>
        <v>0</v>
      </c>
      <c r="P33" s="14">
        <f t="shared" si="13"/>
        <v>0</v>
      </c>
      <c r="Q33" s="14">
        <f t="shared" si="13"/>
        <v>0</v>
      </c>
      <c r="R33" s="14">
        <f t="shared" si="13"/>
        <v>0</v>
      </c>
      <c r="S33" s="14">
        <f t="shared" si="13"/>
        <v>0</v>
      </c>
      <c r="T33" s="14">
        <f t="shared" si="13"/>
        <v>0</v>
      </c>
      <c r="U33" s="14">
        <f t="shared" si="13"/>
        <v>0</v>
      </c>
      <c r="V33" s="14">
        <f t="shared" si="13"/>
        <v>0</v>
      </c>
      <c r="W33" s="14">
        <f t="shared" si="13"/>
        <v>0</v>
      </c>
      <c r="X33" s="14">
        <f t="shared" si="2"/>
        <v>0</v>
      </c>
      <c r="Y33" s="14">
        <f t="shared" si="2"/>
        <v>0</v>
      </c>
      <c r="Z33" s="2">
        <f>SUM(B33:Y33)</f>
        <v>0</v>
      </c>
      <c r="AA33" s="2"/>
    </row>
    <row r="34" spans="1:29" x14ac:dyDescent="0.25">
      <c r="A34" s="4">
        <v>30</v>
      </c>
      <c r="B34" s="14">
        <f t="shared" si="3"/>
        <v>0</v>
      </c>
      <c r="C34" s="14">
        <f t="shared" si="14"/>
        <v>0</v>
      </c>
      <c r="D34" s="14">
        <f t="shared" si="14"/>
        <v>0</v>
      </c>
      <c r="E34" s="14">
        <f t="shared" si="14"/>
        <v>0</v>
      </c>
      <c r="F34" s="14">
        <f t="shared" si="14"/>
        <v>0</v>
      </c>
      <c r="G34" s="14">
        <f t="shared" si="14"/>
        <v>0</v>
      </c>
      <c r="H34" s="14">
        <f t="shared" ref="H34:Q34" si="19">$B$5</f>
        <v>0</v>
      </c>
      <c r="I34" s="14">
        <f t="shared" si="19"/>
        <v>0</v>
      </c>
      <c r="J34" s="14">
        <f t="shared" si="19"/>
        <v>0</v>
      </c>
      <c r="K34" s="14">
        <f t="shared" si="19"/>
        <v>0</v>
      </c>
      <c r="L34" s="14">
        <f t="shared" si="19"/>
        <v>0</v>
      </c>
      <c r="M34" s="14">
        <f t="shared" si="19"/>
        <v>0</v>
      </c>
      <c r="N34" s="14">
        <f t="shared" si="19"/>
        <v>0</v>
      </c>
      <c r="O34" s="14">
        <f t="shared" si="19"/>
        <v>0</v>
      </c>
      <c r="P34" s="14">
        <f t="shared" si="19"/>
        <v>0</v>
      </c>
      <c r="Q34" s="14">
        <f t="shared" si="19"/>
        <v>0</v>
      </c>
      <c r="R34" s="14">
        <f t="shared" ref="R34:X34" si="20">$B$5</f>
        <v>0</v>
      </c>
      <c r="S34" s="14">
        <f t="shared" si="20"/>
        <v>0</v>
      </c>
      <c r="T34" s="14">
        <f t="shared" si="20"/>
        <v>0</v>
      </c>
      <c r="U34" s="14">
        <f t="shared" si="20"/>
        <v>0</v>
      </c>
      <c r="V34" s="14">
        <f t="shared" si="20"/>
        <v>0</v>
      </c>
      <c r="W34" s="14">
        <f t="shared" si="20"/>
        <v>0</v>
      </c>
      <c r="X34" s="14">
        <f t="shared" si="20"/>
        <v>0</v>
      </c>
      <c r="Y34" s="14">
        <f t="shared" si="2"/>
        <v>0</v>
      </c>
      <c r="Z34" s="2">
        <f>SUM(B34:Y34)</f>
        <v>0</v>
      </c>
      <c r="AA34" s="2"/>
      <c r="AC34" s="3"/>
    </row>
    <row r="35" spans="1:29" x14ac:dyDescent="0.25">
      <c r="A35" s="22">
        <v>31</v>
      </c>
      <c r="B35" s="14">
        <f t="shared" si="3"/>
        <v>0</v>
      </c>
      <c r="C35" s="14">
        <f t="shared" si="14"/>
        <v>0</v>
      </c>
      <c r="D35" s="14">
        <f t="shared" si="14"/>
        <v>0</v>
      </c>
      <c r="E35" s="14">
        <f t="shared" si="14"/>
        <v>0</v>
      </c>
      <c r="F35" s="14">
        <f t="shared" si="14"/>
        <v>0</v>
      </c>
      <c r="G35" s="14">
        <f t="shared" si="14"/>
        <v>0</v>
      </c>
      <c r="H35" s="14">
        <f t="shared" si="13"/>
        <v>0</v>
      </c>
      <c r="I35" s="14">
        <f t="shared" si="13"/>
        <v>0</v>
      </c>
      <c r="J35" s="23">
        <f t="shared" si="13"/>
        <v>0</v>
      </c>
      <c r="K35" s="23">
        <f t="shared" si="13"/>
        <v>0</v>
      </c>
      <c r="L35" s="23">
        <f t="shared" si="13"/>
        <v>0</v>
      </c>
      <c r="M35" s="23">
        <f t="shared" si="13"/>
        <v>0</v>
      </c>
      <c r="N35" s="23">
        <f t="shared" si="13"/>
        <v>0</v>
      </c>
      <c r="O35" s="23">
        <f t="shared" si="13"/>
        <v>0</v>
      </c>
      <c r="P35" s="23">
        <f t="shared" si="13"/>
        <v>0</v>
      </c>
      <c r="Q35" s="23">
        <f t="shared" si="13"/>
        <v>0</v>
      </c>
      <c r="R35" s="23">
        <f t="shared" si="13"/>
        <v>0</v>
      </c>
      <c r="S35" s="23">
        <f t="shared" si="13"/>
        <v>0</v>
      </c>
      <c r="T35" s="23">
        <f t="shared" si="13"/>
        <v>0</v>
      </c>
      <c r="U35" s="23">
        <f t="shared" si="13"/>
        <v>0</v>
      </c>
      <c r="V35" s="23">
        <f t="shared" si="13"/>
        <v>0</v>
      </c>
      <c r="W35" s="23">
        <f t="shared" si="13"/>
        <v>0</v>
      </c>
      <c r="X35" s="23">
        <f t="shared" si="2"/>
        <v>0</v>
      </c>
      <c r="Y35" s="14">
        <f t="shared" si="2"/>
        <v>0</v>
      </c>
      <c r="Z35" s="2">
        <f>SUM(Y35,B35:I35)</f>
        <v>0</v>
      </c>
      <c r="AA35" s="2">
        <f>SUM(J35:X35)</f>
        <v>0</v>
      </c>
      <c r="AC35" s="3" t="s">
        <v>26</v>
      </c>
    </row>
    <row r="36" spans="1:29" x14ac:dyDescent="0.25">
      <c r="Z36" s="66">
        <f>SUM(Z5:Z35)</f>
        <v>0</v>
      </c>
      <c r="AA36" s="66">
        <f>SUM(AA5:AA35)</f>
        <v>0</v>
      </c>
      <c r="AB36" s="66">
        <f>SUM(AB5:AB35)</f>
        <v>0</v>
      </c>
      <c r="AC36" s="66">
        <f>SUM(Z36:AB36)</f>
        <v>0</v>
      </c>
    </row>
    <row r="37" spans="1:29" ht="13.8" thickBot="1" x14ac:dyDescent="0.3"/>
    <row r="38" spans="1:29" x14ac:dyDescent="0.25">
      <c r="Y38" s="29" t="s">
        <v>45</v>
      </c>
      <c r="Z38" s="30">
        <v>0</v>
      </c>
    </row>
    <row r="39" spans="1:29" ht="13.8" thickBot="1" x14ac:dyDescent="0.3">
      <c r="Y39" s="31" t="s">
        <v>46</v>
      </c>
      <c r="Z39" s="3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AH48"/>
  <sheetViews>
    <sheetView tabSelected="1" topLeftCell="S22" workbookViewId="0">
      <selection activeCell="AD47" sqref="AD47"/>
    </sheetView>
  </sheetViews>
  <sheetFormatPr defaultRowHeight="13.2" x14ac:dyDescent="0.25"/>
  <cols>
    <col min="3" max="3" width="10.44140625" customWidth="1"/>
    <col min="21" max="21" width="10.33203125" bestFit="1" customWidth="1"/>
    <col min="25" max="25" width="9.44140625" customWidth="1"/>
    <col min="26" max="26" width="15.44140625" hidden="1" customWidth="1"/>
    <col min="27" max="27" width="16.109375" hidden="1" customWidth="1"/>
    <col min="28" max="28" width="13.33203125" hidden="1" customWidth="1"/>
    <col min="29" max="29" width="13.5546875" bestFit="1" customWidth="1"/>
    <col min="30" max="30" width="14.33203125" bestFit="1" customWidth="1"/>
    <col min="31" max="31" width="10.33203125" bestFit="1" customWidth="1"/>
    <col min="32" max="32" width="12.109375" customWidth="1"/>
    <col min="33" max="33" width="10.33203125" bestFit="1" customWidth="1"/>
    <col min="34" max="34" width="13.44140625" bestFit="1" customWidth="1"/>
  </cols>
  <sheetData>
    <row r="3" spans="1:31" x14ac:dyDescent="0.25">
      <c r="A3" s="3" t="s">
        <v>56</v>
      </c>
      <c r="D3" s="1"/>
    </row>
    <row r="4" spans="1:31" x14ac:dyDescent="0.25">
      <c r="A4" s="3"/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3">
        <v>7</v>
      </c>
      <c r="I4" s="3">
        <v>8</v>
      </c>
      <c r="J4" s="3">
        <v>9</v>
      </c>
      <c r="K4" s="3">
        <v>10</v>
      </c>
      <c r="L4" s="3">
        <v>11</v>
      </c>
      <c r="M4" s="3">
        <v>12</v>
      </c>
      <c r="N4" s="3">
        <v>13</v>
      </c>
      <c r="O4" s="3">
        <v>14</v>
      </c>
      <c r="P4" s="3">
        <v>15</v>
      </c>
      <c r="Q4" s="3">
        <v>16</v>
      </c>
      <c r="R4" s="3">
        <v>17</v>
      </c>
      <c r="S4" s="3">
        <v>18</v>
      </c>
      <c r="T4" s="3">
        <v>19</v>
      </c>
      <c r="U4" s="3">
        <v>20</v>
      </c>
      <c r="V4" s="3">
        <v>21</v>
      </c>
      <c r="W4" s="3">
        <v>22</v>
      </c>
      <c r="X4" s="3">
        <v>23</v>
      </c>
      <c r="Y4" s="3">
        <v>24</v>
      </c>
      <c r="Z4" s="3" t="s">
        <v>2</v>
      </c>
      <c r="AA4" s="3" t="s">
        <v>0</v>
      </c>
      <c r="AB4" s="3" t="s">
        <v>1</v>
      </c>
      <c r="AC4" s="3" t="s">
        <v>3</v>
      </c>
      <c r="AD4" s="3" t="s">
        <v>4</v>
      </c>
      <c r="AE4" s="3" t="s">
        <v>5</v>
      </c>
    </row>
    <row r="5" spans="1:31" x14ac:dyDescent="0.25">
      <c r="A5" s="22">
        <v>1</v>
      </c>
      <c r="B5" s="14">
        <f>December!B5+'December Hydro'!G86</f>
        <v>30</v>
      </c>
      <c r="C5" s="14">
        <f>December!C5+'December Hydro'!H86</f>
        <v>29</v>
      </c>
      <c r="D5" s="14">
        <f>December!D5+'December Hydro'!I86</f>
        <v>29</v>
      </c>
      <c r="E5" s="14">
        <f>December!E5+'December Hydro'!J86</f>
        <v>29</v>
      </c>
      <c r="F5" s="14">
        <f>December!F5+'December Hydro'!K86</f>
        <v>29</v>
      </c>
      <c r="G5" s="14">
        <f>December!G5+'December Hydro'!L86</f>
        <v>29</v>
      </c>
      <c r="H5" s="14">
        <f>December!H5+'December Hydro'!M86</f>
        <v>23</v>
      </c>
      <c r="I5" s="14">
        <f>December!I5+'December Hydro'!N86</f>
        <v>21</v>
      </c>
      <c r="J5" s="14">
        <f>December!J5+'December Hydro'!O86</f>
        <v>21</v>
      </c>
      <c r="K5" s="14">
        <f>December!K5+'December Hydro'!P86</f>
        <v>21</v>
      </c>
      <c r="L5" s="14">
        <f>December!L5+'December Hydro'!Q86</f>
        <v>21</v>
      </c>
      <c r="M5" s="14">
        <f>December!M5+'December Hydro'!R86</f>
        <v>21</v>
      </c>
      <c r="N5" s="14">
        <f>December!N5+'December Hydro'!S86</f>
        <v>21</v>
      </c>
      <c r="O5" s="14">
        <f>December!O5+'December Hydro'!T86</f>
        <v>21</v>
      </c>
      <c r="P5" s="14">
        <f>December!P5+'December Hydro'!U86</f>
        <v>21</v>
      </c>
      <c r="Q5" s="14">
        <f>December!Q5+'December Hydro'!V86</f>
        <v>21</v>
      </c>
      <c r="R5" s="14">
        <f>December!R5+'December Hydro'!W86</f>
        <v>21</v>
      </c>
      <c r="S5" s="14">
        <f>December!S5+'December Hydro'!X86</f>
        <v>21</v>
      </c>
      <c r="T5" s="14">
        <f>December!T5+'December Hydro'!Y86</f>
        <v>21</v>
      </c>
      <c r="U5" s="14">
        <f>December!U5+'December Hydro'!Z86</f>
        <v>21</v>
      </c>
      <c r="V5" s="14">
        <f>December!V5+'December Hydro'!AA86</f>
        <v>21</v>
      </c>
      <c r="W5" s="14">
        <f>December!W5+'December Hydro'!AB86</f>
        <v>21</v>
      </c>
      <c r="X5" s="14">
        <f>December!X5+'December Hydro'!AC86</f>
        <v>28</v>
      </c>
      <c r="Y5" s="14">
        <f>December!Y5+'December Hydro'!AD86</f>
        <v>30</v>
      </c>
      <c r="Z5" s="2">
        <f>AVERAGE(B5:Y5)</f>
        <v>23.791666666666668</v>
      </c>
      <c r="AA5" s="2"/>
      <c r="AC5" s="2">
        <f>SUM(B5:Y5)</f>
        <v>571</v>
      </c>
      <c r="AD5" s="2"/>
    </row>
    <row r="6" spans="1:31" x14ac:dyDescent="0.25">
      <c r="A6" s="4">
        <v>2</v>
      </c>
      <c r="B6" s="14">
        <f>December!B6+'December Hydro'!G87</f>
        <v>30</v>
      </c>
      <c r="C6" s="14">
        <f>December!C6+'December Hydro'!H87</f>
        <v>31</v>
      </c>
      <c r="D6" s="14">
        <f>December!D6+'December Hydro'!I87</f>
        <v>31</v>
      </c>
      <c r="E6" s="14">
        <f>December!E6+'December Hydro'!J87</f>
        <v>31</v>
      </c>
      <c r="F6" s="14">
        <f>December!F6+'December Hydro'!K87</f>
        <v>31</v>
      </c>
      <c r="G6" s="14">
        <f>December!G6+'December Hydro'!L87</f>
        <v>31</v>
      </c>
      <c r="H6" s="14">
        <f>December!H6+'December Hydro'!M87</f>
        <v>31</v>
      </c>
      <c r="I6" s="14">
        <f>December!I6+'December Hydro'!N87</f>
        <v>31</v>
      </c>
      <c r="J6" s="14">
        <f>December!J6+'December Hydro'!O87</f>
        <v>31</v>
      </c>
      <c r="K6" s="14">
        <f>December!K6+'December Hydro'!P87</f>
        <v>31</v>
      </c>
      <c r="L6" s="14">
        <f>December!L6+'December Hydro'!Q87</f>
        <v>31</v>
      </c>
      <c r="M6" s="14">
        <f>December!M6+'December Hydro'!R87</f>
        <v>31</v>
      </c>
      <c r="N6" s="14">
        <f>December!N6+'December Hydro'!S87</f>
        <v>31</v>
      </c>
      <c r="O6" s="14">
        <f>December!O6+'December Hydro'!T87</f>
        <v>31</v>
      </c>
      <c r="P6" s="14">
        <f>December!P6+'December Hydro'!U87</f>
        <v>31</v>
      </c>
      <c r="Q6" s="14">
        <f>December!Q6+'December Hydro'!V87</f>
        <v>31</v>
      </c>
      <c r="R6" s="14">
        <f>December!R6+'December Hydro'!W87</f>
        <v>31</v>
      </c>
      <c r="S6" s="14">
        <f>December!S6+'December Hydro'!X87</f>
        <v>31</v>
      </c>
      <c r="T6" s="14">
        <f>December!T6+'December Hydro'!Y87</f>
        <v>31</v>
      </c>
      <c r="U6" s="14">
        <f>December!U6+'December Hydro'!Z87</f>
        <v>31</v>
      </c>
      <c r="V6" s="14">
        <f>December!V6+'December Hydro'!AA87</f>
        <v>31</v>
      </c>
      <c r="W6" s="14">
        <f>December!W6+'December Hydro'!AB87</f>
        <v>31</v>
      </c>
      <c r="X6" s="14">
        <f>December!X6+'December Hydro'!AC87</f>
        <v>31</v>
      </c>
      <c r="Y6" s="14">
        <f>December!Y6+'December Hydro'!AD87</f>
        <v>30</v>
      </c>
      <c r="Z6" s="2">
        <f>AVERAGE(B6:Y6)</f>
        <v>30.916666666666668</v>
      </c>
      <c r="AA6" s="2"/>
      <c r="AC6" s="2">
        <f>SUM(B6:Y6)</f>
        <v>742</v>
      </c>
      <c r="AD6" s="2"/>
    </row>
    <row r="7" spans="1:31" x14ac:dyDescent="0.25">
      <c r="A7" s="22">
        <v>3</v>
      </c>
      <c r="B7" s="14">
        <f>December!B7+'December Hydro'!G88</f>
        <v>30</v>
      </c>
      <c r="C7" s="14">
        <f>December!C7+'December Hydro'!H88</f>
        <v>29</v>
      </c>
      <c r="D7" s="14">
        <f>December!D7+'December Hydro'!I88</f>
        <v>29</v>
      </c>
      <c r="E7" s="14">
        <f>December!E7+'December Hydro'!J88</f>
        <v>29</v>
      </c>
      <c r="F7" s="14">
        <f>December!F7+'December Hydro'!K88</f>
        <v>29</v>
      </c>
      <c r="G7" s="14">
        <f>December!G7+'December Hydro'!L88</f>
        <v>29</v>
      </c>
      <c r="H7" s="14">
        <f>December!H7+'December Hydro'!M88</f>
        <v>23</v>
      </c>
      <c r="I7" s="14">
        <f>December!I7+'December Hydro'!N88</f>
        <v>19</v>
      </c>
      <c r="J7" s="23">
        <f>December!J7+'December Hydro'!O88</f>
        <v>25</v>
      </c>
      <c r="K7" s="23">
        <f>December!K7+'December Hydro'!P88</f>
        <v>27</v>
      </c>
      <c r="L7" s="23">
        <f>December!L7+'December Hydro'!Q88</f>
        <v>28</v>
      </c>
      <c r="M7" s="23">
        <f>December!M7+'December Hydro'!R88</f>
        <v>29</v>
      </c>
      <c r="N7" s="23">
        <f>December!N7+'December Hydro'!S88</f>
        <v>29</v>
      </c>
      <c r="O7" s="23">
        <f>December!O7+'December Hydro'!T88</f>
        <v>29</v>
      </c>
      <c r="P7" s="23">
        <f>December!P7+'December Hydro'!U88</f>
        <v>29</v>
      </c>
      <c r="Q7" s="23">
        <f>December!Q7+'December Hydro'!V88</f>
        <v>29</v>
      </c>
      <c r="R7" s="23">
        <f>December!R7+'December Hydro'!W88</f>
        <v>28</v>
      </c>
      <c r="S7" s="23">
        <f>December!S7+'December Hydro'!X88</f>
        <v>27</v>
      </c>
      <c r="T7" s="23">
        <f>December!T7+'December Hydro'!Y88</f>
        <v>23</v>
      </c>
      <c r="U7" s="23">
        <f>December!U7+'December Hydro'!Z88</f>
        <v>23</v>
      </c>
      <c r="V7" s="23">
        <f>December!V7+'December Hydro'!AA88</f>
        <v>22</v>
      </c>
      <c r="W7" s="23">
        <f>December!W7+'December Hydro'!AB88</f>
        <v>21</v>
      </c>
      <c r="X7" s="23">
        <f>December!X7+'December Hydro'!AC88</f>
        <v>28</v>
      </c>
      <c r="Y7" s="14">
        <f>December!Y7+'December Hydro'!AD88</f>
        <v>30</v>
      </c>
      <c r="Z7" s="2">
        <f>AVERAGE(B7:Y7)</f>
        <v>26.833333333333332</v>
      </c>
      <c r="AA7" s="2"/>
      <c r="AC7" s="2">
        <f>SUM(Y7,B7:I7)</f>
        <v>247</v>
      </c>
      <c r="AD7" s="2">
        <f>SUM(J7:X7)</f>
        <v>397</v>
      </c>
    </row>
    <row r="8" spans="1:31" x14ac:dyDescent="0.25">
      <c r="A8" s="22">
        <v>4</v>
      </c>
      <c r="B8" s="14">
        <f>December!B8+'December Hydro'!G89</f>
        <v>30</v>
      </c>
      <c r="C8" s="14">
        <f>December!C8+'December Hydro'!H89</f>
        <v>29</v>
      </c>
      <c r="D8" s="14">
        <f>December!D8+'December Hydro'!I89</f>
        <v>29</v>
      </c>
      <c r="E8" s="14">
        <f>December!E8+'December Hydro'!J89</f>
        <v>29</v>
      </c>
      <c r="F8" s="14">
        <f>December!F8+'December Hydro'!K89</f>
        <v>29</v>
      </c>
      <c r="G8" s="14">
        <f>December!G8+'December Hydro'!L89</f>
        <v>29</v>
      </c>
      <c r="H8" s="14">
        <f>December!H8+'December Hydro'!M89</f>
        <v>23</v>
      </c>
      <c r="I8" s="14">
        <f>December!I8+'December Hydro'!N89</f>
        <v>19</v>
      </c>
      <c r="J8" s="23">
        <f>December!J8+'December Hydro'!O89</f>
        <v>25</v>
      </c>
      <c r="K8" s="23">
        <f>December!K8+'December Hydro'!P89</f>
        <v>27</v>
      </c>
      <c r="L8" s="23">
        <f>December!L8+'December Hydro'!Q89</f>
        <v>28</v>
      </c>
      <c r="M8" s="23">
        <f>December!M8+'December Hydro'!R89</f>
        <v>29</v>
      </c>
      <c r="N8" s="23">
        <f>December!N8+'December Hydro'!S89</f>
        <v>29</v>
      </c>
      <c r="O8" s="23">
        <f>December!O8+'December Hydro'!T89</f>
        <v>29</v>
      </c>
      <c r="P8" s="23">
        <f>December!P8+'December Hydro'!U89</f>
        <v>29</v>
      </c>
      <c r="Q8" s="23">
        <f>December!Q8+'December Hydro'!V89</f>
        <v>29</v>
      </c>
      <c r="R8" s="23">
        <f>December!R8+'December Hydro'!W89</f>
        <v>28</v>
      </c>
      <c r="S8" s="23">
        <f>December!S8+'December Hydro'!X89</f>
        <v>27</v>
      </c>
      <c r="T8" s="23">
        <f>December!T8+'December Hydro'!Y89</f>
        <v>23</v>
      </c>
      <c r="U8" s="23">
        <f>December!U8+'December Hydro'!Z89</f>
        <v>23</v>
      </c>
      <c r="V8" s="23">
        <f>December!V8+'December Hydro'!AA89</f>
        <v>22</v>
      </c>
      <c r="W8" s="23">
        <f>December!W8+'December Hydro'!AB89</f>
        <v>21</v>
      </c>
      <c r="X8" s="23">
        <f>December!X8+'December Hydro'!AC89</f>
        <v>28</v>
      </c>
      <c r="Y8" s="14">
        <f>December!Y8+'December Hydro'!AD89</f>
        <v>30</v>
      </c>
      <c r="Z8" s="2">
        <f>AVERAGE(Y8,B8:I8)</f>
        <v>27.444444444444443</v>
      </c>
      <c r="AA8" s="2">
        <f>AVERAGE(T8:X8,J8:M8)</f>
        <v>25.111111111111111</v>
      </c>
      <c r="AB8">
        <f>AVERAGE(N8:S8)</f>
        <v>28.5</v>
      </c>
      <c r="AC8" s="2">
        <f>SUM(Y8,B8:I8)</f>
        <v>247</v>
      </c>
      <c r="AD8" s="2">
        <f>SUM(J8:X8)</f>
        <v>397</v>
      </c>
    </row>
    <row r="9" spans="1:31" x14ac:dyDescent="0.25">
      <c r="A9" s="22">
        <v>5</v>
      </c>
      <c r="B9" s="14">
        <f>December!B9+'December Hydro'!G90</f>
        <v>30</v>
      </c>
      <c r="C9" s="14">
        <f>December!C9+'December Hydro'!H90</f>
        <v>29</v>
      </c>
      <c r="D9" s="14">
        <f>December!D9+'December Hydro'!I90</f>
        <v>29</v>
      </c>
      <c r="E9" s="14">
        <f>December!E9+'December Hydro'!J90</f>
        <v>29</v>
      </c>
      <c r="F9" s="14">
        <f>December!F9+'December Hydro'!K90</f>
        <v>29</v>
      </c>
      <c r="G9" s="14">
        <f>December!G9+'December Hydro'!L90</f>
        <v>29</v>
      </c>
      <c r="H9" s="14">
        <f>December!H9+'December Hydro'!M90</f>
        <v>23</v>
      </c>
      <c r="I9" s="14">
        <f>December!I9+'December Hydro'!N90</f>
        <v>19</v>
      </c>
      <c r="J9" s="23">
        <f>December!J9+'December Hydro'!O90</f>
        <v>25</v>
      </c>
      <c r="K9" s="23">
        <f>December!K9+'December Hydro'!P90</f>
        <v>27</v>
      </c>
      <c r="L9" s="23">
        <f>December!L9+'December Hydro'!Q90</f>
        <v>28</v>
      </c>
      <c r="M9" s="23">
        <f>December!M9+'December Hydro'!R90</f>
        <v>29</v>
      </c>
      <c r="N9" s="23">
        <f>December!N9+'December Hydro'!S90</f>
        <v>29</v>
      </c>
      <c r="O9" s="23">
        <f>December!O9+'December Hydro'!T90</f>
        <v>29</v>
      </c>
      <c r="P9" s="23">
        <f>December!P9+'December Hydro'!U90</f>
        <v>29</v>
      </c>
      <c r="Q9" s="23">
        <f>December!Q9+'December Hydro'!V90</f>
        <v>29</v>
      </c>
      <c r="R9" s="23">
        <f>December!R9+'December Hydro'!W90</f>
        <v>28</v>
      </c>
      <c r="S9" s="23">
        <f>December!S9+'December Hydro'!X90</f>
        <v>27</v>
      </c>
      <c r="T9" s="23">
        <f>December!T9+'December Hydro'!Y90</f>
        <v>23</v>
      </c>
      <c r="U9" s="23">
        <f>December!U9+'December Hydro'!Z90</f>
        <v>23</v>
      </c>
      <c r="V9" s="23">
        <f>December!V9+'December Hydro'!AA90</f>
        <v>22</v>
      </c>
      <c r="W9" s="23">
        <f>December!W9+'December Hydro'!AB90</f>
        <v>21</v>
      </c>
      <c r="X9" s="23">
        <f>December!X9+'December Hydro'!AC90</f>
        <v>28</v>
      </c>
      <c r="Y9" s="14">
        <f>December!Y9+'December Hydro'!AD90</f>
        <v>30</v>
      </c>
      <c r="Z9" s="2">
        <f>AVERAGE(Y9,B9:I9)</f>
        <v>27.444444444444443</v>
      </c>
      <c r="AA9" s="2">
        <f>AVERAGE(T9:X9,J9:M9)</f>
        <v>25.111111111111111</v>
      </c>
      <c r="AB9">
        <f>AVERAGE(N9:S9)</f>
        <v>28.5</v>
      </c>
      <c r="AC9" s="2">
        <f>SUM(Y9,B9:I9)</f>
        <v>247</v>
      </c>
      <c r="AD9" s="2">
        <f>SUM(J9:X9)</f>
        <v>397</v>
      </c>
    </row>
    <row r="10" spans="1:31" x14ac:dyDescent="0.25">
      <c r="A10" s="22">
        <v>6</v>
      </c>
      <c r="B10" s="14">
        <f>December!B10+'December Hydro'!G91</f>
        <v>30</v>
      </c>
      <c r="C10" s="14">
        <f>December!C10+'December Hydro'!H91</f>
        <v>29</v>
      </c>
      <c r="D10" s="14">
        <f>December!D10+'December Hydro'!I91</f>
        <v>29</v>
      </c>
      <c r="E10" s="14">
        <f>December!E10+'December Hydro'!J91</f>
        <v>29</v>
      </c>
      <c r="F10" s="14">
        <f>December!F10+'December Hydro'!K91</f>
        <v>29</v>
      </c>
      <c r="G10" s="14">
        <f>December!G10+'December Hydro'!L91</f>
        <v>29</v>
      </c>
      <c r="H10" s="14">
        <f>December!H10+'December Hydro'!M91</f>
        <v>23</v>
      </c>
      <c r="I10" s="14">
        <f>December!I10+'December Hydro'!N91</f>
        <v>19</v>
      </c>
      <c r="J10" s="23">
        <f>December!J10+'December Hydro'!O91</f>
        <v>25</v>
      </c>
      <c r="K10" s="23">
        <f>December!K10+'December Hydro'!P91</f>
        <v>27</v>
      </c>
      <c r="L10" s="23">
        <f>December!L10+'December Hydro'!Q91</f>
        <v>28</v>
      </c>
      <c r="M10" s="23">
        <f>December!M10+'December Hydro'!R91</f>
        <v>29</v>
      </c>
      <c r="N10" s="23">
        <f>December!N10+'December Hydro'!S91</f>
        <v>29</v>
      </c>
      <c r="O10" s="23">
        <f>December!O10+'December Hydro'!T91</f>
        <v>29</v>
      </c>
      <c r="P10" s="23">
        <f>December!P10+'December Hydro'!U91</f>
        <v>29</v>
      </c>
      <c r="Q10" s="23">
        <f>December!Q10+'December Hydro'!V91</f>
        <v>29</v>
      </c>
      <c r="R10" s="23">
        <f>December!R10+'December Hydro'!W91</f>
        <v>28</v>
      </c>
      <c r="S10" s="23">
        <f>December!S10+'December Hydro'!X91</f>
        <v>27</v>
      </c>
      <c r="T10" s="23">
        <f>December!T10+'December Hydro'!Y91</f>
        <v>23</v>
      </c>
      <c r="U10" s="23">
        <f>December!U10+'December Hydro'!Z91</f>
        <v>23</v>
      </c>
      <c r="V10" s="23">
        <f>December!V10+'December Hydro'!AA91</f>
        <v>22</v>
      </c>
      <c r="W10" s="23">
        <f>December!W10+'December Hydro'!AB91</f>
        <v>21</v>
      </c>
      <c r="X10" s="23">
        <f>December!X10+'December Hydro'!AC91</f>
        <v>28</v>
      </c>
      <c r="Y10" s="14">
        <f>December!Y10+'December Hydro'!AD91</f>
        <v>30</v>
      </c>
      <c r="Z10" s="2">
        <f>AVERAGE(Y10,B10:I10)</f>
        <v>27.444444444444443</v>
      </c>
      <c r="AA10" s="2">
        <f>AVERAGE(T10:X10,J10:M10)</f>
        <v>25.111111111111111</v>
      </c>
      <c r="AB10">
        <f>AVERAGE(N10:S10)</f>
        <v>28.5</v>
      </c>
      <c r="AC10" s="2">
        <f>SUM(Y10,B10:I10)</f>
        <v>247</v>
      </c>
      <c r="AD10" s="2">
        <f>SUM(J10:X10)</f>
        <v>397</v>
      </c>
    </row>
    <row r="11" spans="1:31" x14ac:dyDescent="0.25">
      <c r="A11" s="22">
        <v>7</v>
      </c>
      <c r="B11" s="14">
        <f>December!B11+'December Hydro'!G92</f>
        <v>30</v>
      </c>
      <c r="C11" s="14">
        <f>December!C11+'December Hydro'!H92</f>
        <v>29</v>
      </c>
      <c r="D11" s="14">
        <f>December!D11+'December Hydro'!I92</f>
        <v>29</v>
      </c>
      <c r="E11" s="14">
        <f>December!E11+'December Hydro'!J92</f>
        <v>29</v>
      </c>
      <c r="F11" s="14">
        <f>December!F11+'December Hydro'!K92</f>
        <v>29</v>
      </c>
      <c r="G11" s="14">
        <f>December!G11+'December Hydro'!L92</f>
        <v>29</v>
      </c>
      <c r="H11" s="14">
        <f>December!H11+'December Hydro'!M92</f>
        <v>23</v>
      </c>
      <c r="I11" s="14">
        <f>December!I11+'December Hydro'!N92</f>
        <v>19</v>
      </c>
      <c r="J11" s="23">
        <f>December!J11+'December Hydro'!O92</f>
        <v>25</v>
      </c>
      <c r="K11" s="23">
        <f>December!K11+'December Hydro'!P92</f>
        <v>27</v>
      </c>
      <c r="L11" s="23">
        <f>December!L11+'December Hydro'!Q92</f>
        <v>28</v>
      </c>
      <c r="M11" s="23">
        <f>December!M11+'December Hydro'!R92</f>
        <v>29</v>
      </c>
      <c r="N11" s="23">
        <f>December!N11+'December Hydro'!S92</f>
        <v>29</v>
      </c>
      <c r="O11" s="23">
        <f>December!O11+'December Hydro'!T92</f>
        <v>29</v>
      </c>
      <c r="P11" s="23">
        <f>December!P11+'December Hydro'!U92</f>
        <v>29</v>
      </c>
      <c r="Q11" s="23">
        <f>December!Q11+'December Hydro'!V92</f>
        <v>29</v>
      </c>
      <c r="R11" s="23">
        <f>December!R11+'December Hydro'!W92</f>
        <v>28</v>
      </c>
      <c r="S11" s="23">
        <f>December!S11+'December Hydro'!X92</f>
        <v>27</v>
      </c>
      <c r="T11" s="23">
        <f>December!T11+'December Hydro'!Y92</f>
        <v>23</v>
      </c>
      <c r="U11" s="23">
        <f>December!U11+'December Hydro'!Z92</f>
        <v>23</v>
      </c>
      <c r="V11" s="23">
        <f>December!V11+'December Hydro'!AA92</f>
        <v>22</v>
      </c>
      <c r="W11" s="23">
        <f>December!W11+'December Hydro'!AB92</f>
        <v>21</v>
      </c>
      <c r="X11" s="23">
        <f>December!X11+'December Hydro'!AC92</f>
        <v>28</v>
      </c>
      <c r="Y11" s="14">
        <f>December!Y11+'December Hydro'!AD92</f>
        <v>30</v>
      </c>
      <c r="Z11" s="2">
        <f>AVERAGE(Y11,B11:I11)</f>
        <v>27.444444444444443</v>
      </c>
      <c r="AA11" s="2">
        <f>AVERAGE(T11:X11,J11:M11)</f>
        <v>25.111111111111111</v>
      </c>
      <c r="AB11">
        <f>AVERAGE(N11:S11)</f>
        <v>28.5</v>
      </c>
      <c r="AC11" s="2">
        <f>SUM(Y11,B11:I11)</f>
        <v>247</v>
      </c>
      <c r="AD11" s="2">
        <f>SUM(J11:X11)</f>
        <v>397</v>
      </c>
    </row>
    <row r="12" spans="1:31" x14ac:dyDescent="0.25">
      <c r="A12" s="22">
        <v>8</v>
      </c>
      <c r="B12" s="14">
        <f>December!B12+'December Hydro'!G93</f>
        <v>30</v>
      </c>
      <c r="C12" s="14">
        <f>December!C12+'December Hydro'!H93</f>
        <v>29</v>
      </c>
      <c r="D12" s="14">
        <f>December!D12+'December Hydro'!I93</f>
        <v>29</v>
      </c>
      <c r="E12" s="14">
        <f>December!E12+'December Hydro'!J93</f>
        <v>29</v>
      </c>
      <c r="F12" s="14">
        <f>December!F12+'December Hydro'!K93</f>
        <v>29</v>
      </c>
      <c r="G12" s="14">
        <f>December!G12+'December Hydro'!L93</f>
        <v>29</v>
      </c>
      <c r="H12" s="14">
        <f>December!H12+'December Hydro'!M93</f>
        <v>23</v>
      </c>
      <c r="I12" s="14">
        <f>December!I12+'December Hydro'!N93</f>
        <v>21</v>
      </c>
      <c r="J12" s="14">
        <f>December!J12+'December Hydro'!O93</f>
        <v>21</v>
      </c>
      <c r="K12" s="14">
        <f>December!K12+'December Hydro'!P93</f>
        <v>21</v>
      </c>
      <c r="L12" s="14">
        <f>December!L12+'December Hydro'!Q93</f>
        <v>21</v>
      </c>
      <c r="M12" s="14">
        <f>December!M12+'December Hydro'!R93</f>
        <v>21</v>
      </c>
      <c r="N12" s="14">
        <f>December!N12+'December Hydro'!S93</f>
        <v>21</v>
      </c>
      <c r="O12" s="14">
        <f>December!O12+'December Hydro'!T93</f>
        <v>21</v>
      </c>
      <c r="P12" s="14">
        <f>December!P12+'December Hydro'!U93</f>
        <v>21</v>
      </c>
      <c r="Q12" s="14">
        <f>December!Q12+'December Hydro'!V93</f>
        <v>21</v>
      </c>
      <c r="R12" s="14">
        <f>December!R12+'December Hydro'!W93</f>
        <v>21</v>
      </c>
      <c r="S12" s="14">
        <f>December!S12+'December Hydro'!X93</f>
        <v>21</v>
      </c>
      <c r="T12" s="14">
        <f>December!T12+'December Hydro'!Y93</f>
        <v>21</v>
      </c>
      <c r="U12" s="14">
        <f>December!U12+'December Hydro'!Z93</f>
        <v>21</v>
      </c>
      <c r="V12" s="14">
        <f>December!V12+'December Hydro'!AA93</f>
        <v>21</v>
      </c>
      <c r="W12" s="14">
        <f>December!W12+'December Hydro'!AB93</f>
        <v>21</v>
      </c>
      <c r="X12" s="14">
        <f>December!X12+'December Hydro'!AC93</f>
        <v>28</v>
      </c>
      <c r="Y12" s="14">
        <f>December!Y12+'December Hydro'!AD93</f>
        <v>30</v>
      </c>
      <c r="Z12" s="2">
        <f>AVERAGE(B12:Y12)</f>
        <v>23.791666666666668</v>
      </c>
      <c r="AA12" s="2"/>
      <c r="AC12" s="2">
        <f>SUM(B12:Y12)</f>
        <v>571</v>
      </c>
      <c r="AD12" s="2"/>
    </row>
    <row r="13" spans="1:31" x14ac:dyDescent="0.25">
      <c r="A13" s="4">
        <v>9</v>
      </c>
      <c r="B13" s="14">
        <f>December!B13+'December Hydro'!G94</f>
        <v>30</v>
      </c>
      <c r="C13" s="14">
        <f>December!C13+'December Hydro'!H94</f>
        <v>31</v>
      </c>
      <c r="D13" s="14">
        <f>December!D13+'December Hydro'!I94</f>
        <v>31</v>
      </c>
      <c r="E13" s="14">
        <f>December!E13+'December Hydro'!J94</f>
        <v>31</v>
      </c>
      <c r="F13" s="14">
        <f>December!F13+'December Hydro'!K94</f>
        <v>31</v>
      </c>
      <c r="G13" s="14">
        <f>December!G13+'December Hydro'!L94</f>
        <v>31</v>
      </c>
      <c r="H13" s="14">
        <f>December!H13+'December Hydro'!M94</f>
        <v>31</v>
      </c>
      <c r="I13" s="14">
        <f>December!I13+'December Hydro'!N94</f>
        <v>31</v>
      </c>
      <c r="J13" s="14">
        <f>December!J13+'December Hydro'!O94</f>
        <v>31</v>
      </c>
      <c r="K13" s="14">
        <f>December!K13+'December Hydro'!P94</f>
        <v>31</v>
      </c>
      <c r="L13" s="14">
        <f>December!L13+'December Hydro'!Q94</f>
        <v>31</v>
      </c>
      <c r="M13" s="14">
        <f>December!M13+'December Hydro'!R94</f>
        <v>31</v>
      </c>
      <c r="N13" s="14">
        <f>December!N13+'December Hydro'!S94</f>
        <v>31</v>
      </c>
      <c r="O13" s="14">
        <f>December!O13+'December Hydro'!T94</f>
        <v>31</v>
      </c>
      <c r="P13" s="14">
        <f>December!P13+'December Hydro'!U94</f>
        <v>31</v>
      </c>
      <c r="Q13" s="14">
        <f>December!Q13+'December Hydro'!V94</f>
        <v>31</v>
      </c>
      <c r="R13" s="14">
        <f>December!R13+'December Hydro'!W94</f>
        <v>31</v>
      </c>
      <c r="S13" s="14">
        <f>December!S13+'December Hydro'!X94</f>
        <v>31</v>
      </c>
      <c r="T13" s="14">
        <f>December!T13+'December Hydro'!Y94</f>
        <v>31</v>
      </c>
      <c r="U13" s="14">
        <f>December!U13+'December Hydro'!Z94</f>
        <v>31</v>
      </c>
      <c r="V13" s="14">
        <f>December!V13+'December Hydro'!AA94</f>
        <v>31</v>
      </c>
      <c r="W13" s="14">
        <f>December!W13+'December Hydro'!AB94</f>
        <v>31</v>
      </c>
      <c r="X13" s="14">
        <f>December!X13+'December Hydro'!AC94</f>
        <v>31</v>
      </c>
      <c r="Y13" s="14">
        <f>December!Y13+'December Hydro'!AD94</f>
        <v>30</v>
      </c>
      <c r="Z13" s="2">
        <f>AVERAGE(B13:Y13)</f>
        <v>30.916666666666668</v>
      </c>
      <c r="AA13" s="2"/>
      <c r="AC13" s="2">
        <f>SUM(B13:Y13)</f>
        <v>742</v>
      </c>
      <c r="AD13" s="2"/>
    </row>
    <row r="14" spans="1:31" x14ac:dyDescent="0.25">
      <c r="A14" s="22">
        <v>10</v>
      </c>
      <c r="B14" s="14">
        <f>December!B14+'December Hydro'!G95</f>
        <v>30</v>
      </c>
      <c r="C14" s="14">
        <f>December!C14+'December Hydro'!H95</f>
        <v>29</v>
      </c>
      <c r="D14" s="14">
        <f>December!D14+'December Hydro'!I95</f>
        <v>29</v>
      </c>
      <c r="E14" s="14">
        <f>December!E14+'December Hydro'!J95</f>
        <v>29</v>
      </c>
      <c r="F14" s="14">
        <f>December!F14+'December Hydro'!K95</f>
        <v>29</v>
      </c>
      <c r="G14" s="14">
        <f>December!G14+'December Hydro'!L95</f>
        <v>29</v>
      </c>
      <c r="H14" s="14">
        <f>December!H14+'December Hydro'!M95</f>
        <v>23</v>
      </c>
      <c r="I14" s="14">
        <f>December!I14+'December Hydro'!N95</f>
        <v>19</v>
      </c>
      <c r="J14" s="23">
        <f>December!J14+'December Hydro'!O95</f>
        <v>25</v>
      </c>
      <c r="K14" s="23">
        <f>December!K14+'December Hydro'!P95</f>
        <v>27</v>
      </c>
      <c r="L14" s="23">
        <f>December!L14+'December Hydro'!Q95</f>
        <v>28</v>
      </c>
      <c r="M14" s="23">
        <f>December!M14+'December Hydro'!R95</f>
        <v>29</v>
      </c>
      <c r="N14" s="23">
        <f>December!N14+'December Hydro'!S95</f>
        <v>29</v>
      </c>
      <c r="O14" s="23">
        <f>December!O14+'December Hydro'!T95</f>
        <v>29</v>
      </c>
      <c r="P14" s="23">
        <f>December!P14+'December Hydro'!U95</f>
        <v>29</v>
      </c>
      <c r="Q14" s="23">
        <f>December!Q14+'December Hydro'!V95</f>
        <v>29</v>
      </c>
      <c r="R14" s="23">
        <f>December!R14+'December Hydro'!W95</f>
        <v>28</v>
      </c>
      <c r="S14" s="23">
        <f>December!S14+'December Hydro'!X95</f>
        <v>27</v>
      </c>
      <c r="T14" s="23">
        <f>December!T14+'December Hydro'!Y95</f>
        <v>23</v>
      </c>
      <c r="U14" s="23">
        <f>December!U14+'December Hydro'!Z95</f>
        <v>23</v>
      </c>
      <c r="V14" s="23">
        <f>December!V14+'December Hydro'!AA95</f>
        <v>22</v>
      </c>
      <c r="W14" s="23">
        <f>December!W14+'December Hydro'!AB95</f>
        <v>21</v>
      </c>
      <c r="X14" s="23">
        <f>December!X14+'December Hydro'!AC95</f>
        <v>28</v>
      </c>
      <c r="Y14" s="14">
        <f>December!Y14+'December Hydro'!AD95</f>
        <v>30</v>
      </c>
      <c r="Z14" s="2">
        <f>AVERAGE(Y14,B14:I14)</f>
        <v>27.444444444444443</v>
      </c>
      <c r="AA14" s="2">
        <f>AVERAGE(T14:X14,J14:M14)</f>
        <v>25.111111111111111</v>
      </c>
      <c r="AB14">
        <f>AVERAGE(N14:S14)</f>
        <v>28.5</v>
      </c>
      <c r="AC14" s="2">
        <f>SUM(Y14,B14:I14)</f>
        <v>247</v>
      </c>
      <c r="AD14" s="2">
        <f>SUM(J14:X14)</f>
        <v>397</v>
      </c>
    </row>
    <row r="15" spans="1:31" x14ac:dyDescent="0.25">
      <c r="A15" s="22">
        <v>11</v>
      </c>
      <c r="B15" s="14">
        <f>December!B15+'December Hydro'!G96</f>
        <v>30</v>
      </c>
      <c r="C15" s="14">
        <f>December!C15+'December Hydro'!H96</f>
        <v>29</v>
      </c>
      <c r="D15" s="14">
        <f>December!D15+'December Hydro'!I96</f>
        <v>29</v>
      </c>
      <c r="E15" s="14">
        <f>December!E15+'December Hydro'!J96</f>
        <v>29</v>
      </c>
      <c r="F15" s="14">
        <f>December!F15+'December Hydro'!K96</f>
        <v>29</v>
      </c>
      <c r="G15" s="14">
        <f>December!G15+'December Hydro'!L96</f>
        <v>29</v>
      </c>
      <c r="H15" s="14">
        <f>December!H15+'December Hydro'!M96</f>
        <v>23</v>
      </c>
      <c r="I15" s="14">
        <f>December!I15+'December Hydro'!N96</f>
        <v>19</v>
      </c>
      <c r="J15" s="23">
        <f>December!J15+'December Hydro'!O96</f>
        <v>25</v>
      </c>
      <c r="K15" s="23">
        <f>December!K15+'December Hydro'!P96</f>
        <v>27</v>
      </c>
      <c r="L15" s="23">
        <f>December!L15+'December Hydro'!Q96</f>
        <v>28</v>
      </c>
      <c r="M15" s="23">
        <f>December!M15+'December Hydro'!R96</f>
        <v>29</v>
      </c>
      <c r="N15" s="23">
        <f>December!N15+'December Hydro'!S96</f>
        <v>29</v>
      </c>
      <c r="O15" s="23">
        <f>December!O15+'December Hydro'!T96</f>
        <v>29</v>
      </c>
      <c r="P15" s="23">
        <f>December!P15+'December Hydro'!U96</f>
        <v>29</v>
      </c>
      <c r="Q15" s="23">
        <f>December!Q15+'December Hydro'!V96</f>
        <v>29</v>
      </c>
      <c r="R15" s="23">
        <f>December!R15+'December Hydro'!W96</f>
        <v>28</v>
      </c>
      <c r="S15" s="23">
        <f>December!S15+'December Hydro'!X96</f>
        <v>27</v>
      </c>
      <c r="T15" s="23">
        <f>December!T15+'December Hydro'!Y96</f>
        <v>23</v>
      </c>
      <c r="U15" s="23">
        <f>December!U15+'December Hydro'!Z96</f>
        <v>23</v>
      </c>
      <c r="V15" s="23">
        <f>December!V15+'December Hydro'!AA96</f>
        <v>22</v>
      </c>
      <c r="W15" s="23">
        <f>December!W15+'December Hydro'!AB96</f>
        <v>21</v>
      </c>
      <c r="X15" s="23">
        <f>December!X15+'December Hydro'!AC96</f>
        <v>28</v>
      </c>
      <c r="Y15" s="14">
        <f>December!Y15+'December Hydro'!AD96</f>
        <v>30</v>
      </c>
      <c r="Z15" s="2">
        <f>AVERAGE(Y15,B15:I15)</f>
        <v>27.444444444444443</v>
      </c>
      <c r="AA15" s="2">
        <f>AVERAGE(T15:X15,J15:M15)</f>
        <v>25.111111111111111</v>
      </c>
      <c r="AB15">
        <f>AVERAGE(N15:S15)</f>
        <v>28.5</v>
      </c>
      <c r="AC15" s="2">
        <f>SUM(Y15,B15:I15)</f>
        <v>247</v>
      </c>
      <c r="AD15" s="2">
        <f>SUM(J15:X15)</f>
        <v>397</v>
      </c>
    </row>
    <row r="16" spans="1:31" x14ac:dyDescent="0.25">
      <c r="A16" s="22">
        <v>12</v>
      </c>
      <c r="B16" s="14">
        <f>December!B16+'December Hydro'!G97</f>
        <v>30</v>
      </c>
      <c r="C16" s="14">
        <f>December!C16+'December Hydro'!H97</f>
        <v>29</v>
      </c>
      <c r="D16" s="14">
        <f>December!D16+'December Hydro'!I97</f>
        <v>29</v>
      </c>
      <c r="E16" s="14">
        <f>December!E16+'December Hydro'!J97</f>
        <v>29</v>
      </c>
      <c r="F16" s="14">
        <f>December!F16+'December Hydro'!K97</f>
        <v>29</v>
      </c>
      <c r="G16" s="14">
        <f>December!G16+'December Hydro'!L97</f>
        <v>29</v>
      </c>
      <c r="H16" s="14">
        <f>December!H16+'December Hydro'!M97</f>
        <v>23</v>
      </c>
      <c r="I16" s="14">
        <f>December!I16+'December Hydro'!N97</f>
        <v>19</v>
      </c>
      <c r="J16" s="23">
        <f>December!J16+'December Hydro'!O97</f>
        <v>25</v>
      </c>
      <c r="K16" s="23">
        <f>December!K16+'December Hydro'!P97</f>
        <v>27</v>
      </c>
      <c r="L16" s="23">
        <f>December!L16+'December Hydro'!Q97</f>
        <v>28</v>
      </c>
      <c r="M16" s="23">
        <f>December!M16+'December Hydro'!R97</f>
        <v>29</v>
      </c>
      <c r="N16" s="23">
        <f>December!N16+'December Hydro'!S97</f>
        <v>29</v>
      </c>
      <c r="O16" s="23">
        <f>December!O16+'December Hydro'!T97</f>
        <v>29</v>
      </c>
      <c r="P16" s="23">
        <f>December!P16+'December Hydro'!U97</f>
        <v>29</v>
      </c>
      <c r="Q16" s="23">
        <f>December!Q16+'December Hydro'!V97</f>
        <v>29</v>
      </c>
      <c r="R16" s="23">
        <f>December!R16+'December Hydro'!W97</f>
        <v>28</v>
      </c>
      <c r="S16" s="23">
        <f>December!S16+'December Hydro'!X97</f>
        <v>27</v>
      </c>
      <c r="T16" s="23">
        <f>December!T16+'December Hydro'!Y97</f>
        <v>23</v>
      </c>
      <c r="U16" s="23">
        <f>December!U16+'December Hydro'!Z97</f>
        <v>23</v>
      </c>
      <c r="V16" s="23">
        <f>December!V16+'December Hydro'!AA97</f>
        <v>22</v>
      </c>
      <c r="W16" s="23">
        <f>December!W16+'December Hydro'!AB97</f>
        <v>21</v>
      </c>
      <c r="X16" s="23">
        <f>December!X16+'December Hydro'!AC97</f>
        <v>28</v>
      </c>
      <c r="Y16" s="14">
        <f>December!Y16+'December Hydro'!AD97</f>
        <v>30</v>
      </c>
      <c r="Z16" s="2">
        <f>AVERAGE(Y16,B16:I16)</f>
        <v>27.444444444444443</v>
      </c>
      <c r="AA16" s="2">
        <f>AVERAGE(T16:X16,J16:M16)</f>
        <v>25.111111111111111</v>
      </c>
      <c r="AB16">
        <f>AVERAGE(N16:S16)</f>
        <v>28.5</v>
      </c>
      <c r="AC16" s="2">
        <f>SUM(Y16,B16:I16)</f>
        <v>247</v>
      </c>
      <c r="AD16" s="2">
        <f>SUM(J16:X16)</f>
        <v>397</v>
      </c>
    </row>
    <row r="17" spans="1:30" x14ac:dyDescent="0.25">
      <c r="A17" s="22">
        <v>13</v>
      </c>
      <c r="B17" s="14">
        <f>December!B17+'December Hydro'!G98</f>
        <v>30</v>
      </c>
      <c r="C17" s="14">
        <f>December!C17+'December Hydro'!H98</f>
        <v>29</v>
      </c>
      <c r="D17" s="14">
        <f>December!D17+'December Hydro'!I98</f>
        <v>29</v>
      </c>
      <c r="E17" s="14">
        <f>December!E17+'December Hydro'!J98</f>
        <v>29</v>
      </c>
      <c r="F17" s="14">
        <f>December!F17+'December Hydro'!K98</f>
        <v>29</v>
      </c>
      <c r="G17" s="14">
        <f>December!G17+'December Hydro'!L98</f>
        <v>29</v>
      </c>
      <c r="H17" s="14">
        <f>December!H17+'December Hydro'!M98</f>
        <v>23</v>
      </c>
      <c r="I17" s="14">
        <f>December!I17+'December Hydro'!N98</f>
        <v>19</v>
      </c>
      <c r="J17" s="23">
        <f>December!J17+'December Hydro'!O98</f>
        <v>25</v>
      </c>
      <c r="K17" s="23">
        <f>December!K17+'December Hydro'!P98</f>
        <v>27</v>
      </c>
      <c r="L17" s="23">
        <f>December!L17+'December Hydro'!Q98</f>
        <v>29</v>
      </c>
      <c r="M17" s="23">
        <f>December!M17+'December Hydro'!R98</f>
        <v>29</v>
      </c>
      <c r="N17" s="23">
        <f>December!N17+'December Hydro'!S98</f>
        <v>29</v>
      </c>
      <c r="O17" s="23">
        <f>December!O17+'December Hydro'!T98</f>
        <v>29</v>
      </c>
      <c r="P17" s="23">
        <f>December!P17+'December Hydro'!U98</f>
        <v>29</v>
      </c>
      <c r="Q17" s="23">
        <f>December!Q17+'December Hydro'!V98</f>
        <v>29</v>
      </c>
      <c r="R17" s="23">
        <f>December!R17+'December Hydro'!W98</f>
        <v>28</v>
      </c>
      <c r="S17" s="23">
        <f>December!S17+'December Hydro'!X98</f>
        <v>27</v>
      </c>
      <c r="T17" s="23">
        <f>December!T17+'December Hydro'!Y98</f>
        <v>23</v>
      </c>
      <c r="U17" s="23">
        <f>December!U17+'December Hydro'!Z98</f>
        <v>23</v>
      </c>
      <c r="V17" s="23">
        <f>December!V17+'December Hydro'!AA98</f>
        <v>22</v>
      </c>
      <c r="W17" s="23">
        <f>December!W17+'December Hydro'!AB98</f>
        <v>21</v>
      </c>
      <c r="X17" s="23">
        <f>December!X17+'December Hydro'!AC98</f>
        <v>28</v>
      </c>
      <c r="Y17" s="14">
        <f>December!Y17+'December Hydro'!AD98</f>
        <v>30</v>
      </c>
      <c r="Z17" s="2">
        <f>AVERAGE(Y17,B17:I17)</f>
        <v>27.444444444444443</v>
      </c>
      <c r="AA17" s="2">
        <f>AVERAGE(T17:X17,J17:M17)</f>
        <v>25.222222222222221</v>
      </c>
      <c r="AB17">
        <f>AVERAGE(N17:S17)</f>
        <v>28.5</v>
      </c>
      <c r="AC17" s="2">
        <f>SUM(Y17,B17:I17)</f>
        <v>247</v>
      </c>
      <c r="AD17" s="2">
        <f>SUM(J17:X17)</f>
        <v>398</v>
      </c>
    </row>
    <row r="18" spans="1:30" x14ac:dyDescent="0.25">
      <c r="A18" s="22">
        <v>14</v>
      </c>
      <c r="B18" s="14">
        <f>December!B18+'December Hydro'!G99</f>
        <v>30</v>
      </c>
      <c r="C18" s="14">
        <f>December!C18+'December Hydro'!H99</f>
        <v>29</v>
      </c>
      <c r="D18" s="14">
        <f>December!D18+'December Hydro'!I99</f>
        <v>29</v>
      </c>
      <c r="E18" s="14">
        <f>December!E18+'December Hydro'!J99</f>
        <v>29</v>
      </c>
      <c r="F18" s="14">
        <f>December!F18+'December Hydro'!K99</f>
        <v>29</v>
      </c>
      <c r="G18" s="14">
        <f>December!G18+'December Hydro'!L99</f>
        <v>29</v>
      </c>
      <c r="H18" s="14">
        <f>December!H18+'December Hydro'!M99</f>
        <v>23</v>
      </c>
      <c r="I18" s="14">
        <f>December!I18+'December Hydro'!N99</f>
        <v>19</v>
      </c>
      <c r="J18" s="23">
        <f>December!J18+'December Hydro'!O99</f>
        <v>25</v>
      </c>
      <c r="K18" s="23">
        <f>December!K18+'December Hydro'!P99</f>
        <v>27</v>
      </c>
      <c r="L18" s="23">
        <f>December!L18+'December Hydro'!Q99</f>
        <v>29</v>
      </c>
      <c r="M18" s="23">
        <f>December!M18+'December Hydro'!R99</f>
        <v>29</v>
      </c>
      <c r="N18" s="23">
        <f>December!N18+'December Hydro'!S99</f>
        <v>29</v>
      </c>
      <c r="O18" s="23">
        <f>December!O18+'December Hydro'!T99</f>
        <v>29</v>
      </c>
      <c r="P18" s="23">
        <f>December!P18+'December Hydro'!U99</f>
        <v>29</v>
      </c>
      <c r="Q18" s="23">
        <f>December!Q18+'December Hydro'!V99</f>
        <v>29</v>
      </c>
      <c r="R18" s="23">
        <f>December!R18+'December Hydro'!W99</f>
        <v>28</v>
      </c>
      <c r="S18" s="23">
        <f>December!S18+'December Hydro'!X99</f>
        <v>27</v>
      </c>
      <c r="T18" s="23">
        <f>December!T18+'December Hydro'!Y99</f>
        <v>23</v>
      </c>
      <c r="U18" s="23">
        <f>December!U18+'December Hydro'!Z99</f>
        <v>23</v>
      </c>
      <c r="V18" s="23">
        <f>December!V18+'December Hydro'!AA99</f>
        <v>22</v>
      </c>
      <c r="W18" s="23">
        <f>December!W18+'December Hydro'!AB99</f>
        <v>21</v>
      </c>
      <c r="X18" s="23">
        <f>December!X18+'December Hydro'!AC99</f>
        <v>28</v>
      </c>
      <c r="Y18" s="14">
        <f>December!Y18+'December Hydro'!AD99</f>
        <v>30</v>
      </c>
      <c r="Z18" s="2">
        <f>AVERAGE(Y18,B18:I18)</f>
        <v>27.444444444444443</v>
      </c>
      <c r="AA18" s="2">
        <f>AVERAGE(T18:X18,J18:M18)</f>
        <v>25.222222222222221</v>
      </c>
      <c r="AB18">
        <f>AVERAGE(N18:S18)</f>
        <v>28.5</v>
      </c>
      <c r="AC18" s="2">
        <f>SUM(Y18,B18:I18)</f>
        <v>247</v>
      </c>
      <c r="AD18" s="2">
        <f>SUM(J18:X18)</f>
        <v>398</v>
      </c>
    </row>
    <row r="19" spans="1:30" x14ac:dyDescent="0.25">
      <c r="A19" s="22">
        <v>15</v>
      </c>
      <c r="B19" s="14">
        <f>December!B19+'December Hydro'!G100</f>
        <v>30</v>
      </c>
      <c r="C19" s="14">
        <f>December!C19+'December Hydro'!H100</f>
        <v>29</v>
      </c>
      <c r="D19" s="14">
        <f>December!D19+'December Hydro'!I100</f>
        <v>29</v>
      </c>
      <c r="E19" s="14">
        <f>December!E19+'December Hydro'!J100</f>
        <v>29</v>
      </c>
      <c r="F19" s="14">
        <f>December!F19+'December Hydro'!K100</f>
        <v>29</v>
      </c>
      <c r="G19" s="14">
        <f>December!G19+'December Hydro'!L100</f>
        <v>29</v>
      </c>
      <c r="H19" s="14">
        <f>December!H19+'December Hydro'!M100</f>
        <v>23</v>
      </c>
      <c r="I19" s="14">
        <f>December!I19+'December Hydro'!N100</f>
        <v>21</v>
      </c>
      <c r="J19" s="14">
        <f>December!J19+'December Hydro'!O100</f>
        <v>21</v>
      </c>
      <c r="K19" s="14">
        <f>December!K19+'December Hydro'!P100</f>
        <v>21</v>
      </c>
      <c r="L19" s="14">
        <f>December!L19+'December Hydro'!Q100</f>
        <v>21</v>
      </c>
      <c r="M19" s="14">
        <f>December!M19+'December Hydro'!R100</f>
        <v>21</v>
      </c>
      <c r="N19" s="14">
        <f>December!N19+'December Hydro'!S100</f>
        <v>21</v>
      </c>
      <c r="O19" s="14">
        <f>December!O19+'December Hydro'!T100</f>
        <v>21</v>
      </c>
      <c r="P19" s="14">
        <f>December!P19+'December Hydro'!U100</f>
        <v>21</v>
      </c>
      <c r="Q19" s="14">
        <f>December!Q19+'December Hydro'!V100</f>
        <v>21</v>
      </c>
      <c r="R19" s="14">
        <f>December!R19+'December Hydro'!W100</f>
        <v>21</v>
      </c>
      <c r="S19" s="14">
        <f>December!S19+'December Hydro'!X100</f>
        <v>21</v>
      </c>
      <c r="T19" s="14">
        <f>December!T19+'December Hydro'!Y100</f>
        <v>21</v>
      </c>
      <c r="U19" s="14">
        <f>December!U19+'December Hydro'!Z100</f>
        <v>21</v>
      </c>
      <c r="V19" s="14">
        <f>December!V19+'December Hydro'!AA100</f>
        <v>22</v>
      </c>
      <c r="W19" s="14">
        <f>December!W19+'December Hydro'!AB100</f>
        <v>21</v>
      </c>
      <c r="X19" s="14">
        <f>December!X19+'December Hydro'!AC100</f>
        <v>28</v>
      </c>
      <c r="Y19" s="14">
        <f>December!Y19+'December Hydro'!AD100</f>
        <v>30</v>
      </c>
      <c r="Z19" s="2">
        <f>AVERAGE(B19:Y19)</f>
        <v>23.833333333333332</v>
      </c>
      <c r="AA19" s="2"/>
      <c r="AC19" s="2">
        <f>SUM(B19:Y19)</f>
        <v>572</v>
      </c>
      <c r="AD19" s="2"/>
    </row>
    <row r="20" spans="1:30" x14ac:dyDescent="0.25">
      <c r="A20" s="4">
        <v>16</v>
      </c>
      <c r="B20" s="14">
        <f>December!B20+'December Hydro'!G101</f>
        <v>30</v>
      </c>
      <c r="C20" s="14">
        <f>December!C20+'December Hydro'!H101</f>
        <v>31</v>
      </c>
      <c r="D20" s="14">
        <f>December!D20+'December Hydro'!I101</f>
        <v>31</v>
      </c>
      <c r="E20" s="14">
        <f>December!E20+'December Hydro'!J101</f>
        <v>31</v>
      </c>
      <c r="F20" s="14">
        <f>December!F20+'December Hydro'!K101</f>
        <v>31</v>
      </c>
      <c r="G20" s="14">
        <f>December!G20+'December Hydro'!L101</f>
        <v>31</v>
      </c>
      <c r="H20" s="14">
        <f>December!H20+'December Hydro'!M101</f>
        <v>31</v>
      </c>
      <c r="I20" s="14">
        <f>December!I20+'December Hydro'!N101</f>
        <v>31</v>
      </c>
      <c r="J20" s="14">
        <f>December!J20+'December Hydro'!O101</f>
        <v>31</v>
      </c>
      <c r="K20" s="14">
        <f>December!K20+'December Hydro'!P101</f>
        <v>31</v>
      </c>
      <c r="L20" s="14">
        <f>December!L20+'December Hydro'!Q101</f>
        <v>31</v>
      </c>
      <c r="M20" s="14">
        <f>December!M20+'December Hydro'!R101</f>
        <v>31</v>
      </c>
      <c r="N20" s="14">
        <f>December!N20+'December Hydro'!S101</f>
        <v>31</v>
      </c>
      <c r="O20" s="14">
        <f>December!O20+'December Hydro'!T101</f>
        <v>31</v>
      </c>
      <c r="P20" s="14">
        <f>December!P20+'December Hydro'!U101</f>
        <v>31</v>
      </c>
      <c r="Q20" s="14">
        <f>December!Q20+'December Hydro'!V101</f>
        <v>31</v>
      </c>
      <c r="R20" s="14">
        <f>December!R20+'December Hydro'!W101</f>
        <v>31</v>
      </c>
      <c r="S20" s="14">
        <f>December!S20+'December Hydro'!X101</f>
        <v>31</v>
      </c>
      <c r="T20" s="14">
        <f>December!T20+'December Hydro'!Y101</f>
        <v>31</v>
      </c>
      <c r="U20" s="14">
        <f>December!U20+'December Hydro'!Z101</f>
        <v>31</v>
      </c>
      <c r="V20" s="14">
        <f>December!V20+'December Hydro'!AA101</f>
        <v>31</v>
      </c>
      <c r="W20" s="14">
        <f>December!W20+'December Hydro'!AB101</f>
        <v>31</v>
      </c>
      <c r="X20" s="14">
        <f>December!X20+'December Hydro'!AC101</f>
        <v>31</v>
      </c>
      <c r="Y20" s="14">
        <f>December!Y20+'December Hydro'!AD101</f>
        <v>30</v>
      </c>
      <c r="Z20" s="2">
        <f>AVERAGE(B20:Y20)</f>
        <v>30.916666666666668</v>
      </c>
      <c r="AA20" s="2"/>
      <c r="AC20" s="2">
        <f>SUM(B20:Y20)</f>
        <v>742</v>
      </c>
      <c r="AD20" s="2"/>
    </row>
    <row r="21" spans="1:30" x14ac:dyDescent="0.25">
      <c r="A21" s="22">
        <v>17</v>
      </c>
      <c r="B21" s="14">
        <f>December!B21+'December Hydro'!G102</f>
        <v>30</v>
      </c>
      <c r="C21" s="14">
        <f>December!C21+'December Hydro'!H102</f>
        <v>29</v>
      </c>
      <c r="D21" s="14">
        <f>December!D21+'December Hydro'!I102</f>
        <v>29</v>
      </c>
      <c r="E21" s="14">
        <f>December!E21+'December Hydro'!J102</f>
        <v>29</v>
      </c>
      <c r="F21" s="14">
        <f>December!F21+'December Hydro'!K102</f>
        <v>29</v>
      </c>
      <c r="G21" s="14">
        <f>December!G21+'December Hydro'!L102</f>
        <v>29</v>
      </c>
      <c r="H21" s="14">
        <f>December!H21+'December Hydro'!M102</f>
        <v>23</v>
      </c>
      <c r="I21" s="14">
        <f>December!I21+'December Hydro'!N102</f>
        <v>19</v>
      </c>
      <c r="J21" s="23">
        <f>December!J21+'December Hydro'!O102</f>
        <v>25</v>
      </c>
      <c r="K21" s="23">
        <f>December!K21+'December Hydro'!P102</f>
        <v>27</v>
      </c>
      <c r="L21" s="23">
        <f>December!L21+'December Hydro'!Q102</f>
        <v>29</v>
      </c>
      <c r="M21" s="23">
        <f>December!M21+'December Hydro'!R102</f>
        <v>29</v>
      </c>
      <c r="N21" s="23">
        <f>December!N21+'December Hydro'!S102</f>
        <v>29</v>
      </c>
      <c r="O21" s="23">
        <f>December!O21+'December Hydro'!T102</f>
        <v>29</v>
      </c>
      <c r="P21" s="23">
        <f>December!P21+'December Hydro'!U102</f>
        <v>29</v>
      </c>
      <c r="Q21" s="23">
        <f>December!Q21+'December Hydro'!V102</f>
        <v>29</v>
      </c>
      <c r="R21" s="23">
        <f>December!R21+'December Hydro'!W102</f>
        <v>28</v>
      </c>
      <c r="S21" s="23">
        <f>December!S21+'December Hydro'!X102</f>
        <v>27</v>
      </c>
      <c r="T21" s="23">
        <f>December!T21+'December Hydro'!Y102</f>
        <v>23</v>
      </c>
      <c r="U21" s="23">
        <f>December!U21+'December Hydro'!Z102</f>
        <v>23</v>
      </c>
      <c r="V21" s="23">
        <f>December!V21+'December Hydro'!AA102</f>
        <v>21</v>
      </c>
      <c r="W21" s="23">
        <f>December!W21+'December Hydro'!AB102</f>
        <v>21</v>
      </c>
      <c r="X21" s="23">
        <f>December!X21+'December Hydro'!AC102</f>
        <v>28</v>
      </c>
      <c r="Y21" s="14">
        <f>December!Y21+'December Hydro'!AD102</f>
        <v>30</v>
      </c>
      <c r="Z21" s="2">
        <f>AVERAGE(Y21,B21:I21)</f>
        <v>27.444444444444443</v>
      </c>
      <c r="AA21" s="2">
        <f>AVERAGE(T21:X21,J21:M21)</f>
        <v>25.111111111111111</v>
      </c>
      <c r="AB21">
        <f>AVERAGE(N21:S21)</f>
        <v>28.5</v>
      </c>
      <c r="AC21" s="2">
        <f>SUM(Y21,B21:I21)</f>
        <v>247</v>
      </c>
      <c r="AD21" s="2">
        <f>SUM(J21:X21)</f>
        <v>397</v>
      </c>
    </row>
    <row r="22" spans="1:30" x14ac:dyDescent="0.25">
      <c r="A22" s="22">
        <v>18</v>
      </c>
      <c r="B22" s="14">
        <f>December!B22+'December Hydro'!G103</f>
        <v>30</v>
      </c>
      <c r="C22" s="14">
        <f>December!C22+'December Hydro'!H103</f>
        <v>29</v>
      </c>
      <c r="D22" s="14">
        <f>December!D22+'December Hydro'!I103</f>
        <v>29</v>
      </c>
      <c r="E22" s="14">
        <f>December!E22+'December Hydro'!J103</f>
        <v>29</v>
      </c>
      <c r="F22" s="14">
        <f>December!F22+'December Hydro'!K103</f>
        <v>29</v>
      </c>
      <c r="G22" s="14">
        <f>December!G22+'December Hydro'!L103</f>
        <v>29</v>
      </c>
      <c r="H22" s="14">
        <f>December!H22+'December Hydro'!M103</f>
        <v>23</v>
      </c>
      <c r="I22" s="14">
        <f>December!I22+'December Hydro'!N103</f>
        <v>19</v>
      </c>
      <c r="J22" s="23">
        <f>December!J22+'December Hydro'!O103</f>
        <v>25</v>
      </c>
      <c r="K22" s="23">
        <f>December!K22+'December Hydro'!P103</f>
        <v>27</v>
      </c>
      <c r="L22" s="23">
        <f>December!L22+'December Hydro'!Q103</f>
        <v>29</v>
      </c>
      <c r="M22" s="23">
        <f>December!M22+'December Hydro'!R103</f>
        <v>29</v>
      </c>
      <c r="N22" s="23">
        <f>December!N22+'December Hydro'!S103</f>
        <v>29</v>
      </c>
      <c r="O22" s="23">
        <f>December!O22+'December Hydro'!T103</f>
        <v>29</v>
      </c>
      <c r="P22" s="23">
        <f>December!P22+'December Hydro'!U103</f>
        <v>29</v>
      </c>
      <c r="Q22" s="23">
        <f>December!Q22+'December Hydro'!V103</f>
        <v>29</v>
      </c>
      <c r="R22" s="23">
        <f>December!R22+'December Hydro'!W103</f>
        <v>28</v>
      </c>
      <c r="S22" s="23">
        <f>December!S22+'December Hydro'!X103</f>
        <v>27</v>
      </c>
      <c r="T22" s="23">
        <f>December!T22+'December Hydro'!Y103</f>
        <v>23</v>
      </c>
      <c r="U22" s="23">
        <f>December!U22+'December Hydro'!Z103</f>
        <v>23</v>
      </c>
      <c r="V22" s="23">
        <f>December!V22+'December Hydro'!AA103</f>
        <v>21</v>
      </c>
      <c r="W22" s="23">
        <f>December!W22+'December Hydro'!AB103</f>
        <v>21</v>
      </c>
      <c r="X22" s="23">
        <f>December!X22+'December Hydro'!AC103</f>
        <v>25</v>
      </c>
      <c r="Y22" s="14">
        <f>December!Y22+'December Hydro'!AD103</f>
        <v>30</v>
      </c>
      <c r="Z22" s="2">
        <f>AVERAGE(Y22,B22:I22)</f>
        <v>27.444444444444443</v>
      </c>
      <c r="AA22" s="2">
        <f>AVERAGE(T22:X22,J22:M22)</f>
        <v>24.777777777777779</v>
      </c>
      <c r="AB22">
        <f>AVERAGE(N22:S22)</f>
        <v>28.5</v>
      </c>
      <c r="AC22" s="2">
        <f>SUM(Y22,B22:I22)</f>
        <v>247</v>
      </c>
      <c r="AD22" s="2">
        <f>SUM(J22:X22)</f>
        <v>394</v>
      </c>
    </row>
    <row r="23" spans="1:30" x14ac:dyDescent="0.25">
      <c r="A23" s="22">
        <v>19</v>
      </c>
      <c r="B23" s="14">
        <f>December!B23+'December Hydro'!G104</f>
        <v>30</v>
      </c>
      <c r="C23" s="14">
        <f>December!C23+'December Hydro'!H104</f>
        <v>29</v>
      </c>
      <c r="D23" s="14">
        <f>December!D23+'December Hydro'!I104</f>
        <v>29</v>
      </c>
      <c r="E23" s="14">
        <f>December!E23+'December Hydro'!J104</f>
        <v>29</v>
      </c>
      <c r="F23" s="14">
        <f>December!F23+'December Hydro'!K104</f>
        <v>29</v>
      </c>
      <c r="G23" s="14">
        <f>December!G23+'December Hydro'!L104</f>
        <v>29</v>
      </c>
      <c r="H23" s="14">
        <f>December!H23+'December Hydro'!M104</f>
        <v>23</v>
      </c>
      <c r="I23" s="14">
        <f>December!I23+'December Hydro'!N104</f>
        <v>19</v>
      </c>
      <c r="J23" s="23">
        <f>December!J23+'December Hydro'!O104</f>
        <v>25</v>
      </c>
      <c r="K23" s="23">
        <f>December!K23+'December Hydro'!P104</f>
        <v>27</v>
      </c>
      <c r="L23" s="23">
        <f>December!L23+'December Hydro'!Q104</f>
        <v>29</v>
      </c>
      <c r="M23" s="23">
        <f>December!M23+'December Hydro'!R104</f>
        <v>29</v>
      </c>
      <c r="N23" s="23">
        <f>December!N23+'December Hydro'!S104</f>
        <v>29</v>
      </c>
      <c r="O23" s="23">
        <f>December!O23+'December Hydro'!T104</f>
        <v>29</v>
      </c>
      <c r="P23" s="23">
        <f>December!P23+'December Hydro'!U104</f>
        <v>29</v>
      </c>
      <c r="Q23" s="23">
        <f>December!Q23+'December Hydro'!V104</f>
        <v>29</v>
      </c>
      <c r="R23" s="23">
        <f>December!R23+'December Hydro'!W104</f>
        <v>28</v>
      </c>
      <c r="S23" s="23">
        <f>December!S23+'December Hydro'!X104</f>
        <v>27</v>
      </c>
      <c r="T23" s="23">
        <f>December!T23+'December Hydro'!Y104</f>
        <v>23</v>
      </c>
      <c r="U23" s="23">
        <f>December!U23+'December Hydro'!Z104</f>
        <v>23</v>
      </c>
      <c r="V23" s="23">
        <f>December!V23+'December Hydro'!AA104</f>
        <v>21</v>
      </c>
      <c r="W23" s="23">
        <f>December!W23+'December Hydro'!AB104</f>
        <v>21</v>
      </c>
      <c r="X23" s="23">
        <f>December!X23+'December Hydro'!AC104</f>
        <v>28</v>
      </c>
      <c r="Y23" s="14">
        <f>December!Y23+'December Hydro'!AD104</f>
        <v>30</v>
      </c>
      <c r="Z23" s="2">
        <f>AVERAGE(Y23,B23:I23)</f>
        <v>27.444444444444443</v>
      </c>
      <c r="AA23" s="2">
        <f>AVERAGE(T23:X23,J23:M23)</f>
        <v>25.111111111111111</v>
      </c>
      <c r="AB23">
        <f>AVERAGE(N23:S23)</f>
        <v>28.5</v>
      </c>
      <c r="AC23" s="2">
        <f>SUM(Y23,B23:I23)</f>
        <v>247</v>
      </c>
      <c r="AD23" s="2">
        <f>SUM(J23:X23)</f>
        <v>397</v>
      </c>
    </row>
    <row r="24" spans="1:30" x14ac:dyDescent="0.25">
      <c r="A24" s="22">
        <v>20</v>
      </c>
      <c r="B24" s="14">
        <f>December!B24+'December Hydro'!G105</f>
        <v>30</v>
      </c>
      <c r="C24" s="14">
        <f>December!C24+'December Hydro'!H105</f>
        <v>30</v>
      </c>
      <c r="D24" s="14">
        <f>December!D24+'December Hydro'!I105</f>
        <v>29</v>
      </c>
      <c r="E24" s="14">
        <f>December!E24+'December Hydro'!J105</f>
        <v>29</v>
      </c>
      <c r="F24" s="14">
        <f>December!F24+'December Hydro'!K105</f>
        <v>29</v>
      </c>
      <c r="G24" s="14">
        <f>December!G24+'December Hydro'!L105</f>
        <v>29</v>
      </c>
      <c r="H24" s="14">
        <f>December!H24+'December Hydro'!M105</f>
        <v>23</v>
      </c>
      <c r="I24" s="14">
        <f>December!I24+'December Hydro'!N105</f>
        <v>19</v>
      </c>
      <c r="J24" s="23">
        <f>December!J24+'December Hydro'!O105</f>
        <v>25</v>
      </c>
      <c r="K24" s="23">
        <f>December!K24+'December Hydro'!P105</f>
        <v>27</v>
      </c>
      <c r="L24" s="23">
        <f>December!L24+'December Hydro'!Q105</f>
        <v>29</v>
      </c>
      <c r="M24" s="23">
        <f>December!M24+'December Hydro'!R105</f>
        <v>29</v>
      </c>
      <c r="N24" s="23">
        <f>December!N24+'December Hydro'!S105</f>
        <v>29</v>
      </c>
      <c r="O24" s="23">
        <f>December!O24+'December Hydro'!T105</f>
        <v>29</v>
      </c>
      <c r="P24" s="23">
        <f>December!P24+'December Hydro'!U105</f>
        <v>29</v>
      </c>
      <c r="Q24" s="23">
        <f>December!Q24+'December Hydro'!V105</f>
        <v>29</v>
      </c>
      <c r="R24" s="23">
        <f>December!R24+'December Hydro'!W105</f>
        <v>28</v>
      </c>
      <c r="S24" s="23">
        <f>December!S24+'December Hydro'!X105</f>
        <v>27</v>
      </c>
      <c r="T24" s="23">
        <f>December!T24+'December Hydro'!Y105</f>
        <v>23</v>
      </c>
      <c r="U24" s="23">
        <f>December!U24+'December Hydro'!Z105</f>
        <v>23</v>
      </c>
      <c r="V24" s="23">
        <f>December!V24+'December Hydro'!AA105</f>
        <v>21</v>
      </c>
      <c r="W24" s="23">
        <f>December!W24+'December Hydro'!AB105</f>
        <v>21</v>
      </c>
      <c r="X24" s="23">
        <f>December!X24+'December Hydro'!AC105</f>
        <v>28</v>
      </c>
      <c r="Y24" s="14">
        <f>December!Y24+'December Hydro'!AD105</f>
        <v>30</v>
      </c>
      <c r="Z24" s="2">
        <f>AVERAGE(Y24,B24:I24)</f>
        <v>27.555555555555557</v>
      </c>
      <c r="AA24" s="2">
        <f>AVERAGE(T24:X24,J24:M24)</f>
        <v>25.111111111111111</v>
      </c>
      <c r="AB24">
        <f>AVERAGE(N24:S24)</f>
        <v>28.5</v>
      </c>
      <c r="AC24" s="2">
        <f>SUM(Y24,B24:I24)</f>
        <v>248</v>
      </c>
      <c r="AD24" s="2">
        <f>SUM(J24:X24)</f>
        <v>397</v>
      </c>
    </row>
    <row r="25" spans="1:30" x14ac:dyDescent="0.25">
      <c r="A25" s="22">
        <v>21</v>
      </c>
      <c r="B25" s="14">
        <f>December!B25+'December Hydro'!G106</f>
        <v>30</v>
      </c>
      <c r="C25" s="14">
        <f>December!C25+'December Hydro'!H106</f>
        <v>30</v>
      </c>
      <c r="D25" s="14">
        <f>December!D25+'December Hydro'!I106</f>
        <v>29</v>
      </c>
      <c r="E25" s="14">
        <f>December!E25+'December Hydro'!J106</f>
        <v>29</v>
      </c>
      <c r="F25" s="14">
        <f>December!F25+'December Hydro'!K106</f>
        <v>29</v>
      </c>
      <c r="G25" s="14">
        <f>December!G25+'December Hydro'!L106</f>
        <v>29</v>
      </c>
      <c r="H25" s="14">
        <f>December!H25+'December Hydro'!M106</f>
        <v>23</v>
      </c>
      <c r="I25" s="14">
        <f>December!I25+'December Hydro'!N106</f>
        <v>19</v>
      </c>
      <c r="J25" s="23">
        <f>December!J25+'December Hydro'!O106</f>
        <v>25</v>
      </c>
      <c r="K25" s="23">
        <f>December!K25+'December Hydro'!P106</f>
        <v>27</v>
      </c>
      <c r="L25" s="23">
        <f>December!L25+'December Hydro'!Q106</f>
        <v>29</v>
      </c>
      <c r="M25" s="23">
        <f>December!M25+'December Hydro'!R106</f>
        <v>29</v>
      </c>
      <c r="N25" s="23">
        <f>December!N25+'December Hydro'!S106</f>
        <v>29</v>
      </c>
      <c r="O25" s="23">
        <f>December!O25+'December Hydro'!T106</f>
        <v>29</v>
      </c>
      <c r="P25" s="23">
        <f>December!P25+'December Hydro'!U106</f>
        <v>29</v>
      </c>
      <c r="Q25" s="23">
        <f>December!Q25+'December Hydro'!V106</f>
        <v>29</v>
      </c>
      <c r="R25" s="23">
        <f>December!R25+'December Hydro'!W106</f>
        <v>28</v>
      </c>
      <c r="S25" s="23">
        <f>December!S25+'December Hydro'!X106</f>
        <v>27</v>
      </c>
      <c r="T25" s="23">
        <f>December!T25+'December Hydro'!Y106</f>
        <v>23</v>
      </c>
      <c r="U25" s="23">
        <f>December!U25+'December Hydro'!Z106</f>
        <v>23</v>
      </c>
      <c r="V25" s="23">
        <f>December!V25+'December Hydro'!AA106</f>
        <v>21</v>
      </c>
      <c r="W25" s="23">
        <f>December!W25+'December Hydro'!AB106</f>
        <v>21</v>
      </c>
      <c r="X25" s="23">
        <f>December!X25+'December Hydro'!AC106</f>
        <v>28</v>
      </c>
      <c r="Y25" s="14">
        <f>December!Y25+'December Hydro'!AD106</f>
        <v>30</v>
      </c>
      <c r="Z25" s="2">
        <f>AVERAGE(Y25,B25:I25)</f>
        <v>27.555555555555557</v>
      </c>
      <c r="AA25" s="2">
        <f>AVERAGE(T25:X25,J25:M25)</f>
        <v>25.111111111111111</v>
      </c>
      <c r="AB25">
        <f>AVERAGE(N25:S25)</f>
        <v>28.5</v>
      </c>
      <c r="AC25" s="2">
        <f>SUM(Y25,B25:I25)</f>
        <v>248</v>
      </c>
      <c r="AD25" s="2">
        <f>SUM(J25:X25)</f>
        <v>397</v>
      </c>
    </row>
    <row r="26" spans="1:30" x14ac:dyDescent="0.25">
      <c r="A26" s="22">
        <v>22</v>
      </c>
      <c r="B26" s="14">
        <f>December!B26+'December Hydro'!G107</f>
        <v>30</v>
      </c>
      <c r="C26" s="14">
        <f>December!C26+'December Hydro'!H107</f>
        <v>30</v>
      </c>
      <c r="D26" s="14">
        <f>December!D26+'December Hydro'!I107</f>
        <v>29</v>
      </c>
      <c r="E26" s="14">
        <f>December!E26+'December Hydro'!J107</f>
        <v>29</v>
      </c>
      <c r="F26" s="14">
        <f>December!F26+'December Hydro'!K107</f>
        <v>29</v>
      </c>
      <c r="G26" s="14">
        <f>December!G26+'December Hydro'!L107</f>
        <v>29</v>
      </c>
      <c r="H26" s="14">
        <f>December!H26+'December Hydro'!M107</f>
        <v>23</v>
      </c>
      <c r="I26" s="14">
        <f>December!I26+'December Hydro'!N107</f>
        <v>21</v>
      </c>
      <c r="J26" s="14">
        <f>December!J26+'December Hydro'!O107</f>
        <v>21</v>
      </c>
      <c r="K26" s="14">
        <f>December!K26+'December Hydro'!P107</f>
        <v>21</v>
      </c>
      <c r="L26" s="14">
        <f>December!L26+'December Hydro'!Q107</f>
        <v>21</v>
      </c>
      <c r="M26" s="14">
        <f>December!M26+'December Hydro'!R107</f>
        <v>21</v>
      </c>
      <c r="N26" s="14">
        <f>December!N26+'December Hydro'!S107</f>
        <v>21</v>
      </c>
      <c r="O26" s="14">
        <f>December!O26+'December Hydro'!T107</f>
        <v>21</v>
      </c>
      <c r="P26" s="14">
        <f>December!P26+'December Hydro'!U107</f>
        <v>21</v>
      </c>
      <c r="Q26" s="14">
        <f>December!Q26+'December Hydro'!V107</f>
        <v>21</v>
      </c>
      <c r="R26" s="14">
        <f>December!R26+'December Hydro'!W107</f>
        <v>21</v>
      </c>
      <c r="S26" s="14">
        <f>December!S26+'December Hydro'!X107</f>
        <v>21</v>
      </c>
      <c r="T26" s="14">
        <f>December!T26+'December Hydro'!Y107</f>
        <v>21</v>
      </c>
      <c r="U26" s="14">
        <f>December!U26+'December Hydro'!Z107</f>
        <v>21</v>
      </c>
      <c r="V26" s="14">
        <f>December!V26+'December Hydro'!AA107</f>
        <v>21</v>
      </c>
      <c r="W26" s="14">
        <f>December!W26+'December Hydro'!AB107</f>
        <v>19</v>
      </c>
      <c r="X26" s="14">
        <f>December!X26+'December Hydro'!AC107</f>
        <v>26</v>
      </c>
      <c r="Y26" s="14">
        <f>December!Y26+'December Hydro'!AD107</f>
        <v>30</v>
      </c>
      <c r="Z26" s="2">
        <f>AVERAGE(B26:Y26)</f>
        <v>23.666666666666668</v>
      </c>
      <c r="AA26" s="2"/>
      <c r="AC26" s="2">
        <f>SUM(B26:Y26)</f>
        <v>568</v>
      </c>
      <c r="AD26" s="2"/>
    </row>
    <row r="27" spans="1:30" x14ac:dyDescent="0.25">
      <c r="A27" s="4">
        <v>23</v>
      </c>
      <c r="B27" s="14">
        <f>December!B27+'December Hydro'!G108</f>
        <v>30</v>
      </c>
      <c r="C27" s="14">
        <f>December!C27+'December Hydro'!H108</f>
        <v>31</v>
      </c>
      <c r="D27" s="14">
        <f>December!D27+'December Hydro'!I108</f>
        <v>31</v>
      </c>
      <c r="E27" s="14">
        <f>December!E27+'December Hydro'!J108</f>
        <v>31</v>
      </c>
      <c r="F27" s="14">
        <f>December!F27+'December Hydro'!K108</f>
        <v>31</v>
      </c>
      <c r="G27" s="14">
        <f>December!G27+'December Hydro'!L108</f>
        <v>31</v>
      </c>
      <c r="H27" s="14">
        <f>December!H27+'December Hydro'!M108</f>
        <v>31</v>
      </c>
      <c r="I27" s="14">
        <f>December!I27+'December Hydro'!N108</f>
        <v>31</v>
      </c>
      <c r="J27" s="14">
        <f>December!J27+'December Hydro'!O108</f>
        <v>31</v>
      </c>
      <c r="K27" s="14">
        <f>December!K27+'December Hydro'!P108</f>
        <v>31</v>
      </c>
      <c r="L27" s="14">
        <f>December!L27+'December Hydro'!Q108</f>
        <v>31</v>
      </c>
      <c r="M27" s="14">
        <f>December!M27+'December Hydro'!R108</f>
        <v>31</v>
      </c>
      <c r="N27" s="14">
        <f>December!N27+'December Hydro'!S108</f>
        <v>31</v>
      </c>
      <c r="O27" s="14">
        <f>December!O27+'December Hydro'!T108</f>
        <v>31</v>
      </c>
      <c r="P27" s="14">
        <f>December!P27+'December Hydro'!U108</f>
        <v>31</v>
      </c>
      <c r="Q27" s="14">
        <f>December!Q27+'December Hydro'!V108</f>
        <v>31</v>
      </c>
      <c r="R27" s="14">
        <f>December!R27+'December Hydro'!W108</f>
        <v>31</v>
      </c>
      <c r="S27" s="14">
        <f>December!S27+'December Hydro'!X108</f>
        <v>31</v>
      </c>
      <c r="T27" s="14">
        <f>December!T27+'December Hydro'!Y108</f>
        <v>31</v>
      </c>
      <c r="U27" s="14">
        <f>December!U27+'December Hydro'!Z108</f>
        <v>31</v>
      </c>
      <c r="V27" s="14">
        <f>December!V27+'December Hydro'!AA108</f>
        <v>31</v>
      </c>
      <c r="W27" s="14">
        <f>December!W27+'December Hydro'!AB108</f>
        <v>31</v>
      </c>
      <c r="X27" s="14">
        <f>December!X27+'December Hydro'!AC108</f>
        <v>31</v>
      </c>
      <c r="Y27" s="14">
        <f>December!Y27+'December Hydro'!AD108</f>
        <v>30</v>
      </c>
      <c r="Z27" s="2">
        <f>AVERAGE(B27:Y27)</f>
        <v>30.916666666666668</v>
      </c>
      <c r="AA27" s="2"/>
      <c r="AC27" s="2">
        <f>SUM(B27:Y27)</f>
        <v>742</v>
      </c>
      <c r="AD27" s="2"/>
    </row>
    <row r="28" spans="1:30" x14ac:dyDescent="0.25">
      <c r="A28" s="22">
        <v>24</v>
      </c>
      <c r="B28" s="14">
        <f>December!B28+'December Hydro'!G109</f>
        <v>30</v>
      </c>
      <c r="C28" s="14">
        <f>December!C28+'December Hydro'!H109</f>
        <v>30</v>
      </c>
      <c r="D28" s="14">
        <f>December!D28+'December Hydro'!I109</f>
        <v>29</v>
      </c>
      <c r="E28" s="14">
        <f>December!E28+'December Hydro'!J109</f>
        <v>29</v>
      </c>
      <c r="F28" s="14">
        <f>December!F28+'December Hydro'!K109</f>
        <v>29</v>
      </c>
      <c r="G28" s="14">
        <f>December!G28+'December Hydro'!L109</f>
        <v>29</v>
      </c>
      <c r="H28" s="14">
        <f>December!H28+'December Hydro'!M109</f>
        <v>23</v>
      </c>
      <c r="I28" s="14">
        <f>December!I28+'December Hydro'!N109</f>
        <v>19</v>
      </c>
      <c r="J28" s="23">
        <f>December!J28+'December Hydro'!O109</f>
        <v>25</v>
      </c>
      <c r="K28" s="23">
        <f>December!K28+'December Hydro'!P109</f>
        <v>27</v>
      </c>
      <c r="L28" s="23">
        <f>December!L28+'December Hydro'!Q109</f>
        <v>29</v>
      </c>
      <c r="M28" s="23">
        <f>December!M28+'December Hydro'!R109</f>
        <v>29</v>
      </c>
      <c r="N28" s="23">
        <f>December!N28+'December Hydro'!S109</f>
        <v>29</v>
      </c>
      <c r="O28" s="23">
        <f>December!O28+'December Hydro'!T109</f>
        <v>29</v>
      </c>
      <c r="P28" s="23">
        <f>December!P28+'December Hydro'!U109</f>
        <v>29</v>
      </c>
      <c r="Q28" s="23">
        <f>December!Q28+'December Hydro'!V109</f>
        <v>29</v>
      </c>
      <c r="R28" s="23">
        <f>December!R28+'December Hydro'!W109</f>
        <v>28</v>
      </c>
      <c r="S28" s="23">
        <f>December!S28+'December Hydro'!X109</f>
        <v>27</v>
      </c>
      <c r="T28" s="23">
        <f>December!T28+'December Hydro'!Y109</f>
        <v>23</v>
      </c>
      <c r="U28" s="23">
        <f>December!U28+'December Hydro'!Z109</f>
        <v>23</v>
      </c>
      <c r="V28" s="23">
        <f>December!V28+'December Hydro'!AA109</f>
        <v>21</v>
      </c>
      <c r="W28" s="23">
        <f>December!W28+'December Hydro'!AB109</f>
        <v>21</v>
      </c>
      <c r="X28" s="23">
        <f>December!X28+'December Hydro'!AC109</f>
        <v>28</v>
      </c>
      <c r="Y28" s="14">
        <f>December!Y28+'December Hydro'!AD109</f>
        <v>30</v>
      </c>
      <c r="Z28" s="2">
        <f>AVERAGE(Y28,B28:I28)</f>
        <v>27.555555555555557</v>
      </c>
      <c r="AA28" s="2">
        <f>AVERAGE(T28:X28,J28:M28)</f>
        <v>25.111111111111111</v>
      </c>
      <c r="AB28">
        <f>AVERAGE(N28:S28)</f>
        <v>28.5</v>
      </c>
      <c r="AC28" s="2">
        <f>SUM(Y28,B28:I28)</f>
        <v>248</v>
      </c>
      <c r="AD28" s="2">
        <f>SUM(J28:X28)</f>
        <v>397</v>
      </c>
    </row>
    <row r="29" spans="1:30" x14ac:dyDescent="0.25">
      <c r="A29" s="69">
        <v>25</v>
      </c>
      <c r="B29" s="14">
        <f>December!B29+'December Hydro'!G110</f>
        <v>30</v>
      </c>
      <c r="C29" s="14">
        <f>December!C29+'December Hydro'!H110</f>
        <v>31</v>
      </c>
      <c r="D29" s="14">
        <f>December!D29+'December Hydro'!I110</f>
        <v>31</v>
      </c>
      <c r="E29" s="14">
        <f>December!E29+'December Hydro'!J110</f>
        <v>31</v>
      </c>
      <c r="F29" s="14">
        <f>December!F29+'December Hydro'!K110</f>
        <v>31</v>
      </c>
      <c r="G29" s="14">
        <f>December!G29+'December Hydro'!L110</f>
        <v>31</v>
      </c>
      <c r="H29" s="14">
        <f>December!H29+'December Hydro'!M110</f>
        <v>31</v>
      </c>
      <c r="I29" s="14">
        <f>December!I29+'December Hydro'!N110</f>
        <v>31</v>
      </c>
      <c r="J29" s="14">
        <f>December!J29+'December Hydro'!O110</f>
        <v>31</v>
      </c>
      <c r="K29" s="14">
        <f>December!K29+'December Hydro'!P110</f>
        <v>31</v>
      </c>
      <c r="L29" s="14">
        <f>December!L29+'December Hydro'!Q110</f>
        <v>31</v>
      </c>
      <c r="M29" s="14">
        <f>December!M29+'December Hydro'!R110</f>
        <v>31</v>
      </c>
      <c r="N29" s="14">
        <f>December!N29+'December Hydro'!S110</f>
        <v>31</v>
      </c>
      <c r="O29" s="14">
        <f>December!O29+'December Hydro'!T110</f>
        <v>31</v>
      </c>
      <c r="P29" s="14">
        <f>December!P29+'December Hydro'!U110</f>
        <v>31</v>
      </c>
      <c r="Q29" s="14">
        <f>December!Q29+'December Hydro'!V110</f>
        <v>31</v>
      </c>
      <c r="R29" s="14">
        <f>December!R29+'December Hydro'!W110</f>
        <v>31</v>
      </c>
      <c r="S29" s="14">
        <f>December!S29+'December Hydro'!X110</f>
        <v>31</v>
      </c>
      <c r="T29" s="14">
        <f>December!T29+'December Hydro'!Y110</f>
        <v>31</v>
      </c>
      <c r="U29" s="14">
        <f>December!U29+'December Hydro'!Z110</f>
        <v>31</v>
      </c>
      <c r="V29" s="14">
        <f>December!V29+'December Hydro'!AA110</f>
        <v>31</v>
      </c>
      <c r="W29" s="14">
        <f>December!W29+'December Hydro'!AB110</f>
        <v>31</v>
      </c>
      <c r="X29" s="14">
        <f>December!X29+'December Hydro'!AC110</f>
        <v>31</v>
      </c>
      <c r="Y29" s="14">
        <f>December!Y29+'December Hydro'!AD110</f>
        <v>30</v>
      </c>
      <c r="Z29" s="2">
        <f>AVERAGE(Y29,B29:I29)</f>
        <v>30.777777777777779</v>
      </c>
      <c r="AA29" s="2">
        <f>AVERAGE(T29:X29,J29:M29)</f>
        <v>31</v>
      </c>
      <c r="AB29">
        <f>AVERAGE(N29:S29)</f>
        <v>31</v>
      </c>
      <c r="AC29" s="2">
        <f>SUM(B29:Y29)</f>
        <v>742</v>
      </c>
      <c r="AD29" s="2"/>
    </row>
    <row r="30" spans="1:30" x14ac:dyDescent="0.25">
      <c r="A30" s="22">
        <v>26</v>
      </c>
      <c r="B30" s="14">
        <f>December!B30+'December Hydro'!G111</f>
        <v>30</v>
      </c>
      <c r="C30" s="14">
        <f>December!C30+'December Hydro'!H111</f>
        <v>30</v>
      </c>
      <c r="D30" s="14">
        <f>December!D30+'December Hydro'!I111</f>
        <v>29</v>
      </c>
      <c r="E30" s="14">
        <f>December!E30+'December Hydro'!J111</f>
        <v>29</v>
      </c>
      <c r="F30" s="14">
        <f>December!F30+'December Hydro'!K111</f>
        <v>29</v>
      </c>
      <c r="G30" s="14">
        <f>December!G30+'December Hydro'!L111</f>
        <v>29</v>
      </c>
      <c r="H30" s="14">
        <f>December!H30+'December Hydro'!M111</f>
        <v>23</v>
      </c>
      <c r="I30" s="14">
        <f>December!I30+'December Hydro'!N111</f>
        <v>19</v>
      </c>
      <c r="J30" s="23">
        <f>December!J30+'December Hydro'!O111</f>
        <v>25</v>
      </c>
      <c r="K30" s="23">
        <f>December!K30+'December Hydro'!P111</f>
        <v>27</v>
      </c>
      <c r="L30" s="23">
        <f>December!L30+'December Hydro'!Q111</f>
        <v>29</v>
      </c>
      <c r="M30" s="23">
        <f>December!M30+'December Hydro'!R111</f>
        <v>29</v>
      </c>
      <c r="N30" s="23">
        <f>December!N30+'December Hydro'!S111</f>
        <v>29</v>
      </c>
      <c r="O30" s="23">
        <f>December!O30+'December Hydro'!T111</f>
        <v>29</v>
      </c>
      <c r="P30" s="23">
        <f>December!P30+'December Hydro'!U111</f>
        <v>29</v>
      </c>
      <c r="Q30" s="23">
        <f>December!Q30+'December Hydro'!V111</f>
        <v>29</v>
      </c>
      <c r="R30" s="23">
        <f>December!R30+'December Hydro'!W111</f>
        <v>28</v>
      </c>
      <c r="S30" s="23">
        <f>December!S30+'December Hydro'!X111</f>
        <v>27</v>
      </c>
      <c r="T30" s="23">
        <f>December!T30+'December Hydro'!Y111</f>
        <v>23</v>
      </c>
      <c r="U30" s="23">
        <f>December!U30+'December Hydro'!Z111</f>
        <v>23</v>
      </c>
      <c r="V30" s="23">
        <f>December!V30+'December Hydro'!AA111</f>
        <v>21</v>
      </c>
      <c r="W30" s="23">
        <f>December!W30+'December Hydro'!AB111</f>
        <v>21</v>
      </c>
      <c r="X30" s="23">
        <f>December!X30+'December Hydro'!AC111</f>
        <v>28</v>
      </c>
      <c r="Y30" s="14">
        <f>December!Y30+'December Hydro'!AD111</f>
        <v>30</v>
      </c>
      <c r="Z30" s="2">
        <f>AVERAGE(Y30,B30:I30)</f>
        <v>27.555555555555557</v>
      </c>
      <c r="AA30" s="2">
        <f>AVERAGE(T30:X30,J30:M30)</f>
        <v>25.111111111111111</v>
      </c>
      <c r="AB30">
        <f>AVERAGE(N30:S30)</f>
        <v>28.5</v>
      </c>
      <c r="AC30" s="2">
        <f>SUM(Y30,B30:I30)</f>
        <v>248</v>
      </c>
      <c r="AD30" s="2">
        <f>SUM(J30:X30)</f>
        <v>397</v>
      </c>
    </row>
    <row r="31" spans="1:30" x14ac:dyDescent="0.25">
      <c r="A31" s="22">
        <v>27</v>
      </c>
      <c r="B31" s="14">
        <f>December!B31+'December Hydro'!G112</f>
        <v>30</v>
      </c>
      <c r="C31" s="14">
        <f>December!C31+'December Hydro'!H112</f>
        <v>30</v>
      </c>
      <c r="D31" s="14">
        <f>December!D31+'December Hydro'!I112</f>
        <v>29</v>
      </c>
      <c r="E31" s="14">
        <f>December!E31+'December Hydro'!J112</f>
        <v>29</v>
      </c>
      <c r="F31" s="14">
        <f>December!F31+'December Hydro'!K112</f>
        <v>29</v>
      </c>
      <c r="G31" s="14">
        <f>December!G31+'December Hydro'!L112</f>
        <v>29</v>
      </c>
      <c r="H31" s="14">
        <f>December!H31+'December Hydro'!M112</f>
        <v>23</v>
      </c>
      <c r="I31" s="14">
        <f>December!I31+'December Hydro'!N112</f>
        <v>19</v>
      </c>
      <c r="J31" s="23">
        <f>December!J31+'December Hydro'!O112</f>
        <v>25</v>
      </c>
      <c r="K31" s="23">
        <f>December!K31+'December Hydro'!P112</f>
        <v>27</v>
      </c>
      <c r="L31" s="23">
        <f>December!L31+'December Hydro'!Q112</f>
        <v>29</v>
      </c>
      <c r="M31" s="23">
        <f>December!M31+'December Hydro'!R112</f>
        <v>29</v>
      </c>
      <c r="N31" s="23">
        <f>December!N31+'December Hydro'!S112</f>
        <v>29</v>
      </c>
      <c r="O31" s="23">
        <f>December!O31+'December Hydro'!T112</f>
        <v>29</v>
      </c>
      <c r="P31" s="23">
        <f>December!P31+'December Hydro'!U112</f>
        <v>29</v>
      </c>
      <c r="Q31" s="23">
        <f>December!Q31+'December Hydro'!V112</f>
        <v>29</v>
      </c>
      <c r="R31" s="23">
        <f>December!R31+'December Hydro'!W112</f>
        <v>28</v>
      </c>
      <c r="S31" s="23">
        <f>December!S31+'December Hydro'!X112</f>
        <v>27</v>
      </c>
      <c r="T31" s="23">
        <f>December!T31+'December Hydro'!Y112</f>
        <v>23</v>
      </c>
      <c r="U31" s="23">
        <f>December!U31+'December Hydro'!Z112</f>
        <v>23</v>
      </c>
      <c r="V31" s="23">
        <f>December!V31+'December Hydro'!AA112</f>
        <v>21</v>
      </c>
      <c r="W31" s="23">
        <f>December!W31+'December Hydro'!AB112</f>
        <v>21</v>
      </c>
      <c r="X31" s="23">
        <f>December!X31+'December Hydro'!AC112</f>
        <v>28</v>
      </c>
      <c r="Y31" s="14">
        <f>December!Y31+'December Hydro'!AD112</f>
        <v>30</v>
      </c>
      <c r="Z31" s="2">
        <f>AVERAGE(Y31,B31:I31)</f>
        <v>27.555555555555557</v>
      </c>
      <c r="AA31" s="2">
        <f>AVERAGE(T31:X31,J31:M31)</f>
        <v>25.111111111111111</v>
      </c>
      <c r="AB31">
        <f>AVERAGE(N31:S31)</f>
        <v>28.5</v>
      </c>
      <c r="AC31" s="2">
        <f>SUM(Y31,B31:I31)</f>
        <v>248</v>
      </c>
      <c r="AD31" s="2">
        <f>SUM(J31:X31)</f>
        <v>397</v>
      </c>
    </row>
    <row r="32" spans="1:30" x14ac:dyDescent="0.25">
      <c r="A32" s="22">
        <v>28</v>
      </c>
      <c r="B32" s="14">
        <f>December!B32+'December Hydro'!G113</f>
        <v>30</v>
      </c>
      <c r="C32" s="14">
        <f>December!C32+'December Hydro'!H113</f>
        <v>30</v>
      </c>
      <c r="D32" s="14">
        <f>December!D32+'December Hydro'!I113</f>
        <v>30</v>
      </c>
      <c r="E32" s="14">
        <f>December!E32+'December Hydro'!J113</f>
        <v>30</v>
      </c>
      <c r="F32" s="14">
        <f>December!F32+'December Hydro'!K113</f>
        <v>30</v>
      </c>
      <c r="G32" s="14">
        <f>December!G32+'December Hydro'!L113</f>
        <v>30</v>
      </c>
      <c r="H32" s="14">
        <f>December!H32+'December Hydro'!M113</f>
        <v>24</v>
      </c>
      <c r="I32" s="14">
        <f>December!I32+'December Hydro'!N113</f>
        <v>19</v>
      </c>
      <c r="J32" s="23">
        <f>December!J32+'December Hydro'!O113</f>
        <v>25</v>
      </c>
      <c r="K32" s="23">
        <f>December!K32+'December Hydro'!P113</f>
        <v>27</v>
      </c>
      <c r="L32" s="23">
        <f>December!L32+'December Hydro'!Q113</f>
        <v>29</v>
      </c>
      <c r="M32" s="23">
        <f>December!M32+'December Hydro'!R113</f>
        <v>29</v>
      </c>
      <c r="N32" s="23">
        <f>December!N32+'December Hydro'!S113</f>
        <v>29</v>
      </c>
      <c r="O32" s="23">
        <f>December!O32+'December Hydro'!T113</f>
        <v>29</v>
      </c>
      <c r="P32" s="23">
        <f>December!P32+'December Hydro'!U113</f>
        <v>29</v>
      </c>
      <c r="Q32" s="23">
        <f>December!Q32+'December Hydro'!V113</f>
        <v>29</v>
      </c>
      <c r="R32" s="23">
        <f>December!R32+'December Hydro'!W113</f>
        <v>28</v>
      </c>
      <c r="S32" s="23">
        <f>December!S32+'December Hydro'!X113</f>
        <v>27</v>
      </c>
      <c r="T32" s="23">
        <f>December!T32+'December Hydro'!Y113</f>
        <v>23</v>
      </c>
      <c r="U32" s="23">
        <f>December!U32+'December Hydro'!Z113</f>
        <v>23</v>
      </c>
      <c r="V32" s="23">
        <f>December!V32+'December Hydro'!AA113</f>
        <v>21</v>
      </c>
      <c r="W32" s="23">
        <f>December!W32+'December Hydro'!AB113</f>
        <v>21</v>
      </c>
      <c r="X32" s="23">
        <f>December!X32+'December Hydro'!AC113</f>
        <v>28</v>
      </c>
      <c r="Y32" s="14">
        <f>December!Y32+'December Hydro'!AD113</f>
        <v>30</v>
      </c>
      <c r="Z32" s="2">
        <f>AVERAGE(Y32,B32:I32)</f>
        <v>28.111111111111111</v>
      </c>
      <c r="AA32" s="2">
        <f>AVERAGE(T32:X32,J32:M32)</f>
        <v>25.111111111111111</v>
      </c>
      <c r="AB32">
        <f>AVERAGE(N32:S32)</f>
        <v>28.5</v>
      </c>
      <c r="AC32" s="2">
        <f>SUM(Y32,B32:I32)</f>
        <v>253</v>
      </c>
      <c r="AD32" s="2">
        <f>SUM(J32:X32)</f>
        <v>397</v>
      </c>
    </row>
    <row r="33" spans="1:34" x14ac:dyDescent="0.25">
      <c r="A33" s="22">
        <v>29</v>
      </c>
      <c r="B33" s="14">
        <f>December!B33+'December Hydro'!G114</f>
        <v>30</v>
      </c>
      <c r="C33" s="14">
        <f>December!C33+'December Hydro'!H114</f>
        <v>31</v>
      </c>
      <c r="D33" s="14">
        <f>December!D33+'December Hydro'!I114</f>
        <v>30</v>
      </c>
      <c r="E33" s="14">
        <f>December!E33+'December Hydro'!J114</f>
        <v>30</v>
      </c>
      <c r="F33" s="14">
        <f>December!F33+'December Hydro'!K114</f>
        <v>30</v>
      </c>
      <c r="G33" s="14">
        <f>December!G33+'December Hydro'!L114</f>
        <v>30</v>
      </c>
      <c r="H33" s="14">
        <f>December!H33+'December Hydro'!M114</f>
        <v>24</v>
      </c>
      <c r="I33" s="14">
        <f>December!I33+'December Hydro'!N114</f>
        <v>21</v>
      </c>
      <c r="J33" s="14">
        <f>December!J33+'December Hydro'!O114</f>
        <v>21</v>
      </c>
      <c r="K33" s="14">
        <f>December!K33+'December Hydro'!P114</f>
        <v>21</v>
      </c>
      <c r="L33" s="14">
        <f>December!L33+'December Hydro'!Q114</f>
        <v>21</v>
      </c>
      <c r="M33" s="14">
        <f>December!M33+'December Hydro'!R114</f>
        <v>21</v>
      </c>
      <c r="N33" s="14">
        <f>December!N33+'December Hydro'!S114</f>
        <v>21</v>
      </c>
      <c r="O33" s="14">
        <f>December!O33+'December Hydro'!T114</f>
        <v>21</v>
      </c>
      <c r="P33" s="14">
        <f>December!P33+'December Hydro'!U114</f>
        <v>21</v>
      </c>
      <c r="Q33" s="14">
        <f>December!Q33+'December Hydro'!V114</f>
        <v>21</v>
      </c>
      <c r="R33" s="14">
        <f>December!R33+'December Hydro'!W114</f>
        <v>21</v>
      </c>
      <c r="S33" s="14">
        <f>December!S33+'December Hydro'!X114</f>
        <v>21</v>
      </c>
      <c r="T33" s="14">
        <f>December!T33+'December Hydro'!Y114</f>
        <v>21</v>
      </c>
      <c r="U33" s="14">
        <f>December!U33+'December Hydro'!Z114</f>
        <v>21</v>
      </c>
      <c r="V33" s="14">
        <f>December!V33+'December Hydro'!AA114</f>
        <v>21</v>
      </c>
      <c r="W33" s="14">
        <f>December!W33+'December Hydro'!AB114</f>
        <v>21</v>
      </c>
      <c r="X33" s="14">
        <f>December!X33+'December Hydro'!AC114</f>
        <v>28</v>
      </c>
      <c r="Y33" s="14">
        <f>December!Y33+'December Hydro'!AD114</f>
        <v>30</v>
      </c>
      <c r="Z33" s="2">
        <f>AVERAGE(B33:Y33)</f>
        <v>24.083333333333332</v>
      </c>
      <c r="AA33" s="2"/>
      <c r="AC33" s="2">
        <f>SUM(B33:Y33)</f>
        <v>578</v>
      </c>
      <c r="AD33" s="2"/>
    </row>
    <row r="34" spans="1:34" x14ac:dyDescent="0.25">
      <c r="A34" s="4">
        <v>30</v>
      </c>
      <c r="B34" s="14">
        <f>December!B34+'December Hydro'!G115</f>
        <v>30</v>
      </c>
      <c r="C34" s="14">
        <f>December!C34+'December Hydro'!H115</f>
        <v>31</v>
      </c>
      <c r="D34" s="14">
        <f>December!D34+'December Hydro'!I115</f>
        <v>31</v>
      </c>
      <c r="E34" s="14">
        <f>December!E34+'December Hydro'!J115</f>
        <v>31</v>
      </c>
      <c r="F34" s="14">
        <f>December!F34+'December Hydro'!K115</f>
        <v>31</v>
      </c>
      <c r="G34" s="14">
        <f>December!G34+'December Hydro'!L115</f>
        <v>31</v>
      </c>
      <c r="H34" s="14">
        <f>December!H34+'December Hydro'!M115</f>
        <v>31</v>
      </c>
      <c r="I34" s="14">
        <f>December!I34+'December Hydro'!N115</f>
        <v>31</v>
      </c>
      <c r="J34" s="14">
        <f>December!J34+'December Hydro'!O115</f>
        <v>31</v>
      </c>
      <c r="K34" s="14">
        <f>December!K34+'December Hydro'!P115</f>
        <v>31</v>
      </c>
      <c r="L34" s="14">
        <f>December!L34+'December Hydro'!Q115</f>
        <v>31</v>
      </c>
      <c r="M34" s="14">
        <f>December!M34+'December Hydro'!R115</f>
        <v>31</v>
      </c>
      <c r="N34" s="14">
        <f>December!N34+'December Hydro'!S115</f>
        <v>31</v>
      </c>
      <c r="O34" s="14">
        <f>December!O34+'December Hydro'!T115</f>
        <v>31</v>
      </c>
      <c r="P34" s="14">
        <f>December!P34+'December Hydro'!U115</f>
        <v>31</v>
      </c>
      <c r="Q34" s="14">
        <f>December!Q34+'December Hydro'!V115</f>
        <v>31</v>
      </c>
      <c r="R34" s="14">
        <f>December!R34+'December Hydro'!W115</f>
        <v>31</v>
      </c>
      <c r="S34" s="14">
        <f>December!S34+'December Hydro'!X115</f>
        <v>31</v>
      </c>
      <c r="T34" s="14">
        <f>December!T34+'December Hydro'!Y115</f>
        <v>31</v>
      </c>
      <c r="U34" s="14">
        <f>December!U34+'December Hydro'!Z115</f>
        <v>31</v>
      </c>
      <c r="V34" s="14">
        <f>December!V34+'December Hydro'!AA115</f>
        <v>31</v>
      </c>
      <c r="W34" s="14">
        <f>December!W34+'December Hydro'!AB115</f>
        <v>31</v>
      </c>
      <c r="X34" s="14">
        <f>December!X34+'December Hydro'!AC115</f>
        <v>31</v>
      </c>
      <c r="Y34" s="14">
        <f>December!Y34+'December Hydro'!AD115</f>
        <v>30</v>
      </c>
      <c r="Z34" s="2">
        <f>AVERAGE(B34:Y34)</f>
        <v>30.916666666666668</v>
      </c>
      <c r="AA34" s="2"/>
      <c r="AC34" s="2">
        <f>SUM(B34:Y34)</f>
        <v>742</v>
      </c>
      <c r="AD34" s="2"/>
      <c r="AF34" s="3"/>
    </row>
    <row r="35" spans="1:34" x14ac:dyDescent="0.25">
      <c r="A35" s="22">
        <v>31</v>
      </c>
      <c r="B35" s="14">
        <f>December!B35+'December Hydro'!G116</f>
        <v>30</v>
      </c>
      <c r="C35" s="14">
        <f>December!C35+'December Hydro'!H116</f>
        <v>30</v>
      </c>
      <c r="D35" s="14">
        <f>December!D35+'December Hydro'!I116</f>
        <v>30</v>
      </c>
      <c r="E35" s="14">
        <f>December!E35+'December Hydro'!J116</f>
        <v>30</v>
      </c>
      <c r="F35" s="14">
        <f>December!F35+'December Hydro'!K116</f>
        <v>30</v>
      </c>
      <c r="G35" s="14">
        <f>December!G35+'December Hydro'!L116</f>
        <v>30</v>
      </c>
      <c r="H35" s="14">
        <f>December!H35+'December Hydro'!M116</f>
        <v>24</v>
      </c>
      <c r="I35" s="14">
        <f>December!I35+'December Hydro'!N116</f>
        <v>19</v>
      </c>
      <c r="J35" s="23">
        <f>December!J35+'December Hydro'!O116</f>
        <v>25</v>
      </c>
      <c r="K35" s="23">
        <f>December!K35+'December Hydro'!P116</f>
        <v>27</v>
      </c>
      <c r="L35" s="23">
        <f>December!L35+'December Hydro'!Q116</f>
        <v>29</v>
      </c>
      <c r="M35" s="23">
        <f>December!M35+'December Hydro'!R116</f>
        <v>29</v>
      </c>
      <c r="N35" s="23">
        <f>December!N35+'December Hydro'!S116</f>
        <v>29</v>
      </c>
      <c r="O35" s="23">
        <f>December!O35+'December Hydro'!T116</f>
        <v>29</v>
      </c>
      <c r="P35" s="23">
        <f>December!P35+'December Hydro'!U116</f>
        <v>29</v>
      </c>
      <c r="Q35" s="23">
        <f>December!Q35+'December Hydro'!V116</f>
        <v>29</v>
      </c>
      <c r="R35" s="23">
        <f>December!R35+'December Hydro'!W116</f>
        <v>28</v>
      </c>
      <c r="S35" s="23">
        <f>December!S35+'December Hydro'!X116</f>
        <v>27</v>
      </c>
      <c r="T35" s="23">
        <f>December!T35+'December Hydro'!Y116</f>
        <v>23</v>
      </c>
      <c r="U35" s="23">
        <f>December!U35+'December Hydro'!Z116</f>
        <v>23</v>
      </c>
      <c r="V35" s="23">
        <f>December!V35+'December Hydro'!AA116</f>
        <v>21</v>
      </c>
      <c r="W35" s="23">
        <f>December!W35+'December Hydro'!AB116</f>
        <v>21</v>
      </c>
      <c r="X35" s="23">
        <f>December!X35+'December Hydro'!AC116</f>
        <v>28</v>
      </c>
      <c r="Y35" s="14">
        <f>December!Y35+'December Hydro'!AD116</f>
        <v>30</v>
      </c>
      <c r="Z35" s="2"/>
      <c r="AA35" s="2"/>
      <c r="AC35" s="2">
        <f>SUM(Y35,B35:I35)</f>
        <v>253</v>
      </c>
      <c r="AD35" s="2">
        <f>SUM(J35:X35)</f>
        <v>397</v>
      </c>
      <c r="AF35" s="3"/>
    </row>
    <row r="36" spans="1:34" x14ac:dyDescent="0.25">
      <c r="X36" s="17"/>
      <c r="Y36" s="68" t="s">
        <v>6</v>
      </c>
      <c r="Z36" s="37">
        <f>AVERAGE(Z5:Z34)</f>
        <v>27.552777777777774</v>
      </c>
      <c r="AA36" s="37">
        <f>AVERAGE(AA5:AA34)</f>
        <v>25.415204678362567</v>
      </c>
      <c r="AB36" s="37">
        <f>AVERAGE(AB5:AB34)</f>
        <v>28.631578947368421</v>
      </c>
      <c r="AC36" s="38">
        <f>SUM(AC5:AC34)</f>
        <v>12016</v>
      </c>
      <c r="AD36" s="38">
        <f>SUM(AD5:AD34)</f>
        <v>7542</v>
      </c>
      <c r="AE36" s="38">
        <f>SUM(AE5:AE34)</f>
        <v>0</v>
      </c>
      <c r="AF36" s="39">
        <f>SUM(AC36:AE36)</f>
        <v>19558</v>
      </c>
    </row>
    <row r="37" spans="1:34" x14ac:dyDescent="0.25">
      <c r="Y37" s="26" t="s">
        <v>42</v>
      </c>
      <c r="AB37" s="19" t="s">
        <v>39</v>
      </c>
      <c r="AC37" s="33">
        <f>'December Hydro'!AE117</f>
        <v>3206</v>
      </c>
      <c r="AD37" s="33">
        <f>'December Hydro'!AF117</f>
        <v>3434</v>
      </c>
      <c r="AE37" s="33">
        <f>'December Hydro'!AG117</f>
        <v>0</v>
      </c>
      <c r="AF37" s="5">
        <f>SUM(AC37:AE37)</f>
        <v>6640</v>
      </c>
    </row>
    <row r="38" spans="1:34" x14ac:dyDescent="0.25">
      <c r="A38" s="3" t="s">
        <v>59</v>
      </c>
      <c r="Y38" s="26"/>
      <c r="AB38" s="3" t="s">
        <v>38</v>
      </c>
      <c r="AC38" s="17"/>
      <c r="AD38" s="5"/>
      <c r="AE38" s="5"/>
      <c r="AF38" s="5"/>
      <c r="AG38" s="60"/>
    </row>
    <row r="39" spans="1:34" x14ac:dyDescent="0.25">
      <c r="A39" t="s">
        <v>60</v>
      </c>
      <c r="Y39" s="41" t="s">
        <v>43</v>
      </c>
      <c r="Z39" s="15"/>
      <c r="AA39" s="15"/>
      <c r="AB39" s="35" t="s">
        <v>37</v>
      </c>
      <c r="AC39" s="36">
        <f>AC40*1.1</f>
        <v>10670.709060000001</v>
      </c>
      <c r="AD39" s="36">
        <f>AD40*1.1</f>
        <v>8116.3552800000007</v>
      </c>
      <c r="AE39" s="36">
        <f>AE40*1.1</f>
        <v>0</v>
      </c>
      <c r="AF39" s="36">
        <f>AF40*1.1</f>
        <v>18787.064340000001</v>
      </c>
      <c r="AG39" s="5"/>
    </row>
    <row r="40" spans="1:34" x14ac:dyDescent="0.25">
      <c r="A40" t="s">
        <v>61</v>
      </c>
      <c r="Y40" s="26" t="s">
        <v>52</v>
      </c>
      <c r="AC40" s="40">
        <f>'Dec LOAD FORECAST'!AJ36</f>
        <v>9700.6445999999996</v>
      </c>
      <c r="AD40" s="40">
        <f>'Dec LOAD FORECAST'!AK36</f>
        <v>7378.5047999999997</v>
      </c>
      <c r="AE40" s="40">
        <f>'Dec LOAD FORECAST'!AL36</f>
        <v>0</v>
      </c>
      <c r="AF40" s="5">
        <f>SUM(AC40:AE40)</f>
        <v>17079.149399999998</v>
      </c>
    </row>
    <row r="41" spans="1:34" x14ac:dyDescent="0.25">
      <c r="A41" t="s">
        <v>62</v>
      </c>
      <c r="Y41" s="26" t="s">
        <v>53</v>
      </c>
      <c r="AC41" s="5">
        <f>AC40*'Dec LOAD FORECAST'!AM83</f>
        <v>0</v>
      </c>
      <c r="AD41" s="5">
        <f>AD40*'Dec LOAD FORECAST'!AN83</f>
        <v>0</v>
      </c>
      <c r="AE41" s="5">
        <f>AE40*'Dec LOAD FORECAST'!AO83</f>
        <v>0</v>
      </c>
      <c r="AF41" s="5">
        <f>SUM(AC41:AE41)</f>
        <v>0</v>
      </c>
    </row>
    <row r="42" spans="1:34" x14ac:dyDescent="0.25">
      <c r="A42" t="s">
        <v>63</v>
      </c>
      <c r="X42" s="52"/>
      <c r="Y42" s="53" t="s">
        <v>54</v>
      </c>
      <c r="Z42" s="52"/>
      <c r="AA42" s="52"/>
      <c r="AB42" s="54" t="s">
        <v>33</v>
      </c>
      <c r="AC42" s="55">
        <f>AC41*1.1</f>
        <v>0</v>
      </c>
      <c r="AD42" s="55">
        <f>AD41*1.1</f>
        <v>0</v>
      </c>
      <c r="AE42" s="55">
        <f>AE41*1.1</f>
        <v>0</v>
      </c>
      <c r="AF42" s="55">
        <f>SUM(AC42:AE42)</f>
        <v>0</v>
      </c>
    </row>
    <row r="43" spans="1:34" x14ac:dyDescent="0.25">
      <c r="A43" t="s">
        <v>64</v>
      </c>
      <c r="U43" s="5"/>
      <c r="AC43" s="5"/>
      <c r="AD43" s="5"/>
      <c r="AE43" s="5"/>
      <c r="AF43" s="5"/>
    </row>
    <row r="44" spans="1:34" x14ac:dyDescent="0.25">
      <c r="A44" t="s">
        <v>65</v>
      </c>
      <c r="AB44" s="11" t="s">
        <v>34</v>
      </c>
    </row>
    <row r="45" spans="1:34" x14ac:dyDescent="0.25">
      <c r="A45" t="s">
        <v>66</v>
      </c>
      <c r="X45" s="16"/>
      <c r="Y45" s="27" t="s">
        <v>44</v>
      </c>
      <c r="AC45" s="10">
        <f>Calc!Z36</f>
        <v>0</v>
      </c>
      <c r="AD45" s="10">
        <f>Calc!AA36</f>
        <v>0</v>
      </c>
      <c r="AE45" s="10">
        <f>Calc!AB36</f>
        <v>0</v>
      </c>
      <c r="AF45" s="10">
        <f>Calc!AC36</f>
        <v>0</v>
      </c>
      <c r="AG45" s="17"/>
      <c r="AH45" s="17"/>
    </row>
    <row r="46" spans="1:34" x14ac:dyDescent="0.25">
      <c r="A46" t="s">
        <v>67</v>
      </c>
      <c r="AB46" s="13" t="s">
        <v>35</v>
      </c>
      <c r="AG46" s="17"/>
      <c r="AH46" s="22"/>
    </row>
    <row r="47" spans="1:34" x14ac:dyDescent="0.25">
      <c r="X47" s="34"/>
      <c r="Y47" s="28" t="s">
        <v>35</v>
      </c>
      <c r="AC47" s="12">
        <f>-(AC39-AC36+AC45)</f>
        <v>1345.290939999999</v>
      </c>
      <c r="AD47" s="12">
        <f>-(AD39-AD36+AD45)</f>
        <v>-574.35528000000068</v>
      </c>
      <c r="AE47" s="12">
        <f>-(AE39-AE36+AE45)</f>
        <v>0</v>
      </c>
      <c r="AF47" s="12">
        <f>-(AF39-AF36+AF45)</f>
        <v>770.93565999999919</v>
      </c>
      <c r="AG47" s="17"/>
      <c r="AH47" s="21"/>
    </row>
    <row r="48" spans="1:34" x14ac:dyDescent="0.25">
      <c r="AG48" s="17"/>
      <c r="AH4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December</vt:lpstr>
      <vt:lpstr>December Hydro</vt:lpstr>
      <vt:lpstr>Dec LOAD FORECAST</vt:lpstr>
      <vt:lpstr>Calc</vt:lpstr>
      <vt:lpstr>December Total</vt:lpstr>
      <vt:lpstr>'December Hydro'!QUERY1</vt:lpstr>
      <vt:lpstr>'December Hydro'!QUERY1_1</vt:lpstr>
      <vt:lpstr>'December Hydro'!QUERY1_2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jbryson</dc:creator>
  <cp:lastModifiedBy>Havlíček Jan</cp:lastModifiedBy>
  <dcterms:created xsi:type="dcterms:W3CDTF">2001-09-05T15:55:10Z</dcterms:created>
  <dcterms:modified xsi:type="dcterms:W3CDTF">2023-09-10T14:54:13Z</dcterms:modified>
</cp:coreProperties>
</file>