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72" yWindow="120" windowWidth="10236" windowHeight="7272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6" sheetId="28" r:id="rId5"/>
    <sheet name="day 5" sheetId="64396" r:id="rId6"/>
    <sheet name="day 7" sheetId="32936" r:id="rId7"/>
    <sheet name="day 8" sheetId="1162" r:id="rId8"/>
    <sheet name="day 9" sheetId="24384" r:id="rId9"/>
  </sheets>
  <definedNames>
    <definedName name="_xlnm.Print_Titles" localSheetId="0">'EES-Schedule day 1'!$A:$C,'EES-Schedule day 1'!$1:$7</definedName>
  </definedNames>
  <calcPr calcId="92512" fullCalcOnLoad="1"/>
</workbook>
</file>

<file path=xl/calcChain.xml><?xml version="1.0" encoding="utf-8"?>
<calcChain xmlns="http://schemas.openxmlformats.org/spreadsheetml/2006/main">
  <c r="A4" i="2" l="1"/>
  <c r="D8" i="2"/>
  <c r="AE8" i="2"/>
  <c r="AF8" i="2"/>
  <c r="AI8" i="2"/>
  <c r="AK8" i="2"/>
  <c r="AL8" i="2"/>
  <c r="AM8" i="2"/>
  <c r="AN8" i="2"/>
  <c r="AP8" i="2"/>
  <c r="AQ8" i="2"/>
  <c r="AR8" i="2"/>
  <c r="AS8" i="2"/>
  <c r="AU8" i="2"/>
  <c r="AV8" i="2"/>
  <c r="AW8" i="2"/>
  <c r="AX8" i="2"/>
  <c r="AZ8" i="2"/>
  <c r="BA8" i="2"/>
  <c r="BB8" i="2"/>
  <c r="BC8" i="2"/>
  <c r="D9" i="2"/>
  <c r="AE9" i="2"/>
  <c r="AF9" i="2"/>
  <c r="AI9" i="2"/>
  <c r="AK9" i="2"/>
  <c r="AL9" i="2"/>
  <c r="AM9" i="2"/>
  <c r="AN9" i="2"/>
  <c r="AP9" i="2"/>
  <c r="AQ9" i="2"/>
  <c r="AR9" i="2"/>
  <c r="AS9" i="2"/>
  <c r="AU9" i="2"/>
  <c r="AV9" i="2"/>
  <c r="AW9" i="2"/>
  <c r="AX9" i="2"/>
  <c r="AZ9" i="2"/>
  <c r="BA9" i="2"/>
  <c r="BB9" i="2"/>
  <c r="BC9" i="2"/>
  <c r="D10" i="2"/>
  <c r="AE10" i="2"/>
  <c r="AF10" i="2"/>
  <c r="AI10" i="2"/>
  <c r="AK10" i="2"/>
  <c r="AL10" i="2"/>
  <c r="AM10" i="2"/>
  <c r="AN10" i="2"/>
  <c r="AP10" i="2"/>
  <c r="AQ10" i="2"/>
  <c r="AR10" i="2"/>
  <c r="AS10" i="2"/>
  <c r="AU10" i="2"/>
  <c r="AV10" i="2"/>
  <c r="AW10" i="2"/>
  <c r="AX10" i="2"/>
  <c r="AZ10" i="2"/>
  <c r="BA10" i="2"/>
  <c r="BB10" i="2"/>
  <c r="BC10" i="2"/>
  <c r="D11" i="2"/>
  <c r="AE11" i="2"/>
  <c r="AF11" i="2"/>
  <c r="AI11" i="2"/>
  <c r="AK11" i="2"/>
  <c r="AL11" i="2"/>
  <c r="AM11" i="2"/>
  <c r="AN11" i="2"/>
  <c r="AP11" i="2"/>
  <c r="AQ11" i="2"/>
  <c r="AR11" i="2"/>
  <c r="AS11" i="2"/>
  <c r="AU11" i="2"/>
  <c r="AV11" i="2"/>
  <c r="AW11" i="2"/>
  <c r="AX11" i="2"/>
  <c r="AZ11" i="2"/>
  <c r="BA11" i="2"/>
  <c r="BB11" i="2"/>
  <c r="BC11" i="2"/>
  <c r="D12" i="2"/>
  <c r="AE12" i="2"/>
  <c r="AF12" i="2"/>
  <c r="AI12" i="2"/>
  <c r="AK12" i="2"/>
  <c r="AL12" i="2"/>
  <c r="AM12" i="2"/>
  <c r="AN12" i="2"/>
  <c r="AP12" i="2"/>
  <c r="AQ12" i="2"/>
  <c r="AR12" i="2"/>
  <c r="AS12" i="2"/>
  <c r="AU12" i="2"/>
  <c r="AV12" i="2"/>
  <c r="AW12" i="2"/>
  <c r="AX12" i="2"/>
  <c r="AZ12" i="2"/>
  <c r="BA12" i="2"/>
  <c r="BB12" i="2"/>
  <c r="BC12" i="2"/>
  <c r="D13" i="2"/>
  <c r="AE13" i="2"/>
  <c r="AF13" i="2"/>
  <c r="AI13" i="2"/>
  <c r="AK13" i="2"/>
  <c r="AL13" i="2"/>
  <c r="AM13" i="2"/>
  <c r="AN13" i="2"/>
  <c r="AP13" i="2"/>
  <c r="AQ13" i="2"/>
  <c r="AR13" i="2"/>
  <c r="AS13" i="2"/>
  <c r="AU13" i="2"/>
  <c r="AV13" i="2"/>
  <c r="AW13" i="2"/>
  <c r="AX13" i="2"/>
  <c r="AZ13" i="2"/>
  <c r="BA13" i="2"/>
  <c r="BB13" i="2"/>
  <c r="BC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E14" i="2"/>
  <c r="AF14" i="2"/>
  <c r="AI14" i="2"/>
  <c r="AN14" i="2"/>
  <c r="AS14" i="2"/>
  <c r="AX14" i="2"/>
  <c r="BC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E15" i="2"/>
  <c r="AF15" i="2"/>
  <c r="AI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E16" i="2"/>
  <c r="AF16" i="2"/>
  <c r="AI16" i="2"/>
  <c r="D17" i="2"/>
  <c r="AE17" i="2"/>
  <c r="AF17" i="2"/>
  <c r="AI17" i="2"/>
  <c r="AK17" i="2"/>
  <c r="AL17" i="2"/>
  <c r="AM17" i="2"/>
  <c r="AN17" i="2"/>
  <c r="AP17" i="2"/>
  <c r="AQ17" i="2"/>
  <c r="AR17" i="2"/>
  <c r="AS17" i="2"/>
  <c r="AU17" i="2"/>
  <c r="AV17" i="2"/>
  <c r="AW17" i="2"/>
  <c r="AX17" i="2"/>
  <c r="AZ17" i="2"/>
  <c r="BA17" i="2"/>
  <c r="BB17" i="2"/>
  <c r="BC17" i="2"/>
  <c r="D18" i="2"/>
  <c r="AE18" i="2"/>
  <c r="AF18" i="2"/>
  <c r="AI18" i="2"/>
  <c r="AK18" i="2"/>
  <c r="AL18" i="2"/>
  <c r="AM18" i="2"/>
  <c r="AN18" i="2"/>
  <c r="AP18" i="2"/>
  <c r="AQ18" i="2"/>
  <c r="AR18" i="2"/>
  <c r="AS18" i="2"/>
  <c r="AU18" i="2"/>
  <c r="AV18" i="2"/>
  <c r="AW18" i="2"/>
  <c r="AX18" i="2"/>
  <c r="AZ18" i="2"/>
  <c r="BA18" i="2"/>
  <c r="BB18" i="2"/>
  <c r="BC18" i="2"/>
  <c r="D19" i="2"/>
  <c r="AE19" i="2"/>
  <c r="AF19" i="2"/>
  <c r="AI19" i="2"/>
  <c r="AK19" i="2"/>
  <c r="AL19" i="2"/>
  <c r="AM19" i="2"/>
  <c r="AN19" i="2"/>
  <c r="AP19" i="2"/>
  <c r="AQ19" i="2"/>
  <c r="AR19" i="2"/>
  <c r="AS19" i="2"/>
  <c r="AU19" i="2"/>
  <c r="AV19" i="2"/>
  <c r="AW19" i="2"/>
  <c r="AX19" i="2"/>
  <c r="AZ19" i="2"/>
  <c r="BA19" i="2"/>
  <c r="BB19" i="2"/>
  <c r="BC19" i="2"/>
  <c r="D20" i="2"/>
  <c r="AE20" i="2"/>
  <c r="AF20" i="2"/>
  <c r="AI20" i="2"/>
  <c r="AK20" i="2"/>
  <c r="AL20" i="2"/>
  <c r="AM20" i="2"/>
  <c r="AN20" i="2"/>
  <c r="AP20" i="2"/>
  <c r="AQ20" i="2"/>
  <c r="AR20" i="2"/>
  <c r="AS20" i="2"/>
  <c r="AU20" i="2"/>
  <c r="AV20" i="2"/>
  <c r="AW20" i="2"/>
  <c r="AX20" i="2"/>
  <c r="AZ20" i="2"/>
  <c r="BA20" i="2"/>
  <c r="BB20" i="2"/>
  <c r="BC20" i="2"/>
  <c r="D21" i="2"/>
  <c r="AE21" i="2"/>
  <c r="AF21" i="2"/>
  <c r="AI21" i="2"/>
  <c r="AK21" i="2"/>
  <c r="AL21" i="2"/>
  <c r="AM21" i="2"/>
  <c r="AN21" i="2"/>
  <c r="AP21" i="2"/>
  <c r="AQ21" i="2"/>
  <c r="AR21" i="2"/>
  <c r="AS21" i="2"/>
  <c r="AU21" i="2"/>
  <c r="AV21" i="2"/>
  <c r="AW21" i="2"/>
  <c r="AX21" i="2"/>
  <c r="AZ21" i="2"/>
  <c r="BA21" i="2"/>
  <c r="BB21" i="2"/>
  <c r="BC21" i="2"/>
  <c r="D22" i="2"/>
  <c r="AE22" i="2"/>
  <c r="AF22" i="2"/>
  <c r="AI22" i="2"/>
  <c r="AK22" i="2"/>
  <c r="AL22" i="2"/>
  <c r="AM22" i="2"/>
  <c r="AN22" i="2"/>
  <c r="AP22" i="2"/>
  <c r="AQ22" i="2"/>
  <c r="AR22" i="2"/>
  <c r="AS22" i="2"/>
  <c r="AU22" i="2"/>
  <c r="AV22" i="2"/>
  <c r="AW22" i="2"/>
  <c r="AX22" i="2"/>
  <c r="AZ22" i="2"/>
  <c r="BA22" i="2"/>
  <c r="BB22" i="2"/>
  <c r="BC22" i="2"/>
  <c r="D23" i="2"/>
  <c r="AE23" i="2"/>
  <c r="AF23" i="2"/>
  <c r="AI23" i="2"/>
  <c r="AN23" i="2"/>
  <c r="AS23" i="2"/>
  <c r="AX23" i="2"/>
  <c r="BC23" i="2"/>
  <c r="D24" i="2"/>
  <c r="AE24" i="2"/>
  <c r="AF24" i="2"/>
  <c r="AI24" i="2"/>
  <c r="D25" i="2"/>
  <c r="AE25" i="2"/>
  <c r="AF25" i="2"/>
  <c r="AI25" i="2"/>
  <c r="D26" i="2"/>
  <c r="AE26" i="2"/>
  <c r="AF26" i="2"/>
  <c r="AI26" i="2"/>
  <c r="AK26" i="2"/>
  <c r="AL26" i="2"/>
  <c r="AM26" i="2"/>
  <c r="AN26" i="2"/>
  <c r="D27" i="2"/>
  <c r="AE27" i="2"/>
  <c r="AF27" i="2"/>
  <c r="AI27" i="2"/>
  <c r="AK27" i="2"/>
  <c r="AL27" i="2"/>
  <c r="AM27" i="2"/>
  <c r="AN27" i="2"/>
  <c r="D28" i="2"/>
  <c r="AE28" i="2"/>
  <c r="AF28" i="2"/>
  <c r="AI28" i="2"/>
  <c r="AK28" i="2"/>
  <c r="AL28" i="2"/>
  <c r="AM28" i="2"/>
  <c r="AN28" i="2"/>
  <c r="D29" i="2"/>
  <c r="AE29" i="2"/>
  <c r="AF29" i="2"/>
  <c r="AI29" i="2"/>
  <c r="AK29" i="2"/>
  <c r="AL29" i="2"/>
  <c r="AM29" i="2"/>
  <c r="AN29" i="2"/>
  <c r="D30" i="2"/>
  <c r="AE30" i="2"/>
  <c r="AF30" i="2"/>
  <c r="AI30" i="2"/>
  <c r="AK30" i="2"/>
  <c r="AL30" i="2"/>
  <c r="AM30" i="2"/>
  <c r="AN30" i="2"/>
  <c r="D31" i="2"/>
  <c r="AE31" i="2"/>
  <c r="AF31" i="2"/>
  <c r="AI31" i="2"/>
  <c r="AK31" i="2"/>
  <c r="AL31" i="2"/>
  <c r="AM31" i="2"/>
  <c r="AN31" i="2"/>
  <c r="D32" i="2"/>
  <c r="AN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D57" i="2"/>
  <c r="AE57" i="2"/>
  <c r="AF57" i="2"/>
  <c r="AH57" i="2"/>
  <c r="AI57" i="2"/>
  <c r="AK57" i="2"/>
  <c r="AL57" i="2"/>
  <c r="AM57" i="2"/>
  <c r="AN57" i="2"/>
  <c r="AP57" i="2"/>
  <c r="AQ57" i="2"/>
  <c r="AR57" i="2"/>
  <c r="AS57" i="2"/>
  <c r="AU57" i="2"/>
  <c r="AV57" i="2"/>
  <c r="AW57" i="2"/>
  <c r="AX57" i="2"/>
  <c r="AZ57" i="2"/>
  <c r="BA57" i="2"/>
  <c r="BB57" i="2"/>
  <c r="BC57" i="2"/>
  <c r="D58" i="2"/>
  <c r="AE58" i="2"/>
  <c r="AF58" i="2"/>
  <c r="AH58" i="2"/>
  <c r="AI58" i="2"/>
  <c r="AK58" i="2"/>
  <c r="AL58" i="2"/>
  <c r="AM58" i="2"/>
  <c r="AN58" i="2"/>
  <c r="AP58" i="2"/>
  <c r="AQ58" i="2"/>
  <c r="AR58" i="2"/>
  <c r="AS58" i="2"/>
  <c r="AU58" i="2"/>
  <c r="AV58" i="2"/>
  <c r="AW58" i="2"/>
  <c r="AX58" i="2"/>
  <c r="AZ58" i="2"/>
  <c r="BA58" i="2"/>
  <c r="BB58" i="2"/>
  <c r="BC58" i="2"/>
  <c r="D59" i="2"/>
  <c r="AE59" i="2"/>
  <c r="AF59" i="2"/>
  <c r="AH59" i="2"/>
  <c r="AI59" i="2"/>
  <c r="AK59" i="2"/>
  <c r="AL59" i="2"/>
  <c r="AM59" i="2"/>
  <c r="AN59" i="2"/>
  <c r="AP59" i="2"/>
  <c r="AQ59" i="2"/>
  <c r="AR59" i="2"/>
  <c r="AS59" i="2"/>
  <c r="AU59" i="2"/>
  <c r="AV59" i="2"/>
  <c r="AW59" i="2"/>
  <c r="AX59" i="2"/>
  <c r="AZ59" i="2"/>
  <c r="BA59" i="2"/>
  <c r="BB59" i="2"/>
  <c r="BC59" i="2"/>
  <c r="D60" i="2"/>
  <c r="AE60" i="2"/>
  <c r="AF60" i="2"/>
  <c r="AH60" i="2"/>
  <c r="AI60" i="2"/>
  <c r="AK60" i="2"/>
  <c r="AL60" i="2"/>
  <c r="AM60" i="2"/>
  <c r="AN60" i="2"/>
  <c r="AP60" i="2"/>
  <c r="AQ60" i="2"/>
  <c r="AR60" i="2"/>
  <c r="AS60" i="2"/>
  <c r="AU60" i="2"/>
  <c r="AV60" i="2"/>
  <c r="AW60" i="2"/>
  <c r="AX60" i="2"/>
  <c r="AZ60" i="2"/>
  <c r="BA60" i="2"/>
  <c r="BB60" i="2"/>
  <c r="BC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E61" i="2"/>
  <c r="AF61" i="2"/>
  <c r="AH61" i="2"/>
  <c r="AI61" i="2"/>
  <c r="AK61" i="2"/>
  <c r="AL61" i="2"/>
  <c r="AM61" i="2"/>
  <c r="AN61" i="2"/>
  <c r="AP61" i="2"/>
  <c r="AQ61" i="2"/>
  <c r="AR61" i="2"/>
  <c r="AS61" i="2"/>
  <c r="AU61" i="2"/>
  <c r="AV61" i="2"/>
  <c r="AW61" i="2"/>
  <c r="AX61" i="2"/>
  <c r="AZ61" i="2"/>
  <c r="BA61" i="2"/>
  <c r="BB61" i="2"/>
  <c r="BC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E62" i="2"/>
  <c r="AF62" i="2"/>
  <c r="AH62" i="2"/>
  <c r="AI62" i="2"/>
  <c r="AK62" i="2"/>
  <c r="AL62" i="2"/>
  <c r="AM62" i="2"/>
  <c r="AN62" i="2"/>
  <c r="AP62" i="2"/>
  <c r="AQ62" i="2"/>
  <c r="AR62" i="2"/>
  <c r="AS62" i="2"/>
  <c r="AU62" i="2"/>
  <c r="AV62" i="2"/>
  <c r="AW62" i="2"/>
  <c r="AX62" i="2"/>
  <c r="AZ62" i="2"/>
  <c r="BA62" i="2"/>
  <c r="BB62" i="2"/>
  <c r="BC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E63" i="2"/>
  <c r="AF63" i="2"/>
  <c r="AH63" i="2"/>
  <c r="AI63" i="2"/>
  <c r="AN63" i="2"/>
  <c r="AS63" i="2"/>
  <c r="AX63" i="2"/>
  <c r="BC63" i="2"/>
  <c r="D64" i="2"/>
  <c r="AE64" i="2"/>
  <c r="AF64" i="2"/>
  <c r="AH64" i="2"/>
  <c r="AI64" i="2"/>
  <c r="D65" i="2"/>
  <c r="AE65" i="2"/>
  <c r="AF65" i="2"/>
  <c r="AH65" i="2"/>
  <c r="AI65" i="2"/>
  <c r="D66" i="2"/>
  <c r="AE66" i="2"/>
  <c r="AF66" i="2"/>
  <c r="AH66" i="2"/>
  <c r="AI66" i="2"/>
  <c r="AK66" i="2"/>
  <c r="AL66" i="2"/>
  <c r="AM66" i="2"/>
  <c r="AN66" i="2"/>
  <c r="AP66" i="2"/>
  <c r="AQ66" i="2"/>
  <c r="AR66" i="2"/>
  <c r="AS66" i="2"/>
  <c r="AU66" i="2"/>
  <c r="AV66" i="2"/>
  <c r="AW66" i="2"/>
  <c r="AX66" i="2"/>
  <c r="AZ66" i="2"/>
  <c r="BA66" i="2"/>
  <c r="BB66" i="2"/>
  <c r="BC66" i="2"/>
  <c r="BE66" i="2"/>
  <c r="BF66" i="2"/>
  <c r="BG66" i="2"/>
  <c r="BH66" i="2"/>
  <c r="D67" i="2"/>
  <c r="AE67" i="2"/>
  <c r="AF67" i="2"/>
  <c r="AH67" i="2"/>
  <c r="AI67" i="2"/>
  <c r="AK67" i="2"/>
  <c r="AL67" i="2"/>
  <c r="AM67" i="2"/>
  <c r="AN67" i="2"/>
  <c r="AP67" i="2"/>
  <c r="AQ67" i="2"/>
  <c r="AR67" i="2"/>
  <c r="AS67" i="2"/>
  <c r="AU67" i="2"/>
  <c r="AV67" i="2"/>
  <c r="AW67" i="2"/>
  <c r="AX67" i="2"/>
  <c r="AZ67" i="2"/>
  <c r="BA67" i="2"/>
  <c r="BB67" i="2"/>
  <c r="BC67" i="2"/>
  <c r="BE67" i="2"/>
  <c r="BF67" i="2"/>
  <c r="BG67" i="2"/>
  <c r="BH67" i="2"/>
  <c r="D68" i="2"/>
  <c r="AE68" i="2"/>
  <c r="AF68" i="2"/>
  <c r="AH68" i="2"/>
  <c r="AI68" i="2"/>
  <c r="AK68" i="2"/>
  <c r="AL68" i="2"/>
  <c r="AM68" i="2"/>
  <c r="AN68" i="2"/>
  <c r="AP68" i="2"/>
  <c r="AQ68" i="2"/>
  <c r="AR68" i="2"/>
  <c r="AS68" i="2"/>
  <c r="AU68" i="2"/>
  <c r="AV68" i="2"/>
  <c r="AW68" i="2"/>
  <c r="AX68" i="2"/>
  <c r="AZ68" i="2"/>
  <c r="BA68" i="2"/>
  <c r="BB68" i="2"/>
  <c r="BC68" i="2"/>
  <c r="BE68" i="2"/>
  <c r="BF68" i="2"/>
  <c r="BG68" i="2"/>
  <c r="BH68" i="2"/>
  <c r="D69" i="2"/>
  <c r="AE69" i="2"/>
  <c r="AF69" i="2"/>
  <c r="AH69" i="2"/>
  <c r="AI69" i="2"/>
  <c r="AK69" i="2"/>
  <c r="AL69" i="2"/>
  <c r="AM69" i="2"/>
  <c r="AN69" i="2"/>
  <c r="AP69" i="2"/>
  <c r="AQ69" i="2"/>
  <c r="AR69" i="2"/>
  <c r="AS69" i="2"/>
  <c r="AU69" i="2"/>
  <c r="AV69" i="2"/>
  <c r="AW69" i="2"/>
  <c r="AX69" i="2"/>
  <c r="AZ69" i="2"/>
  <c r="BA69" i="2"/>
  <c r="BB69" i="2"/>
  <c r="BC69" i="2"/>
  <c r="BE69" i="2"/>
  <c r="BF69" i="2"/>
  <c r="BG69" i="2"/>
  <c r="BH69" i="2"/>
  <c r="D70" i="2"/>
  <c r="AE70" i="2"/>
  <c r="AF70" i="2"/>
  <c r="AH70" i="2"/>
  <c r="AI70" i="2"/>
  <c r="AK70" i="2"/>
  <c r="AL70" i="2"/>
  <c r="AM70" i="2"/>
  <c r="AN70" i="2"/>
  <c r="AP70" i="2"/>
  <c r="AQ70" i="2"/>
  <c r="AR70" i="2"/>
  <c r="AS70" i="2"/>
  <c r="AU70" i="2"/>
  <c r="AV70" i="2"/>
  <c r="AW70" i="2"/>
  <c r="AX70" i="2"/>
  <c r="AZ70" i="2"/>
  <c r="BA70" i="2"/>
  <c r="BB70" i="2"/>
  <c r="BC70" i="2"/>
  <c r="BE70" i="2"/>
  <c r="BF70" i="2"/>
  <c r="BG70" i="2"/>
  <c r="BH70" i="2"/>
  <c r="D71" i="2"/>
  <c r="AE71" i="2"/>
  <c r="AF71" i="2"/>
  <c r="AH71" i="2"/>
  <c r="AI71" i="2"/>
  <c r="AK71" i="2"/>
  <c r="AL71" i="2"/>
  <c r="AM71" i="2"/>
  <c r="AN71" i="2"/>
  <c r="AP71" i="2"/>
  <c r="AQ71" i="2"/>
  <c r="AR71" i="2"/>
  <c r="AS71" i="2"/>
  <c r="AU71" i="2"/>
  <c r="AV71" i="2"/>
  <c r="AW71" i="2"/>
  <c r="AX71" i="2"/>
  <c r="AZ71" i="2"/>
  <c r="BA71" i="2"/>
  <c r="BB71" i="2"/>
  <c r="BC71" i="2"/>
  <c r="BE71" i="2"/>
  <c r="BF71" i="2"/>
  <c r="BG71" i="2"/>
  <c r="BH71" i="2"/>
  <c r="D72" i="2"/>
  <c r="AE72" i="2"/>
  <c r="AF72" i="2"/>
  <c r="AH72" i="2"/>
  <c r="AI72" i="2"/>
  <c r="AN72" i="2"/>
  <c r="AS72" i="2"/>
  <c r="AX72" i="2"/>
  <c r="BC72" i="2"/>
  <c r="BH72" i="2"/>
  <c r="D73" i="2"/>
  <c r="AE73" i="2"/>
  <c r="AF73" i="2"/>
  <c r="AH73" i="2"/>
  <c r="AI73" i="2"/>
  <c r="D74" i="2"/>
  <c r="AE74" i="2"/>
  <c r="AF74" i="2"/>
  <c r="AH74" i="2"/>
  <c r="AI74" i="2"/>
  <c r="D75" i="2"/>
  <c r="AE75" i="2"/>
  <c r="AF75" i="2"/>
  <c r="AH75" i="2"/>
  <c r="AI75" i="2"/>
  <c r="AK75" i="2"/>
  <c r="AL75" i="2"/>
  <c r="AM75" i="2"/>
  <c r="AN75" i="2"/>
  <c r="AP75" i="2"/>
  <c r="AQ75" i="2"/>
  <c r="AR75" i="2"/>
  <c r="AS75" i="2"/>
  <c r="D76" i="2"/>
  <c r="AE76" i="2"/>
  <c r="AF76" i="2"/>
  <c r="AH76" i="2"/>
  <c r="AI76" i="2"/>
  <c r="AK76" i="2"/>
  <c r="AL76" i="2"/>
  <c r="AM76" i="2"/>
  <c r="AN76" i="2"/>
  <c r="AP76" i="2"/>
  <c r="AQ76" i="2"/>
  <c r="AR76" i="2"/>
  <c r="AS76" i="2"/>
  <c r="D77" i="2"/>
  <c r="AE77" i="2"/>
  <c r="AF77" i="2"/>
  <c r="AH77" i="2"/>
  <c r="AI77" i="2"/>
  <c r="AK77" i="2"/>
  <c r="AL77" i="2"/>
  <c r="AM77" i="2"/>
  <c r="AN77" i="2"/>
  <c r="AP77" i="2"/>
  <c r="AQ77" i="2"/>
  <c r="AR77" i="2"/>
  <c r="AS77" i="2"/>
  <c r="D78" i="2"/>
  <c r="AE78" i="2"/>
  <c r="AF78" i="2"/>
  <c r="AH78" i="2"/>
  <c r="AI78" i="2"/>
  <c r="AK78" i="2"/>
  <c r="AL78" i="2"/>
  <c r="AM78" i="2"/>
  <c r="AN78" i="2"/>
  <c r="AP78" i="2"/>
  <c r="AQ78" i="2"/>
  <c r="AR78" i="2"/>
  <c r="AS78" i="2"/>
  <c r="D79" i="2"/>
  <c r="AE79" i="2"/>
  <c r="AF79" i="2"/>
  <c r="AH79" i="2"/>
  <c r="AI79" i="2"/>
  <c r="AK79" i="2"/>
  <c r="AL79" i="2"/>
  <c r="AM79" i="2"/>
  <c r="AN79" i="2"/>
  <c r="AP79" i="2"/>
  <c r="AQ79" i="2"/>
  <c r="AR79" i="2"/>
  <c r="AS79" i="2"/>
  <c r="D80" i="2"/>
  <c r="AE80" i="2"/>
  <c r="AF80" i="2"/>
  <c r="AH80" i="2"/>
  <c r="AI80" i="2"/>
  <c r="AK80" i="2"/>
  <c r="AL80" i="2"/>
  <c r="AM80" i="2"/>
  <c r="AN80" i="2"/>
  <c r="AP80" i="2"/>
  <c r="AQ80" i="2"/>
  <c r="AR80" i="2"/>
  <c r="AS80" i="2"/>
  <c r="D81" i="2"/>
  <c r="AN81" i="2"/>
  <c r="AS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D104" i="2"/>
  <c r="D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133" i="2"/>
  <c r="B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134" i="2"/>
  <c r="B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135" i="2"/>
  <c r="B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E137" i="2"/>
  <c r="AE8" i="1162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E137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133" i="1"/>
  <c r="B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134" i="1"/>
  <c r="B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135" i="1"/>
  <c r="B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E137" i="1"/>
</calcChain>
</file>

<file path=xl/sharedStrings.xml><?xml version="1.0" encoding="utf-8"?>
<sst xmlns="http://schemas.openxmlformats.org/spreadsheetml/2006/main" count="556" uniqueCount="93">
  <si>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</si>
  <si>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</si>
  <si>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</si>
  <si>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</si>
  <si>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</si>
  <si>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</si>
  <si>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</si>
  <si>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</si>
  <si>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</si>
  <si>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</si>
  <si>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</si>
  <si>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</si>
  <si>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</si>
  <si>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</si>
  <si>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</si>
  <si>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</si>
  <si>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</si>
  <si>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</si>
  <si>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</si>
  <si>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</si>
  <si>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</si>
  <si>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</si>
  <si>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</si>
  <si>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</si>
  <si>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</si>
  <si>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</si>
  <si>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</si>
  <si>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</si>
  <si>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</si>
  <si>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</si>
  <si>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</si>
  <si>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</si>
  <si>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</si>
  <si>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</si>
  <si>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</si>
  <si>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</si>
  <si>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</si>
  <si>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</si>
  <si>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</si>
  <si>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</si>
  <si>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</si>
  <si>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</si>
  <si>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</si>
  <si>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</si>
  <si>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</si>
  <si>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</si>
  <si>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</si>
  <si>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</si>
  <si>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</si>
  <si>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</si>
  <si>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</si>
  <si>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</si>
  <si>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</si>
  <si>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</si>
  <si>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</si>
  <si>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</si>
  <si>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</si>
  <si>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</si>
  <si>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</si>
  <si>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</si>
  <si>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</si>
  <si>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</si>
  <si>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</si>
  <si>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</si>
  <si>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</si>
  <si>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</si>
  <si>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</si>
  <si>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</si>
  <si>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</si>
  <si>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</si>
  <si>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</si>
  <si>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</si>
  <si>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</si>
  <si>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</si>
  <si>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</si>
  <si>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</si>
  <si>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</si>
  <si>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</si>
  <si>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</si>
  <si>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</si>
  <si>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</si>
  <si>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</si>
  <si>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</si>
  <si>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</si>
  <si>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Mon</t>
  </si>
  <si>
    <t>Tue</t>
  </si>
  <si>
    <t>Wed</t>
  </si>
  <si>
    <t>Thu</t>
  </si>
  <si>
    <t>Fri</t>
  </si>
  <si>
    <t>Sat</t>
  </si>
  <si>
    <t>Sun</t>
  </si>
  <si>
    <t>Off Peak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</si>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</sst>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99060</xdr:rowOff>
    </xdr:from>
    <xdr:to>
      <xdr:col>2</xdr:col>
      <xdr:colOff>548640</xdr:colOff>
      <xdr:row>5</xdr:row>
      <xdr:rowOff>167640</xdr:rowOff>
    </xdr:to>
    <xdr:pic>
      <xdr:nvPicPr>
        <xdr:cNvPr id="11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6680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190500</xdr:colOff>
      <xdr:row>1</xdr:row>
      <xdr:rowOff>99060</xdr:rowOff>
    </xdr:from>
    <xdr:to>
      <xdr:col>2</xdr:col>
      <xdr:colOff>548640</xdr:colOff>
      <xdr:row>5</xdr:row>
      <xdr:rowOff>167640</xdr:rowOff>
    </xdr:to>
    <xdr:pic>
      <xdr:nvPicPr>
        <xdr:cNvPr id="114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6680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190500</xdr:colOff>
      <xdr:row>1</xdr:row>
      <xdr:rowOff>99060</xdr:rowOff>
    </xdr:from>
    <xdr:to>
      <xdr:col>2</xdr:col>
      <xdr:colOff>533400</xdr:colOff>
      <xdr:row>5</xdr:row>
      <xdr:rowOff>167640</xdr:rowOff>
    </xdr:to>
    <xdr:pic>
      <xdr:nvPicPr>
        <xdr:cNvPr id="11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156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99060</xdr:rowOff>
    </xdr:from>
    <xdr:to>
      <xdr:col>2</xdr:col>
      <xdr:colOff>541020</xdr:colOff>
      <xdr:row>5</xdr:row>
      <xdr:rowOff>167640</xdr:rowOff>
    </xdr:to>
    <xdr:pic>
      <xdr:nvPicPr>
        <xdr:cNvPr id="210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918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ColWidth="9.109375" defaultRowHeight="13.2" x14ac:dyDescent="0.3"/>
  <cols>
    <col min="1" max="1" width="22.6640625" style="318" customWidth="1"/>
    <col min="2" max="2" width="10.3320312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>
        <v>37423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 t="str">
        <f>VLOOKUP(WEEKDAY(A3),AD104:AE110,2)</f>
        <v>Sunday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5.8" thickBot="1" x14ac:dyDescent="0.4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 t="s">
        <v>19</v>
      </c>
      <c r="C8" s="23" t="s">
        <v>20</v>
      </c>
      <c r="D8" s="24">
        <f t="shared" ref="D8:D50" si="0">SUM(E8:AB8)</f>
        <v>22.730265185982706</v>
      </c>
      <c r="E8" s="336">
        <v>0.87850115948430818</v>
      </c>
      <c r="F8" s="337">
        <v>0.86117072098318492</v>
      </c>
      <c r="G8" s="337">
        <v>0.85149871018112944</v>
      </c>
      <c r="H8" s="337">
        <v>0.84519853051585159</v>
      </c>
      <c r="I8" s="337">
        <v>0.84313406371442035</v>
      </c>
      <c r="J8" s="338">
        <v>0.84535209839053316</v>
      </c>
      <c r="K8" s="339">
        <v>0.84331019710398358</v>
      </c>
      <c r="L8" s="337">
        <v>0.86944254981845315</v>
      </c>
      <c r="M8" s="337">
        <v>0.90892543182776042</v>
      </c>
      <c r="N8" s="337">
        <v>0.9414483992727628</v>
      </c>
      <c r="O8" s="337">
        <v>0.97450641827898976</v>
      </c>
      <c r="P8" s="337">
        <v>1.0020176460882828</v>
      </c>
      <c r="Q8" s="337">
        <v>1.0159810907110292</v>
      </c>
      <c r="R8" s="337">
        <v>1.0324009924766453</v>
      </c>
      <c r="S8" s="337">
        <v>1.0374430147128229</v>
      </c>
      <c r="T8" s="337">
        <v>1.0394656482495437</v>
      </c>
      <c r="U8" s="337">
        <v>1.0341390984977394</v>
      </c>
      <c r="V8" s="337">
        <v>1.0280651189297374</v>
      </c>
      <c r="W8" s="337">
        <v>1.0164036010764921</v>
      </c>
      <c r="X8" s="337">
        <v>0.99725449883280071</v>
      </c>
      <c r="Y8" s="337">
        <v>0.98682113895728263</v>
      </c>
      <c r="Z8" s="340">
        <v>0.98339799053097365</v>
      </c>
      <c r="AA8" s="336">
        <v>0.95936066111383367</v>
      </c>
      <c r="AB8" s="338">
        <v>0.93502640623414135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401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 t="s">
        <v>22</v>
      </c>
      <c r="C9" s="30" t="s">
        <v>20</v>
      </c>
      <c r="D9" s="31">
        <f t="shared" si="0"/>
        <v>647.97664322083108</v>
      </c>
      <c r="E9" s="342">
        <v>24.410626771340826</v>
      </c>
      <c r="F9" s="343">
        <v>23.952352528112939</v>
      </c>
      <c r="G9" s="343">
        <v>23.621321420579427</v>
      </c>
      <c r="H9" s="343">
        <v>23.428384453015202</v>
      </c>
      <c r="I9" s="343">
        <v>23.416375132150954</v>
      </c>
      <c r="J9" s="344">
        <v>23.62332453476051</v>
      </c>
      <c r="K9" s="345">
        <v>23.769795204432569</v>
      </c>
      <c r="L9" s="343">
        <v>24.670628591445347</v>
      </c>
      <c r="M9" s="343">
        <v>25.802060904992551</v>
      </c>
      <c r="N9" s="343">
        <v>27.050599404251106</v>
      </c>
      <c r="O9" s="343">
        <v>28.313805595947731</v>
      </c>
      <c r="P9" s="343">
        <v>29.371637993932403</v>
      </c>
      <c r="Q9" s="343">
        <v>30.023567599358433</v>
      </c>
      <c r="R9" s="343">
        <v>30.437591484273799</v>
      </c>
      <c r="S9" s="343">
        <v>30.666547037591034</v>
      </c>
      <c r="T9" s="343">
        <v>30.717280405396025</v>
      </c>
      <c r="U9" s="343">
        <v>30.535587840299755</v>
      </c>
      <c r="V9" s="343">
        <v>30.068400717048849</v>
      </c>
      <c r="W9" s="343">
        <v>29.273689978742929</v>
      </c>
      <c r="X9" s="343">
        <v>28.176304303665251</v>
      </c>
      <c r="Y9" s="343">
        <v>27.389150062967786</v>
      </c>
      <c r="Z9" s="346">
        <v>27.065096201623941</v>
      </c>
      <c r="AA9" s="342">
        <v>26.355722476028859</v>
      </c>
      <c r="AB9" s="344">
        <v>25.836792578872874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401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 t="s">
        <v>24</v>
      </c>
      <c r="C10" s="348" t="s">
        <v>20</v>
      </c>
      <c r="D10" s="36">
        <f t="shared" si="0"/>
        <v>5978.1683798946679</v>
      </c>
      <c r="E10" s="349">
        <v>229.23236523466076</v>
      </c>
      <c r="F10" s="350">
        <v>225.24230664867127</v>
      </c>
      <c r="G10" s="350">
        <v>222.24524676430562</v>
      </c>
      <c r="H10" s="350">
        <v>221.47102039186566</v>
      </c>
      <c r="I10" s="350">
        <v>222.89324934193772</v>
      </c>
      <c r="J10" s="351">
        <v>221.3311388554589</v>
      </c>
      <c r="K10" s="352">
        <v>221.74885291766438</v>
      </c>
      <c r="L10" s="350">
        <v>229.22894364611122</v>
      </c>
      <c r="M10" s="350">
        <v>238.28155818164436</v>
      </c>
      <c r="N10" s="350">
        <v>248.18439250841587</v>
      </c>
      <c r="O10" s="350">
        <v>258.05830678822076</v>
      </c>
      <c r="P10" s="350">
        <v>265.06445319024522</v>
      </c>
      <c r="Q10" s="350">
        <v>270.01462208907634</v>
      </c>
      <c r="R10" s="350">
        <v>274.09443878422417</v>
      </c>
      <c r="S10" s="350">
        <v>274.69680220547559</v>
      </c>
      <c r="T10" s="350">
        <v>275.95080107678052</v>
      </c>
      <c r="U10" s="350">
        <v>275.4720230612491</v>
      </c>
      <c r="V10" s="350">
        <v>272.62427555337371</v>
      </c>
      <c r="W10" s="350">
        <v>268.38326810196793</v>
      </c>
      <c r="X10" s="350">
        <v>261.75670752667014</v>
      </c>
      <c r="Y10" s="350">
        <v>257.06178951312654</v>
      </c>
      <c r="Z10" s="353">
        <v>255.73224358825581</v>
      </c>
      <c r="AA10" s="349">
        <v>248.50839261608135</v>
      </c>
      <c r="AB10" s="351">
        <v>240.89118130918422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401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 t="s">
        <v>27</v>
      </c>
      <c r="B11" s="38" t="s">
        <v>19</v>
      </c>
      <c r="C11" s="38" t="s">
        <v>28</v>
      </c>
      <c r="D11" s="89">
        <f t="shared" si="0"/>
        <v>57.229964542947194</v>
      </c>
      <c r="E11" s="355">
        <v>2.0892528091038405</v>
      </c>
      <c r="F11" s="356">
        <v>2.0388113191489952</v>
      </c>
      <c r="G11" s="356">
        <v>2.0161342327469161</v>
      </c>
      <c r="H11" s="356">
        <v>2.004671874363031</v>
      </c>
      <c r="I11" s="356">
        <v>2.0223655095042203</v>
      </c>
      <c r="J11" s="357">
        <v>2.0688157741827036</v>
      </c>
      <c r="K11" s="358">
        <v>2.0554472404086539</v>
      </c>
      <c r="L11" s="356">
        <v>2.1695732924817817</v>
      </c>
      <c r="M11" s="356">
        <v>2.3397787936603738</v>
      </c>
      <c r="N11" s="356">
        <v>2.434905145656987</v>
      </c>
      <c r="O11" s="356">
        <v>2.5166312859390039</v>
      </c>
      <c r="P11" s="356">
        <v>2.596327474443846</v>
      </c>
      <c r="Q11" s="356">
        <v>2.6380371354933176</v>
      </c>
      <c r="R11" s="356">
        <v>2.6859674735300092</v>
      </c>
      <c r="S11" s="356">
        <v>2.6964699554021667</v>
      </c>
      <c r="T11" s="356">
        <v>2.7016998555222878</v>
      </c>
      <c r="U11" s="356">
        <v>2.6833004936825957</v>
      </c>
      <c r="V11" s="356">
        <v>2.6821779540403945</v>
      </c>
      <c r="W11" s="356">
        <v>2.6395190403428543</v>
      </c>
      <c r="X11" s="356">
        <v>2.57001617717756</v>
      </c>
      <c r="Y11" s="356">
        <v>2.5118786546802774</v>
      </c>
      <c r="Z11" s="359">
        <v>2.4724931114197441</v>
      </c>
      <c r="AA11" s="355">
        <v>2.3430724374209051</v>
      </c>
      <c r="AB11" s="357">
        <v>2.2526175025947408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401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 t="s">
        <v>22</v>
      </c>
      <c r="C12" s="40" t="s">
        <v>28</v>
      </c>
      <c r="D12" s="361">
        <f t="shared" si="0"/>
        <v>252.19716790027601</v>
      </c>
      <c r="E12" s="362">
        <v>9.4192308455380651</v>
      </c>
      <c r="F12" s="363">
        <v>9.2258524560131328</v>
      </c>
      <c r="G12" s="363">
        <v>9.1032168350083573</v>
      </c>
      <c r="H12" s="363">
        <v>9.0267208443071123</v>
      </c>
      <c r="I12" s="363">
        <v>9.0332482408047508</v>
      </c>
      <c r="J12" s="364">
        <v>9.1431769828128804</v>
      </c>
      <c r="K12" s="365">
        <v>9.1702181735738257</v>
      </c>
      <c r="L12" s="363">
        <v>9.5613785282875305</v>
      </c>
      <c r="M12" s="363">
        <v>10.080811589816014</v>
      </c>
      <c r="N12" s="363">
        <v>10.565430934299409</v>
      </c>
      <c r="O12" s="363">
        <v>11.036995185640732</v>
      </c>
      <c r="P12" s="363">
        <v>11.453219117848583</v>
      </c>
      <c r="Q12" s="363">
        <v>11.712834938030756</v>
      </c>
      <c r="R12" s="363">
        <v>11.887878712722722</v>
      </c>
      <c r="S12" s="363">
        <v>11.970961671215294</v>
      </c>
      <c r="T12" s="363">
        <v>11.988173231873311</v>
      </c>
      <c r="U12" s="363">
        <v>11.919370893778236</v>
      </c>
      <c r="V12" s="363">
        <v>11.761547390676423</v>
      </c>
      <c r="W12" s="363">
        <v>11.466899801974314</v>
      </c>
      <c r="X12" s="363">
        <v>11.06067682654008</v>
      </c>
      <c r="Y12" s="363">
        <v>10.760904922129813</v>
      </c>
      <c r="Z12" s="366">
        <v>10.608822284022073</v>
      </c>
      <c r="AA12" s="362">
        <v>10.243113714303179</v>
      </c>
      <c r="AB12" s="364">
        <v>9.9964837790594085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401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 t="s">
        <v>24</v>
      </c>
      <c r="C13" s="42" t="s">
        <v>28</v>
      </c>
      <c r="D13" s="43">
        <f t="shared" si="0"/>
        <v>2831.3942256371315</v>
      </c>
      <c r="E13" s="367">
        <v>109.17695594632363</v>
      </c>
      <c r="F13" s="368">
        <v>107.34383051691267</v>
      </c>
      <c r="G13" s="368">
        <v>106.23573928741308</v>
      </c>
      <c r="H13" s="368">
        <v>105.60990499153282</v>
      </c>
      <c r="I13" s="368">
        <v>105.61406701300012</v>
      </c>
      <c r="J13" s="369">
        <v>106.32414092886199</v>
      </c>
      <c r="K13" s="370">
        <v>106.30295198256881</v>
      </c>
      <c r="L13" s="368">
        <v>109.97525101910553</v>
      </c>
      <c r="M13" s="368">
        <v>114.70518129390307</v>
      </c>
      <c r="N13" s="368">
        <v>118.49606666304851</v>
      </c>
      <c r="O13" s="368">
        <v>122.33370061938813</v>
      </c>
      <c r="P13" s="368">
        <v>125.50585603850422</v>
      </c>
      <c r="Q13" s="368">
        <v>127.63227143246544</v>
      </c>
      <c r="R13" s="368">
        <v>129.14562898323868</v>
      </c>
      <c r="S13" s="368">
        <v>129.62647640741415</v>
      </c>
      <c r="T13" s="368">
        <v>129.8697484890852</v>
      </c>
      <c r="U13" s="368">
        <v>129.15399419327585</v>
      </c>
      <c r="V13" s="368">
        <v>128.11675573648444</v>
      </c>
      <c r="W13" s="368">
        <v>125.96549308448741</v>
      </c>
      <c r="X13" s="368">
        <v>122.80744661152394</v>
      </c>
      <c r="Y13" s="368">
        <v>120.58812920745595</v>
      </c>
      <c r="Z13" s="371">
        <v>119.97611615273219</v>
      </c>
      <c r="AA13" s="367">
        <v>116.82263934594584</v>
      </c>
      <c r="AB13" s="369">
        <v>114.06587969246041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401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3140.8213580803554</v>
      </c>
      <c r="E14" s="90">
        <f t="shared" ref="E14:AB14" si="1">SUM(E11:E13)</f>
        <v>120.68543960096554</v>
      </c>
      <c r="F14" s="164">
        <f t="shared" si="1"/>
        <v>118.60849429207479</v>
      </c>
      <c r="G14" s="164">
        <f t="shared" si="1"/>
        <v>117.35509035516836</v>
      </c>
      <c r="H14" s="164">
        <f t="shared" si="1"/>
        <v>116.64129771020296</v>
      </c>
      <c r="I14" s="164">
        <f t="shared" si="1"/>
        <v>116.66968076330909</v>
      </c>
      <c r="J14" s="166">
        <f t="shared" si="1"/>
        <v>117.53613368585758</v>
      </c>
      <c r="K14" s="48">
        <f t="shared" si="1"/>
        <v>117.5286173965513</v>
      </c>
      <c r="L14" s="164">
        <f t="shared" si="1"/>
        <v>121.70620283987483</v>
      </c>
      <c r="M14" s="164">
        <f t="shared" si="1"/>
        <v>127.12577167737945</v>
      </c>
      <c r="N14" s="164">
        <f t="shared" si="1"/>
        <v>131.49640274300489</v>
      </c>
      <c r="O14" s="164">
        <f t="shared" si="1"/>
        <v>135.88732709096786</v>
      </c>
      <c r="P14" s="164">
        <f t="shared" si="1"/>
        <v>139.55540263079666</v>
      </c>
      <c r="Q14" s="164">
        <f t="shared" si="1"/>
        <v>141.98314350598952</v>
      </c>
      <c r="R14" s="164">
        <f t="shared" si="1"/>
        <v>143.7194751694914</v>
      </c>
      <c r="S14" s="164">
        <f t="shared" si="1"/>
        <v>144.2939080340316</v>
      </c>
      <c r="T14" s="164">
        <f t="shared" si="1"/>
        <v>144.55962157648079</v>
      </c>
      <c r="U14" s="164">
        <f t="shared" si="1"/>
        <v>143.75666558073669</v>
      </c>
      <c r="V14" s="164">
        <f t="shared" si="1"/>
        <v>142.56048108120126</v>
      </c>
      <c r="W14" s="164">
        <f t="shared" si="1"/>
        <v>140.07191192680457</v>
      </c>
      <c r="X14" s="164">
        <f t="shared" si="1"/>
        <v>136.4381396152416</v>
      </c>
      <c r="Y14" s="164">
        <f t="shared" si="1"/>
        <v>133.86091278426605</v>
      </c>
      <c r="Z14" s="165">
        <f t="shared" si="1"/>
        <v>133.05743154817401</v>
      </c>
      <c r="AA14" s="90">
        <f t="shared" si="1"/>
        <v>129.40882549766994</v>
      </c>
      <c r="AB14" s="166">
        <f t="shared" si="1"/>
        <v>126.31498097411456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401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6648.8752883014804</v>
      </c>
      <c r="E15" s="90">
        <f t="shared" ref="E15:AB15" si="2">SUM(E8:E10)</f>
        <v>254.52149316548591</v>
      </c>
      <c r="F15" s="164">
        <f t="shared" si="2"/>
        <v>250.05582989776741</v>
      </c>
      <c r="G15" s="164">
        <f t="shared" si="2"/>
        <v>246.71806689506619</v>
      </c>
      <c r="H15" s="164">
        <f t="shared" si="2"/>
        <v>245.74460337539671</v>
      </c>
      <c r="I15" s="164">
        <f t="shared" si="2"/>
        <v>247.15275853780309</v>
      </c>
      <c r="J15" s="166">
        <f t="shared" si="2"/>
        <v>245.79981548860994</v>
      </c>
      <c r="K15" s="48">
        <f t="shared" si="2"/>
        <v>246.36195831920094</v>
      </c>
      <c r="L15" s="164">
        <f t="shared" si="2"/>
        <v>254.76901478737503</v>
      </c>
      <c r="M15" s="164">
        <f t="shared" si="2"/>
        <v>264.99254451846468</v>
      </c>
      <c r="N15" s="164">
        <f t="shared" si="2"/>
        <v>276.17644031193976</v>
      </c>
      <c r="O15" s="164">
        <f t="shared" si="2"/>
        <v>287.34661880244749</v>
      </c>
      <c r="P15" s="164">
        <f t="shared" si="2"/>
        <v>295.43810883026589</v>
      </c>
      <c r="Q15" s="164">
        <f t="shared" si="2"/>
        <v>301.05417077914581</v>
      </c>
      <c r="R15" s="164">
        <f t="shared" si="2"/>
        <v>305.56443126097463</v>
      </c>
      <c r="S15" s="164">
        <f t="shared" si="2"/>
        <v>306.40079225777947</v>
      </c>
      <c r="T15" s="164">
        <f t="shared" si="2"/>
        <v>307.70754713042606</v>
      </c>
      <c r="U15" s="164">
        <f t="shared" si="2"/>
        <v>307.04175000004659</v>
      </c>
      <c r="V15" s="164">
        <f t="shared" si="2"/>
        <v>303.72074138935227</v>
      </c>
      <c r="W15" s="164">
        <f t="shared" si="2"/>
        <v>298.67336168178736</v>
      </c>
      <c r="X15" s="164">
        <f t="shared" si="2"/>
        <v>290.93026632916821</v>
      </c>
      <c r="Y15" s="164">
        <f t="shared" si="2"/>
        <v>285.43776071505158</v>
      </c>
      <c r="Z15" s="165">
        <f t="shared" si="2"/>
        <v>283.78073778041073</v>
      </c>
      <c r="AA15" s="90">
        <f t="shared" si="2"/>
        <v>275.82347575322405</v>
      </c>
      <c r="AB15" s="166">
        <f t="shared" si="2"/>
        <v>267.66300029429124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401</v>
      </c>
      <c r="BA15" s="536"/>
      <c r="BB15" s="536"/>
      <c r="BC15" s="536"/>
      <c r="BD15" s="483"/>
    </row>
    <row r="16" spans="1:116" ht="14.4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9789.6966463818371</v>
      </c>
      <c r="E16" s="167">
        <f t="shared" ref="E16:AB16" si="3">E14+E15</f>
        <v>375.20693276645147</v>
      </c>
      <c r="F16" s="168">
        <f t="shared" si="3"/>
        <v>368.6643241898422</v>
      </c>
      <c r="G16" s="168">
        <f t="shared" si="3"/>
        <v>364.07315725023454</v>
      </c>
      <c r="H16" s="168">
        <f t="shared" si="3"/>
        <v>362.3859010855997</v>
      </c>
      <c r="I16" s="168">
        <f t="shared" si="3"/>
        <v>363.82243930111218</v>
      </c>
      <c r="J16" s="170">
        <f t="shared" si="3"/>
        <v>363.33594917446749</v>
      </c>
      <c r="K16" s="203">
        <f t="shared" si="3"/>
        <v>363.89057571575222</v>
      </c>
      <c r="L16" s="200">
        <f t="shared" si="3"/>
        <v>376.47521762724989</v>
      </c>
      <c r="M16" s="200">
        <f t="shared" si="3"/>
        <v>392.11831619584416</v>
      </c>
      <c r="N16" s="200">
        <f t="shared" si="3"/>
        <v>407.67284305494468</v>
      </c>
      <c r="O16" s="200">
        <f t="shared" si="3"/>
        <v>423.23394589341535</v>
      </c>
      <c r="P16" s="200">
        <f t="shared" si="3"/>
        <v>434.99351146106255</v>
      </c>
      <c r="Q16" s="200">
        <f t="shared" si="3"/>
        <v>443.03731428513532</v>
      </c>
      <c r="R16" s="200">
        <f t="shared" si="3"/>
        <v>449.283906430466</v>
      </c>
      <c r="S16" s="200">
        <f t="shared" si="3"/>
        <v>450.69470029181105</v>
      </c>
      <c r="T16" s="200">
        <f t="shared" si="3"/>
        <v>452.26716870690689</v>
      </c>
      <c r="U16" s="200">
        <f t="shared" si="3"/>
        <v>450.79841558078328</v>
      </c>
      <c r="V16" s="200">
        <f t="shared" si="3"/>
        <v>446.28122247055353</v>
      </c>
      <c r="W16" s="200">
        <f t="shared" si="3"/>
        <v>438.7452736085919</v>
      </c>
      <c r="X16" s="200">
        <f t="shared" si="3"/>
        <v>427.3684059444098</v>
      </c>
      <c r="Y16" s="200">
        <f t="shared" si="3"/>
        <v>419.2986734993176</v>
      </c>
      <c r="Z16" s="201">
        <f t="shared" si="3"/>
        <v>416.83816932858474</v>
      </c>
      <c r="AA16" s="199">
        <f t="shared" si="3"/>
        <v>405.23230125089401</v>
      </c>
      <c r="AB16" s="202">
        <f t="shared" si="3"/>
        <v>393.97798126840581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401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 t="s">
        <v>26</v>
      </c>
      <c r="C17" s="465" t="s">
        <v>33</v>
      </c>
      <c r="D17" s="515">
        <f t="shared" si="0"/>
        <v>9600</v>
      </c>
      <c r="E17" s="467">
        <v>400</v>
      </c>
      <c r="F17" s="374">
        <v>400</v>
      </c>
      <c r="G17" s="374">
        <v>400</v>
      </c>
      <c r="H17" s="374">
        <v>400</v>
      </c>
      <c r="I17" s="374">
        <v>400</v>
      </c>
      <c r="J17" s="374">
        <v>400</v>
      </c>
      <c r="K17" s="373">
        <v>400</v>
      </c>
      <c r="L17" s="374">
        <v>400</v>
      </c>
      <c r="M17" s="374">
        <v>400</v>
      </c>
      <c r="N17" s="374">
        <v>400</v>
      </c>
      <c r="O17" s="374">
        <v>400</v>
      </c>
      <c r="P17" s="374">
        <v>400</v>
      </c>
      <c r="Q17" s="374">
        <v>400</v>
      </c>
      <c r="R17" s="374">
        <v>400</v>
      </c>
      <c r="S17" s="374">
        <v>400</v>
      </c>
      <c r="T17" s="374">
        <v>400</v>
      </c>
      <c r="U17" s="374">
        <v>400</v>
      </c>
      <c r="V17" s="374">
        <v>400</v>
      </c>
      <c r="W17" s="374">
        <v>400</v>
      </c>
      <c r="X17" s="374">
        <v>400</v>
      </c>
      <c r="Y17" s="374">
        <v>400</v>
      </c>
      <c r="Z17" s="374">
        <v>400</v>
      </c>
      <c r="AA17" s="373">
        <v>400</v>
      </c>
      <c r="AB17" s="375">
        <v>400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401</v>
      </c>
      <c r="AK17" s="538">
        <f>$E11</f>
        <v>2.0892528091038405</v>
      </c>
      <c r="AL17" s="538">
        <f>$F11</f>
        <v>2.0388113191489952</v>
      </c>
      <c r="AM17" s="538">
        <f>$G11</f>
        <v>2.0161342327469161</v>
      </c>
      <c r="AN17" s="538">
        <f>$H11</f>
        <v>2.004671874363031</v>
      </c>
      <c r="AO17" s="538"/>
      <c r="AP17" s="538">
        <f>$E12</f>
        <v>9.4192308455380651</v>
      </c>
      <c r="AQ17" s="538">
        <f>$F12</f>
        <v>9.2258524560131328</v>
      </c>
      <c r="AR17" s="538">
        <f>$G12</f>
        <v>9.1032168350083573</v>
      </c>
      <c r="AS17" s="538">
        <f>$H12</f>
        <v>9.0267208443071123</v>
      </c>
      <c r="AT17" s="538"/>
      <c r="AU17" s="538">
        <f>$E13</f>
        <v>109.17695594632363</v>
      </c>
      <c r="AV17" s="538">
        <f>$F13</f>
        <v>107.34383051691267</v>
      </c>
      <c r="AW17" s="538">
        <f>$G13</f>
        <v>106.23573928741308</v>
      </c>
      <c r="AX17" s="538">
        <f>$H13</f>
        <v>105.60990499153282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401</v>
      </c>
      <c r="AK18" s="538">
        <f>$I11</f>
        <v>2.0223655095042203</v>
      </c>
      <c r="AL18" s="538">
        <f>$J11</f>
        <v>2.0688157741827036</v>
      </c>
      <c r="AM18" s="538">
        <f>$K11</f>
        <v>2.0554472404086539</v>
      </c>
      <c r="AN18" s="538">
        <f>$L11</f>
        <v>2.1695732924817817</v>
      </c>
      <c r="AO18" s="538"/>
      <c r="AP18" s="538">
        <f>$I12</f>
        <v>9.0332482408047508</v>
      </c>
      <c r="AQ18" s="538">
        <f>$J12</f>
        <v>9.1431769828128804</v>
      </c>
      <c r="AR18" s="538">
        <f>$K12</f>
        <v>9.1702181735738257</v>
      </c>
      <c r="AS18" s="538">
        <f>$L12</f>
        <v>9.5613785282875305</v>
      </c>
      <c r="AT18" s="538"/>
      <c r="AU18" s="539">
        <f>$I13</f>
        <v>105.61406701300012</v>
      </c>
      <c r="AV18" s="539">
        <f>$J13</f>
        <v>106.32414092886199</v>
      </c>
      <c r="AW18" s="539">
        <f>$K13</f>
        <v>106.30295198256881</v>
      </c>
      <c r="AX18" s="539">
        <f>$L13</f>
        <v>109.97525101910553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401</v>
      </c>
      <c r="AK19" s="538">
        <f>$M11</f>
        <v>2.3397787936603738</v>
      </c>
      <c r="AL19" s="538">
        <f>$N11</f>
        <v>2.434905145656987</v>
      </c>
      <c r="AM19" s="538">
        <f>$O11</f>
        <v>2.5166312859390039</v>
      </c>
      <c r="AN19" s="538">
        <f>$P11</f>
        <v>2.596327474443846</v>
      </c>
      <c r="AO19" s="538"/>
      <c r="AP19" s="538">
        <f>$M12</f>
        <v>10.080811589816014</v>
      </c>
      <c r="AQ19" s="538">
        <f>$N12</f>
        <v>10.565430934299409</v>
      </c>
      <c r="AR19" s="538">
        <f>$O12</f>
        <v>11.036995185640732</v>
      </c>
      <c r="AS19" s="538">
        <f>$P12</f>
        <v>11.453219117848583</v>
      </c>
      <c r="AT19" s="538"/>
      <c r="AU19" s="538">
        <f>$M13</f>
        <v>114.70518129390307</v>
      </c>
      <c r="AV19" s="538">
        <f>$N13</f>
        <v>118.49606666304851</v>
      </c>
      <c r="AW19" s="538">
        <f>$O13</f>
        <v>122.33370061938813</v>
      </c>
      <c r="AX19" s="538">
        <f>$P13</f>
        <v>125.50585603850422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401</v>
      </c>
      <c r="AK20" s="538">
        <f>$Q11</f>
        <v>2.6380371354933176</v>
      </c>
      <c r="AL20" s="538">
        <f>$R11</f>
        <v>2.6859674735300092</v>
      </c>
      <c r="AM20" s="538">
        <f>$S11</f>
        <v>2.6964699554021667</v>
      </c>
      <c r="AN20" s="538">
        <f>$T11</f>
        <v>2.7016998555222878</v>
      </c>
      <c r="AO20" s="538"/>
      <c r="AP20" s="538">
        <f>$Q12</f>
        <v>11.712834938030756</v>
      </c>
      <c r="AQ20" s="538">
        <f>$R12</f>
        <v>11.887878712722722</v>
      </c>
      <c r="AR20" s="538">
        <f>$S12</f>
        <v>11.970961671215294</v>
      </c>
      <c r="AS20" s="538">
        <f>$T12</f>
        <v>11.988173231873311</v>
      </c>
      <c r="AT20" s="538"/>
      <c r="AU20" s="538">
        <f>$Q13</f>
        <v>127.63227143246544</v>
      </c>
      <c r="AV20" s="538">
        <f>$R13</f>
        <v>129.14562898323868</v>
      </c>
      <c r="AW20" s="538">
        <f>$S13</f>
        <v>129.62647640741415</v>
      </c>
      <c r="AX20" s="538">
        <f>$T13</f>
        <v>129.8697484890852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401</v>
      </c>
      <c r="AK21" s="538">
        <f>$U11</f>
        <v>2.6833004936825957</v>
      </c>
      <c r="AL21" s="538">
        <f>$V11</f>
        <v>2.6821779540403945</v>
      </c>
      <c r="AM21" s="538">
        <f>$W11</f>
        <v>2.6395190403428543</v>
      </c>
      <c r="AN21" s="538">
        <f>$X11</f>
        <v>2.57001617717756</v>
      </c>
      <c r="AO21" s="538"/>
      <c r="AP21" s="538">
        <f>$U12</f>
        <v>11.919370893778236</v>
      </c>
      <c r="AQ21" s="538">
        <f>$V12</f>
        <v>11.761547390676423</v>
      </c>
      <c r="AR21" s="538">
        <f>$W12</f>
        <v>11.466899801974314</v>
      </c>
      <c r="AS21" s="538">
        <f>$X12</f>
        <v>11.06067682654008</v>
      </c>
      <c r="AT21" s="538"/>
      <c r="AU21" s="538">
        <f>$U13</f>
        <v>129.15399419327585</v>
      </c>
      <c r="AV21" s="538">
        <f>$V13</f>
        <v>128.11675573648444</v>
      </c>
      <c r="AW21" s="538">
        <f>$W13</f>
        <v>125.96549308448741</v>
      </c>
      <c r="AX21" s="538">
        <f>$X13</f>
        <v>122.80744661152394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401</v>
      </c>
      <c r="AK22" s="538">
        <f>$Y11</f>
        <v>2.5118786546802774</v>
      </c>
      <c r="AL22" s="538">
        <f>$Z11</f>
        <v>2.4724931114197441</v>
      </c>
      <c r="AM22" s="538">
        <f>$AA11</f>
        <v>2.3430724374209051</v>
      </c>
      <c r="AN22" s="540">
        <f>$AB11</f>
        <v>2.2526175025947408</v>
      </c>
      <c r="AO22" s="538"/>
      <c r="AP22" s="538">
        <f>$Y12</f>
        <v>10.760904922129813</v>
      </c>
      <c r="AQ22" s="538">
        <f>$Z12</f>
        <v>10.608822284022073</v>
      </c>
      <c r="AR22" s="538">
        <f>$AA12</f>
        <v>10.243113714303179</v>
      </c>
      <c r="AS22" s="540">
        <f>$AB12</f>
        <v>9.9964837790594085</v>
      </c>
      <c r="AT22" s="538"/>
      <c r="AU22" s="538">
        <f>$Y13</f>
        <v>120.58812920745595</v>
      </c>
      <c r="AV22" s="538">
        <f>$Z13</f>
        <v>119.97611615273219</v>
      </c>
      <c r="AW22" s="538">
        <f>$AA13</f>
        <v>116.82263934594584</v>
      </c>
      <c r="AX22" s="540">
        <f>$AB13</f>
        <v>114.06587969246041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401</v>
      </c>
      <c r="AK23" s="538"/>
      <c r="AL23" s="538"/>
      <c r="AM23" s="538"/>
      <c r="AN23" s="318">
        <f>SUM(AK17:AN22)</f>
        <v>57.229964542947194</v>
      </c>
      <c r="AO23" s="538"/>
      <c r="AP23" s="538"/>
      <c r="AQ23" s="538"/>
      <c r="AR23" s="538"/>
      <c r="AS23" s="318">
        <f>SUM(AP17:AS22)</f>
        <v>252.19716790027601</v>
      </c>
      <c r="AT23" s="538"/>
      <c r="AU23" s="538"/>
      <c r="AV23" s="538"/>
      <c r="AW23" s="538"/>
      <c r="AX23" s="318">
        <f>SUM(AU17:AX22)</f>
        <v>2831.3942256371315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401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401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401</v>
      </c>
      <c r="AK26" s="321">
        <f>AI8</f>
        <v>401</v>
      </c>
      <c r="AL26" s="321">
        <f>AI9</f>
        <v>401</v>
      </c>
      <c r="AM26" s="321">
        <f>AI10</f>
        <v>401</v>
      </c>
      <c r="AN26" s="321">
        <f>AI11</f>
        <v>401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401</v>
      </c>
      <c r="AK27" s="321">
        <f>AI12</f>
        <v>401</v>
      </c>
      <c r="AL27" s="321">
        <f>AI13</f>
        <v>401</v>
      </c>
      <c r="AM27" s="321">
        <f>AI14</f>
        <v>401</v>
      </c>
      <c r="AN27" s="321">
        <f>AI15</f>
        <v>401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401</v>
      </c>
      <c r="AK28" s="321">
        <f>AI16</f>
        <v>401</v>
      </c>
      <c r="AL28" s="321">
        <f>AI17</f>
        <v>401</v>
      </c>
      <c r="AM28" s="321">
        <f>AI18</f>
        <v>401</v>
      </c>
      <c r="AN28" s="321">
        <f>AI19</f>
        <v>401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401</v>
      </c>
      <c r="AK29" s="321">
        <f>AI20</f>
        <v>401</v>
      </c>
      <c r="AL29" s="321">
        <f>AI21</f>
        <v>401</v>
      </c>
      <c r="AM29" s="321">
        <f>AI22</f>
        <v>401</v>
      </c>
      <c r="AN29" s="321">
        <f>AI23</f>
        <v>401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401</v>
      </c>
      <c r="AK30" s="321">
        <f>AI24</f>
        <v>401</v>
      </c>
      <c r="AL30" s="321">
        <f>AI25</f>
        <v>401</v>
      </c>
      <c r="AM30" s="321">
        <f>AI26</f>
        <v>401</v>
      </c>
      <c r="AN30" s="321">
        <f>AI27</f>
        <v>401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401</v>
      </c>
      <c r="AK31" s="321">
        <f>AI28</f>
        <v>401</v>
      </c>
      <c r="AL31" s="321">
        <f>AI29</f>
        <v>401</v>
      </c>
      <c r="AM31" s="321">
        <f>AI30</f>
        <v>401</v>
      </c>
      <c r="AN31" s="544">
        <f>AI31</f>
        <v>401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9624</v>
      </c>
      <c r="BD32" s="483"/>
    </row>
    <row r="33" spans="1:67" ht="13.8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6.2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-165.69664638183713</v>
      </c>
      <c r="E52" s="431">
        <f t="shared" si="4"/>
        <v>25.793067233548527</v>
      </c>
      <c r="F52" s="432">
        <f t="shared" si="4"/>
        <v>32.335675810157795</v>
      </c>
      <c r="G52" s="432">
        <f t="shared" si="4"/>
        <v>36.926842749765456</v>
      </c>
      <c r="H52" s="432">
        <f t="shared" si="4"/>
        <v>38.614098914400302</v>
      </c>
      <c r="I52" s="432">
        <f t="shared" si="4"/>
        <v>37.177560698887817</v>
      </c>
      <c r="J52" s="433">
        <f t="shared" si="4"/>
        <v>37.664050825532513</v>
      </c>
      <c r="K52" s="434">
        <f t="shared" si="4"/>
        <v>37.10942428424778</v>
      </c>
      <c r="L52" s="432">
        <f t="shared" si="4"/>
        <v>24.52478237275011</v>
      </c>
      <c r="M52" s="432">
        <f t="shared" si="4"/>
        <v>8.8816838041558412</v>
      </c>
      <c r="N52" s="432">
        <f t="shared" si="4"/>
        <v>-6.6728430549446784</v>
      </c>
      <c r="O52" s="432">
        <f t="shared" si="4"/>
        <v>-22.233945893415353</v>
      </c>
      <c r="P52" s="432">
        <f t="shared" si="4"/>
        <v>-33.993511461062553</v>
      </c>
      <c r="Q52" s="432">
        <f t="shared" si="4"/>
        <v>-42.037314285135324</v>
      </c>
      <c r="R52" s="432">
        <f t="shared" si="4"/>
        <v>-48.283906430466004</v>
      </c>
      <c r="S52" s="432">
        <f t="shared" si="4"/>
        <v>-49.694700291811046</v>
      </c>
      <c r="T52" s="432">
        <f t="shared" si="4"/>
        <v>-51.267168706906887</v>
      </c>
      <c r="U52" s="432">
        <f t="shared" si="4"/>
        <v>-49.798415580783285</v>
      </c>
      <c r="V52" s="432">
        <f t="shared" si="4"/>
        <v>-45.28122247055353</v>
      </c>
      <c r="W52" s="432">
        <f t="shared" si="4"/>
        <v>-37.745273608591901</v>
      </c>
      <c r="X52" s="432">
        <f t="shared" si="4"/>
        <v>-26.368405944409801</v>
      </c>
      <c r="Y52" s="432">
        <f t="shared" si="4"/>
        <v>-18.298673499317601</v>
      </c>
      <c r="Z52" s="435">
        <f t="shared" si="4"/>
        <v>-15.83816932858474</v>
      </c>
      <c r="AA52" s="431">
        <f t="shared" si="4"/>
        <v>-4.232301250894011</v>
      </c>
      <c r="AB52" s="433">
        <f t="shared" si="4"/>
        <v>7.0220187315941871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5.8" thickBot="1" x14ac:dyDescent="0.4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 t="s">
        <v>44</v>
      </c>
      <c r="C57" s="23" t="s">
        <v>20</v>
      </c>
      <c r="D57" s="24">
        <f t="shared" ref="D57:D97" si="5">SUM(E57:AB57)</f>
        <v>3783.8140823708018</v>
      </c>
      <c r="E57" s="336">
        <v>143.78855518410361</v>
      </c>
      <c r="F57" s="337">
        <v>139.77925192734745</v>
      </c>
      <c r="G57" s="337">
        <v>137.94346098124097</v>
      </c>
      <c r="H57" s="337">
        <v>136.85109007347526</v>
      </c>
      <c r="I57" s="337">
        <v>136.69883178137044</v>
      </c>
      <c r="J57" s="338">
        <v>135.36241491980147</v>
      </c>
      <c r="K57" s="339">
        <v>140.07100176828658</v>
      </c>
      <c r="L57" s="337">
        <v>146.45063050162645</v>
      </c>
      <c r="M57" s="337">
        <v>154.05130091888489</v>
      </c>
      <c r="N57" s="337">
        <v>161.99222581801416</v>
      </c>
      <c r="O57" s="337">
        <v>169.06695508069555</v>
      </c>
      <c r="P57" s="337">
        <v>173.65910018264196</v>
      </c>
      <c r="Q57" s="337">
        <v>175.4705974246252</v>
      </c>
      <c r="R57" s="337">
        <v>176.78482201832401</v>
      </c>
      <c r="S57" s="337">
        <v>177.53990598409962</v>
      </c>
      <c r="T57" s="337">
        <v>177.19718502604579</v>
      </c>
      <c r="U57" s="337">
        <v>176.2524341926179</v>
      </c>
      <c r="V57" s="337">
        <v>172.94314620062792</v>
      </c>
      <c r="W57" s="337">
        <v>169.97586492332587</v>
      </c>
      <c r="X57" s="337">
        <v>165.67425623766977</v>
      </c>
      <c r="Y57" s="337">
        <v>162.18512893008395</v>
      </c>
      <c r="Z57" s="340">
        <v>156.53853696034267</v>
      </c>
      <c r="AA57" s="336">
        <v>150.72936580373138</v>
      </c>
      <c r="AB57" s="338">
        <v>146.80801953181935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425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2900.7804494733514</v>
      </c>
      <c r="E58" s="449">
        <v>107.72135221547678</v>
      </c>
      <c r="F58" s="450">
        <v>106.10948290786808</v>
      </c>
      <c r="G58" s="450">
        <v>105.36900782621822</v>
      </c>
      <c r="H58" s="450">
        <v>105.02100166034407</v>
      </c>
      <c r="I58" s="450">
        <v>107.13484155681044</v>
      </c>
      <c r="J58" s="451">
        <v>111.6314004052127</v>
      </c>
      <c r="K58" s="452">
        <v>114.94472398259688</v>
      </c>
      <c r="L58" s="450">
        <v>119.65037100964895</v>
      </c>
      <c r="M58" s="450">
        <v>119.42524354760469</v>
      </c>
      <c r="N58" s="450">
        <v>124.80584788526721</v>
      </c>
      <c r="O58" s="450">
        <v>126.19362665372371</v>
      </c>
      <c r="P58" s="450">
        <v>126.86928942910451</v>
      </c>
      <c r="Q58" s="450">
        <v>131.37935003147979</v>
      </c>
      <c r="R58" s="450">
        <v>135.15887651824568</v>
      </c>
      <c r="S58" s="450">
        <v>131.89230362188943</v>
      </c>
      <c r="T58" s="450">
        <v>133.08432277027671</v>
      </c>
      <c r="U58" s="450">
        <v>133.70566017768473</v>
      </c>
      <c r="V58" s="450">
        <v>133.37974391096961</v>
      </c>
      <c r="W58" s="450">
        <v>129.68925653020202</v>
      </c>
      <c r="X58" s="450">
        <v>125.62713314944614</v>
      </c>
      <c r="Y58" s="450">
        <v>127.36074417408543</v>
      </c>
      <c r="Z58" s="453">
        <v>120.92927633685774</v>
      </c>
      <c r="AA58" s="449">
        <v>115.3289313101736</v>
      </c>
      <c r="AB58" s="451">
        <v>108.36866186216459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425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 t="s">
        <v>44</v>
      </c>
      <c r="C59" s="38" t="s">
        <v>28</v>
      </c>
      <c r="D59" s="89">
        <f t="shared" si="5"/>
        <v>2498.3079922186298</v>
      </c>
      <c r="E59" s="355">
        <v>90.866963899545155</v>
      </c>
      <c r="F59" s="356">
        <v>86.606568933651019</v>
      </c>
      <c r="G59" s="356">
        <v>85.051666950024753</v>
      </c>
      <c r="H59" s="356">
        <v>84.63497973042</v>
      </c>
      <c r="I59" s="356">
        <v>84.116854051059946</v>
      </c>
      <c r="J59" s="357">
        <v>82.590978736869815</v>
      </c>
      <c r="K59" s="358">
        <v>87.712347066194482</v>
      </c>
      <c r="L59" s="356">
        <v>93.699848160976998</v>
      </c>
      <c r="M59" s="356">
        <v>101.4717524894335</v>
      </c>
      <c r="N59" s="356">
        <v>109.20307668097662</v>
      </c>
      <c r="O59" s="356">
        <v>115.6264342279509</v>
      </c>
      <c r="P59" s="356">
        <v>119.57062696333566</v>
      </c>
      <c r="Q59" s="356">
        <v>120.93520109601324</v>
      </c>
      <c r="R59" s="356">
        <v>121.86285136272151</v>
      </c>
      <c r="S59" s="356">
        <v>122.09269051384393</v>
      </c>
      <c r="T59" s="356">
        <v>122.21313447190889</v>
      </c>
      <c r="U59" s="356">
        <v>121.10125822945652</v>
      </c>
      <c r="V59" s="356">
        <v>118.12199648847854</v>
      </c>
      <c r="W59" s="356">
        <v>115.93439031912855</v>
      </c>
      <c r="X59" s="356">
        <v>113.04685514559462</v>
      </c>
      <c r="Y59" s="356">
        <v>110.06660430052175</v>
      </c>
      <c r="Z59" s="359">
        <v>103.03467092588137</v>
      </c>
      <c r="AA59" s="355">
        <v>96.475342673720803</v>
      </c>
      <c r="AB59" s="357">
        <v>92.270898800920705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425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 t="s">
        <v>46</v>
      </c>
      <c r="C60" s="42" t="s">
        <v>28</v>
      </c>
      <c r="D60" s="43">
        <f t="shared" si="5"/>
        <v>642.27215487985632</v>
      </c>
      <c r="E60" s="367">
        <v>24.120429631631357</v>
      </c>
      <c r="F60" s="368">
        <v>23.916876632995958</v>
      </c>
      <c r="G60" s="368">
        <v>23.709661642784077</v>
      </c>
      <c r="H60" s="368">
        <v>23.600605309540697</v>
      </c>
      <c r="I60" s="368">
        <v>24.131284924945426</v>
      </c>
      <c r="J60" s="369">
        <v>24.253719740407572</v>
      </c>
      <c r="K60" s="370">
        <v>25.034194700242821</v>
      </c>
      <c r="L60" s="368">
        <v>25.912346900875598</v>
      </c>
      <c r="M60" s="368">
        <v>27.081345221623693</v>
      </c>
      <c r="N60" s="368">
        <v>28.150713086356351</v>
      </c>
      <c r="O60" s="368">
        <v>29.014804275634226</v>
      </c>
      <c r="P60" s="368">
        <v>29.331430920496832</v>
      </c>
      <c r="Q60" s="368">
        <v>29.736008739851382</v>
      </c>
      <c r="R60" s="368">
        <v>30.436851878021766</v>
      </c>
      <c r="S60" s="368">
        <v>29.582129001685765</v>
      </c>
      <c r="T60" s="368">
        <v>29.359290458878512</v>
      </c>
      <c r="U60" s="368">
        <v>29.125474444079487</v>
      </c>
      <c r="V60" s="368">
        <v>28.458010076923415</v>
      </c>
      <c r="W60" s="368">
        <v>27.588791344475325</v>
      </c>
      <c r="X60" s="368">
        <v>26.786730158974628</v>
      </c>
      <c r="Y60" s="368">
        <v>26.373635389317606</v>
      </c>
      <c r="Z60" s="371">
        <v>25.903685414178248</v>
      </c>
      <c r="AA60" s="367">
        <v>25.464063074059744</v>
      </c>
      <c r="AB60" s="369">
        <v>25.200071911875959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425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3140.5801470984857</v>
      </c>
      <c r="E61" s="517">
        <f t="shared" ref="E61:AB61" si="6">SUM(E59:E60)</f>
        <v>114.98739353117651</v>
      </c>
      <c r="F61" s="518">
        <f t="shared" si="6"/>
        <v>110.52344556664698</v>
      </c>
      <c r="G61" s="518">
        <f t="shared" si="6"/>
        <v>108.76132859280884</v>
      </c>
      <c r="H61" s="518">
        <f t="shared" si="6"/>
        <v>108.2355850399607</v>
      </c>
      <c r="I61" s="518">
        <f t="shared" si="6"/>
        <v>108.24813897600538</v>
      </c>
      <c r="J61" s="519">
        <f t="shared" si="6"/>
        <v>106.84469847727739</v>
      </c>
      <c r="K61" s="520">
        <f t="shared" si="6"/>
        <v>112.7465417664373</v>
      </c>
      <c r="L61" s="518">
        <f t="shared" si="6"/>
        <v>119.61219506185259</v>
      </c>
      <c r="M61" s="518">
        <f t="shared" si="6"/>
        <v>128.55309771105721</v>
      </c>
      <c r="N61" s="518">
        <f t="shared" si="6"/>
        <v>137.35378976733298</v>
      </c>
      <c r="O61" s="518">
        <f t="shared" si="6"/>
        <v>144.64123850358513</v>
      </c>
      <c r="P61" s="518">
        <f t="shared" si="6"/>
        <v>148.9020578838325</v>
      </c>
      <c r="Q61" s="518">
        <f t="shared" si="6"/>
        <v>150.67120983586463</v>
      </c>
      <c r="R61" s="518">
        <f t="shared" si="6"/>
        <v>152.29970324074327</v>
      </c>
      <c r="S61" s="518">
        <f t="shared" si="6"/>
        <v>151.67481951552969</v>
      </c>
      <c r="T61" s="518">
        <f t="shared" si="6"/>
        <v>151.57242493078741</v>
      </c>
      <c r="U61" s="518">
        <f t="shared" si="6"/>
        <v>150.22673267353599</v>
      </c>
      <c r="V61" s="518">
        <f t="shared" si="6"/>
        <v>146.58000656540196</v>
      </c>
      <c r="W61" s="518">
        <f t="shared" si="6"/>
        <v>143.52318166360388</v>
      </c>
      <c r="X61" s="518">
        <f t="shared" si="6"/>
        <v>139.83358530456925</v>
      </c>
      <c r="Y61" s="518">
        <f t="shared" si="6"/>
        <v>136.44023968983936</v>
      </c>
      <c r="Z61" s="521">
        <f t="shared" si="6"/>
        <v>128.93835634005961</v>
      </c>
      <c r="AA61" s="517">
        <f t="shared" si="6"/>
        <v>121.93940574778054</v>
      </c>
      <c r="AB61" s="519">
        <f t="shared" si="6"/>
        <v>117.47097071279666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425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6684.5945318441527</v>
      </c>
      <c r="E62" s="90">
        <f t="shared" ref="E62:AB62" si="7">SUM(E57:E58)</f>
        <v>251.50990739958041</v>
      </c>
      <c r="F62" s="164">
        <f t="shared" si="7"/>
        <v>245.88873483521553</v>
      </c>
      <c r="G62" s="164">
        <f t="shared" si="7"/>
        <v>243.3124688074592</v>
      </c>
      <c r="H62" s="164">
        <f t="shared" si="7"/>
        <v>241.87209173381933</v>
      </c>
      <c r="I62" s="164">
        <f t="shared" si="7"/>
        <v>243.83367333818089</v>
      </c>
      <c r="J62" s="166">
        <f t="shared" si="7"/>
        <v>246.99381532501417</v>
      </c>
      <c r="K62" s="48">
        <f t="shared" si="7"/>
        <v>255.01572575088346</v>
      </c>
      <c r="L62" s="164">
        <f t="shared" si="7"/>
        <v>266.1010015112754</v>
      </c>
      <c r="M62" s="164">
        <f t="shared" si="7"/>
        <v>273.4765444664896</v>
      </c>
      <c r="N62" s="164">
        <f t="shared" si="7"/>
        <v>286.79807370328137</v>
      </c>
      <c r="O62" s="164">
        <f t="shared" si="7"/>
        <v>295.26058173441925</v>
      </c>
      <c r="P62" s="164">
        <f t="shared" si="7"/>
        <v>300.52838961174649</v>
      </c>
      <c r="Q62" s="164">
        <f t="shared" si="7"/>
        <v>306.84994745610499</v>
      </c>
      <c r="R62" s="164">
        <f t="shared" si="7"/>
        <v>311.94369853656968</v>
      </c>
      <c r="S62" s="164">
        <f t="shared" si="7"/>
        <v>309.43220960598904</v>
      </c>
      <c r="T62" s="164">
        <f t="shared" si="7"/>
        <v>310.2815077963225</v>
      </c>
      <c r="U62" s="164">
        <f t="shared" si="7"/>
        <v>309.95809437030266</v>
      </c>
      <c r="V62" s="164">
        <f t="shared" si="7"/>
        <v>306.32289011159753</v>
      </c>
      <c r="W62" s="164">
        <f t="shared" si="7"/>
        <v>299.66512145352789</v>
      </c>
      <c r="X62" s="164">
        <f t="shared" si="7"/>
        <v>291.30138938711593</v>
      </c>
      <c r="Y62" s="164">
        <f t="shared" si="7"/>
        <v>289.54587310416935</v>
      </c>
      <c r="Z62" s="165">
        <f t="shared" si="7"/>
        <v>277.46781329720039</v>
      </c>
      <c r="AA62" s="90">
        <f t="shared" si="7"/>
        <v>266.05829711390498</v>
      </c>
      <c r="AB62" s="166">
        <f t="shared" si="7"/>
        <v>255.17668139398393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425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9825.1746789426379</v>
      </c>
      <c r="E63" s="460">
        <f t="shared" ref="E63:AB63" si="8">E61+E62</f>
        <v>366.49730093075692</v>
      </c>
      <c r="F63" s="461">
        <f t="shared" si="8"/>
        <v>356.41218040186254</v>
      </c>
      <c r="G63" s="461">
        <f t="shared" si="8"/>
        <v>352.07379740026806</v>
      </c>
      <c r="H63" s="461">
        <f t="shared" si="8"/>
        <v>350.10767677378004</v>
      </c>
      <c r="I63" s="461">
        <f t="shared" si="8"/>
        <v>352.08181231418627</v>
      </c>
      <c r="J63" s="462">
        <f t="shared" si="8"/>
        <v>353.83851380229157</v>
      </c>
      <c r="K63" s="463">
        <f t="shared" si="8"/>
        <v>367.76226751732077</v>
      </c>
      <c r="L63" s="461">
        <f t="shared" si="8"/>
        <v>385.71319657312802</v>
      </c>
      <c r="M63" s="461">
        <f t="shared" si="8"/>
        <v>402.0296421775468</v>
      </c>
      <c r="N63" s="461">
        <f t="shared" si="8"/>
        <v>424.15186347061433</v>
      </c>
      <c r="O63" s="461">
        <f t="shared" si="8"/>
        <v>439.90182023800435</v>
      </c>
      <c r="P63" s="461">
        <f t="shared" si="8"/>
        <v>449.43044749557896</v>
      </c>
      <c r="Q63" s="461">
        <f t="shared" si="8"/>
        <v>457.52115729196964</v>
      </c>
      <c r="R63" s="461">
        <f t="shared" si="8"/>
        <v>464.24340177731295</v>
      </c>
      <c r="S63" s="461">
        <f t="shared" si="8"/>
        <v>461.10702912151874</v>
      </c>
      <c r="T63" s="461">
        <f t="shared" si="8"/>
        <v>461.85393272710991</v>
      </c>
      <c r="U63" s="461">
        <f t="shared" si="8"/>
        <v>460.18482704383865</v>
      </c>
      <c r="V63" s="461">
        <f t="shared" si="8"/>
        <v>452.90289667699949</v>
      </c>
      <c r="W63" s="461">
        <f t="shared" si="8"/>
        <v>443.1883031171318</v>
      </c>
      <c r="X63" s="461">
        <f t="shared" si="8"/>
        <v>431.13497469168522</v>
      </c>
      <c r="Y63" s="461">
        <f t="shared" si="8"/>
        <v>425.9861127940087</v>
      </c>
      <c r="Z63" s="464">
        <f t="shared" si="8"/>
        <v>406.40616963726001</v>
      </c>
      <c r="AA63" s="460">
        <f t="shared" si="8"/>
        <v>387.99770286168553</v>
      </c>
      <c r="AB63" s="462">
        <f t="shared" si="8"/>
        <v>372.64765210678058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425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 t="s">
        <v>47</v>
      </c>
      <c r="C64" s="379" t="s">
        <v>33</v>
      </c>
      <c r="D64" s="274">
        <f t="shared" si="5"/>
        <v>10200</v>
      </c>
      <c r="E64" s="467">
        <v>425</v>
      </c>
      <c r="F64" s="374">
        <v>425</v>
      </c>
      <c r="G64" s="374">
        <v>425</v>
      </c>
      <c r="H64" s="374">
        <v>425</v>
      </c>
      <c r="I64" s="374">
        <v>425</v>
      </c>
      <c r="J64" s="374">
        <v>425</v>
      </c>
      <c r="K64" s="373">
        <v>425</v>
      </c>
      <c r="L64" s="374">
        <v>425</v>
      </c>
      <c r="M64" s="374">
        <v>425</v>
      </c>
      <c r="N64" s="374">
        <v>425</v>
      </c>
      <c r="O64" s="374">
        <v>425</v>
      </c>
      <c r="P64" s="374">
        <v>425</v>
      </c>
      <c r="Q64" s="374">
        <v>425</v>
      </c>
      <c r="R64" s="374">
        <v>425</v>
      </c>
      <c r="S64" s="374">
        <v>425</v>
      </c>
      <c r="T64" s="374">
        <v>425</v>
      </c>
      <c r="U64" s="374">
        <v>425</v>
      </c>
      <c r="V64" s="374">
        <v>425</v>
      </c>
      <c r="W64" s="374">
        <v>425</v>
      </c>
      <c r="X64" s="374">
        <v>425</v>
      </c>
      <c r="Y64" s="374">
        <v>425</v>
      </c>
      <c r="Z64" s="374">
        <v>425</v>
      </c>
      <c r="AA64" s="373">
        <v>425</v>
      </c>
      <c r="AB64" s="375">
        <v>425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425</v>
      </c>
      <c r="BF64" s="536"/>
      <c r="BG64" s="536"/>
      <c r="BH64" s="536"/>
    </row>
    <row r="65" spans="1:60" ht="13.8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425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425</v>
      </c>
      <c r="AK66" s="538">
        <f>$E59</f>
        <v>90.866963899545155</v>
      </c>
      <c r="AL66" s="538">
        <f>$F59</f>
        <v>86.606568933651019</v>
      </c>
      <c r="AM66" s="538">
        <f>$G59</f>
        <v>85.051666950024753</v>
      </c>
      <c r="AN66" s="538">
        <f>$H59</f>
        <v>84.63497973042</v>
      </c>
      <c r="AO66" s="538"/>
      <c r="AP66" s="538">
        <f>$E60</f>
        <v>24.120429631631357</v>
      </c>
      <c r="AQ66" s="538">
        <f>$F60</f>
        <v>23.916876632995958</v>
      </c>
      <c r="AR66" s="538">
        <f>$G60</f>
        <v>23.709661642784077</v>
      </c>
      <c r="AS66" s="538">
        <f>$H60</f>
        <v>23.600605309540697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425</v>
      </c>
      <c r="AK67" s="538">
        <f>$I59</f>
        <v>84.116854051059946</v>
      </c>
      <c r="AL67" s="538">
        <f>$J59</f>
        <v>82.590978736869815</v>
      </c>
      <c r="AM67" s="538">
        <f>$K59</f>
        <v>87.712347066194482</v>
      </c>
      <c r="AN67" s="538">
        <f>$L59</f>
        <v>93.699848160976998</v>
      </c>
      <c r="AO67" s="538"/>
      <c r="AP67" s="538">
        <f>$I60</f>
        <v>24.131284924945426</v>
      </c>
      <c r="AQ67" s="538">
        <f>$J60</f>
        <v>24.253719740407572</v>
      </c>
      <c r="AR67" s="538">
        <f>$K60</f>
        <v>25.034194700242821</v>
      </c>
      <c r="AS67" s="538">
        <f>$L60</f>
        <v>25.912346900875598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425</v>
      </c>
      <c r="AK68" s="538">
        <f>$M59</f>
        <v>101.4717524894335</v>
      </c>
      <c r="AL68" s="538">
        <f>$N59</f>
        <v>109.20307668097662</v>
      </c>
      <c r="AM68" s="538">
        <f>$O59</f>
        <v>115.6264342279509</v>
      </c>
      <c r="AN68" s="538">
        <f>$P59</f>
        <v>119.57062696333566</v>
      </c>
      <c r="AO68" s="538"/>
      <c r="AP68" s="538">
        <f>$M60</f>
        <v>27.081345221623693</v>
      </c>
      <c r="AQ68" s="538">
        <f>$N60</f>
        <v>28.150713086356351</v>
      </c>
      <c r="AR68" s="538">
        <f>$O60</f>
        <v>29.014804275634226</v>
      </c>
      <c r="AS68" s="538">
        <f>$P60</f>
        <v>29.331430920496832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425</v>
      </c>
      <c r="AK69" s="538">
        <f>$Q59</f>
        <v>120.93520109601324</v>
      </c>
      <c r="AL69" s="538">
        <f>$R59</f>
        <v>121.86285136272151</v>
      </c>
      <c r="AM69" s="538">
        <f>$S59</f>
        <v>122.09269051384393</v>
      </c>
      <c r="AN69" s="538">
        <f>$T59</f>
        <v>122.21313447190889</v>
      </c>
      <c r="AO69" s="538"/>
      <c r="AP69" s="538">
        <f>$Q60</f>
        <v>29.736008739851382</v>
      </c>
      <c r="AQ69" s="538">
        <f>$R60</f>
        <v>30.436851878021766</v>
      </c>
      <c r="AR69" s="538">
        <f>$S60</f>
        <v>29.582129001685765</v>
      </c>
      <c r="AS69" s="538">
        <f>$T60</f>
        <v>29.359290458878512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425</v>
      </c>
      <c r="AK70" s="538">
        <f>$U59</f>
        <v>121.10125822945652</v>
      </c>
      <c r="AL70" s="538">
        <f>$V59</f>
        <v>118.12199648847854</v>
      </c>
      <c r="AM70" s="538">
        <f>$W59</f>
        <v>115.93439031912855</v>
      </c>
      <c r="AN70" s="538">
        <f>$X59</f>
        <v>113.04685514559462</v>
      </c>
      <c r="AO70" s="538"/>
      <c r="AP70" s="538">
        <f>$U60</f>
        <v>29.125474444079487</v>
      </c>
      <c r="AQ70" s="538">
        <f>$V60</f>
        <v>28.458010076923415</v>
      </c>
      <c r="AR70" s="538">
        <f>$W60</f>
        <v>27.588791344475325</v>
      </c>
      <c r="AS70" s="538">
        <f>$X60</f>
        <v>26.786730158974628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425</v>
      </c>
      <c r="AK71" s="538">
        <f>$Y59</f>
        <v>110.06660430052175</v>
      </c>
      <c r="AL71" s="538">
        <f>$Z59</f>
        <v>103.03467092588137</v>
      </c>
      <c r="AM71" s="538">
        <f>$AA59</f>
        <v>96.475342673720803</v>
      </c>
      <c r="AN71" s="540">
        <f>$AB59</f>
        <v>92.270898800920705</v>
      </c>
      <c r="AO71" s="538"/>
      <c r="AP71" s="538">
        <f>$Y60</f>
        <v>26.373635389317606</v>
      </c>
      <c r="AQ71" s="538">
        <f>$Z60</f>
        <v>25.903685414178248</v>
      </c>
      <c r="AR71" s="538">
        <f>$AA60</f>
        <v>25.464063074059744</v>
      </c>
      <c r="AS71" s="540">
        <f>$AB60</f>
        <v>25.200071911875959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425</v>
      </c>
      <c r="AK72" s="538"/>
      <c r="AL72" s="538"/>
      <c r="AM72" s="538"/>
      <c r="AN72" s="318">
        <f>SUM(AK66:AN71)</f>
        <v>2498.3079922186298</v>
      </c>
      <c r="AO72" s="538"/>
      <c r="AP72" s="538"/>
      <c r="AQ72" s="538"/>
      <c r="AR72" s="538"/>
      <c r="AS72" s="318">
        <f>SUM(AP66:AS71)</f>
        <v>642.27215487985632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425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425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425</v>
      </c>
      <c r="AK75" s="321">
        <f>AI57</f>
        <v>425</v>
      </c>
      <c r="AL75" s="321">
        <f>AI58</f>
        <v>425</v>
      </c>
      <c r="AM75" s="321">
        <f>AI59</f>
        <v>425</v>
      </c>
      <c r="AN75" s="321">
        <f>AI60</f>
        <v>425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425</v>
      </c>
      <c r="AK76" s="321">
        <f>AI61</f>
        <v>425</v>
      </c>
      <c r="AL76" s="321">
        <f>AI62</f>
        <v>425</v>
      </c>
      <c r="AM76" s="321">
        <f>AI63</f>
        <v>425</v>
      </c>
      <c r="AN76" s="321">
        <f>AI64</f>
        <v>425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425</v>
      </c>
      <c r="AK77" s="321">
        <f>AI65</f>
        <v>425</v>
      </c>
      <c r="AL77" s="321">
        <f>AI66</f>
        <v>425</v>
      </c>
      <c r="AM77" s="321">
        <f>AI67</f>
        <v>425</v>
      </c>
      <c r="AN77" s="321">
        <f>AI68</f>
        <v>425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425</v>
      </c>
      <c r="AK78" s="321">
        <f>AI69</f>
        <v>425</v>
      </c>
      <c r="AL78" s="321">
        <f>AI70</f>
        <v>425</v>
      </c>
      <c r="AM78" s="321">
        <f>AI71</f>
        <v>425</v>
      </c>
      <c r="AN78" s="321">
        <f>AI72</f>
        <v>425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425</v>
      </c>
      <c r="AK79" s="321">
        <f>AI73</f>
        <v>425</v>
      </c>
      <c r="AL79" s="321">
        <f>AI74</f>
        <v>425</v>
      </c>
      <c r="AM79" s="321">
        <f>AI75</f>
        <v>425</v>
      </c>
      <c r="AN79" s="321">
        <f>AI76</f>
        <v>425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425</v>
      </c>
      <c r="AK80" s="321">
        <f>AI77</f>
        <v>425</v>
      </c>
      <c r="AL80" s="321">
        <f>AI78</f>
        <v>425</v>
      </c>
      <c r="AM80" s="321">
        <f>AI79</f>
        <v>425</v>
      </c>
      <c r="AN80" s="544">
        <f>AI80</f>
        <v>425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10200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0</v>
      </c>
      <c r="E93" s="398">
        <v>0</v>
      </c>
      <c r="F93" s="399">
        <v>0</v>
      </c>
      <c r="G93" s="399">
        <v>0</v>
      </c>
      <c r="H93" s="399">
        <v>0</v>
      </c>
      <c r="I93" s="399">
        <v>0</v>
      </c>
      <c r="J93" s="400">
        <v>0</v>
      </c>
      <c r="K93" s="392">
        <v>0</v>
      </c>
      <c r="L93" s="393">
        <v>0</v>
      </c>
      <c r="M93" s="393">
        <v>0</v>
      </c>
      <c r="N93" s="393">
        <v>0</v>
      </c>
      <c r="O93" s="393">
        <v>0</v>
      </c>
      <c r="P93" s="393">
        <v>0</v>
      </c>
      <c r="Q93" s="393">
        <v>0</v>
      </c>
      <c r="R93" s="393">
        <v>0</v>
      </c>
      <c r="S93" s="393">
        <v>0</v>
      </c>
      <c r="T93" s="393">
        <v>0</v>
      </c>
      <c r="U93" s="393">
        <v>0</v>
      </c>
      <c r="V93" s="393">
        <v>0</v>
      </c>
      <c r="W93" s="393">
        <v>0</v>
      </c>
      <c r="X93" s="393">
        <v>0</v>
      </c>
      <c r="Y93" s="393">
        <v>0</v>
      </c>
      <c r="Z93" s="396">
        <v>0</v>
      </c>
      <c r="AA93" s="392">
        <v>0</v>
      </c>
      <c r="AB93" s="394">
        <v>0</v>
      </c>
      <c r="AC93" s="378" t="s">
        <v>54</v>
      </c>
      <c r="AD93" s="483"/>
    </row>
    <row r="94" spans="1:56" ht="13.8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6.2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374.82532105736209</v>
      </c>
      <c r="E99" s="431">
        <f t="shared" si="9"/>
        <v>58.502699069243079</v>
      </c>
      <c r="F99" s="432">
        <f t="shared" si="9"/>
        <v>68.587819598137457</v>
      </c>
      <c r="G99" s="432">
        <f t="shared" si="9"/>
        <v>72.926202599731937</v>
      </c>
      <c r="H99" s="432">
        <f t="shared" si="9"/>
        <v>74.892323226219958</v>
      </c>
      <c r="I99" s="432">
        <f t="shared" si="9"/>
        <v>72.918187685813734</v>
      </c>
      <c r="J99" s="433">
        <f t="shared" si="9"/>
        <v>71.161486197708427</v>
      </c>
      <c r="K99" s="434">
        <f t="shared" si="9"/>
        <v>57.237732482679235</v>
      </c>
      <c r="L99" s="432">
        <f t="shared" si="9"/>
        <v>39.286803426871984</v>
      </c>
      <c r="M99" s="432">
        <f t="shared" si="9"/>
        <v>22.970357822453195</v>
      </c>
      <c r="N99" s="432">
        <f t="shared" si="9"/>
        <v>0.84813652938566975</v>
      </c>
      <c r="O99" s="432">
        <f t="shared" si="9"/>
        <v>-14.901820238004348</v>
      </c>
      <c r="P99" s="432">
        <f t="shared" si="9"/>
        <v>-24.43044749557896</v>
      </c>
      <c r="Q99" s="432">
        <f t="shared" si="9"/>
        <v>-32.521157291969644</v>
      </c>
      <c r="R99" s="432">
        <f t="shared" si="9"/>
        <v>-39.243401777312954</v>
      </c>
      <c r="S99" s="432">
        <f t="shared" si="9"/>
        <v>-36.107029121518735</v>
      </c>
      <c r="T99" s="432">
        <f t="shared" si="9"/>
        <v>-36.853932727109907</v>
      </c>
      <c r="U99" s="432">
        <f t="shared" si="9"/>
        <v>-35.184827043838652</v>
      </c>
      <c r="V99" s="432">
        <f t="shared" si="9"/>
        <v>-27.90289667699949</v>
      </c>
      <c r="W99" s="432">
        <f t="shared" si="9"/>
        <v>-18.188303117131795</v>
      </c>
      <c r="X99" s="432">
        <f t="shared" si="9"/>
        <v>-6.1349746916852155</v>
      </c>
      <c r="Y99" s="432">
        <f t="shared" si="9"/>
        <v>-0.98611279400870444</v>
      </c>
      <c r="Z99" s="435">
        <f t="shared" si="9"/>
        <v>18.593830362739993</v>
      </c>
      <c r="AA99" s="431">
        <f t="shared" si="9"/>
        <v>37.002297138314475</v>
      </c>
      <c r="AB99" s="433">
        <f t="shared" si="9"/>
        <v>52.352347893219417</v>
      </c>
      <c r="AC99" s="436" t="s">
        <v>58</v>
      </c>
      <c r="AD99" s="483"/>
    </row>
    <row r="100" spans="1:116" ht="15.6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5.2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ht="13.8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150.7333844191501</v>
      </c>
      <c r="E104" s="336">
        <v>5.4038254504181706</v>
      </c>
      <c r="F104" s="337">
        <v>5.254156442108628</v>
      </c>
      <c r="G104" s="337">
        <v>5.1373703913509781</v>
      </c>
      <c r="H104" s="337">
        <v>5.1096956211626052</v>
      </c>
      <c r="I104" s="337">
        <v>5.1199028992937095</v>
      </c>
      <c r="J104" s="338">
        <v>5.1624746340966592</v>
      </c>
      <c r="K104" s="339">
        <v>5.1662893981170113</v>
      </c>
      <c r="L104" s="337">
        <v>5.4693395894566521</v>
      </c>
      <c r="M104" s="337">
        <v>5.9001297070039689</v>
      </c>
      <c r="N104" s="337">
        <v>6.2846082432224035</v>
      </c>
      <c r="O104" s="337">
        <v>6.6791140125359396</v>
      </c>
      <c r="P104" s="337">
        <v>6.9999858243313282</v>
      </c>
      <c r="Q104" s="337">
        <v>7.1755344761972513</v>
      </c>
      <c r="R104" s="337">
        <v>7.343449143873614</v>
      </c>
      <c r="S104" s="337">
        <v>7.3839540700045765</v>
      </c>
      <c r="T104" s="337">
        <v>7.4369042816660356</v>
      </c>
      <c r="U104" s="337">
        <v>7.4151230392771543</v>
      </c>
      <c r="V104" s="337">
        <v>7.3166697288334825</v>
      </c>
      <c r="W104" s="337">
        <v>7.0984305690598228</v>
      </c>
      <c r="X104" s="337">
        <v>6.8008028768782554</v>
      </c>
      <c r="Y104" s="337">
        <v>6.6058335815100939</v>
      </c>
      <c r="Z104" s="340">
        <v>6.4936703253192878</v>
      </c>
      <c r="AA104" s="336">
        <v>6.1367258206532798</v>
      </c>
      <c r="AB104" s="338">
        <v>5.8393942927791915</v>
      </c>
      <c r="AC104" s="347" t="s">
        <v>21</v>
      </c>
      <c r="AD104" s="547">
        <v>1</v>
      </c>
      <c r="AE104" s="530" t="s">
        <v>1</v>
      </c>
    </row>
    <row r="105" spans="1:116" ht="14.4" thickBot="1" x14ac:dyDescent="0.35">
      <c r="A105" s="97"/>
      <c r="B105" s="42" t="s">
        <v>60</v>
      </c>
      <c r="C105" s="42" t="s">
        <v>28</v>
      </c>
      <c r="D105" s="43">
        <f t="shared" si="10"/>
        <v>197.32303087406947</v>
      </c>
      <c r="E105" s="367">
        <v>7.3104826746397347</v>
      </c>
      <c r="F105" s="368">
        <v>7.1528546345371522</v>
      </c>
      <c r="G105" s="368">
        <v>7.06291215555067</v>
      </c>
      <c r="H105" s="368">
        <v>6.9996780276697379</v>
      </c>
      <c r="I105" s="368">
        <v>7.0168032507518241</v>
      </c>
      <c r="J105" s="369">
        <v>7.1076404095081331</v>
      </c>
      <c r="K105" s="370">
        <v>7.1064787595791215</v>
      </c>
      <c r="L105" s="368">
        <v>7.4406458326286611</v>
      </c>
      <c r="M105" s="368">
        <v>7.9121545789501111</v>
      </c>
      <c r="N105" s="368">
        <v>8.2863187453345493</v>
      </c>
      <c r="O105" s="368">
        <v>8.6612562320586317</v>
      </c>
      <c r="P105" s="368">
        <v>8.9838339965030283</v>
      </c>
      <c r="Q105" s="368">
        <v>9.1661378022222202</v>
      </c>
      <c r="R105" s="368">
        <v>9.3176470869290693</v>
      </c>
      <c r="S105" s="368">
        <v>9.3790897389865613</v>
      </c>
      <c r="T105" s="368">
        <v>9.4013613337158386</v>
      </c>
      <c r="U105" s="368">
        <v>9.3419954898881166</v>
      </c>
      <c r="V105" s="368">
        <v>9.2380886767883794</v>
      </c>
      <c r="W105" s="368">
        <v>9.0070424715231496</v>
      </c>
      <c r="X105" s="368">
        <v>8.6935339167646735</v>
      </c>
      <c r="Y105" s="368">
        <v>8.4885970307979974</v>
      </c>
      <c r="Z105" s="371">
        <v>8.3873937154950458</v>
      </c>
      <c r="AA105" s="367">
        <v>8.0647497539145707</v>
      </c>
      <c r="AB105" s="369">
        <v>7.7963345593325091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197.32303087406947</v>
      </c>
      <c r="E106" s="454">
        <f t="shared" ref="E106:AB106" si="11">E105</f>
        <v>7.3104826746397347</v>
      </c>
      <c r="F106" s="455">
        <f t="shared" si="11"/>
        <v>7.1528546345371522</v>
      </c>
      <c r="G106" s="455">
        <f t="shared" si="11"/>
        <v>7.06291215555067</v>
      </c>
      <c r="H106" s="455">
        <f t="shared" si="11"/>
        <v>6.9996780276697379</v>
      </c>
      <c r="I106" s="455">
        <f t="shared" si="11"/>
        <v>7.0168032507518241</v>
      </c>
      <c r="J106" s="456">
        <f t="shared" si="11"/>
        <v>7.1076404095081331</v>
      </c>
      <c r="K106" s="457">
        <f t="shared" si="11"/>
        <v>7.1064787595791215</v>
      </c>
      <c r="L106" s="455">
        <f t="shared" si="11"/>
        <v>7.4406458326286611</v>
      </c>
      <c r="M106" s="455">
        <f t="shared" si="11"/>
        <v>7.9121545789501111</v>
      </c>
      <c r="N106" s="455">
        <f t="shared" si="11"/>
        <v>8.2863187453345493</v>
      </c>
      <c r="O106" s="455">
        <f t="shared" si="11"/>
        <v>8.6612562320586317</v>
      </c>
      <c r="P106" s="455">
        <f t="shared" si="11"/>
        <v>8.9838339965030283</v>
      </c>
      <c r="Q106" s="455">
        <f t="shared" si="11"/>
        <v>9.1661378022222202</v>
      </c>
      <c r="R106" s="455">
        <f t="shared" si="11"/>
        <v>9.3176470869290693</v>
      </c>
      <c r="S106" s="455">
        <f t="shared" si="11"/>
        <v>9.3790897389865613</v>
      </c>
      <c r="T106" s="455">
        <f t="shared" si="11"/>
        <v>9.4013613337158386</v>
      </c>
      <c r="U106" s="455">
        <f t="shared" si="11"/>
        <v>9.3419954898881166</v>
      </c>
      <c r="V106" s="455">
        <f t="shared" si="11"/>
        <v>9.2380886767883794</v>
      </c>
      <c r="W106" s="455">
        <f t="shared" si="11"/>
        <v>9.0070424715231496</v>
      </c>
      <c r="X106" s="455">
        <f t="shared" si="11"/>
        <v>8.6935339167646735</v>
      </c>
      <c r="Y106" s="455">
        <f t="shared" si="11"/>
        <v>8.4885970307979974</v>
      </c>
      <c r="Z106" s="458">
        <f t="shared" si="11"/>
        <v>8.3873937154950458</v>
      </c>
      <c r="AA106" s="454">
        <f t="shared" si="11"/>
        <v>8.0647497539145707</v>
      </c>
      <c r="AB106" s="456">
        <f t="shared" si="11"/>
        <v>7.7963345593325091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150.7333844191501</v>
      </c>
      <c r="E107" s="90">
        <f t="shared" ref="E107:AB107" si="12">E104</f>
        <v>5.4038254504181706</v>
      </c>
      <c r="F107" s="164">
        <f t="shared" si="12"/>
        <v>5.254156442108628</v>
      </c>
      <c r="G107" s="164">
        <f t="shared" si="12"/>
        <v>5.1373703913509781</v>
      </c>
      <c r="H107" s="164">
        <f t="shared" si="12"/>
        <v>5.1096956211626052</v>
      </c>
      <c r="I107" s="164">
        <f t="shared" si="12"/>
        <v>5.1199028992937095</v>
      </c>
      <c r="J107" s="166">
        <f t="shared" si="12"/>
        <v>5.1624746340966592</v>
      </c>
      <c r="K107" s="48">
        <f t="shared" si="12"/>
        <v>5.1662893981170113</v>
      </c>
      <c r="L107" s="164">
        <f t="shared" si="12"/>
        <v>5.4693395894566521</v>
      </c>
      <c r="M107" s="164">
        <f t="shared" si="12"/>
        <v>5.9001297070039689</v>
      </c>
      <c r="N107" s="164">
        <f t="shared" si="12"/>
        <v>6.2846082432224035</v>
      </c>
      <c r="O107" s="164">
        <f t="shared" si="12"/>
        <v>6.6791140125359396</v>
      </c>
      <c r="P107" s="164">
        <f t="shared" si="12"/>
        <v>6.9999858243313282</v>
      </c>
      <c r="Q107" s="164">
        <f t="shared" si="12"/>
        <v>7.1755344761972513</v>
      </c>
      <c r="R107" s="164">
        <f t="shared" si="12"/>
        <v>7.343449143873614</v>
      </c>
      <c r="S107" s="164">
        <f t="shared" si="12"/>
        <v>7.3839540700045765</v>
      </c>
      <c r="T107" s="164">
        <f t="shared" si="12"/>
        <v>7.4369042816660356</v>
      </c>
      <c r="U107" s="164">
        <f t="shared" si="12"/>
        <v>7.4151230392771543</v>
      </c>
      <c r="V107" s="164">
        <f t="shared" si="12"/>
        <v>7.3166697288334825</v>
      </c>
      <c r="W107" s="164">
        <f t="shared" si="12"/>
        <v>7.0984305690598228</v>
      </c>
      <c r="X107" s="164">
        <f t="shared" si="12"/>
        <v>6.8008028768782554</v>
      </c>
      <c r="Y107" s="164">
        <f t="shared" si="12"/>
        <v>6.6058335815100939</v>
      </c>
      <c r="Z107" s="165">
        <f t="shared" si="12"/>
        <v>6.4936703253192878</v>
      </c>
      <c r="AA107" s="90">
        <f t="shared" si="12"/>
        <v>6.1367258206532798</v>
      </c>
      <c r="AB107" s="166">
        <f t="shared" si="12"/>
        <v>5.8393942927791915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348.05641529321963</v>
      </c>
      <c r="E108" s="460">
        <f t="shared" ref="E108:AB108" si="13">E106+E107</f>
        <v>12.714308125057904</v>
      </c>
      <c r="F108" s="461">
        <f t="shared" si="13"/>
        <v>12.40701107664578</v>
      </c>
      <c r="G108" s="461">
        <f t="shared" si="13"/>
        <v>12.200282546901647</v>
      </c>
      <c r="H108" s="461">
        <f t="shared" si="13"/>
        <v>12.109373648832342</v>
      </c>
      <c r="I108" s="461">
        <f t="shared" si="13"/>
        <v>12.136706150045534</v>
      </c>
      <c r="J108" s="462">
        <f t="shared" si="13"/>
        <v>12.270115043604793</v>
      </c>
      <c r="K108" s="463">
        <f t="shared" si="13"/>
        <v>12.272768157696133</v>
      </c>
      <c r="L108" s="461">
        <f t="shared" si="13"/>
        <v>12.909985422085313</v>
      </c>
      <c r="M108" s="461">
        <f t="shared" si="13"/>
        <v>13.81228428595408</v>
      </c>
      <c r="N108" s="461">
        <f t="shared" si="13"/>
        <v>14.570926988556952</v>
      </c>
      <c r="O108" s="461">
        <f t="shared" si="13"/>
        <v>15.34037024459457</v>
      </c>
      <c r="P108" s="461">
        <f t="shared" si="13"/>
        <v>15.983819820834356</v>
      </c>
      <c r="Q108" s="461">
        <f t="shared" si="13"/>
        <v>16.341672278419473</v>
      </c>
      <c r="R108" s="461">
        <f t="shared" si="13"/>
        <v>16.661096230802684</v>
      </c>
      <c r="S108" s="461">
        <f t="shared" si="13"/>
        <v>16.763043808991139</v>
      </c>
      <c r="T108" s="461">
        <f t="shared" si="13"/>
        <v>16.838265615381875</v>
      </c>
      <c r="U108" s="461">
        <f t="shared" si="13"/>
        <v>16.757118529165272</v>
      </c>
      <c r="V108" s="461">
        <f t="shared" si="13"/>
        <v>16.554758405621861</v>
      </c>
      <c r="W108" s="461">
        <f t="shared" si="13"/>
        <v>16.105473040582972</v>
      </c>
      <c r="X108" s="461">
        <f t="shared" si="13"/>
        <v>15.49433679364293</v>
      </c>
      <c r="Y108" s="461">
        <f t="shared" si="13"/>
        <v>15.094430612308091</v>
      </c>
      <c r="Z108" s="464">
        <f t="shared" si="13"/>
        <v>14.881064040814334</v>
      </c>
      <c r="AA108" s="460">
        <f t="shared" si="13"/>
        <v>14.201475574567851</v>
      </c>
      <c r="AB108" s="462">
        <f t="shared" si="13"/>
        <v>13.635728852111701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6.2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-348.05641529321963</v>
      </c>
      <c r="E130" s="431">
        <f t="shared" si="14"/>
        <v>-12.714308125057904</v>
      </c>
      <c r="F130" s="432">
        <f t="shared" si="14"/>
        <v>-12.40701107664578</v>
      </c>
      <c r="G130" s="432">
        <f t="shared" si="14"/>
        <v>-12.200282546901647</v>
      </c>
      <c r="H130" s="432">
        <f t="shared" si="14"/>
        <v>-12.109373648832342</v>
      </c>
      <c r="I130" s="432">
        <f t="shared" si="14"/>
        <v>-12.136706150045534</v>
      </c>
      <c r="J130" s="433">
        <f t="shared" si="14"/>
        <v>-12.270115043604793</v>
      </c>
      <c r="K130" s="434">
        <f t="shared" si="14"/>
        <v>-12.272768157696133</v>
      </c>
      <c r="L130" s="432">
        <f t="shared" si="14"/>
        <v>-12.909985422085313</v>
      </c>
      <c r="M130" s="432">
        <f t="shared" si="14"/>
        <v>-13.81228428595408</v>
      </c>
      <c r="N130" s="432">
        <f t="shared" si="14"/>
        <v>-14.570926988556952</v>
      </c>
      <c r="O130" s="432">
        <f t="shared" si="14"/>
        <v>-15.34037024459457</v>
      </c>
      <c r="P130" s="432">
        <f t="shared" si="14"/>
        <v>-15.983819820834356</v>
      </c>
      <c r="Q130" s="432">
        <f t="shared" si="14"/>
        <v>-16.341672278419473</v>
      </c>
      <c r="R130" s="432">
        <f t="shared" si="14"/>
        <v>-16.661096230802684</v>
      </c>
      <c r="S130" s="432">
        <f t="shared" si="14"/>
        <v>-16.763043808991139</v>
      </c>
      <c r="T130" s="432">
        <f t="shared" si="14"/>
        <v>-16.838265615381875</v>
      </c>
      <c r="U130" s="432">
        <f t="shared" si="14"/>
        <v>-16.757118529165272</v>
      </c>
      <c r="V130" s="432">
        <f t="shared" si="14"/>
        <v>-16.554758405621861</v>
      </c>
      <c r="W130" s="432">
        <f t="shared" si="14"/>
        <v>-16.105473040582972</v>
      </c>
      <c r="X130" s="432">
        <f t="shared" si="14"/>
        <v>-15.49433679364293</v>
      </c>
      <c r="Y130" s="432">
        <f t="shared" si="14"/>
        <v>-15.094430612308091</v>
      </c>
      <c r="Z130" s="435">
        <f t="shared" si="14"/>
        <v>-14.881064040814334</v>
      </c>
      <c r="AA130" s="431">
        <f t="shared" si="14"/>
        <v>-14.201475574567851</v>
      </c>
      <c r="AB130" s="433">
        <f t="shared" si="14"/>
        <v>-13.635728852111701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Sun</v>
      </c>
      <c r="B133" s="556">
        <f>B134</f>
        <v>37423</v>
      </c>
      <c r="C133" s="557" t="s">
        <v>56</v>
      </c>
      <c r="D133" s="558">
        <f>D108</f>
        <v>348.05641529321963</v>
      </c>
      <c r="E133" s="558">
        <f t="shared" ref="E133:AB133" si="15">E108</f>
        <v>12.714308125057904</v>
      </c>
      <c r="F133" s="558">
        <f t="shared" si="15"/>
        <v>12.40701107664578</v>
      </c>
      <c r="G133" s="558">
        <f t="shared" si="15"/>
        <v>12.200282546901647</v>
      </c>
      <c r="H133" s="558">
        <f t="shared" si="15"/>
        <v>12.109373648832342</v>
      </c>
      <c r="I133" s="558">
        <f t="shared" si="15"/>
        <v>12.136706150045534</v>
      </c>
      <c r="J133" s="558">
        <f t="shared" si="15"/>
        <v>12.270115043604793</v>
      </c>
      <c r="K133" s="558">
        <f t="shared" si="15"/>
        <v>12.272768157696133</v>
      </c>
      <c r="L133" s="558">
        <f t="shared" si="15"/>
        <v>12.909985422085313</v>
      </c>
      <c r="M133" s="558">
        <f t="shared" si="15"/>
        <v>13.81228428595408</v>
      </c>
      <c r="N133" s="558">
        <f t="shared" si="15"/>
        <v>14.570926988556952</v>
      </c>
      <c r="O133" s="558">
        <f t="shared" si="15"/>
        <v>15.34037024459457</v>
      </c>
      <c r="P133" s="558">
        <f t="shared" si="15"/>
        <v>15.983819820834356</v>
      </c>
      <c r="Q133" s="558">
        <f t="shared" si="15"/>
        <v>16.341672278419473</v>
      </c>
      <c r="R133" s="558">
        <f t="shared" si="15"/>
        <v>16.661096230802684</v>
      </c>
      <c r="S133" s="558">
        <f t="shared" si="15"/>
        <v>16.763043808991139</v>
      </c>
      <c r="T133" s="558">
        <f t="shared" si="15"/>
        <v>16.838265615381875</v>
      </c>
      <c r="U133" s="558">
        <f t="shared" si="15"/>
        <v>16.757118529165272</v>
      </c>
      <c r="V133" s="558">
        <f t="shared" si="15"/>
        <v>16.554758405621861</v>
      </c>
      <c r="W133" s="558">
        <f t="shared" si="15"/>
        <v>16.105473040582972</v>
      </c>
      <c r="X133" s="558">
        <f t="shared" si="15"/>
        <v>15.49433679364293</v>
      </c>
      <c r="Y133" s="558">
        <f t="shared" si="15"/>
        <v>15.094430612308091</v>
      </c>
      <c r="Z133" s="558">
        <f t="shared" si="15"/>
        <v>14.881064040814334</v>
      </c>
      <c r="AA133" s="558">
        <f t="shared" si="15"/>
        <v>14.201475574567851</v>
      </c>
      <c r="AB133" s="558">
        <f t="shared" si="15"/>
        <v>13.635728852111701</v>
      </c>
    </row>
    <row r="134" spans="1:56" x14ac:dyDescent="0.3">
      <c r="A134" s="555" t="str">
        <f>VLOOKUP(WEEKDAY(B134,2),$B$148:$C$154,2,FALSE)</f>
        <v>Sun</v>
      </c>
      <c r="B134" s="556">
        <f>A3</f>
        <v>37423</v>
      </c>
      <c r="C134" s="557" t="s">
        <v>26</v>
      </c>
      <c r="D134" s="558">
        <f>SUM(D16)</f>
        <v>9789.6966463818371</v>
      </c>
      <c r="E134" s="558">
        <f t="shared" ref="E134:AB134" si="16">SUM(E16)</f>
        <v>375.20693276645147</v>
      </c>
      <c r="F134" s="558">
        <f t="shared" si="16"/>
        <v>368.6643241898422</v>
      </c>
      <c r="G134" s="558">
        <f t="shared" si="16"/>
        <v>364.07315725023454</v>
      </c>
      <c r="H134" s="558">
        <f t="shared" si="16"/>
        <v>362.3859010855997</v>
      </c>
      <c r="I134" s="558">
        <f t="shared" si="16"/>
        <v>363.82243930111218</v>
      </c>
      <c r="J134" s="558">
        <f t="shared" si="16"/>
        <v>363.33594917446749</v>
      </c>
      <c r="K134" s="558">
        <f t="shared" si="16"/>
        <v>363.89057571575222</v>
      </c>
      <c r="L134" s="558">
        <f t="shared" si="16"/>
        <v>376.47521762724989</v>
      </c>
      <c r="M134" s="558">
        <f t="shared" si="16"/>
        <v>392.11831619584416</v>
      </c>
      <c r="N134" s="558">
        <f t="shared" si="16"/>
        <v>407.67284305494468</v>
      </c>
      <c r="O134" s="558">
        <f t="shared" si="16"/>
        <v>423.23394589341535</v>
      </c>
      <c r="P134" s="558">
        <f t="shared" si="16"/>
        <v>434.99351146106255</v>
      </c>
      <c r="Q134" s="558">
        <f t="shared" si="16"/>
        <v>443.03731428513532</v>
      </c>
      <c r="R134" s="558">
        <f t="shared" si="16"/>
        <v>449.283906430466</v>
      </c>
      <c r="S134" s="558">
        <f t="shared" si="16"/>
        <v>450.69470029181105</v>
      </c>
      <c r="T134" s="558">
        <f t="shared" si="16"/>
        <v>452.26716870690689</v>
      </c>
      <c r="U134" s="558">
        <f t="shared" si="16"/>
        <v>450.79841558078328</v>
      </c>
      <c r="V134" s="558">
        <f t="shared" si="16"/>
        <v>446.28122247055353</v>
      </c>
      <c r="W134" s="558">
        <f t="shared" si="16"/>
        <v>438.7452736085919</v>
      </c>
      <c r="X134" s="558">
        <f t="shared" si="16"/>
        <v>427.3684059444098</v>
      </c>
      <c r="Y134" s="558">
        <f t="shared" si="16"/>
        <v>419.2986734993176</v>
      </c>
      <c r="Z134" s="558">
        <f t="shared" si="16"/>
        <v>416.83816932858474</v>
      </c>
      <c r="AA134" s="558">
        <f t="shared" si="16"/>
        <v>405.23230125089401</v>
      </c>
      <c r="AB134" s="558">
        <f t="shared" si="16"/>
        <v>393.97798126840581</v>
      </c>
    </row>
    <row r="135" spans="1:56" x14ac:dyDescent="0.3">
      <c r="A135" s="555" t="str">
        <f>VLOOKUP(WEEKDAY(B135,2),$B$148:$C$154,2,FALSE)</f>
        <v>Sun</v>
      </c>
      <c r="B135" s="556">
        <f>B134</f>
        <v>37423</v>
      </c>
      <c r="C135" s="557" t="s">
        <v>47</v>
      </c>
      <c r="D135" s="558">
        <f>D63</f>
        <v>9825.1746789426379</v>
      </c>
      <c r="E135" s="558">
        <f t="shared" ref="E135:AB135" si="17">E63</f>
        <v>366.49730093075692</v>
      </c>
      <c r="F135" s="558">
        <f t="shared" si="17"/>
        <v>356.41218040186254</v>
      </c>
      <c r="G135" s="558">
        <f t="shared" si="17"/>
        <v>352.07379740026806</v>
      </c>
      <c r="H135" s="558">
        <f t="shared" si="17"/>
        <v>350.10767677378004</v>
      </c>
      <c r="I135" s="558">
        <f t="shared" si="17"/>
        <v>352.08181231418627</v>
      </c>
      <c r="J135" s="558">
        <f t="shared" si="17"/>
        <v>353.83851380229157</v>
      </c>
      <c r="K135" s="558">
        <f t="shared" si="17"/>
        <v>367.76226751732077</v>
      </c>
      <c r="L135" s="558">
        <f t="shared" si="17"/>
        <v>385.71319657312802</v>
      </c>
      <c r="M135" s="558">
        <f t="shared" si="17"/>
        <v>402.0296421775468</v>
      </c>
      <c r="N135" s="558">
        <f t="shared" si="17"/>
        <v>424.15186347061433</v>
      </c>
      <c r="O135" s="558">
        <f t="shared" si="17"/>
        <v>439.90182023800435</v>
      </c>
      <c r="P135" s="558">
        <f t="shared" si="17"/>
        <v>449.43044749557896</v>
      </c>
      <c r="Q135" s="558">
        <f t="shared" si="17"/>
        <v>457.52115729196964</v>
      </c>
      <c r="R135" s="558">
        <f t="shared" si="17"/>
        <v>464.24340177731295</v>
      </c>
      <c r="S135" s="558">
        <f t="shared" si="17"/>
        <v>461.10702912151874</v>
      </c>
      <c r="T135" s="558">
        <f t="shared" si="17"/>
        <v>461.85393272710991</v>
      </c>
      <c r="U135" s="558">
        <f t="shared" si="17"/>
        <v>460.18482704383865</v>
      </c>
      <c r="V135" s="558">
        <f t="shared" si="17"/>
        <v>452.90289667699949</v>
      </c>
      <c r="W135" s="558">
        <f t="shared" si="17"/>
        <v>443.1883031171318</v>
      </c>
      <c r="X135" s="558">
        <f t="shared" si="17"/>
        <v>431.13497469168522</v>
      </c>
      <c r="Y135" s="558">
        <f t="shared" si="17"/>
        <v>425.9861127940087</v>
      </c>
      <c r="Z135" s="558">
        <f t="shared" si="17"/>
        <v>406.40616963726001</v>
      </c>
      <c r="AA135" s="558">
        <f t="shared" si="17"/>
        <v>387.99770286168553</v>
      </c>
      <c r="AB135" s="558">
        <f t="shared" si="17"/>
        <v>372.64765210678058</v>
      </c>
    </row>
    <row r="136" spans="1:56" ht="13.8" thickBot="1" x14ac:dyDescent="0.35">
      <c r="B136" s="557"/>
      <c r="C136" s="557" t="s">
        <v>92</v>
      </c>
      <c r="D136" s="559">
        <f>SUM(D134:D135)</f>
        <v>19614.871325324475</v>
      </c>
      <c r="E136" s="559">
        <f t="shared" ref="E136:AB136" si="18">SUM(E134:E135)</f>
        <v>741.70423369720834</v>
      </c>
      <c r="F136" s="559">
        <f t="shared" si="18"/>
        <v>725.07650459170475</v>
      </c>
      <c r="G136" s="559">
        <f t="shared" si="18"/>
        <v>716.14695465050261</v>
      </c>
      <c r="H136" s="559">
        <f t="shared" si="18"/>
        <v>712.49357785937968</v>
      </c>
      <c r="I136" s="559">
        <f t="shared" si="18"/>
        <v>715.90425161529845</v>
      </c>
      <c r="J136" s="559">
        <f t="shared" si="18"/>
        <v>717.17446297675906</v>
      </c>
      <c r="K136" s="559">
        <f t="shared" si="18"/>
        <v>731.65284323307299</v>
      </c>
      <c r="L136" s="559">
        <f t="shared" si="18"/>
        <v>762.18841420037791</v>
      </c>
      <c r="M136" s="559">
        <f t="shared" si="18"/>
        <v>794.14795837339102</v>
      </c>
      <c r="N136" s="559">
        <f t="shared" si="18"/>
        <v>831.82470652555901</v>
      </c>
      <c r="O136" s="559">
        <f t="shared" si="18"/>
        <v>863.1357661314197</v>
      </c>
      <c r="P136" s="559">
        <f t="shared" si="18"/>
        <v>884.42395895664151</v>
      </c>
      <c r="Q136" s="559">
        <f t="shared" si="18"/>
        <v>900.55847157710491</v>
      </c>
      <c r="R136" s="559">
        <f t="shared" si="18"/>
        <v>913.52730820777901</v>
      </c>
      <c r="S136" s="559">
        <f t="shared" si="18"/>
        <v>911.80172941332978</v>
      </c>
      <c r="T136" s="559">
        <f t="shared" si="18"/>
        <v>914.12110143401674</v>
      </c>
      <c r="U136" s="559">
        <f t="shared" si="18"/>
        <v>910.98324262462188</v>
      </c>
      <c r="V136" s="559">
        <f t="shared" si="18"/>
        <v>899.18411914755302</v>
      </c>
      <c r="W136" s="559">
        <f t="shared" si="18"/>
        <v>881.9335767257237</v>
      </c>
      <c r="X136" s="559">
        <f t="shared" si="18"/>
        <v>858.50338063609502</v>
      </c>
      <c r="Y136" s="559">
        <f t="shared" si="18"/>
        <v>845.28478629332631</v>
      </c>
      <c r="Z136" s="559">
        <f t="shared" si="18"/>
        <v>823.24433896584469</v>
      </c>
      <c r="AA136" s="559">
        <f t="shared" si="18"/>
        <v>793.23000411257954</v>
      </c>
      <c r="AB136" s="559">
        <f t="shared" si="18"/>
        <v>766.62563337518645</v>
      </c>
    </row>
    <row r="137" spans="1:56" ht="13.8" thickTop="1" x14ac:dyDescent="0.3">
      <c r="D137" s="320" t="s">
        <v>91</v>
      </c>
      <c r="E137" s="321">
        <f>AVERAGE(E134:J134,AA134:AB134)</f>
        <v>374.58737328587591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pageSetup scale="6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54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10.3320312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>
        <v>37424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 t="str">
        <f>VLOOKUP(WEEKDAY(A3),AD104:AE110,2)</f>
        <v>Monday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5.8" thickBot="1" x14ac:dyDescent="0.4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 t="s">
        <v>19</v>
      </c>
      <c r="C8" s="23" t="s">
        <v>20</v>
      </c>
      <c r="D8" s="24">
        <f t="shared" ref="D8:D50" si="0">SUM(E8:AB8)</f>
        <v>27.337906860132158</v>
      </c>
      <c r="E8" s="336">
        <v>0.90450733581146325</v>
      </c>
      <c r="F8" s="337">
        <v>0.89774507708239448</v>
      </c>
      <c r="G8" s="337">
        <v>0.89148560495290574</v>
      </c>
      <c r="H8" s="337">
        <v>0.89281520094458078</v>
      </c>
      <c r="I8" s="337">
        <v>0.91208186383825252</v>
      </c>
      <c r="J8" s="338">
        <v>0.96359427321794744</v>
      </c>
      <c r="K8" s="339">
        <v>1.0334687567601584</v>
      </c>
      <c r="L8" s="337">
        <v>1.1226261859493165</v>
      </c>
      <c r="M8" s="337">
        <v>1.2028150334946466</v>
      </c>
      <c r="N8" s="337">
        <v>1.2546000082537156</v>
      </c>
      <c r="O8" s="337">
        <v>1.2974653000512988</v>
      </c>
      <c r="P8" s="337">
        <v>1.3157878123523257</v>
      </c>
      <c r="Q8" s="337">
        <v>1.3171928630499949</v>
      </c>
      <c r="R8" s="337">
        <v>1.3296291585114843</v>
      </c>
      <c r="S8" s="337">
        <v>1.3330149316970721</v>
      </c>
      <c r="T8" s="337">
        <v>1.3215150234875261</v>
      </c>
      <c r="U8" s="337">
        <v>1.2970028626401271</v>
      </c>
      <c r="V8" s="337">
        <v>1.2521263286480597</v>
      </c>
      <c r="W8" s="337">
        <v>1.2176318847693017</v>
      </c>
      <c r="X8" s="337">
        <v>1.1793297131246934</v>
      </c>
      <c r="Y8" s="337">
        <v>1.1541595206904132</v>
      </c>
      <c r="Z8" s="340">
        <v>1.133349459399001</v>
      </c>
      <c r="AA8" s="336">
        <v>1.0786151672905009</v>
      </c>
      <c r="AB8" s="338">
        <v>1.0353474941149801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401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 t="s">
        <v>22</v>
      </c>
      <c r="C9" s="30" t="s">
        <v>20</v>
      </c>
      <c r="D9" s="31">
        <f t="shared" si="0"/>
        <v>869.32077389209076</v>
      </c>
      <c r="E9" s="342">
        <v>25.078360799776846</v>
      </c>
      <c r="F9" s="343">
        <v>24.927543153170738</v>
      </c>
      <c r="G9" s="343">
        <v>24.839583339648655</v>
      </c>
      <c r="H9" s="343">
        <v>24.962312686175924</v>
      </c>
      <c r="I9" s="343">
        <v>25.863341578535554</v>
      </c>
      <c r="J9" s="344">
        <v>28.167563568043693</v>
      </c>
      <c r="K9" s="345">
        <v>31.935504332380283</v>
      </c>
      <c r="L9" s="343">
        <v>36.498129542884818</v>
      </c>
      <c r="M9" s="343">
        <v>40.046762225793096</v>
      </c>
      <c r="N9" s="343">
        <v>42.637634800994611</v>
      </c>
      <c r="O9" s="343">
        <v>44.558790335408197</v>
      </c>
      <c r="P9" s="343">
        <v>45.383180095926946</v>
      </c>
      <c r="Q9" s="343">
        <v>45.850831149245522</v>
      </c>
      <c r="R9" s="343">
        <v>46.409257264189151</v>
      </c>
      <c r="S9" s="343">
        <v>46.508036455390503</v>
      </c>
      <c r="T9" s="343">
        <v>45.962608016293572</v>
      </c>
      <c r="U9" s="343">
        <v>44.629636641082826</v>
      </c>
      <c r="V9" s="343">
        <v>42.092371972997626</v>
      </c>
      <c r="W9" s="343">
        <v>38.543255350669781</v>
      </c>
      <c r="X9" s="343">
        <v>36.113983816009593</v>
      </c>
      <c r="Y9" s="343">
        <v>34.624052248943741</v>
      </c>
      <c r="Z9" s="346">
        <v>33.040270182256748</v>
      </c>
      <c r="AA9" s="342">
        <v>31.117809907436243</v>
      </c>
      <c r="AB9" s="344">
        <v>29.529954428836046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401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 t="s">
        <v>24</v>
      </c>
      <c r="C10" s="348" t="s">
        <v>20</v>
      </c>
      <c r="D10" s="36">
        <f t="shared" si="0"/>
        <v>7409.0947781854866</v>
      </c>
      <c r="E10" s="349">
        <v>234.48979629101999</v>
      </c>
      <c r="F10" s="350">
        <v>232.51508282720087</v>
      </c>
      <c r="G10" s="350">
        <v>231.29916404290805</v>
      </c>
      <c r="H10" s="350">
        <v>231.64675692176647</v>
      </c>
      <c r="I10" s="350">
        <v>237.67905096364578</v>
      </c>
      <c r="J10" s="351">
        <v>251.47384558855151</v>
      </c>
      <c r="K10" s="352">
        <v>273.59999019625019</v>
      </c>
      <c r="L10" s="350">
        <v>303.80245558862845</v>
      </c>
      <c r="M10" s="350">
        <v>329.79619499836309</v>
      </c>
      <c r="N10" s="350">
        <v>348.76557731444376</v>
      </c>
      <c r="O10" s="350">
        <v>364.74255795011749</v>
      </c>
      <c r="P10" s="350">
        <v>371.82244362234377</v>
      </c>
      <c r="Q10" s="350">
        <v>373.0252766045374</v>
      </c>
      <c r="R10" s="350">
        <v>375.54212774190256</v>
      </c>
      <c r="S10" s="350">
        <v>379.49100083382854</v>
      </c>
      <c r="T10" s="350">
        <v>376.17023859866208</v>
      </c>
      <c r="U10" s="350">
        <v>365.0989688031782</v>
      </c>
      <c r="V10" s="350">
        <v>345.82386460171313</v>
      </c>
      <c r="W10" s="350">
        <v>327.26409369176304</v>
      </c>
      <c r="X10" s="350">
        <v>313.57711495386513</v>
      </c>
      <c r="Y10" s="350">
        <v>303.7959743801884</v>
      </c>
      <c r="Z10" s="353">
        <v>293.55843799797884</v>
      </c>
      <c r="AA10" s="349">
        <v>277.8231978449495</v>
      </c>
      <c r="AB10" s="351">
        <v>266.29156582767928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401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 t="s">
        <v>27</v>
      </c>
      <c r="B11" s="38" t="s">
        <v>19</v>
      </c>
      <c r="C11" s="38" t="s">
        <v>28</v>
      </c>
      <c r="D11" s="89">
        <f t="shared" si="0"/>
        <v>64.570155497234182</v>
      </c>
      <c r="E11" s="355">
        <v>2.1221739030791564</v>
      </c>
      <c r="F11" s="356">
        <v>2.0749759193474611</v>
      </c>
      <c r="G11" s="356">
        <v>2.0602235864770884</v>
      </c>
      <c r="H11" s="356">
        <v>2.082293799092771</v>
      </c>
      <c r="I11" s="356">
        <v>2.1437420475465365</v>
      </c>
      <c r="J11" s="357">
        <v>2.2589947112916597</v>
      </c>
      <c r="K11" s="358">
        <v>2.3950081835002881</v>
      </c>
      <c r="L11" s="356">
        <v>2.6043024558755454</v>
      </c>
      <c r="M11" s="356">
        <v>2.8035334926426052</v>
      </c>
      <c r="N11" s="356">
        <v>2.9226926088720826</v>
      </c>
      <c r="O11" s="356">
        <v>3.0187232342302686</v>
      </c>
      <c r="P11" s="356">
        <v>3.0885025617709925</v>
      </c>
      <c r="Q11" s="356">
        <v>3.1337319749258694</v>
      </c>
      <c r="R11" s="356">
        <v>3.1688780761711688</v>
      </c>
      <c r="S11" s="356">
        <v>3.1704287208152517</v>
      </c>
      <c r="T11" s="356">
        <v>3.1537236701629636</v>
      </c>
      <c r="U11" s="356">
        <v>3.1356041016925391</v>
      </c>
      <c r="V11" s="356">
        <v>3.0645572584196041</v>
      </c>
      <c r="W11" s="356">
        <v>2.9742747742334732</v>
      </c>
      <c r="X11" s="356">
        <v>2.836331236621159</v>
      </c>
      <c r="Y11" s="356">
        <v>2.7829776196434812</v>
      </c>
      <c r="Z11" s="359">
        <v>2.7124366821622323</v>
      </c>
      <c r="AA11" s="355">
        <v>2.4959906022137819</v>
      </c>
      <c r="AB11" s="357">
        <v>2.3660542764462167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401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 t="s">
        <v>22</v>
      </c>
      <c r="C12" s="40" t="s">
        <v>28</v>
      </c>
      <c r="D12" s="361">
        <f t="shared" si="0"/>
        <v>328.92903145832543</v>
      </c>
      <c r="E12" s="362">
        <v>9.6271138506810292</v>
      </c>
      <c r="F12" s="363">
        <v>9.529914811132798</v>
      </c>
      <c r="G12" s="363">
        <v>9.4904532066658618</v>
      </c>
      <c r="H12" s="363">
        <v>9.5394892871923282</v>
      </c>
      <c r="I12" s="363">
        <v>9.8513970655430114</v>
      </c>
      <c r="J12" s="364">
        <v>10.672489556046166</v>
      </c>
      <c r="K12" s="365">
        <v>12.017246183936562</v>
      </c>
      <c r="L12" s="363">
        <v>13.710699075463134</v>
      </c>
      <c r="M12" s="363">
        <v>15.054478225517727</v>
      </c>
      <c r="N12" s="363">
        <v>16.008370979907557</v>
      </c>
      <c r="O12" s="363">
        <v>16.706412593889045</v>
      </c>
      <c r="P12" s="363">
        <v>17.051956440824426</v>
      </c>
      <c r="Q12" s="363">
        <v>17.249209642951261</v>
      </c>
      <c r="R12" s="363">
        <v>17.47439907932694</v>
      </c>
      <c r="S12" s="363">
        <v>17.508947461448003</v>
      </c>
      <c r="T12" s="363">
        <v>17.328149326338373</v>
      </c>
      <c r="U12" s="363">
        <v>16.89392212480179</v>
      </c>
      <c r="V12" s="363">
        <v>15.98637342210233</v>
      </c>
      <c r="W12" s="363">
        <v>14.687225921458049</v>
      </c>
      <c r="X12" s="363">
        <v>13.723403460258172</v>
      </c>
      <c r="Y12" s="363">
        <v>13.187370763685109</v>
      </c>
      <c r="Z12" s="366">
        <v>12.627221458182257</v>
      </c>
      <c r="AA12" s="362">
        <v>11.807573370970136</v>
      </c>
      <c r="AB12" s="364">
        <v>11.195214150003318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401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 t="s">
        <v>24</v>
      </c>
      <c r="C13" s="42" t="s">
        <v>28</v>
      </c>
      <c r="D13" s="43">
        <f t="shared" si="0"/>
        <v>3410.8287204821927</v>
      </c>
      <c r="E13" s="367">
        <v>111.00277094784688</v>
      </c>
      <c r="F13" s="368">
        <v>110.32269222562277</v>
      </c>
      <c r="G13" s="368">
        <v>109.86189358983474</v>
      </c>
      <c r="H13" s="368">
        <v>110.31884019923207</v>
      </c>
      <c r="I13" s="368">
        <v>112.95929527180085</v>
      </c>
      <c r="J13" s="369">
        <v>119.58840553538981</v>
      </c>
      <c r="K13" s="370">
        <v>128.65551153701429</v>
      </c>
      <c r="L13" s="368">
        <v>140.84166288876014</v>
      </c>
      <c r="M13" s="368">
        <v>150.77763725955811</v>
      </c>
      <c r="N13" s="368">
        <v>157.41976385816892</v>
      </c>
      <c r="O13" s="368">
        <v>162.56690776592717</v>
      </c>
      <c r="P13" s="368">
        <v>165.15228507757632</v>
      </c>
      <c r="Q13" s="368">
        <v>166.32339396036772</v>
      </c>
      <c r="R13" s="368">
        <v>168.41290709723992</v>
      </c>
      <c r="S13" s="368">
        <v>168.90097810175945</v>
      </c>
      <c r="T13" s="368">
        <v>167.40123030665569</v>
      </c>
      <c r="U13" s="368">
        <v>163.7169333239631</v>
      </c>
      <c r="V13" s="368">
        <v>158.1740284009511</v>
      </c>
      <c r="W13" s="368">
        <v>151.90434229028398</v>
      </c>
      <c r="X13" s="368">
        <v>146.1262660071967</v>
      </c>
      <c r="Y13" s="368">
        <v>142.6685003255306</v>
      </c>
      <c r="Z13" s="371">
        <v>139.12025955861247</v>
      </c>
      <c r="AA13" s="367">
        <v>131.76035616436241</v>
      </c>
      <c r="AB13" s="369">
        <v>126.85185878853773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401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3804.3279074377519</v>
      </c>
      <c r="E14" s="90">
        <f t="shared" ref="E14:AB14" si="1">SUM(E11:E13)</f>
        <v>122.75205870160707</v>
      </c>
      <c r="F14" s="164">
        <f t="shared" si="1"/>
        <v>121.92758295610304</v>
      </c>
      <c r="G14" s="164">
        <f t="shared" si="1"/>
        <v>121.41257038297769</v>
      </c>
      <c r="H14" s="164">
        <f t="shared" si="1"/>
        <v>121.94062328551718</v>
      </c>
      <c r="I14" s="164">
        <f t="shared" si="1"/>
        <v>124.9544343848904</v>
      </c>
      <c r="J14" s="166">
        <f t="shared" si="1"/>
        <v>132.51988980272765</v>
      </c>
      <c r="K14" s="48">
        <f t="shared" si="1"/>
        <v>143.06776590445114</v>
      </c>
      <c r="L14" s="164">
        <f t="shared" si="1"/>
        <v>157.15666442009882</v>
      </c>
      <c r="M14" s="164">
        <f t="shared" si="1"/>
        <v>168.63564897771843</v>
      </c>
      <c r="N14" s="164">
        <f t="shared" si="1"/>
        <v>176.35082744694856</v>
      </c>
      <c r="O14" s="164">
        <f t="shared" si="1"/>
        <v>182.29204359404648</v>
      </c>
      <c r="P14" s="164">
        <f t="shared" si="1"/>
        <v>185.29274408017176</v>
      </c>
      <c r="Q14" s="164">
        <f t="shared" si="1"/>
        <v>186.70633557824485</v>
      </c>
      <c r="R14" s="164">
        <f t="shared" si="1"/>
        <v>189.05618425273803</v>
      </c>
      <c r="S14" s="164">
        <f t="shared" si="1"/>
        <v>189.58035428402269</v>
      </c>
      <c r="T14" s="164">
        <f t="shared" si="1"/>
        <v>187.88310330315704</v>
      </c>
      <c r="U14" s="164">
        <f t="shared" si="1"/>
        <v>183.74645955045744</v>
      </c>
      <c r="V14" s="164">
        <f t="shared" si="1"/>
        <v>177.22495908147303</v>
      </c>
      <c r="W14" s="164">
        <f t="shared" si="1"/>
        <v>169.56584298597551</v>
      </c>
      <c r="X14" s="164">
        <f t="shared" si="1"/>
        <v>162.68600070407604</v>
      </c>
      <c r="Y14" s="164">
        <f t="shared" si="1"/>
        <v>158.6388487088592</v>
      </c>
      <c r="Z14" s="165">
        <f t="shared" si="1"/>
        <v>154.45991769895696</v>
      </c>
      <c r="AA14" s="90">
        <f t="shared" si="1"/>
        <v>146.06392013754632</v>
      </c>
      <c r="AB14" s="166">
        <f t="shared" si="1"/>
        <v>140.41312721498727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551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8305.7534589377083</v>
      </c>
      <c r="E15" s="90">
        <f t="shared" ref="E15:AB15" si="2">SUM(E8:E10)</f>
        <v>260.47266442660828</v>
      </c>
      <c r="F15" s="164">
        <f t="shared" si="2"/>
        <v>258.34037105745398</v>
      </c>
      <c r="G15" s="164">
        <f t="shared" si="2"/>
        <v>257.03023298750963</v>
      </c>
      <c r="H15" s="164">
        <f t="shared" si="2"/>
        <v>257.50188480888698</v>
      </c>
      <c r="I15" s="164">
        <f t="shared" si="2"/>
        <v>264.45447440601959</v>
      </c>
      <c r="J15" s="166">
        <f t="shared" si="2"/>
        <v>280.60500342981317</v>
      </c>
      <c r="K15" s="48">
        <f t="shared" si="2"/>
        <v>306.56896328539062</v>
      </c>
      <c r="L15" s="164">
        <f t="shared" si="2"/>
        <v>341.42321131746257</v>
      </c>
      <c r="M15" s="164">
        <f t="shared" si="2"/>
        <v>371.04577225765081</v>
      </c>
      <c r="N15" s="164">
        <f t="shared" si="2"/>
        <v>392.65781212369211</v>
      </c>
      <c r="O15" s="164">
        <f t="shared" si="2"/>
        <v>410.59881358557698</v>
      </c>
      <c r="P15" s="164">
        <f t="shared" si="2"/>
        <v>418.52141153062303</v>
      </c>
      <c r="Q15" s="164">
        <f t="shared" si="2"/>
        <v>420.19330061683291</v>
      </c>
      <c r="R15" s="164">
        <f t="shared" si="2"/>
        <v>423.28101416460322</v>
      </c>
      <c r="S15" s="164">
        <f t="shared" si="2"/>
        <v>427.33205222091613</v>
      </c>
      <c r="T15" s="164">
        <f t="shared" si="2"/>
        <v>423.45436163844317</v>
      </c>
      <c r="U15" s="164">
        <f t="shared" si="2"/>
        <v>411.02560830690118</v>
      </c>
      <c r="V15" s="164">
        <f t="shared" si="2"/>
        <v>389.1683629033588</v>
      </c>
      <c r="W15" s="164">
        <f t="shared" si="2"/>
        <v>367.02498092720214</v>
      </c>
      <c r="X15" s="164">
        <f t="shared" si="2"/>
        <v>350.87042848299944</v>
      </c>
      <c r="Y15" s="164">
        <f t="shared" si="2"/>
        <v>339.57418614982254</v>
      </c>
      <c r="Z15" s="165">
        <f t="shared" si="2"/>
        <v>327.7320576396346</v>
      </c>
      <c r="AA15" s="90">
        <f t="shared" si="2"/>
        <v>310.01962291967624</v>
      </c>
      <c r="AB15" s="166">
        <f t="shared" si="2"/>
        <v>296.85686775063033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551</v>
      </c>
      <c r="BA15" s="536"/>
      <c r="BB15" s="536"/>
      <c r="BC15" s="536"/>
      <c r="BD15" s="483"/>
    </row>
    <row r="16" spans="1:116" ht="14.4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12110.08136637546</v>
      </c>
      <c r="E16" s="167">
        <f t="shared" ref="E16:AB16" si="3">E14+E15</f>
        <v>383.22472312821537</v>
      </c>
      <c r="F16" s="168">
        <f t="shared" si="3"/>
        <v>380.26795401355702</v>
      </c>
      <c r="G16" s="168">
        <f t="shared" si="3"/>
        <v>378.44280337048735</v>
      </c>
      <c r="H16" s="168">
        <f t="shared" si="3"/>
        <v>379.44250809440416</v>
      </c>
      <c r="I16" s="168">
        <f t="shared" si="3"/>
        <v>389.40890879091</v>
      </c>
      <c r="J16" s="170">
        <f t="shared" si="3"/>
        <v>413.12489323254078</v>
      </c>
      <c r="K16" s="203">
        <f t="shared" si="3"/>
        <v>449.63672918984173</v>
      </c>
      <c r="L16" s="200">
        <f t="shared" si="3"/>
        <v>498.57987573756139</v>
      </c>
      <c r="M16" s="200">
        <f t="shared" si="3"/>
        <v>539.68142123536927</v>
      </c>
      <c r="N16" s="200">
        <f t="shared" si="3"/>
        <v>569.00863957064064</v>
      </c>
      <c r="O16" s="200">
        <f t="shared" si="3"/>
        <v>592.89085717962348</v>
      </c>
      <c r="P16" s="200">
        <f t="shared" si="3"/>
        <v>603.81415561079484</v>
      </c>
      <c r="Q16" s="200">
        <f t="shared" si="3"/>
        <v>606.89963619507773</v>
      </c>
      <c r="R16" s="200">
        <f t="shared" si="3"/>
        <v>612.33719841734126</v>
      </c>
      <c r="S16" s="200">
        <f t="shared" si="3"/>
        <v>616.91240650493887</v>
      </c>
      <c r="T16" s="200">
        <f t="shared" si="3"/>
        <v>611.33746494160027</v>
      </c>
      <c r="U16" s="200">
        <f t="shared" si="3"/>
        <v>594.77206785735859</v>
      </c>
      <c r="V16" s="200">
        <f t="shared" si="3"/>
        <v>566.3933219848318</v>
      </c>
      <c r="W16" s="200">
        <f t="shared" si="3"/>
        <v>536.5908239131777</v>
      </c>
      <c r="X16" s="200">
        <f t="shared" si="3"/>
        <v>513.55642918707554</v>
      </c>
      <c r="Y16" s="200">
        <f t="shared" si="3"/>
        <v>498.21303485868174</v>
      </c>
      <c r="Z16" s="201">
        <f t="shared" si="3"/>
        <v>482.19197533859153</v>
      </c>
      <c r="AA16" s="199">
        <f t="shared" si="3"/>
        <v>456.08354305722253</v>
      </c>
      <c r="AB16" s="202">
        <f t="shared" si="3"/>
        <v>437.26999496561757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551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 t="s">
        <v>26</v>
      </c>
      <c r="C17" s="465" t="s">
        <v>33</v>
      </c>
      <c r="D17" s="515">
        <f t="shared" si="0"/>
        <v>12000</v>
      </c>
      <c r="E17" s="467">
        <v>400</v>
      </c>
      <c r="F17" s="374">
        <v>400</v>
      </c>
      <c r="G17" s="374">
        <v>400</v>
      </c>
      <c r="H17" s="374">
        <v>400</v>
      </c>
      <c r="I17" s="374">
        <v>400</v>
      </c>
      <c r="J17" s="374">
        <v>400</v>
      </c>
      <c r="K17" s="373">
        <v>550</v>
      </c>
      <c r="L17" s="374">
        <v>550</v>
      </c>
      <c r="M17" s="374">
        <v>550</v>
      </c>
      <c r="N17" s="374">
        <v>550</v>
      </c>
      <c r="O17" s="374">
        <v>550</v>
      </c>
      <c r="P17" s="374">
        <v>550</v>
      </c>
      <c r="Q17" s="374">
        <v>550</v>
      </c>
      <c r="R17" s="374">
        <v>550</v>
      </c>
      <c r="S17" s="374">
        <v>550</v>
      </c>
      <c r="T17" s="374">
        <v>550</v>
      </c>
      <c r="U17" s="374">
        <v>550</v>
      </c>
      <c r="V17" s="374">
        <v>550</v>
      </c>
      <c r="W17" s="374">
        <v>550</v>
      </c>
      <c r="X17" s="374">
        <v>550</v>
      </c>
      <c r="Y17" s="374">
        <v>550</v>
      </c>
      <c r="Z17" s="374">
        <v>550</v>
      </c>
      <c r="AA17" s="373">
        <v>400</v>
      </c>
      <c r="AB17" s="375">
        <v>400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551</v>
      </c>
      <c r="AK17" s="538">
        <f>$E11</f>
        <v>2.1221739030791564</v>
      </c>
      <c r="AL17" s="538">
        <f>$F11</f>
        <v>2.0749759193474611</v>
      </c>
      <c r="AM17" s="538">
        <f>$G11</f>
        <v>2.0602235864770884</v>
      </c>
      <c r="AN17" s="538">
        <f>$H11</f>
        <v>2.082293799092771</v>
      </c>
      <c r="AO17" s="538"/>
      <c r="AP17" s="538">
        <f>$E12</f>
        <v>9.6271138506810292</v>
      </c>
      <c r="AQ17" s="538">
        <f>$F12</f>
        <v>9.529914811132798</v>
      </c>
      <c r="AR17" s="538">
        <f>$G12</f>
        <v>9.4904532066658618</v>
      </c>
      <c r="AS17" s="538">
        <f>$H12</f>
        <v>9.5394892871923282</v>
      </c>
      <c r="AT17" s="538"/>
      <c r="AU17" s="538">
        <f>$E13</f>
        <v>111.00277094784688</v>
      </c>
      <c r="AV17" s="538">
        <f>$F13</f>
        <v>110.32269222562277</v>
      </c>
      <c r="AW17" s="538">
        <f>$G13</f>
        <v>109.86189358983474</v>
      </c>
      <c r="AX17" s="538">
        <f>$H13</f>
        <v>110.31884019923207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551</v>
      </c>
      <c r="AK18" s="538">
        <f>$I11</f>
        <v>2.1437420475465365</v>
      </c>
      <c r="AL18" s="538">
        <f>$J11</f>
        <v>2.2589947112916597</v>
      </c>
      <c r="AM18" s="538">
        <f>$K11</f>
        <v>2.3950081835002881</v>
      </c>
      <c r="AN18" s="538">
        <f>$L11</f>
        <v>2.6043024558755454</v>
      </c>
      <c r="AO18" s="538"/>
      <c r="AP18" s="538">
        <f>$I12</f>
        <v>9.8513970655430114</v>
      </c>
      <c r="AQ18" s="538">
        <f>$J12</f>
        <v>10.672489556046166</v>
      </c>
      <c r="AR18" s="538">
        <f>$K12</f>
        <v>12.017246183936562</v>
      </c>
      <c r="AS18" s="538">
        <f>$L12</f>
        <v>13.710699075463134</v>
      </c>
      <c r="AT18" s="538"/>
      <c r="AU18" s="539">
        <f>$I13</f>
        <v>112.95929527180085</v>
      </c>
      <c r="AV18" s="539">
        <f>$J13</f>
        <v>119.58840553538981</v>
      </c>
      <c r="AW18" s="539">
        <f>$K13</f>
        <v>128.65551153701429</v>
      </c>
      <c r="AX18" s="539">
        <f>$L13</f>
        <v>140.84166288876014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551</v>
      </c>
      <c r="AK19" s="538">
        <f>$M11</f>
        <v>2.8035334926426052</v>
      </c>
      <c r="AL19" s="538">
        <f>$N11</f>
        <v>2.9226926088720826</v>
      </c>
      <c r="AM19" s="538">
        <f>$O11</f>
        <v>3.0187232342302686</v>
      </c>
      <c r="AN19" s="538">
        <f>$P11</f>
        <v>3.0885025617709925</v>
      </c>
      <c r="AO19" s="538"/>
      <c r="AP19" s="538">
        <f>$M12</f>
        <v>15.054478225517727</v>
      </c>
      <c r="AQ19" s="538">
        <f>$N12</f>
        <v>16.008370979907557</v>
      </c>
      <c r="AR19" s="538">
        <f>$O12</f>
        <v>16.706412593889045</v>
      </c>
      <c r="AS19" s="538">
        <f>$P12</f>
        <v>17.051956440824426</v>
      </c>
      <c r="AT19" s="538"/>
      <c r="AU19" s="538">
        <f>$M13</f>
        <v>150.77763725955811</v>
      </c>
      <c r="AV19" s="538">
        <f>$N13</f>
        <v>157.41976385816892</v>
      </c>
      <c r="AW19" s="538">
        <f>$O13</f>
        <v>162.56690776592717</v>
      </c>
      <c r="AX19" s="538">
        <f>$P13</f>
        <v>165.15228507757632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551</v>
      </c>
      <c r="AK20" s="538">
        <f>$Q11</f>
        <v>3.1337319749258694</v>
      </c>
      <c r="AL20" s="538">
        <f>$R11</f>
        <v>3.1688780761711688</v>
      </c>
      <c r="AM20" s="538">
        <f>$S11</f>
        <v>3.1704287208152517</v>
      </c>
      <c r="AN20" s="538">
        <f>$T11</f>
        <v>3.1537236701629636</v>
      </c>
      <c r="AO20" s="538"/>
      <c r="AP20" s="538">
        <f>$Q12</f>
        <v>17.249209642951261</v>
      </c>
      <c r="AQ20" s="538">
        <f>$R12</f>
        <v>17.47439907932694</v>
      </c>
      <c r="AR20" s="538">
        <f>$S12</f>
        <v>17.508947461448003</v>
      </c>
      <c r="AS20" s="538">
        <f>$T12</f>
        <v>17.328149326338373</v>
      </c>
      <c r="AT20" s="538"/>
      <c r="AU20" s="538">
        <f>$Q13</f>
        <v>166.32339396036772</v>
      </c>
      <c r="AV20" s="538">
        <f>$R13</f>
        <v>168.41290709723992</v>
      </c>
      <c r="AW20" s="538">
        <f>$S13</f>
        <v>168.90097810175945</v>
      </c>
      <c r="AX20" s="538">
        <f>$T13</f>
        <v>167.40123030665569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551</v>
      </c>
      <c r="AK21" s="538">
        <f>$U11</f>
        <v>3.1356041016925391</v>
      </c>
      <c r="AL21" s="538">
        <f>$V11</f>
        <v>3.0645572584196041</v>
      </c>
      <c r="AM21" s="538">
        <f>$W11</f>
        <v>2.9742747742334732</v>
      </c>
      <c r="AN21" s="538">
        <f>$X11</f>
        <v>2.836331236621159</v>
      </c>
      <c r="AO21" s="538"/>
      <c r="AP21" s="538">
        <f>$U12</f>
        <v>16.89392212480179</v>
      </c>
      <c r="AQ21" s="538">
        <f>$V12</f>
        <v>15.98637342210233</v>
      </c>
      <c r="AR21" s="538">
        <f>$W12</f>
        <v>14.687225921458049</v>
      </c>
      <c r="AS21" s="538">
        <f>$X12</f>
        <v>13.723403460258172</v>
      </c>
      <c r="AT21" s="538"/>
      <c r="AU21" s="538">
        <f>$U13</f>
        <v>163.7169333239631</v>
      </c>
      <c r="AV21" s="538">
        <f>$V13</f>
        <v>158.1740284009511</v>
      </c>
      <c r="AW21" s="538">
        <f>$W13</f>
        <v>151.90434229028398</v>
      </c>
      <c r="AX21" s="538">
        <f>$X13</f>
        <v>146.1262660071967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551</v>
      </c>
      <c r="AK22" s="538">
        <f>$Y11</f>
        <v>2.7829776196434812</v>
      </c>
      <c r="AL22" s="538">
        <f>$Z11</f>
        <v>2.7124366821622323</v>
      </c>
      <c r="AM22" s="538">
        <f>$AA11</f>
        <v>2.4959906022137819</v>
      </c>
      <c r="AN22" s="540">
        <f>$AB11</f>
        <v>2.3660542764462167</v>
      </c>
      <c r="AO22" s="538"/>
      <c r="AP22" s="538">
        <f>$Y12</f>
        <v>13.187370763685109</v>
      </c>
      <c r="AQ22" s="538">
        <f>$Z12</f>
        <v>12.627221458182257</v>
      </c>
      <c r="AR22" s="538">
        <f>$AA12</f>
        <v>11.807573370970136</v>
      </c>
      <c r="AS22" s="540">
        <f>$AB12</f>
        <v>11.195214150003318</v>
      </c>
      <c r="AT22" s="538"/>
      <c r="AU22" s="538">
        <f>$Y13</f>
        <v>142.6685003255306</v>
      </c>
      <c r="AV22" s="538">
        <f>$Z13</f>
        <v>139.12025955861247</v>
      </c>
      <c r="AW22" s="538">
        <f>$AA13</f>
        <v>131.76035616436241</v>
      </c>
      <c r="AX22" s="540">
        <f>$AB13</f>
        <v>126.85185878853773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551</v>
      </c>
      <c r="AK23" s="538"/>
      <c r="AL23" s="538"/>
      <c r="AM23" s="538"/>
      <c r="AN23" s="318">
        <f>SUM(AK17:AN22)</f>
        <v>64.570155497234182</v>
      </c>
      <c r="AO23" s="538"/>
      <c r="AP23" s="538"/>
      <c r="AQ23" s="538"/>
      <c r="AR23" s="538"/>
      <c r="AS23" s="318">
        <f>SUM(AP17:AS22)</f>
        <v>328.92903145832543</v>
      </c>
      <c r="AT23" s="538"/>
      <c r="AU23" s="538"/>
      <c r="AV23" s="538"/>
      <c r="AW23" s="538"/>
      <c r="AX23" s="318">
        <f>SUM(AU17:AX22)</f>
        <v>3410.8287204821927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551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551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551</v>
      </c>
      <c r="AK26" s="321">
        <f>AI8</f>
        <v>401</v>
      </c>
      <c r="AL26" s="321">
        <f>AI9</f>
        <v>401</v>
      </c>
      <c r="AM26" s="321">
        <f>AI10</f>
        <v>401</v>
      </c>
      <c r="AN26" s="321">
        <f>AI11</f>
        <v>401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551</v>
      </c>
      <c r="AK27" s="321">
        <f>AI12</f>
        <v>401</v>
      </c>
      <c r="AL27" s="321">
        <f>AI13</f>
        <v>401</v>
      </c>
      <c r="AM27" s="321">
        <f>AI14</f>
        <v>551</v>
      </c>
      <c r="AN27" s="321">
        <f>AI15</f>
        <v>551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551</v>
      </c>
      <c r="AK28" s="321">
        <f>AI16</f>
        <v>551</v>
      </c>
      <c r="AL28" s="321">
        <f>AI17</f>
        <v>551</v>
      </c>
      <c r="AM28" s="321">
        <f>AI18</f>
        <v>551</v>
      </c>
      <c r="AN28" s="321">
        <f>AI19</f>
        <v>551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551</v>
      </c>
      <c r="AK29" s="321">
        <f>AI20</f>
        <v>551</v>
      </c>
      <c r="AL29" s="321">
        <f>AI21</f>
        <v>551</v>
      </c>
      <c r="AM29" s="321">
        <f>AI22</f>
        <v>551</v>
      </c>
      <c r="AN29" s="321">
        <f>AI23</f>
        <v>551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401</v>
      </c>
      <c r="AK30" s="321">
        <f>AI24</f>
        <v>551</v>
      </c>
      <c r="AL30" s="321">
        <f>AI25</f>
        <v>551</v>
      </c>
      <c r="AM30" s="321">
        <f>AI26</f>
        <v>551</v>
      </c>
      <c r="AN30" s="321">
        <f>AI27</f>
        <v>551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401</v>
      </c>
      <c r="AK31" s="321">
        <f>AI28</f>
        <v>551</v>
      </c>
      <c r="AL31" s="321">
        <f>AI29</f>
        <v>551</v>
      </c>
      <c r="AM31" s="321">
        <f>AI30</f>
        <v>401</v>
      </c>
      <c r="AN31" s="544">
        <f>AI31</f>
        <v>401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12024</v>
      </c>
      <c r="BD32" s="483"/>
    </row>
    <row r="33" spans="1:67" ht="13.8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6.2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-86.081366375459766</v>
      </c>
      <c r="E52" s="431">
        <f t="shared" si="4"/>
        <v>17.775276871784627</v>
      </c>
      <c r="F52" s="432">
        <f t="shared" si="4"/>
        <v>20.732045986442984</v>
      </c>
      <c r="G52" s="432">
        <f t="shared" si="4"/>
        <v>22.557196629512646</v>
      </c>
      <c r="H52" s="432">
        <f t="shared" si="4"/>
        <v>21.557491905595839</v>
      </c>
      <c r="I52" s="432">
        <f t="shared" si="4"/>
        <v>11.591091209089996</v>
      </c>
      <c r="J52" s="433">
        <f t="shared" si="4"/>
        <v>-12.124893232540785</v>
      </c>
      <c r="K52" s="434">
        <f t="shared" si="4"/>
        <v>101.36327081015827</v>
      </c>
      <c r="L52" s="432">
        <f t="shared" si="4"/>
        <v>52.420124262438605</v>
      </c>
      <c r="M52" s="432">
        <f t="shared" si="4"/>
        <v>11.318578764630729</v>
      </c>
      <c r="N52" s="432">
        <f t="shared" si="4"/>
        <v>-18.008639570640639</v>
      </c>
      <c r="O52" s="432">
        <f t="shared" si="4"/>
        <v>-41.890857179623481</v>
      </c>
      <c r="P52" s="432">
        <f t="shared" si="4"/>
        <v>-52.814155610794842</v>
      </c>
      <c r="Q52" s="432">
        <f t="shared" si="4"/>
        <v>-55.899636195077733</v>
      </c>
      <c r="R52" s="432">
        <f t="shared" si="4"/>
        <v>-61.337198417341256</v>
      </c>
      <c r="S52" s="432">
        <f t="shared" si="4"/>
        <v>-65.912406504938872</v>
      </c>
      <c r="T52" s="432">
        <f t="shared" si="4"/>
        <v>-60.337464941600274</v>
      </c>
      <c r="U52" s="432">
        <f t="shared" si="4"/>
        <v>-43.772067857358593</v>
      </c>
      <c r="V52" s="432">
        <f t="shared" si="4"/>
        <v>-15.3933219848318</v>
      </c>
      <c r="W52" s="432">
        <f t="shared" si="4"/>
        <v>14.409176086822299</v>
      </c>
      <c r="X52" s="432">
        <f t="shared" si="4"/>
        <v>37.443570812924463</v>
      </c>
      <c r="Y52" s="432">
        <f t="shared" si="4"/>
        <v>52.786965141318262</v>
      </c>
      <c r="Z52" s="435">
        <f t="shared" si="4"/>
        <v>68.808024661408467</v>
      </c>
      <c r="AA52" s="431">
        <f t="shared" si="4"/>
        <v>-55.083543057222528</v>
      </c>
      <c r="AB52" s="433">
        <f t="shared" si="4"/>
        <v>-36.26999496561757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5.8" thickBot="1" x14ac:dyDescent="0.4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 t="s">
        <v>44</v>
      </c>
      <c r="C57" s="23" t="s">
        <v>20</v>
      </c>
      <c r="D57" s="24">
        <f t="shared" ref="D57:D97" si="5">SUM(E57:AB57)</f>
        <v>5110.5454527768561</v>
      </c>
      <c r="E57" s="336">
        <v>149.73536195471502</v>
      </c>
      <c r="F57" s="337">
        <v>142.44491239201997</v>
      </c>
      <c r="G57" s="337">
        <v>142.53246903243846</v>
      </c>
      <c r="H57" s="337">
        <v>145.90688873059653</v>
      </c>
      <c r="I57" s="337">
        <v>155.26211848140622</v>
      </c>
      <c r="J57" s="338">
        <v>174.60358665287268</v>
      </c>
      <c r="K57" s="339">
        <v>202.89052146583739</v>
      </c>
      <c r="L57" s="337">
        <v>228.34756747582026</v>
      </c>
      <c r="M57" s="337">
        <v>247.42515228064335</v>
      </c>
      <c r="N57" s="337">
        <v>260.57470275357775</v>
      </c>
      <c r="O57" s="337">
        <v>269.71736860202549</v>
      </c>
      <c r="P57" s="337">
        <v>271.20581141449105</v>
      </c>
      <c r="Q57" s="337">
        <v>271.33385967880935</v>
      </c>
      <c r="R57" s="337">
        <v>272.0875763732239</v>
      </c>
      <c r="S57" s="337">
        <v>269.61701100701572</v>
      </c>
      <c r="T57" s="337">
        <v>259.40433104828662</v>
      </c>
      <c r="U57" s="337">
        <v>245.17471514078196</v>
      </c>
      <c r="V57" s="337">
        <v>229.43768760304803</v>
      </c>
      <c r="W57" s="337">
        <v>218.27456919845841</v>
      </c>
      <c r="X57" s="337">
        <v>212.89947644047393</v>
      </c>
      <c r="Y57" s="337">
        <v>203.98265938748693</v>
      </c>
      <c r="Z57" s="340">
        <v>190.84934777858476</v>
      </c>
      <c r="AA57" s="336">
        <v>177.74962602008762</v>
      </c>
      <c r="AB57" s="338">
        <v>169.08813186415441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425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3483.2120646319495</v>
      </c>
      <c r="E58" s="449">
        <v>105.18492412392341</v>
      </c>
      <c r="F58" s="450">
        <v>105.10658569312635</v>
      </c>
      <c r="G58" s="450">
        <v>101.86925457016638</v>
      </c>
      <c r="H58" s="450">
        <v>103.84404381493226</v>
      </c>
      <c r="I58" s="450">
        <v>110.63748097074497</v>
      </c>
      <c r="J58" s="451">
        <v>124.91610198175277</v>
      </c>
      <c r="K58" s="452">
        <v>141.70895572722787</v>
      </c>
      <c r="L58" s="450">
        <v>158.90331039198426</v>
      </c>
      <c r="M58" s="450">
        <v>165.91123584071542</v>
      </c>
      <c r="N58" s="450">
        <v>171.93680060025665</v>
      </c>
      <c r="O58" s="450">
        <v>176.40455857033194</v>
      </c>
      <c r="P58" s="450">
        <v>178.59443102096691</v>
      </c>
      <c r="Q58" s="450">
        <v>181.67758104224276</v>
      </c>
      <c r="R58" s="450">
        <v>183.56335522593011</v>
      </c>
      <c r="S58" s="450">
        <v>181.19127314715908</v>
      </c>
      <c r="T58" s="450">
        <v>171.69839127313296</v>
      </c>
      <c r="U58" s="450">
        <v>163.40660172032537</v>
      </c>
      <c r="V58" s="450">
        <v>158.72136945392415</v>
      </c>
      <c r="W58" s="450">
        <v>153.15641103578724</v>
      </c>
      <c r="X58" s="450">
        <v>148.89400831119636</v>
      </c>
      <c r="Y58" s="450">
        <v>137.74512914221961</v>
      </c>
      <c r="Z58" s="453">
        <v>128.7394139853626</v>
      </c>
      <c r="AA58" s="449">
        <v>118.34977001230568</v>
      </c>
      <c r="AB58" s="451">
        <v>111.05107697623397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425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 t="s">
        <v>44</v>
      </c>
      <c r="C59" s="38" t="s">
        <v>28</v>
      </c>
      <c r="D59" s="89">
        <f t="shared" si="5"/>
        <v>3630.4622448414052</v>
      </c>
      <c r="E59" s="355">
        <v>96.176877678815856</v>
      </c>
      <c r="F59" s="356">
        <v>87.741946113837187</v>
      </c>
      <c r="G59" s="356">
        <v>87.831324317469978</v>
      </c>
      <c r="H59" s="356">
        <v>91.134780904456278</v>
      </c>
      <c r="I59" s="356">
        <v>99.880426474522068</v>
      </c>
      <c r="J59" s="357">
        <v>117.08227656970281</v>
      </c>
      <c r="K59" s="358">
        <v>142.54506065068367</v>
      </c>
      <c r="L59" s="356">
        <v>164.69879366666709</v>
      </c>
      <c r="M59" s="356">
        <v>181.77250642980877</v>
      </c>
      <c r="N59" s="356">
        <v>193.39830626462071</v>
      </c>
      <c r="O59" s="356">
        <v>201.45709629586457</v>
      </c>
      <c r="P59" s="356">
        <v>204.30285783825576</v>
      </c>
      <c r="Q59" s="356">
        <v>207.82536862581878</v>
      </c>
      <c r="R59" s="356">
        <v>207.88703510280172</v>
      </c>
      <c r="S59" s="356">
        <v>204.87073612563429</v>
      </c>
      <c r="T59" s="356">
        <v>194.87382254358712</v>
      </c>
      <c r="U59" s="356">
        <v>180.56176523780206</v>
      </c>
      <c r="V59" s="356">
        <v>165.56600430967143</v>
      </c>
      <c r="W59" s="356">
        <v>155.0336683108448</v>
      </c>
      <c r="X59" s="356">
        <v>150.42349038353092</v>
      </c>
      <c r="Y59" s="356">
        <v>142.04037764176263</v>
      </c>
      <c r="Z59" s="359">
        <v>128.81586012690585</v>
      </c>
      <c r="AA59" s="355">
        <v>116.51313588573318</v>
      </c>
      <c r="AB59" s="357">
        <v>108.02872734260725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425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 t="s">
        <v>46</v>
      </c>
      <c r="C60" s="42" t="s">
        <v>28</v>
      </c>
      <c r="D60" s="43">
        <f t="shared" si="5"/>
        <v>817.76787277330936</v>
      </c>
      <c r="E60" s="367">
        <v>24.534377491348366</v>
      </c>
      <c r="F60" s="368">
        <v>24.505549746796209</v>
      </c>
      <c r="G60" s="368">
        <v>24.475363414183146</v>
      </c>
      <c r="H60" s="368">
        <v>25.206441580249859</v>
      </c>
      <c r="I60" s="368">
        <v>27.584871127284458</v>
      </c>
      <c r="J60" s="369">
        <v>31.116302097859233</v>
      </c>
      <c r="K60" s="370">
        <v>35.828978806334746</v>
      </c>
      <c r="L60" s="368">
        <v>38.285330148175589</v>
      </c>
      <c r="M60" s="368">
        <v>40.92088959646405</v>
      </c>
      <c r="N60" s="368">
        <v>41.53393632371467</v>
      </c>
      <c r="O60" s="368">
        <v>41.986508275797902</v>
      </c>
      <c r="P60" s="368">
        <v>42.161526898874868</v>
      </c>
      <c r="Q60" s="368">
        <v>42.647850560710864</v>
      </c>
      <c r="R60" s="368">
        <v>43.111717264036621</v>
      </c>
      <c r="S60" s="368">
        <v>41.205522163829357</v>
      </c>
      <c r="T60" s="368">
        <v>39.043928977875488</v>
      </c>
      <c r="U60" s="368">
        <v>36.945650677561737</v>
      </c>
      <c r="V60" s="368">
        <v>34.961760548712874</v>
      </c>
      <c r="W60" s="368">
        <v>34.083919089491786</v>
      </c>
      <c r="X60" s="368">
        <v>32.890766090785867</v>
      </c>
      <c r="Y60" s="368">
        <v>30.543698440858385</v>
      </c>
      <c r="Z60" s="371">
        <v>29.267003063537327</v>
      </c>
      <c r="AA60" s="367">
        <v>27.921424491389086</v>
      </c>
      <c r="AB60" s="369">
        <v>27.00455589743683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425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4448.2301176147139</v>
      </c>
      <c r="E61" s="517">
        <f t="shared" ref="E61:AB61" si="6">SUM(E59:E60)</f>
        <v>120.71125517016422</v>
      </c>
      <c r="F61" s="518">
        <f t="shared" si="6"/>
        <v>112.24749586063339</v>
      </c>
      <c r="G61" s="518">
        <f t="shared" si="6"/>
        <v>112.30668773165313</v>
      </c>
      <c r="H61" s="518">
        <f t="shared" si="6"/>
        <v>116.34122248470614</v>
      </c>
      <c r="I61" s="518">
        <f t="shared" si="6"/>
        <v>127.46529760180653</v>
      </c>
      <c r="J61" s="519">
        <f t="shared" si="6"/>
        <v>148.19857866756206</v>
      </c>
      <c r="K61" s="520">
        <f t="shared" si="6"/>
        <v>178.3740394570184</v>
      </c>
      <c r="L61" s="518">
        <f t="shared" si="6"/>
        <v>202.98412381484269</v>
      </c>
      <c r="M61" s="518">
        <f t="shared" si="6"/>
        <v>222.69339602627281</v>
      </c>
      <c r="N61" s="518">
        <f t="shared" si="6"/>
        <v>234.93224258833538</v>
      </c>
      <c r="O61" s="518">
        <f t="shared" si="6"/>
        <v>243.44360457166249</v>
      </c>
      <c r="P61" s="518">
        <f t="shared" si="6"/>
        <v>246.46438473713062</v>
      </c>
      <c r="Q61" s="518">
        <f t="shared" si="6"/>
        <v>250.47321918652966</v>
      </c>
      <c r="R61" s="518">
        <f t="shared" si="6"/>
        <v>250.99875236683835</v>
      </c>
      <c r="S61" s="518">
        <f t="shared" si="6"/>
        <v>246.07625828946365</v>
      </c>
      <c r="T61" s="518">
        <f t="shared" si="6"/>
        <v>233.91775152146261</v>
      </c>
      <c r="U61" s="518">
        <f t="shared" si="6"/>
        <v>217.50741591536379</v>
      </c>
      <c r="V61" s="518">
        <f t="shared" si="6"/>
        <v>200.5277648583843</v>
      </c>
      <c r="W61" s="518">
        <f t="shared" si="6"/>
        <v>189.11758740033659</v>
      </c>
      <c r="X61" s="518">
        <f t="shared" si="6"/>
        <v>183.31425647431678</v>
      </c>
      <c r="Y61" s="518">
        <f t="shared" si="6"/>
        <v>172.58407608262101</v>
      </c>
      <c r="Z61" s="521">
        <f t="shared" si="6"/>
        <v>158.08286319044316</v>
      </c>
      <c r="AA61" s="517">
        <f t="shared" si="6"/>
        <v>144.43456037712227</v>
      </c>
      <c r="AB61" s="519">
        <f t="shared" si="6"/>
        <v>135.03328324004409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425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8593.7575174088051</v>
      </c>
      <c r="E62" s="90">
        <f t="shared" ref="E62:AB62" si="7">SUM(E57:E58)</f>
        <v>254.92028607863841</v>
      </c>
      <c r="F62" s="164">
        <f t="shared" si="7"/>
        <v>247.55149808514631</v>
      </c>
      <c r="G62" s="164">
        <f t="shared" si="7"/>
        <v>244.40172360260482</v>
      </c>
      <c r="H62" s="164">
        <f t="shared" si="7"/>
        <v>249.7509325455288</v>
      </c>
      <c r="I62" s="164">
        <f t="shared" si="7"/>
        <v>265.89959945215116</v>
      </c>
      <c r="J62" s="166">
        <f t="shared" si="7"/>
        <v>299.51968863462548</v>
      </c>
      <c r="K62" s="48">
        <f t="shared" si="7"/>
        <v>344.59947719306524</v>
      </c>
      <c r="L62" s="164">
        <f t="shared" si="7"/>
        <v>387.25087786780455</v>
      </c>
      <c r="M62" s="164">
        <f t="shared" si="7"/>
        <v>413.33638812135877</v>
      </c>
      <c r="N62" s="164">
        <f t="shared" si="7"/>
        <v>432.51150335383443</v>
      </c>
      <c r="O62" s="164">
        <f t="shared" si="7"/>
        <v>446.12192717235746</v>
      </c>
      <c r="P62" s="164">
        <f t="shared" si="7"/>
        <v>449.80024243545796</v>
      </c>
      <c r="Q62" s="164">
        <f t="shared" si="7"/>
        <v>453.01144072105211</v>
      </c>
      <c r="R62" s="164">
        <f t="shared" si="7"/>
        <v>455.65093159915398</v>
      </c>
      <c r="S62" s="164">
        <f t="shared" si="7"/>
        <v>450.80828415417477</v>
      </c>
      <c r="T62" s="164">
        <f t="shared" si="7"/>
        <v>431.10272232141961</v>
      </c>
      <c r="U62" s="164">
        <f t="shared" si="7"/>
        <v>408.58131686110733</v>
      </c>
      <c r="V62" s="164">
        <f t="shared" si="7"/>
        <v>388.15905705697219</v>
      </c>
      <c r="W62" s="164">
        <f t="shared" si="7"/>
        <v>371.43098023424568</v>
      </c>
      <c r="X62" s="164">
        <f t="shared" si="7"/>
        <v>361.79348475167029</v>
      </c>
      <c r="Y62" s="164">
        <f t="shared" si="7"/>
        <v>341.72778852970657</v>
      </c>
      <c r="Z62" s="165">
        <f t="shared" si="7"/>
        <v>319.58876176394733</v>
      </c>
      <c r="AA62" s="90">
        <f t="shared" si="7"/>
        <v>296.09939603239332</v>
      </c>
      <c r="AB62" s="166">
        <f t="shared" si="7"/>
        <v>280.13920884038839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425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13041.987635023515</v>
      </c>
      <c r="E63" s="460">
        <f t="shared" ref="E63:AB63" si="8">E61+E62</f>
        <v>375.63154124880265</v>
      </c>
      <c r="F63" s="461">
        <f t="shared" si="8"/>
        <v>359.79899394577967</v>
      </c>
      <c r="G63" s="461">
        <f t="shared" si="8"/>
        <v>356.70841133425796</v>
      </c>
      <c r="H63" s="461">
        <f t="shared" si="8"/>
        <v>366.09215503023495</v>
      </c>
      <c r="I63" s="461">
        <f t="shared" si="8"/>
        <v>393.36489705395769</v>
      </c>
      <c r="J63" s="462">
        <f t="shared" si="8"/>
        <v>447.71826730218754</v>
      </c>
      <c r="K63" s="463">
        <f t="shared" si="8"/>
        <v>522.97351665008364</v>
      </c>
      <c r="L63" s="461">
        <f t="shared" si="8"/>
        <v>590.23500168264718</v>
      </c>
      <c r="M63" s="461">
        <f t="shared" si="8"/>
        <v>636.02978414763152</v>
      </c>
      <c r="N63" s="461">
        <f t="shared" si="8"/>
        <v>667.44374594216981</v>
      </c>
      <c r="O63" s="461">
        <f t="shared" si="8"/>
        <v>689.56553174401995</v>
      </c>
      <c r="P63" s="461">
        <f t="shared" si="8"/>
        <v>696.26462717258858</v>
      </c>
      <c r="Q63" s="461">
        <f t="shared" si="8"/>
        <v>703.48465990758177</v>
      </c>
      <c r="R63" s="461">
        <f t="shared" si="8"/>
        <v>706.64968396599238</v>
      </c>
      <c r="S63" s="461">
        <f t="shared" si="8"/>
        <v>696.88454244363845</v>
      </c>
      <c r="T63" s="461">
        <f t="shared" si="8"/>
        <v>665.02047384288221</v>
      </c>
      <c r="U63" s="461">
        <f t="shared" si="8"/>
        <v>626.08873277647115</v>
      </c>
      <c r="V63" s="461">
        <f t="shared" si="8"/>
        <v>588.68682191535652</v>
      </c>
      <c r="W63" s="461">
        <f t="shared" si="8"/>
        <v>560.54856763458224</v>
      </c>
      <c r="X63" s="461">
        <f t="shared" si="8"/>
        <v>545.10774122598707</v>
      </c>
      <c r="Y63" s="461">
        <f t="shared" si="8"/>
        <v>514.31186461232755</v>
      </c>
      <c r="Z63" s="464">
        <f t="shared" si="8"/>
        <v>477.6716249543905</v>
      </c>
      <c r="AA63" s="460">
        <f t="shared" si="8"/>
        <v>440.53395640951555</v>
      </c>
      <c r="AB63" s="462">
        <f t="shared" si="8"/>
        <v>415.17249208043245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650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 t="s">
        <v>47</v>
      </c>
      <c r="C64" s="379" t="s">
        <v>33</v>
      </c>
      <c r="D64" s="274">
        <f t="shared" si="5"/>
        <v>13800</v>
      </c>
      <c r="E64" s="467">
        <v>425</v>
      </c>
      <c r="F64" s="374">
        <v>425</v>
      </c>
      <c r="G64" s="374">
        <v>425</v>
      </c>
      <c r="H64" s="374">
        <v>425</v>
      </c>
      <c r="I64" s="374">
        <v>425</v>
      </c>
      <c r="J64" s="374">
        <v>425</v>
      </c>
      <c r="K64" s="373">
        <v>650</v>
      </c>
      <c r="L64" s="374">
        <v>650</v>
      </c>
      <c r="M64" s="374">
        <v>650</v>
      </c>
      <c r="N64" s="374">
        <v>650</v>
      </c>
      <c r="O64" s="374">
        <v>650</v>
      </c>
      <c r="P64" s="374">
        <v>650</v>
      </c>
      <c r="Q64" s="374">
        <v>650</v>
      </c>
      <c r="R64" s="374">
        <v>650</v>
      </c>
      <c r="S64" s="374">
        <v>650</v>
      </c>
      <c r="T64" s="374">
        <v>650</v>
      </c>
      <c r="U64" s="374">
        <v>650</v>
      </c>
      <c r="V64" s="374">
        <v>650</v>
      </c>
      <c r="W64" s="374">
        <v>650</v>
      </c>
      <c r="X64" s="374">
        <v>650</v>
      </c>
      <c r="Y64" s="374">
        <v>650</v>
      </c>
      <c r="Z64" s="374">
        <v>650</v>
      </c>
      <c r="AA64" s="373">
        <v>425</v>
      </c>
      <c r="AB64" s="375">
        <v>425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650</v>
      </c>
      <c r="BF64" s="536"/>
      <c r="BG64" s="536"/>
      <c r="BH64" s="536"/>
    </row>
    <row r="65" spans="1:60" ht="13.8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650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650</v>
      </c>
      <c r="AK66" s="538">
        <f>$E59</f>
        <v>96.176877678815856</v>
      </c>
      <c r="AL66" s="538">
        <f>$F59</f>
        <v>87.741946113837187</v>
      </c>
      <c r="AM66" s="538">
        <f>$G59</f>
        <v>87.831324317469978</v>
      </c>
      <c r="AN66" s="538">
        <f>$H59</f>
        <v>91.134780904456278</v>
      </c>
      <c r="AO66" s="538"/>
      <c r="AP66" s="538">
        <f>$E60</f>
        <v>24.534377491348366</v>
      </c>
      <c r="AQ66" s="538">
        <f>$F60</f>
        <v>24.505549746796209</v>
      </c>
      <c r="AR66" s="538">
        <f>$G60</f>
        <v>24.475363414183146</v>
      </c>
      <c r="AS66" s="538">
        <f>$H60</f>
        <v>25.206441580249859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650</v>
      </c>
      <c r="AK67" s="538">
        <f>$I59</f>
        <v>99.880426474522068</v>
      </c>
      <c r="AL67" s="538">
        <f>$J59</f>
        <v>117.08227656970281</v>
      </c>
      <c r="AM67" s="538">
        <f>$K59</f>
        <v>142.54506065068367</v>
      </c>
      <c r="AN67" s="538">
        <f>$L59</f>
        <v>164.69879366666709</v>
      </c>
      <c r="AO67" s="538"/>
      <c r="AP67" s="538">
        <f>$I60</f>
        <v>27.584871127284458</v>
      </c>
      <c r="AQ67" s="538">
        <f>$J60</f>
        <v>31.116302097859233</v>
      </c>
      <c r="AR67" s="538">
        <f>$K60</f>
        <v>35.828978806334746</v>
      </c>
      <c r="AS67" s="538">
        <f>$L60</f>
        <v>38.285330148175589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650</v>
      </c>
      <c r="AK68" s="538">
        <f>$M59</f>
        <v>181.77250642980877</v>
      </c>
      <c r="AL68" s="538">
        <f>$N59</f>
        <v>193.39830626462071</v>
      </c>
      <c r="AM68" s="538">
        <f>$O59</f>
        <v>201.45709629586457</v>
      </c>
      <c r="AN68" s="538">
        <f>$P59</f>
        <v>204.30285783825576</v>
      </c>
      <c r="AO68" s="538"/>
      <c r="AP68" s="538">
        <f>$M60</f>
        <v>40.92088959646405</v>
      </c>
      <c r="AQ68" s="538">
        <f>$N60</f>
        <v>41.53393632371467</v>
      </c>
      <c r="AR68" s="538">
        <f>$O60</f>
        <v>41.986508275797902</v>
      </c>
      <c r="AS68" s="538">
        <f>$P60</f>
        <v>42.161526898874868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650</v>
      </c>
      <c r="AK69" s="538">
        <f>$Q59</f>
        <v>207.82536862581878</v>
      </c>
      <c r="AL69" s="538">
        <f>$R59</f>
        <v>207.88703510280172</v>
      </c>
      <c r="AM69" s="538">
        <f>$S59</f>
        <v>204.87073612563429</v>
      </c>
      <c r="AN69" s="538">
        <f>$T59</f>
        <v>194.87382254358712</v>
      </c>
      <c r="AO69" s="538"/>
      <c r="AP69" s="538">
        <f>$Q60</f>
        <v>42.647850560710864</v>
      </c>
      <c r="AQ69" s="538">
        <f>$R60</f>
        <v>43.111717264036621</v>
      </c>
      <c r="AR69" s="538">
        <f>$S60</f>
        <v>41.205522163829357</v>
      </c>
      <c r="AS69" s="538">
        <f>$T60</f>
        <v>39.043928977875488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650</v>
      </c>
      <c r="AK70" s="538">
        <f>$U59</f>
        <v>180.56176523780206</v>
      </c>
      <c r="AL70" s="538">
        <f>$V59</f>
        <v>165.56600430967143</v>
      </c>
      <c r="AM70" s="538">
        <f>$W59</f>
        <v>155.0336683108448</v>
      </c>
      <c r="AN70" s="538">
        <f>$X59</f>
        <v>150.42349038353092</v>
      </c>
      <c r="AO70" s="538"/>
      <c r="AP70" s="538">
        <f>$U60</f>
        <v>36.945650677561737</v>
      </c>
      <c r="AQ70" s="538">
        <f>$V60</f>
        <v>34.961760548712874</v>
      </c>
      <c r="AR70" s="538">
        <f>$W60</f>
        <v>34.083919089491786</v>
      </c>
      <c r="AS70" s="538">
        <f>$X60</f>
        <v>32.890766090785867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650</v>
      </c>
      <c r="AK71" s="538">
        <f>$Y59</f>
        <v>142.04037764176263</v>
      </c>
      <c r="AL71" s="538">
        <f>$Z59</f>
        <v>128.81586012690585</v>
      </c>
      <c r="AM71" s="538">
        <f>$AA59</f>
        <v>116.51313588573318</v>
      </c>
      <c r="AN71" s="540">
        <f>$AB59</f>
        <v>108.02872734260725</v>
      </c>
      <c r="AO71" s="538"/>
      <c r="AP71" s="538">
        <f>$Y60</f>
        <v>30.543698440858385</v>
      </c>
      <c r="AQ71" s="538">
        <f>$Z60</f>
        <v>29.267003063537327</v>
      </c>
      <c r="AR71" s="538">
        <f>$AA60</f>
        <v>27.921424491389086</v>
      </c>
      <c r="AS71" s="540">
        <f>$AB60</f>
        <v>27.00455589743683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650</v>
      </c>
      <c r="AK72" s="538"/>
      <c r="AL72" s="538"/>
      <c r="AM72" s="538"/>
      <c r="AN72" s="318">
        <f>SUM(AK66:AN71)</f>
        <v>3630.4622448414052</v>
      </c>
      <c r="AO72" s="538"/>
      <c r="AP72" s="538"/>
      <c r="AQ72" s="538"/>
      <c r="AR72" s="538"/>
      <c r="AS72" s="318">
        <f>SUM(AP66:AS71)</f>
        <v>817.76787277330936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650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650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650</v>
      </c>
      <c r="AK75" s="321">
        <f>AI57</f>
        <v>425</v>
      </c>
      <c r="AL75" s="321">
        <f>AI58</f>
        <v>425</v>
      </c>
      <c r="AM75" s="321">
        <f>AI59</f>
        <v>425</v>
      </c>
      <c r="AN75" s="321">
        <f>AI60</f>
        <v>425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650</v>
      </c>
      <c r="AK76" s="321">
        <f>AI61</f>
        <v>425</v>
      </c>
      <c r="AL76" s="321">
        <f>AI62</f>
        <v>425</v>
      </c>
      <c r="AM76" s="321">
        <f>AI63</f>
        <v>650</v>
      </c>
      <c r="AN76" s="321">
        <f>AI64</f>
        <v>650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650</v>
      </c>
      <c r="AK77" s="321">
        <f>AI65</f>
        <v>650</v>
      </c>
      <c r="AL77" s="321">
        <f>AI66</f>
        <v>650</v>
      </c>
      <c r="AM77" s="321">
        <f>AI67</f>
        <v>650</v>
      </c>
      <c r="AN77" s="321">
        <f>AI68</f>
        <v>650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650</v>
      </c>
      <c r="AK78" s="321">
        <f>AI69</f>
        <v>650</v>
      </c>
      <c r="AL78" s="321">
        <f>AI70</f>
        <v>650</v>
      </c>
      <c r="AM78" s="321">
        <f>AI71</f>
        <v>650</v>
      </c>
      <c r="AN78" s="321">
        <f>AI72</f>
        <v>650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425</v>
      </c>
      <c r="AK79" s="321">
        <f>AI73</f>
        <v>650</v>
      </c>
      <c r="AL79" s="321">
        <f>AI74</f>
        <v>650</v>
      </c>
      <c r="AM79" s="321">
        <f>AI75</f>
        <v>650</v>
      </c>
      <c r="AN79" s="321">
        <f>AI76</f>
        <v>650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425</v>
      </c>
      <c r="AK80" s="321">
        <f>AI77</f>
        <v>650</v>
      </c>
      <c r="AL80" s="321">
        <f>AI78</f>
        <v>650</v>
      </c>
      <c r="AM80" s="321">
        <f>AI79</f>
        <v>425</v>
      </c>
      <c r="AN80" s="544">
        <f>AI80</f>
        <v>425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13800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0</v>
      </c>
      <c r="E93" s="398">
        <v>0</v>
      </c>
      <c r="F93" s="399">
        <v>0</v>
      </c>
      <c r="G93" s="399">
        <v>0</v>
      </c>
      <c r="H93" s="399">
        <v>0</v>
      </c>
      <c r="I93" s="399">
        <v>0</v>
      </c>
      <c r="J93" s="400">
        <v>0</v>
      </c>
      <c r="K93" s="392">
        <v>0</v>
      </c>
      <c r="L93" s="393">
        <v>0</v>
      </c>
      <c r="M93" s="393">
        <v>0</v>
      </c>
      <c r="N93" s="393">
        <v>0</v>
      </c>
      <c r="O93" s="393">
        <v>0</v>
      </c>
      <c r="P93" s="393">
        <v>0</v>
      </c>
      <c r="Q93" s="393">
        <v>0</v>
      </c>
      <c r="R93" s="393">
        <v>0</v>
      </c>
      <c r="S93" s="393">
        <v>0</v>
      </c>
      <c r="T93" s="393">
        <v>0</v>
      </c>
      <c r="U93" s="393">
        <v>0</v>
      </c>
      <c r="V93" s="393">
        <v>0</v>
      </c>
      <c r="W93" s="393">
        <v>0</v>
      </c>
      <c r="X93" s="393">
        <v>0</v>
      </c>
      <c r="Y93" s="393">
        <v>0</v>
      </c>
      <c r="Z93" s="396">
        <v>0</v>
      </c>
      <c r="AA93" s="392">
        <v>0</v>
      </c>
      <c r="AB93" s="394">
        <v>0</v>
      </c>
      <c r="AC93" s="378" t="s">
        <v>54</v>
      </c>
      <c r="AD93" s="483"/>
    </row>
    <row r="94" spans="1:56" ht="13.8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6.2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758.0123649764846</v>
      </c>
      <c r="E99" s="431">
        <f t="shared" si="9"/>
        <v>49.368458751197352</v>
      </c>
      <c r="F99" s="432">
        <f t="shared" si="9"/>
        <v>65.201006054220329</v>
      </c>
      <c r="G99" s="432">
        <f t="shared" si="9"/>
        <v>68.29158866574204</v>
      </c>
      <c r="H99" s="432">
        <f t="shared" si="9"/>
        <v>58.907844969765051</v>
      </c>
      <c r="I99" s="432">
        <f t="shared" si="9"/>
        <v>31.635102946042309</v>
      </c>
      <c r="J99" s="433">
        <f t="shared" si="9"/>
        <v>-22.718267302187542</v>
      </c>
      <c r="K99" s="434">
        <f t="shared" si="9"/>
        <v>127.02648334991636</v>
      </c>
      <c r="L99" s="432">
        <f t="shared" si="9"/>
        <v>59.76499831735282</v>
      </c>
      <c r="M99" s="432">
        <f t="shared" si="9"/>
        <v>13.970215852368483</v>
      </c>
      <c r="N99" s="432">
        <f t="shared" si="9"/>
        <v>-17.443745942169812</v>
      </c>
      <c r="O99" s="432">
        <f t="shared" si="9"/>
        <v>-39.56553174401995</v>
      </c>
      <c r="P99" s="432">
        <f t="shared" si="9"/>
        <v>-46.264627172588575</v>
      </c>
      <c r="Q99" s="432">
        <f t="shared" si="9"/>
        <v>-53.484659907581772</v>
      </c>
      <c r="R99" s="432">
        <f t="shared" si="9"/>
        <v>-56.649683965992381</v>
      </c>
      <c r="S99" s="432">
        <f t="shared" si="9"/>
        <v>-46.884542443638452</v>
      </c>
      <c r="T99" s="432">
        <f t="shared" si="9"/>
        <v>-15.020473842882211</v>
      </c>
      <c r="U99" s="432">
        <f t="shared" si="9"/>
        <v>23.911267223528853</v>
      </c>
      <c r="V99" s="432">
        <f t="shared" si="9"/>
        <v>61.313178084643482</v>
      </c>
      <c r="W99" s="432">
        <f t="shared" si="9"/>
        <v>89.451432365417759</v>
      </c>
      <c r="X99" s="432">
        <f t="shared" si="9"/>
        <v>104.89225877401293</v>
      </c>
      <c r="Y99" s="432">
        <f t="shared" si="9"/>
        <v>135.68813538767245</v>
      </c>
      <c r="Z99" s="435">
        <f t="shared" si="9"/>
        <v>172.3283750456095</v>
      </c>
      <c r="AA99" s="431">
        <f t="shared" si="9"/>
        <v>-15.533956409515554</v>
      </c>
      <c r="AB99" s="433">
        <f t="shared" si="9"/>
        <v>9.8275079195675517</v>
      </c>
      <c r="AC99" s="436" t="s">
        <v>58</v>
      </c>
      <c r="AD99" s="483"/>
    </row>
    <row r="100" spans="1:116" ht="15.6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5.2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ht="13.8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191.58076462820048</v>
      </c>
      <c r="E104" s="336">
        <v>5.4942711817898973</v>
      </c>
      <c r="F104" s="337">
        <v>5.3568036535533006</v>
      </c>
      <c r="G104" s="337">
        <v>5.3080739072920853</v>
      </c>
      <c r="H104" s="337">
        <v>5.3322179314294038</v>
      </c>
      <c r="I104" s="337">
        <v>5.5487333331390554</v>
      </c>
      <c r="J104" s="338">
        <v>5.9761664370856087</v>
      </c>
      <c r="K104" s="339">
        <v>6.6629706972502358</v>
      </c>
      <c r="L104" s="337">
        <v>7.6638120420341576</v>
      </c>
      <c r="M104" s="337">
        <v>8.6051189584977426</v>
      </c>
      <c r="N104" s="337">
        <v>9.2981775868891958</v>
      </c>
      <c r="O104" s="337">
        <v>9.8719937514561895</v>
      </c>
      <c r="P104" s="337">
        <v>10.140090233892479</v>
      </c>
      <c r="Q104" s="337">
        <v>10.257318604899945</v>
      </c>
      <c r="R104" s="337">
        <v>10.42863008231722</v>
      </c>
      <c r="S104" s="337">
        <v>10.493680043628084</v>
      </c>
      <c r="T104" s="337">
        <v>10.390237972402355</v>
      </c>
      <c r="U104" s="337">
        <v>10.083656942906225</v>
      </c>
      <c r="V104" s="337">
        <v>9.4117022040929665</v>
      </c>
      <c r="W104" s="337">
        <v>8.7183609648628231</v>
      </c>
      <c r="X104" s="337">
        <v>8.1808308439373576</v>
      </c>
      <c r="Y104" s="337">
        <v>7.8614219749470804</v>
      </c>
      <c r="Z104" s="340">
        <v>7.4456164362007948</v>
      </c>
      <c r="AA104" s="336">
        <v>6.7475569576721419</v>
      </c>
      <c r="AB104" s="338">
        <v>6.3033218860241274</v>
      </c>
      <c r="AC104" s="347" t="s">
        <v>21</v>
      </c>
      <c r="AD104" s="547">
        <v>1</v>
      </c>
      <c r="AE104" s="530" t="s">
        <v>1</v>
      </c>
    </row>
    <row r="105" spans="1:116" ht="14.4" thickBot="1" x14ac:dyDescent="0.35">
      <c r="A105" s="97"/>
      <c r="B105" s="42" t="s">
        <v>60</v>
      </c>
      <c r="C105" s="42" t="s">
        <v>28</v>
      </c>
      <c r="D105" s="43">
        <f t="shared" si="10"/>
        <v>245.07869827510484</v>
      </c>
      <c r="E105" s="367">
        <v>7.4703962402583599</v>
      </c>
      <c r="F105" s="368">
        <v>7.3747771209374147</v>
      </c>
      <c r="G105" s="368">
        <v>7.3307537251017347</v>
      </c>
      <c r="H105" s="368">
        <v>7.3792261095517464</v>
      </c>
      <c r="I105" s="368">
        <v>7.6170569078414898</v>
      </c>
      <c r="J105" s="369">
        <v>8.1716444243237536</v>
      </c>
      <c r="K105" s="370">
        <v>8.965039413161783</v>
      </c>
      <c r="L105" s="368">
        <v>10.035490963201795</v>
      </c>
      <c r="M105" s="368">
        <v>10.978066145283176</v>
      </c>
      <c r="N105" s="368">
        <v>11.613921730106597</v>
      </c>
      <c r="O105" s="368">
        <v>12.090242708739499</v>
      </c>
      <c r="P105" s="368">
        <v>12.351088435856516</v>
      </c>
      <c r="Q105" s="368">
        <v>12.494253088009723</v>
      </c>
      <c r="R105" s="368">
        <v>12.661743118865662</v>
      </c>
      <c r="S105" s="368">
        <v>12.6991480347078</v>
      </c>
      <c r="T105" s="368">
        <v>12.578182566628371</v>
      </c>
      <c r="U105" s="368">
        <v>12.283264274479741</v>
      </c>
      <c r="V105" s="368">
        <v>11.708432086512842</v>
      </c>
      <c r="W105" s="368">
        <v>11.075103936208432</v>
      </c>
      <c r="X105" s="368">
        <v>10.508097847463368</v>
      </c>
      <c r="Y105" s="368">
        <v>10.179534447416888</v>
      </c>
      <c r="Z105" s="371">
        <v>9.7976897072493081</v>
      </c>
      <c r="AA105" s="367">
        <v>9.0982079572260872</v>
      </c>
      <c r="AB105" s="369">
        <v>8.6173372859727468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245.07869827510484</v>
      </c>
      <c r="E106" s="454">
        <f t="shared" ref="E106:AB106" si="11">E105</f>
        <v>7.4703962402583599</v>
      </c>
      <c r="F106" s="455">
        <f t="shared" si="11"/>
        <v>7.3747771209374147</v>
      </c>
      <c r="G106" s="455">
        <f t="shared" si="11"/>
        <v>7.3307537251017347</v>
      </c>
      <c r="H106" s="455">
        <f t="shared" si="11"/>
        <v>7.3792261095517464</v>
      </c>
      <c r="I106" s="455">
        <f t="shared" si="11"/>
        <v>7.6170569078414898</v>
      </c>
      <c r="J106" s="456">
        <f t="shared" si="11"/>
        <v>8.1716444243237536</v>
      </c>
      <c r="K106" s="457">
        <f t="shared" si="11"/>
        <v>8.965039413161783</v>
      </c>
      <c r="L106" s="455">
        <f t="shared" si="11"/>
        <v>10.035490963201795</v>
      </c>
      <c r="M106" s="455">
        <f t="shared" si="11"/>
        <v>10.978066145283176</v>
      </c>
      <c r="N106" s="455">
        <f t="shared" si="11"/>
        <v>11.613921730106597</v>
      </c>
      <c r="O106" s="455">
        <f t="shared" si="11"/>
        <v>12.090242708739499</v>
      </c>
      <c r="P106" s="455">
        <f t="shared" si="11"/>
        <v>12.351088435856516</v>
      </c>
      <c r="Q106" s="455">
        <f t="shared" si="11"/>
        <v>12.494253088009723</v>
      </c>
      <c r="R106" s="455">
        <f t="shared" si="11"/>
        <v>12.661743118865662</v>
      </c>
      <c r="S106" s="455">
        <f t="shared" si="11"/>
        <v>12.6991480347078</v>
      </c>
      <c r="T106" s="455">
        <f t="shared" si="11"/>
        <v>12.578182566628371</v>
      </c>
      <c r="U106" s="455">
        <f t="shared" si="11"/>
        <v>12.283264274479741</v>
      </c>
      <c r="V106" s="455">
        <f t="shared" si="11"/>
        <v>11.708432086512842</v>
      </c>
      <c r="W106" s="455">
        <f t="shared" si="11"/>
        <v>11.075103936208432</v>
      </c>
      <c r="X106" s="455">
        <f t="shared" si="11"/>
        <v>10.508097847463368</v>
      </c>
      <c r="Y106" s="455">
        <f t="shared" si="11"/>
        <v>10.179534447416888</v>
      </c>
      <c r="Z106" s="458">
        <f t="shared" si="11"/>
        <v>9.7976897072493081</v>
      </c>
      <c r="AA106" s="454">
        <f t="shared" si="11"/>
        <v>9.0982079572260872</v>
      </c>
      <c r="AB106" s="456">
        <f t="shared" si="11"/>
        <v>8.6173372859727468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191.58076462820048</v>
      </c>
      <c r="E107" s="90">
        <f t="shared" ref="E107:AB107" si="12">E104</f>
        <v>5.4942711817898973</v>
      </c>
      <c r="F107" s="164">
        <f t="shared" si="12"/>
        <v>5.3568036535533006</v>
      </c>
      <c r="G107" s="164">
        <f t="shared" si="12"/>
        <v>5.3080739072920853</v>
      </c>
      <c r="H107" s="164">
        <f t="shared" si="12"/>
        <v>5.3322179314294038</v>
      </c>
      <c r="I107" s="164">
        <f t="shared" si="12"/>
        <v>5.5487333331390554</v>
      </c>
      <c r="J107" s="166">
        <f t="shared" si="12"/>
        <v>5.9761664370856087</v>
      </c>
      <c r="K107" s="48">
        <f t="shared" si="12"/>
        <v>6.6629706972502358</v>
      </c>
      <c r="L107" s="164">
        <f t="shared" si="12"/>
        <v>7.6638120420341576</v>
      </c>
      <c r="M107" s="164">
        <f t="shared" si="12"/>
        <v>8.6051189584977426</v>
      </c>
      <c r="N107" s="164">
        <f t="shared" si="12"/>
        <v>9.2981775868891958</v>
      </c>
      <c r="O107" s="164">
        <f t="shared" si="12"/>
        <v>9.8719937514561895</v>
      </c>
      <c r="P107" s="164">
        <f t="shared" si="12"/>
        <v>10.140090233892479</v>
      </c>
      <c r="Q107" s="164">
        <f t="shared" si="12"/>
        <v>10.257318604899945</v>
      </c>
      <c r="R107" s="164">
        <f t="shared" si="12"/>
        <v>10.42863008231722</v>
      </c>
      <c r="S107" s="164">
        <f t="shared" si="12"/>
        <v>10.493680043628084</v>
      </c>
      <c r="T107" s="164">
        <f t="shared" si="12"/>
        <v>10.390237972402355</v>
      </c>
      <c r="U107" s="164">
        <f t="shared" si="12"/>
        <v>10.083656942906225</v>
      </c>
      <c r="V107" s="164">
        <f t="shared" si="12"/>
        <v>9.4117022040929665</v>
      </c>
      <c r="W107" s="164">
        <f t="shared" si="12"/>
        <v>8.7183609648628231</v>
      </c>
      <c r="X107" s="164">
        <f t="shared" si="12"/>
        <v>8.1808308439373576</v>
      </c>
      <c r="Y107" s="164">
        <f t="shared" si="12"/>
        <v>7.8614219749470804</v>
      </c>
      <c r="Z107" s="165">
        <f t="shared" si="12"/>
        <v>7.4456164362007948</v>
      </c>
      <c r="AA107" s="90">
        <f t="shared" si="12"/>
        <v>6.7475569576721419</v>
      </c>
      <c r="AB107" s="166">
        <f t="shared" si="12"/>
        <v>6.3033218860241274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436.65946290330533</v>
      </c>
      <c r="E108" s="460">
        <f t="shared" ref="E108:AB108" si="13">E106+E107</f>
        <v>12.964667422048258</v>
      </c>
      <c r="F108" s="461">
        <f t="shared" si="13"/>
        <v>12.731580774490716</v>
      </c>
      <c r="G108" s="461">
        <f t="shared" si="13"/>
        <v>12.63882763239382</v>
      </c>
      <c r="H108" s="461">
        <f t="shared" si="13"/>
        <v>12.711444040981149</v>
      </c>
      <c r="I108" s="461">
        <f t="shared" si="13"/>
        <v>13.165790240980545</v>
      </c>
      <c r="J108" s="462">
        <f t="shared" si="13"/>
        <v>14.147810861409361</v>
      </c>
      <c r="K108" s="463">
        <f t="shared" si="13"/>
        <v>15.628010110412019</v>
      </c>
      <c r="L108" s="461">
        <f t="shared" si="13"/>
        <v>17.699303005235954</v>
      </c>
      <c r="M108" s="461">
        <f t="shared" si="13"/>
        <v>19.58318510378092</v>
      </c>
      <c r="N108" s="461">
        <f t="shared" si="13"/>
        <v>20.912099316995793</v>
      </c>
      <c r="O108" s="461">
        <f t="shared" si="13"/>
        <v>21.96223646019569</v>
      </c>
      <c r="P108" s="461">
        <f t="shared" si="13"/>
        <v>22.491178669748997</v>
      </c>
      <c r="Q108" s="461">
        <f t="shared" si="13"/>
        <v>22.751571692909668</v>
      </c>
      <c r="R108" s="461">
        <f t="shared" si="13"/>
        <v>23.090373201182882</v>
      </c>
      <c r="S108" s="461">
        <f t="shared" si="13"/>
        <v>23.192828078335886</v>
      </c>
      <c r="T108" s="461">
        <f t="shared" si="13"/>
        <v>22.968420539030724</v>
      </c>
      <c r="U108" s="461">
        <f t="shared" si="13"/>
        <v>22.366921217385965</v>
      </c>
      <c r="V108" s="461">
        <f t="shared" si="13"/>
        <v>21.120134290605808</v>
      </c>
      <c r="W108" s="461">
        <f t="shared" si="13"/>
        <v>19.793464901071253</v>
      </c>
      <c r="X108" s="461">
        <f t="shared" si="13"/>
        <v>18.688928691400726</v>
      </c>
      <c r="Y108" s="461">
        <f t="shared" si="13"/>
        <v>18.040956422363969</v>
      </c>
      <c r="Z108" s="464">
        <f t="shared" si="13"/>
        <v>17.243306143450102</v>
      </c>
      <c r="AA108" s="460">
        <f t="shared" si="13"/>
        <v>15.845764914898229</v>
      </c>
      <c r="AB108" s="462">
        <f t="shared" si="13"/>
        <v>14.920659171996874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6.2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-436.65946290330533</v>
      </c>
      <c r="E130" s="431">
        <f t="shared" si="14"/>
        <v>-12.964667422048258</v>
      </c>
      <c r="F130" s="432">
        <f t="shared" si="14"/>
        <v>-12.731580774490716</v>
      </c>
      <c r="G130" s="432">
        <f t="shared" si="14"/>
        <v>-12.63882763239382</v>
      </c>
      <c r="H130" s="432">
        <f t="shared" si="14"/>
        <v>-12.711444040981149</v>
      </c>
      <c r="I130" s="432">
        <f t="shared" si="14"/>
        <v>-13.165790240980545</v>
      </c>
      <c r="J130" s="433">
        <f t="shared" si="14"/>
        <v>-14.147810861409361</v>
      </c>
      <c r="K130" s="434">
        <f t="shared" si="14"/>
        <v>-15.628010110412019</v>
      </c>
      <c r="L130" s="432">
        <f t="shared" si="14"/>
        <v>-17.699303005235954</v>
      </c>
      <c r="M130" s="432">
        <f t="shared" si="14"/>
        <v>-19.58318510378092</v>
      </c>
      <c r="N130" s="432">
        <f t="shared" si="14"/>
        <v>-20.912099316995793</v>
      </c>
      <c r="O130" s="432">
        <f t="shared" si="14"/>
        <v>-21.96223646019569</v>
      </c>
      <c r="P130" s="432">
        <f t="shared" si="14"/>
        <v>-22.491178669748997</v>
      </c>
      <c r="Q130" s="432">
        <f t="shared" si="14"/>
        <v>-22.751571692909668</v>
      </c>
      <c r="R130" s="432">
        <f t="shared" si="14"/>
        <v>-23.090373201182882</v>
      </c>
      <c r="S130" s="432">
        <f t="shared" si="14"/>
        <v>-23.192828078335886</v>
      </c>
      <c r="T130" s="432">
        <f t="shared" si="14"/>
        <v>-22.968420539030724</v>
      </c>
      <c r="U130" s="432">
        <f t="shared" si="14"/>
        <v>-22.366921217385965</v>
      </c>
      <c r="V130" s="432">
        <f t="shared" si="14"/>
        <v>-21.120134290605808</v>
      </c>
      <c r="W130" s="432">
        <f t="shared" si="14"/>
        <v>-19.793464901071253</v>
      </c>
      <c r="X130" s="432">
        <f t="shared" si="14"/>
        <v>-18.688928691400726</v>
      </c>
      <c r="Y130" s="432">
        <f t="shared" si="14"/>
        <v>-18.040956422363969</v>
      </c>
      <c r="Z130" s="435">
        <f t="shared" si="14"/>
        <v>-17.243306143450102</v>
      </c>
      <c r="AA130" s="431">
        <f t="shared" si="14"/>
        <v>-15.845764914898229</v>
      </c>
      <c r="AB130" s="433">
        <f t="shared" si="14"/>
        <v>-14.920659171996874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Mon</v>
      </c>
      <c r="B133" s="556">
        <f>B134</f>
        <v>37424</v>
      </c>
      <c r="C133" s="557" t="s">
        <v>56</v>
      </c>
      <c r="D133" s="558">
        <f>D108</f>
        <v>436.65946290330533</v>
      </c>
      <c r="E133" s="558">
        <f t="shared" ref="E133:AB133" si="15">E108</f>
        <v>12.964667422048258</v>
      </c>
      <c r="F133" s="558">
        <f t="shared" si="15"/>
        <v>12.731580774490716</v>
      </c>
      <c r="G133" s="558">
        <f t="shared" si="15"/>
        <v>12.63882763239382</v>
      </c>
      <c r="H133" s="558">
        <f t="shared" si="15"/>
        <v>12.711444040981149</v>
      </c>
      <c r="I133" s="558">
        <f t="shared" si="15"/>
        <v>13.165790240980545</v>
      </c>
      <c r="J133" s="558">
        <f t="shared" si="15"/>
        <v>14.147810861409361</v>
      </c>
      <c r="K133" s="558">
        <f t="shared" si="15"/>
        <v>15.628010110412019</v>
      </c>
      <c r="L133" s="558">
        <f t="shared" si="15"/>
        <v>17.699303005235954</v>
      </c>
      <c r="M133" s="558">
        <f t="shared" si="15"/>
        <v>19.58318510378092</v>
      </c>
      <c r="N133" s="558">
        <f t="shared" si="15"/>
        <v>20.912099316995793</v>
      </c>
      <c r="O133" s="558">
        <f t="shared" si="15"/>
        <v>21.96223646019569</v>
      </c>
      <c r="P133" s="558">
        <f t="shared" si="15"/>
        <v>22.491178669748997</v>
      </c>
      <c r="Q133" s="558">
        <f t="shared" si="15"/>
        <v>22.751571692909668</v>
      </c>
      <c r="R133" s="558">
        <f t="shared" si="15"/>
        <v>23.090373201182882</v>
      </c>
      <c r="S133" s="558">
        <f t="shared" si="15"/>
        <v>23.192828078335886</v>
      </c>
      <c r="T133" s="558">
        <f t="shared" si="15"/>
        <v>22.968420539030724</v>
      </c>
      <c r="U133" s="558">
        <f t="shared" si="15"/>
        <v>22.366921217385965</v>
      </c>
      <c r="V133" s="558">
        <f t="shared" si="15"/>
        <v>21.120134290605808</v>
      </c>
      <c r="W133" s="558">
        <f t="shared" si="15"/>
        <v>19.793464901071253</v>
      </c>
      <c r="X133" s="558">
        <f t="shared" si="15"/>
        <v>18.688928691400726</v>
      </c>
      <c r="Y133" s="558">
        <f t="shared" si="15"/>
        <v>18.040956422363969</v>
      </c>
      <c r="Z133" s="558">
        <f t="shared" si="15"/>
        <v>17.243306143450102</v>
      </c>
      <c r="AA133" s="558">
        <f t="shared" si="15"/>
        <v>15.845764914898229</v>
      </c>
      <c r="AB133" s="558">
        <f t="shared" si="15"/>
        <v>14.920659171996874</v>
      </c>
    </row>
    <row r="134" spans="1:56" x14ac:dyDescent="0.3">
      <c r="A134" s="555" t="str">
        <f>VLOOKUP(WEEKDAY(B134,2),$B$148:$C$154,2,FALSE)</f>
        <v>Mon</v>
      </c>
      <c r="B134" s="556">
        <f>A3</f>
        <v>37424</v>
      </c>
      <c r="C134" s="557" t="s">
        <v>26</v>
      </c>
      <c r="D134" s="558">
        <f>SUM(D16)</f>
        <v>12110.08136637546</v>
      </c>
      <c r="E134" s="558">
        <f t="shared" ref="E134:AB134" si="16">SUM(E16)</f>
        <v>383.22472312821537</v>
      </c>
      <c r="F134" s="558">
        <f t="shared" si="16"/>
        <v>380.26795401355702</v>
      </c>
      <c r="G134" s="558">
        <f t="shared" si="16"/>
        <v>378.44280337048735</v>
      </c>
      <c r="H134" s="558">
        <f t="shared" si="16"/>
        <v>379.44250809440416</v>
      </c>
      <c r="I134" s="558">
        <f t="shared" si="16"/>
        <v>389.40890879091</v>
      </c>
      <c r="J134" s="558">
        <f t="shared" si="16"/>
        <v>413.12489323254078</v>
      </c>
      <c r="K134" s="558">
        <f t="shared" si="16"/>
        <v>449.63672918984173</v>
      </c>
      <c r="L134" s="558">
        <f t="shared" si="16"/>
        <v>498.57987573756139</v>
      </c>
      <c r="M134" s="558">
        <f t="shared" si="16"/>
        <v>539.68142123536927</v>
      </c>
      <c r="N134" s="558">
        <f t="shared" si="16"/>
        <v>569.00863957064064</v>
      </c>
      <c r="O134" s="558">
        <f t="shared" si="16"/>
        <v>592.89085717962348</v>
      </c>
      <c r="P134" s="558">
        <f t="shared" si="16"/>
        <v>603.81415561079484</v>
      </c>
      <c r="Q134" s="558">
        <f t="shared" si="16"/>
        <v>606.89963619507773</v>
      </c>
      <c r="R134" s="558">
        <f t="shared" si="16"/>
        <v>612.33719841734126</v>
      </c>
      <c r="S134" s="558">
        <f t="shared" si="16"/>
        <v>616.91240650493887</v>
      </c>
      <c r="T134" s="558">
        <f t="shared" si="16"/>
        <v>611.33746494160027</v>
      </c>
      <c r="U134" s="558">
        <f t="shared" si="16"/>
        <v>594.77206785735859</v>
      </c>
      <c r="V134" s="558">
        <f t="shared" si="16"/>
        <v>566.3933219848318</v>
      </c>
      <c r="W134" s="558">
        <f t="shared" si="16"/>
        <v>536.5908239131777</v>
      </c>
      <c r="X134" s="558">
        <f t="shared" si="16"/>
        <v>513.55642918707554</v>
      </c>
      <c r="Y134" s="558">
        <f t="shared" si="16"/>
        <v>498.21303485868174</v>
      </c>
      <c r="Z134" s="558">
        <f t="shared" si="16"/>
        <v>482.19197533859153</v>
      </c>
      <c r="AA134" s="558">
        <f t="shared" si="16"/>
        <v>456.08354305722253</v>
      </c>
      <c r="AB134" s="558">
        <f t="shared" si="16"/>
        <v>437.26999496561757</v>
      </c>
    </row>
    <row r="135" spans="1:56" x14ac:dyDescent="0.3">
      <c r="A135" s="555" t="str">
        <f>VLOOKUP(WEEKDAY(B135,2),$B$148:$C$154,2,FALSE)</f>
        <v>Mon</v>
      </c>
      <c r="B135" s="556">
        <f>B134</f>
        <v>37424</v>
      </c>
      <c r="C135" s="557" t="s">
        <v>47</v>
      </c>
      <c r="D135" s="558">
        <f>D63</f>
        <v>13041.987635023515</v>
      </c>
      <c r="E135" s="558">
        <f t="shared" ref="E135:AB135" si="17">E63</f>
        <v>375.63154124880265</v>
      </c>
      <c r="F135" s="558">
        <f t="shared" si="17"/>
        <v>359.79899394577967</v>
      </c>
      <c r="G135" s="558">
        <f t="shared" si="17"/>
        <v>356.70841133425796</v>
      </c>
      <c r="H135" s="558">
        <f t="shared" si="17"/>
        <v>366.09215503023495</v>
      </c>
      <c r="I135" s="558">
        <f t="shared" si="17"/>
        <v>393.36489705395769</v>
      </c>
      <c r="J135" s="558">
        <f t="shared" si="17"/>
        <v>447.71826730218754</v>
      </c>
      <c r="K135" s="558">
        <f t="shared" si="17"/>
        <v>522.97351665008364</v>
      </c>
      <c r="L135" s="558">
        <f t="shared" si="17"/>
        <v>590.23500168264718</v>
      </c>
      <c r="M135" s="558">
        <f t="shared" si="17"/>
        <v>636.02978414763152</v>
      </c>
      <c r="N135" s="558">
        <f t="shared" si="17"/>
        <v>667.44374594216981</v>
      </c>
      <c r="O135" s="558">
        <f t="shared" si="17"/>
        <v>689.56553174401995</v>
      </c>
      <c r="P135" s="558">
        <f t="shared" si="17"/>
        <v>696.26462717258858</v>
      </c>
      <c r="Q135" s="558">
        <f t="shared" si="17"/>
        <v>703.48465990758177</v>
      </c>
      <c r="R135" s="558">
        <f t="shared" si="17"/>
        <v>706.64968396599238</v>
      </c>
      <c r="S135" s="558">
        <f t="shared" si="17"/>
        <v>696.88454244363845</v>
      </c>
      <c r="T135" s="558">
        <f t="shared" si="17"/>
        <v>665.02047384288221</v>
      </c>
      <c r="U135" s="558">
        <f t="shared" si="17"/>
        <v>626.08873277647115</v>
      </c>
      <c r="V135" s="558">
        <f t="shared" si="17"/>
        <v>588.68682191535652</v>
      </c>
      <c r="W135" s="558">
        <f t="shared" si="17"/>
        <v>560.54856763458224</v>
      </c>
      <c r="X135" s="558">
        <f t="shared" si="17"/>
        <v>545.10774122598707</v>
      </c>
      <c r="Y135" s="558">
        <f t="shared" si="17"/>
        <v>514.31186461232755</v>
      </c>
      <c r="Z135" s="558">
        <f t="shared" si="17"/>
        <v>477.6716249543905</v>
      </c>
      <c r="AA135" s="558">
        <f t="shared" si="17"/>
        <v>440.53395640951555</v>
      </c>
      <c r="AB135" s="558">
        <f t="shared" si="17"/>
        <v>415.17249208043245</v>
      </c>
    </row>
    <row r="136" spans="1:56" ht="13.8" thickBot="1" x14ac:dyDescent="0.35">
      <c r="B136" s="557"/>
      <c r="C136" s="557" t="s">
        <v>92</v>
      </c>
      <c r="D136" s="559">
        <f>SUM(D134:D135)</f>
        <v>25152.069001398973</v>
      </c>
      <c r="E136" s="559">
        <f t="shared" ref="E136:AB136" si="18">SUM(E134:E135)</f>
        <v>758.85626437701808</v>
      </c>
      <c r="F136" s="559">
        <f t="shared" si="18"/>
        <v>740.06694795933663</v>
      </c>
      <c r="G136" s="559">
        <f t="shared" si="18"/>
        <v>735.15121470474537</v>
      </c>
      <c r="H136" s="559">
        <f t="shared" si="18"/>
        <v>745.53466312463911</v>
      </c>
      <c r="I136" s="559">
        <f t="shared" si="18"/>
        <v>782.77380584486764</v>
      </c>
      <c r="J136" s="559">
        <f t="shared" si="18"/>
        <v>860.84316053472833</v>
      </c>
      <c r="K136" s="559">
        <f t="shared" si="18"/>
        <v>972.61024583992537</v>
      </c>
      <c r="L136" s="559">
        <f t="shared" si="18"/>
        <v>1088.8148774202086</v>
      </c>
      <c r="M136" s="559">
        <f t="shared" si="18"/>
        <v>1175.7112053830008</v>
      </c>
      <c r="N136" s="559">
        <f t="shared" si="18"/>
        <v>1236.4523855128105</v>
      </c>
      <c r="O136" s="559">
        <f t="shared" si="18"/>
        <v>1282.4563889236433</v>
      </c>
      <c r="P136" s="559">
        <f t="shared" si="18"/>
        <v>1300.0787827833833</v>
      </c>
      <c r="Q136" s="559">
        <f t="shared" si="18"/>
        <v>1310.3842961026594</v>
      </c>
      <c r="R136" s="559">
        <f t="shared" si="18"/>
        <v>1318.9868823833335</v>
      </c>
      <c r="S136" s="559">
        <f t="shared" si="18"/>
        <v>1313.7969489485772</v>
      </c>
      <c r="T136" s="559">
        <f t="shared" si="18"/>
        <v>1276.3579387844825</v>
      </c>
      <c r="U136" s="559">
        <f t="shared" si="18"/>
        <v>1220.8608006338297</v>
      </c>
      <c r="V136" s="559">
        <f t="shared" si="18"/>
        <v>1155.0801439001884</v>
      </c>
      <c r="W136" s="559">
        <f t="shared" si="18"/>
        <v>1097.1393915477599</v>
      </c>
      <c r="X136" s="559">
        <f t="shared" si="18"/>
        <v>1058.6641704130625</v>
      </c>
      <c r="Y136" s="559">
        <f t="shared" si="18"/>
        <v>1012.5248994710093</v>
      </c>
      <c r="Z136" s="559">
        <f t="shared" si="18"/>
        <v>959.86360029298203</v>
      </c>
      <c r="AA136" s="559">
        <f t="shared" si="18"/>
        <v>896.61749946673808</v>
      </c>
      <c r="AB136" s="559">
        <f t="shared" si="18"/>
        <v>852.44248704605002</v>
      </c>
    </row>
    <row r="137" spans="1:56" ht="13.8" thickTop="1" x14ac:dyDescent="0.3">
      <c r="D137" s="320" t="s">
        <v>91</v>
      </c>
      <c r="E137" s="321">
        <f>AVERAGE(E134:J134,AA134:AB134)</f>
        <v>402.15816608161936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ColWidth="9.109375" defaultRowHeight="13.2" x14ac:dyDescent="0.3"/>
  <cols>
    <col min="1" max="1" width="22.6640625" style="318" customWidth="1"/>
    <col min="2" max="2" width="9.8867187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168"/>
      <c r="M16" s="168"/>
      <c r="N16" s="168"/>
      <c r="O16" s="168"/>
      <c r="P16" s="16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7"/>
      <c r="G17" s="467"/>
      <c r="H17" s="467"/>
      <c r="I17" s="467"/>
      <c r="J17" s="467"/>
      <c r="K17" s="373"/>
      <c r="L17" s="373"/>
      <c r="M17" s="373"/>
      <c r="N17" s="373"/>
      <c r="O17" s="373"/>
      <c r="P17" s="373"/>
      <c r="Q17" s="373"/>
      <c r="R17" s="373"/>
      <c r="S17" s="373"/>
      <c r="T17" s="373"/>
      <c r="U17" s="373"/>
      <c r="V17" s="373"/>
      <c r="W17" s="373"/>
      <c r="X17" s="373"/>
      <c r="Y17" s="373"/>
      <c r="Z17" s="373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ht="13.8" x14ac:dyDescent="0.3">
      <c r="A64" s="93"/>
      <c r="B64" s="379"/>
      <c r="C64" s="379"/>
      <c r="D64" s="274"/>
      <c r="E64" s="467"/>
      <c r="F64" s="467"/>
      <c r="G64" s="467"/>
      <c r="H64" s="467"/>
      <c r="I64" s="467"/>
      <c r="J64" s="467"/>
      <c r="K64" s="380"/>
      <c r="L64" s="381"/>
      <c r="M64" s="381"/>
      <c r="N64" s="381"/>
      <c r="O64" s="381"/>
      <c r="P64" s="381"/>
      <c r="Q64" s="381"/>
      <c r="R64" s="381"/>
      <c r="S64" s="381"/>
      <c r="T64" s="381"/>
      <c r="U64" s="381"/>
      <c r="V64" s="381"/>
      <c r="W64" s="381"/>
      <c r="X64" s="381"/>
      <c r="Y64" s="381"/>
      <c r="Z64" s="382"/>
      <c r="AA64" s="373"/>
      <c r="AB64" s="375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3.8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3.8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ColWidth="9.109375" defaultRowHeight="13.2" x14ac:dyDescent="0.3"/>
  <cols>
    <col min="1" max="1" width="22.6640625" style="318" customWidth="1"/>
    <col min="2" max="2" width="9.8867187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91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28" width="9.109375" style="321"/>
    <col min="29" max="29" width="47.5546875" style="322" customWidth="1"/>
    <col min="30" max="16384" width="9.109375" style="307"/>
  </cols>
  <sheetData>
    <row r="1" spans="1:55" s="297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8.600000000000001" thickBot="1" x14ac:dyDescent="0.4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ht="13.8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ht="13.8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ht="13.8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3.8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ht="13.8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ht="13.8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ht="13.8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4.4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ht="13.8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4.4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EES-Schedule day 1</vt:lpstr>
      <vt:lpstr>day 2</vt:lpstr>
      <vt:lpstr>day 3</vt:lpstr>
      <vt:lpstr>day 4</vt:lpstr>
      <vt:lpstr>day 6</vt:lpstr>
      <vt:lpstr>day 5</vt:lpstr>
      <vt:lpstr>day 7</vt:lpstr>
      <vt:lpstr>day 8</vt:lpstr>
      <vt:lpstr>day 9</vt:lpstr>
      <vt:lpstr>'EES-Schedule day 1'!Print_Titles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Havlíček Jan</cp:lastModifiedBy>
  <cp:lastPrinted>2002-05-02T16:34:51Z</cp:lastPrinted>
  <dcterms:created xsi:type="dcterms:W3CDTF">2000-03-20T23:24:44Z</dcterms:created>
  <dcterms:modified xsi:type="dcterms:W3CDTF">2023-09-10T14:54:22Z</dcterms:modified>
</cp:coreProperties>
</file>